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ADMIN\OneDrive - Industrial University of HoChiMinh City\Desktop\"/>
    </mc:Choice>
  </mc:AlternateContent>
  <xr:revisionPtr revIDLastSave="0" documentId="13_ncr:1_{63630A89-4D40-43A2-8A4C-E5EA9147EC0C}" xr6:coauthVersionLast="47" xr6:coauthVersionMax="47" xr10:uidLastSave="{00000000-0000-0000-0000-000000000000}"/>
  <bookViews>
    <workbookView xWindow="-110" yWindow="-110" windowWidth="19420" windowHeight="11020" tabRatio="598" firstSheet="21" activeTab="25" xr2:uid="{00000000-000D-0000-FFFF-FFFF00000000}"/>
  </bookViews>
  <sheets>
    <sheet name="tham chieu" sheetId="16" r:id="rId1"/>
    <sheet name="INT-MOD" sheetId="24" r:id="rId2"/>
    <sheet name="CHUOI" sheetId="30" r:id="rId3"/>
    <sheet name="THOI GIAN" sheetId="9" r:id="rId4"/>
    <sheet name="THONGKE" sheetId="28" r:id="rId5"/>
    <sheet name="Ham if" sheetId="29" r:id="rId6"/>
    <sheet name="IF-OR-AND" sheetId="26" r:id="rId7"/>
    <sheet name="DO TIM" sheetId="11" r:id="rId8"/>
    <sheet name="DO TIM NC" sheetId="27" r:id="rId9"/>
    <sheet name="Bai Tap 1 - Co Ban" sheetId="1" r:id="rId10"/>
    <sheet name="Bai Tap 2 - Co Ban" sheetId="5" r:id="rId11"/>
    <sheet name="Bai Tap 3 - Co Ban" sheetId="6" r:id="rId12"/>
    <sheet name="Bai Tap 4 - Co Ban" sheetId="7" r:id="rId13"/>
    <sheet name="Bai Tap 5 - Co Ban" sheetId="8" r:id="rId14"/>
    <sheet name="Bai Tap 9 - Co Ban" sheetId="12" r:id="rId15"/>
    <sheet name="Bai Tap 10 - Co Ban" sheetId="13" r:id="rId16"/>
    <sheet name="Bai Tap 11 - Co Ban" sheetId="14" r:id="rId17"/>
    <sheet name="Bai Tap 12 - Co Ban" sheetId="15" r:id="rId18"/>
    <sheet name="Bai Tap 13 - Co Ban" sheetId="17" r:id="rId19"/>
    <sheet name="Bai Tap 14 - Co Ban" sheetId="18" r:id="rId20"/>
    <sheet name="Bai Tap 15 - Co Ban" sheetId="19" r:id="rId21"/>
    <sheet name="Bai Tap 16 - Co Ban" sheetId="20" r:id="rId22"/>
    <sheet name="Bai Tap 17 -Co Ban" sheetId="21" r:id="rId23"/>
    <sheet name="Bai Tap 18 - Co Ban" sheetId="22" r:id="rId24"/>
    <sheet name="Bai Tap 19 - Co Ban" sheetId="23" r:id="rId25"/>
    <sheet name="Bieu do" sheetId="25" r:id="rId26"/>
  </sheets>
  <definedNames>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NCQD">'Bai Tap 12 - Co Ban'!$I$16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29" l="1"/>
  <c r="G6" i="29"/>
  <c r="G7" i="29"/>
  <c r="G8" i="29"/>
  <c r="H8" i="29" s="1"/>
  <c r="G9" i="29"/>
  <c r="H9" i="29" s="1"/>
  <c r="G4" i="29"/>
  <c r="H4" i="29" s="1"/>
  <c r="F5" i="29"/>
  <c r="H5" i="29" s="1"/>
  <c r="F6" i="29"/>
  <c r="H6" i="29" s="1"/>
  <c r="F7" i="29"/>
  <c r="H7" i="29" s="1"/>
  <c r="F8" i="29"/>
  <c r="F9" i="29"/>
  <c r="F4" i="29"/>
  <c r="N5" i="30" l="1"/>
  <c r="N6" i="30"/>
  <c r="N7" i="30"/>
  <c r="N8" i="30"/>
  <c r="N9" i="30"/>
  <c r="N10" i="30"/>
  <c r="N11" i="30"/>
  <c r="N4" i="30"/>
  <c r="M11" i="30"/>
  <c r="M4" i="30"/>
  <c r="M5" i="30"/>
  <c r="M6" i="30"/>
  <c r="M7" i="30"/>
  <c r="M8" i="30"/>
  <c r="M9" i="30"/>
  <c r="M10" i="30"/>
  <c r="L5" i="30"/>
  <c r="L6" i="30"/>
  <c r="L7" i="30"/>
  <c r="L8" i="30"/>
  <c r="L9" i="30"/>
  <c r="L10" i="30"/>
  <c r="L11" i="30"/>
  <c r="L4" i="30"/>
</calcChain>
</file>

<file path=xl/sharedStrings.xml><?xml version="1.0" encoding="utf-8"?>
<sst xmlns="http://schemas.openxmlformats.org/spreadsheetml/2006/main" count="788" uniqueCount="647">
  <si>
    <t>x</t>
  </si>
  <si>
    <t>y</t>
  </si>
  <si>
    <t>3xy</t>
  </si>
  <si>
    <t>x/y</t>
  </si>
  <si>
    <t>a</t>
  </si>
  <si>
    <t>b</t>
  </si>
  <si>
    <t>a&gt;b</t>
  </si>
  <si>
    <t>a&lt;b</t>
  </si>
  <si>
    <t>a&gt;=b</t>
  </si>
  <si>
    <t>a&lt;=b</t>
  </si>
  <si>
    <t>Mod(x,y)</t>
  </si>
  <si>
    <t>Int(x/y)</t>
  </si>
  <si>
    <t>Sqrt(x+y)</t>
  </si>
  <si>
    <t>Round(x/y,2)</t>
  </si>
  <si>
    <t>Power(x,4)</t>
  </si>
  <si>
    <t>Produc(x,y)</t>
  </si>
  <si>
    <t>c</t>
  </si>
  <si>
    <t>m=a&gt;b</t>
  </si>
  <si>
    <t>n=b&gt;c</t>
  </si>
  <si>
    <t>And(m,n)</t>
  </si>
  <si>
    <t>Or(m,n)</t>
  </si>
  <si>
    <t>And(m,Or(m,n))</t>
  </si>
  <si>
    <t>Learn</t>
  </si>
  <si>
    <t>command</t>
  </si>
  <si>
    <t>some</t>
  </si>
  <si>
    <t>computer</t>
  </si>
  <si>
    <t>compare</t>
  </si>
  <si>
    <t>study</t>
  </si>
  <si>
    <t>d</t>
  </si>
  <si>
    <t>serial</t>
  </si>
  <si>
    <t>Serial 
number</t>
  </si>
  <si>
    <t>Duøng caùc haøm thôøi gian ñeå ñieàn vaøo oâ troáng ?</t>
  </si>
  <si>
    <t>Kaki 2</t>
  </si>
  <si>
    <t>K1252</t>
  </si>
  <si>
    <t>Jean 1</t>
  </si>
  <si>
    <t>J2011</t>
  </si>
  <si>
    <t>Jean 2</t>
  </si>
  <si>
    <t>J0982</t>
  </si>
  <si>
    <t>Kaki 1</t>
  </si>
  <si>
    <t>K5801</t>
  </si>
  <si>
    <t>Cao Bích</t>
  </si>
  <si>
    <t>Trung Bình</t>
  </si>
  <si>
    <t>STT</t>
  </si>
  <si>
    <t>SL</t>
  </si>
  <si>
    <t>Phí VC</t>
  </si>
  <si>
    <t>KG</t>
  </si>
  <si>
    <t>TP</t>
  </si>
  <si>
    <t>NV</t>
  </si>
  <si>
    <t>LNC</t>
  </si>
  <si>
    <t>Kinh Doanh</t>
  </si>
  <si>
    <t>D</t>
  </si>
  <si>
    <t>x1</t>
  </si>
  <si>
    <t>x2</t>
  </si>
  <si>
    <t>L1A-F3</t>
  </si>
  <si>
    <t>L2A-F1</t>
  </si>
  <si>
    <t>L1A-F2</t>
  </si>
  <si>
    <t>L1B-F3</t>
  </si>
  <si>
    <t>L2B-F2</t>
  </si>
  <si>
    <t>L2B-F3</t>
  </si>
  <si>
    <t>L1B-F1</t>
  </si>
  <si>
    <t>L1B-F2</t>
  </si>
  <si>
    <t>F1</t>
  </si>
  <si>
    <t>F3</t>
  </si>
  <si>
    <t>L1A</t>
  </si>
  <si>
    <t>L1B</t>
  </si>
  <si>
    <t>L2A</t>
  </si>
  <si>
    <t>L2B</t>
  </si>
  <si>
    <t>Doanh thu</t>
  </si>
  <si>
    <t>Windows</t>
  </si>
  <si>
    <t>Word</t>
  </si>
  <si>
    <t>Excel</t>
  </si>
  <si>
    <t>T001</t>
  </si>
  <si>
    <t>T002</t>
  </si>
  <si>
    <t>D003</t>
  </si>
  <si>
    <t>T004</t>
  </si>
  <si>
    <t>D005</t>
  </si>
  <si>
    <t>K006</t>
  </si>
  <si>
    <t>K007</t>
  </si>
  <si>
    <t>T008</t>
  </si>
  <si>
    <t>T</t>
  </si>
  <si>
    <t>K</t>
  </si>
  <si>
    <t>TEÂN</t>
  </si>
  <si>
    <t>THANH</t>
  </si>
  <si>
    <t>HAØ</t>
  </si>
  <si>
    <t>VAÂN</t>
  </si>
  <si>
    <t>NGOÏC</t>
  </si>
  <si>
    <t>LIEÂN</t>
  </si>
  <si>
    <t>PHONG</t>
  </si>
  <si>
    <t>DUÕNG</t>
  </si>
  <si>
    <t>NAM</t>
  </si>
  <si>
    <t>MINH</t>
  </si>
  <si>
    <t>HUØNG</t>
  </si>
  <si>
    <t>TAØI</t>
  </si>
  <si>
    <t>SÔN</t>
  </si>
  <si>
    <t>LAN</t>
  </si>
  <si>
    <t>TAÂM</t>
  </si>
  <si>
    <t>NGHI</t>
  </si>
  <si>
    <t>:</t>
  </si>
  <si>
    <t>G01</t>
  </si>
  <si>
    <t>Kg</t>
  </si>
  <si>
    <t>G02</t>
  </si>
  <si>
    <t>G03</t>
  </si>
  <si>
    <t>HMON</t>
  </si>
  <si>
    <t>G04</t>
  </si>
  <si>
    <t>B01</t>
  </si>
  <si>
    <t>B02</t>
  </si>
  <si>
    <t>B03</t>
  </si>
  <si>
    <t>N01</t>
  </si>
  <si>
    <t>N02</t>
  </si>
  <si>
    <t>N03</t>
  </si>
  <si>
    <t>L2C</t>
  </si>
  <si>
    <t>L1C</t>
  </si>
  <si>
    <t>NewWorld Hotel</t>
  </si>
  <si>
    <t>1USD/16000 VND</t>
  </si>
  <si>
    <t>A</t>
  </si>
  <si>
    <t>TB</t>
  </si>
  <si>
    <t>B</t>
  </si>
  <si>
    <t>C</t>
  </si>
  <si>
    <t>E</t>
  </si>
  <si>
    <t>F</t>
  </si>
  <si>
    <t>G</t>
  </si>
  <si>
    <t>I</t>
  </si>
  <si>
    <t>H</t>
  </si>
  <si>
    <t>Ca</t>
  </si>
  <si>
    <t>Cafe</t>
  </si>
  <si>
    <t>Ca04</t>
  </si>
  <si>
    <t>Ba</t>
  </si>
  <si>
    <t>Ba01</t>
  </si>
  <si>
    <t>Tr</t>
  </si>
  <si>
    <t>Ca03</t>
  </si>
  <si>
    <t>Tr03</t>
  </si>
  <si>
    <t>Ba02</t>
  </si>
  <si>
    <t>01</t>
  </si>
  <si>
    <t>02</t>
  </si>
  <si>
    <t>03</t>
  </si>
  <si>
    <t>04</t>
  </si>
  <si>
    <t>Tr04</t>
  </si>
  <si>
    <t>Ca02</t>
  </si>
  <si>
    <t>Tr02</t>
  </si>
  <si>
    <t>12D1</t>
  </si>
  <si>
    <t>Sinh</t>
  </si>
  <si>
    <t>BẢNG TÍNH TIỀN ĐIỆN</t>
  </si>
  <si>
    <t>Khách Hàng</t>
  </si>
  <si>
    <t>Khu Vực</t>
  </si>
  <si>
    <t>Số Cũ</t>
  </si>
  <si>
    <t>Số Mới</t>
  </si>
  <si>
    <t>Định Mức</t>
  </si>
  <si>
    <t>Tiêu Thụ</t>
  </si>
  <si>
    <t>Tiền Điện</t>
  </si>
  <si>
    <t>Thuê Bảo</t>
  </si>
  <si>
    <t>Phải Trả</t>
  </si>
  <si>
    <t>Anh</t>
  </si>
  <si>
    <t>Vũ</t>
  </si>
  <si>
    <t>Trang</t>
  </si>
  <si>
    <t>Lan</t>
  </si>
  <si>
    <t>Loan</t>
  </si>
  <si>
    <t>Thanh</t>
  </si>
  <si>
    <t>Tổng Cộng</t>
  </si>
  <si>
    <t>Kết Quả Tham Khảo</t>
  </si>
  <si>
    <t>Yêu Cầu</t>
  </si>
  <si>
    <t>Câu 1</t>
  </si>
  <si>
    <t>Câu 2</t>
  </si>
  <si>
    <t xml:space="preserve">Câu 3 </t>
  </si>
  <si>
    <t xml:space="preserve">Câu 4 </t>
  </si>
  <si>
    <t xml:space="preserve">Câu 5 </t>
  </si>
  <si>
    <t xml:space="preserve">Câu 6 </t>
  </si>
  <si>
    <t xml:space="preserve">Câu 7 </t>
  </si>
  <si>
    <t>Định dạng và kẻ khung cho bảng tính</t>
  </si>
  <si>
    <t>CÁC HÀM XỬ LÝ CHUỖI (TEXT FUNTIONS)</t>
  </si>
  <si>
    <t xml:space="preserve">Mặt hàng </t>
  </si>
  <si>
    <t xml:space="preserve">Mã HĐ </t>
  </si>
  <si>
    <t xml:space="preserve">Mã loại </t>
  </si>
  <si>
    <t>STTHĐ</t>
  </si>
  <si>
    <t xml:space="preserve">Đơn giá </t>
  </si>
  <si>
    <t xml:space="preserve">Số lượng </t>
  </si>
  <si>
    <t xml:space="preserve">Giảm giá </t>
  </si>
  <si>
    <t xml:space="preserve">Thành tiền </t>
  </si>
  <si>
    <t xml:space="preserve">Yêu cầu: </t>
  </si>
  <si>
    <t>1. Lập công thức cho cột Mã Loại, biết rằng: Ký tự cuối cùng của Mã HĐ là Mã Loại</t>
  </si>
  <si>
    <t>2. Lập công thức cho cột STT HĐ, biết rằng: 3 ký tự giữa của Mã HĐ là STT của hoá đơn.</t>
  </si>
  <si>
    <t>3. Tính cột giảm giá sao cho:</t>
  </si>
  <si>
    <t>Nếu Mã loại là 1 thì Giảm giá = 30%*Đơn giá * Số lượng</t>
  </si>
  <si>
    <t>Nếu Mã loại là 2 thì Giảm giá = 50%*Đơn giá * Số lượng</t>
  </si>
  <si>
    <t>4. Tính cột thành tiền = Đơn giá * Số lượng - Giảm giá</t>
  </si>
  <si>
    <t>Danh Sách Sản Phẩm Xuất Khẩu</t>
  </si>
  <si>
    <t>Mã Số</t>
  </si>
  <si>
    <t xml:space="preserve">Mã Xuất </t>
  </si>
  <si>
    <t>Tên Sản Phẩm</t>
  </si>
  <si>
    <t>Số Hiệu</t>
  </si>
  <si>
    <t>XKG001</t>
  </si>
  <si>
    <t>NKD001</t>
  </si>
  <si>
    <t>NKD002</t>
  </si>
  <si>
    <t>XKG002</t>
  </si>
  <si>
    <t>NKT001</t>
  </si>
  <si>
    <t>NKT002</t>
  </si>
  <si>
    <t>XKG003</t>
  </si>
  <si>
    <t>NKD003</t>
  </si>
  <si>
    <t xml:space="preserve">1. Điền cột Mã Xuất Nhập Khẩu. Cột này nhận 2 ký tự đầu của </t>
  </si>
  <si>
    <t>cột Mã Số</t>
  </si>
  <si>
    <t xml:space="preserve">2. Điền cột Tên Sản Phẩm. Biết nếu ký tự thứ ba bằng "G" là </t>
  </si>
  <si>
    <t>Gạo; "D" là Đường; "T" là Than.</t>
  </si>
  <si>
    <t>3. Điền cột Số Hiệu. Số hiệu nhận 3 kí tự cuối của cột Mã Số.</t>
  </si>
  <si>
    <t>F2</t>
  </si>
  <si>
    <t>Dùng các phép toán số học để tính các giá trị cho các ô trống ?</t>
  </si>
  <si>
    <t>CÁC PHÉP TOÁN SỐ HỌC</t>
  </si>
  <si>
    <r>
      <t>(x+y)</t>
    </r>
    <r>
      <rPr>
        <vertAlign val="superscript"/>
        <sz val="12"/>
        <rFont val="Arial"/>
        <family val="2"/>
        <scheme val="minor"/>
      </rPr>
      <t>2</t>
    </r>
  </si>
  <si>
    <r>
      <t>x</t>
    </r>
    <r>
      <rPr>
        <vertAlign val="superscript"/>
        <sz val="12"/>
        <rFont val="Arial"/>
        <family val="2"/>
        <scheme val="minor"/>
      </rPr>
      <t>2</t>
    </r>
    <r>
      <rPr>
        <sz val="12"/>
        <rFont val="Arial"/>
        <family val="2"/>
        <scheme val="minor"/>
      </rPr>
      <t>+y</t>
    </r>
    <r>
      <rPr>
        <vertAlign val="superscript"/>
        <sz val="12"/>
        <rFont val="Arial"/>
        <family val="2"/>
        <scheme val="minor"/>
      </rPr>
      <t>2</t>
    </r>
    <r>
      <rPr>
        <sz val="12"/>
        <rFont val="Arial"/>
        <family val="2"/>
        <scheme val="minor"/>
      </rPr>
      <t>+2xy</t>
    </r>
  </si>
  <si>
    <t>CÁC PHÉP TOÁN LUẬN LÝ</t>
  </si>
  <si>
    <t>CÁC HÀM TOÁN HỌC - MATH FUNCTIONS</t>
  </si>
  <si>
    <t xml:space="preserve">                Dùng các hàm toán học để tính giá trị cho các ô trống ?</t>
  </si>
  <si>
    <t>CÁC HÀM LUẬN LÝ - LOGICAL FUNCTIONS</t>
  </si>
  <si>
    <t xml:space="preserve">                      Dùng các hàm luận lý để điền vào các ô trống ?</t>
  </si>
  <si>
    <t>CÁC HÀM THỐNG KÊ (Statistical functions)</t>
  </si>
  <si>
    <t xml:space="preserve">Giá trị lớn nhất </t>
  </si>
  <si>
    <t xml:space="preserve">Giá trị nhỏ nhất </t>
  </si>
  <si>
    <t xml:space="preserve">Giá trị trung bình </t>
  </si>
  <si>
    <t xml:space="preserve">Tổng các giá trị </t>
  </si>
  <si>
    <t xml:space="preserve">Số ô chứa giá trị </t>
  </si>
  <si>
    <t xml:space="preserve">Số ô chứa giá trị chuỗi  </t>
  </si>
  <si>
    <t>Số ô chứa giá trị &gt;50</t>
  </si>
  <si>
    <t>Số ô bắt đầu bằng chữ "com"</t>
  </si>
  <si>
    <t>Dùng các hàm luận lý để điền vào các ô trống ?</t>
  </si>
  <si>
    <t xml:space="preserve">BẢNG CHIẾT TÍNH GIÁ THÀNH </t>
  </si>
  <si>
    <t>Tên mặt hàng</t>
  </si>
  <si>
    <t>ĐVT</t>
  </si>
  <si>
    <t xml:space="preserve">ĐG Nhập </t>
  </si>
  <si>
    <t xml:space="preserve">ĐG Xuất </t>
  </si>
  <si>
    <t xml:space="preserve">ĐƯỜNG </t>
  </si>
  <si>
    <t xml:space="preserve">TRỨNG </t>
  </si>
  <si>
    <t xml:space="preserve">CHỤC </t>
  </si>
  <si>
    <t xml:space="preserve">BƠ </t>
  </si>
  <si>
    <t xml:space="preserve">SỮA </t>
  </si>
  <si>
    <t xml:space="preserve">HỘP </t>
  </si>
  <si>
    <t xml:space="preserve">MUỐI </t>
  </si>
  <si>
    <t xml:space="preserve">GẠO </t>
  </si>
  <si>
    <t xml:space="preserve">BỘT </t>
  </si>
  <si>
    <t>Yêu cầu:</t>
  </si>
  <si>
    <t>1. Lập công thức cho cột phí vạn chuyển (Phí VC), biết rằng</t>
  </si>
  <si>
    <t>Phí VC = (ĐC Nhập *SL)*5%</t>
  </si>
  <si>
    <t>2. Lập công thức cho cột thành tiền biết:</t>
  </si>
  <si>
    <t>Thành tiền = ĐG Nhập*SL+Phí VC</t>
  </si>
  <si>
    <t>3. Lập công thức cho cột ĐG Xuất</t>
  </si>
  <si>
    <t>ĐG Xuất = Thành tiền + 2%Thành tiền</t>
  </si>
  <si>
    <t>4. Định dạng các ô chứa trị dạng số: không có số lẻ và có dấu phân cách phần nghìn</t>
  </si>
  <si>
    <t>BÀI TẬP VỀ NGÀY THÁNG</t>
  </si>
  <si>
    <t xml:space="preserve">Ngày </t>
  </si>
  <si>
    <t xml:space="preserve">Thứ </t>
  </si>
  <si>
    <t xml:space="preserve">Số ngày trong tháng </t>
  </si>
  <si>
    <t>1. Hãy lập công thức in ra thứ (tiếng Việt) của giá trị ngày.</t>
  </si>
  <si>
    <t>2. Lập công thức in ra số ngày có trong tháng của tháng ở ô B21.</t>
  </si>
  <si>
    <t>3. Lập công thức xác định xem năm của ngày ở ô B21 có phải là năm nhuận?</t>
  </si>
  <si>
    <t>4. Thử gõ các giá trị ngày khác nhau ở ô B21 và kiểm tra kết quả hiện lên ở các ô còn lại</t>
  </si>
  <si>
    <t>Năm nhuận hay không nhuận</t>
  </si>
  <si>
    <t>BẢNG THANH TOÁN LƯƠNG</t>
  </si>
  <si>
    <t xml:space="preserve">Thưởng </t>
  </si>
  <si>
    <t>Cao Văn Cốt</t>
  </si>
  <si>
    <t>GĐ</t>
  </si>
  <si>
    <t>1. Tính cột Lương Tháng = Lương ngày*số ngày công</t>
  </si>
  <si>
    <t>Bùi Thị Béo</t>
  </si>
  <si>
    <t>PGĐ</t>
  </si>
  <si>
    <t>2. Lập công thức cho cột thưởng, với mức thưởng được ấn định như sau:</t>
  </si>
  <si>
    <t>Đỗ Văn Đậu</t>
  </si>
  <si>
    <t xml:space="preserve">Nếu số ngày công &gt;=25: Thưởng 20%* Lương Tháng </t>
  </si>
  <si>
    <t>Nguyễn Văn Cam</t>
  </si>
  <si>
    <t xml:space="preserve">Nếu số ngày công &gt;=22: Thưởng 10%* Lương Tháng </t>
  </si>
  <si>
    <t>Bạch Thị Tạng</t>
  </si>
  <si>
    <t>Nếu số ngày công &lt;22 :Không Thưởng</t>
  </si>
  <si>
    <t>Trương Văn Sình</t>
  </si>
  <si>
    <t>HD: Dùng hàm if(số ngày công &gt;= 25,20%*Lương tháng,if(…))</t>
  </si>
  <si>
    <t>Phạm Thị Luật</t>
  </si>
  <si>
    <t>3.Lập công thức cho cột phụ cấp chức vụ, biết rằng:</t>
  </si>
  <si>
    <t>Tạ Văn Tốn</t>
  </si>
  <si>
    <t>Nếu chức vụ là GĐ: 250,000   PGĐ:200,000  TP:180,000 NV: 150,000</t>
  </si>
  <si>
    <t>Đinh Thị Sét</t>
  </si>
  <si>
    <t>4. Tính cột Thực Lãnh= Lương tháng +Thưởng + Phụ cấp chức vụ</t>
  </si>
  <si>
    <t>Lâm Văn Tặc</t>
  </si>
  <si>
    <t>5. Lập công thức lấy số liệu cho các ô tổng cộng, Lương cao nhất, thấp nhất, trung bình</t>
  </si>
  <si>
    <t>6. Lập công thức lấy số liệu cho các người làm hơn 22 ngày, số người lương hơn 1 triệu.</t>
  </si>
  <si>
    <t>HD: Dùng hàm Countif</t>
  </si>
  <si>
    <t>7. Định dạng các ô thuộc cột Thực lãnh sao cho:</t>
  </si>
  <si>
    <t>Lương cao nhất</t>
  </si>
  <si>
    <t>Số người làm hơn 22 ngày</t>
  </si>
  <si>
    <t>Nếu Thực lãnh &gt;= 1,000,000 thì in ra với màu đỏ</t>
  </si>
  <si>
    <t>Lương trung bình</t>
  </si>
  <si>
    <t>Số người có lương hơn 1,000,000</t>
  </si>
  <si>
    <t>Nếu 800,000 &lt; Thực lãnh &lt; 1,000,000 thì in ra với màu xanh Blue</t>
  </si>
  <si>
    <t>Lương thấp nhất</t>
  </si>
  <si>
    <t>Nếu Thực lãnh &lt; 800,000 thì in ra với màu tím(Magenta)</t>
  </si>
  <si>
    <t>HD: Dùng lệnh Conditional Formatting</t>
  </si>
  <si>
    <t>Họ Tên</t>
  </si>
  <si>
    <t>Số Ngày Công</t>
  </si>
  <si>
    <t>Lương Ngày</t>
  </si>
  <si>
    <t>Lương Tháng</t>
  </si>
  <si>
    <t>Chức Vụ</t>
  </si>
  <si>
    <t>Thưởng</t>
  </si>
  <si>
    <t>Phụ Cấp Chức Vụ</t>
  </si>
  <si>
    <t>Thực Lãnh</t>
  </si>
  <si>
    <t>Tổng Cộng:</t>
  </si>
  <si>
    <t>TÍNH LƯƠNG VÀ SỐ NGÀY LÀM THÊM</t>
  </si>
  <si>
    <t>Phòng kinh doanh</t>
  </si>
  <si>
    <t xml:space="preserve">Họ và tên </t>
  </si>
  <si>
    <t>Ngày Công</t>
  </si>
  <si>
    <t xml:space="preserve">Lương </t>
  </si>
  <si>
    <t xml:space="preserve">Trần Cao Kiến </t>
  </si>
  <si>
    <t xml:space="preserve">Nguyễn Tâm Thất </t>
  </si>
  <si>
    <t>Mạnh Thường Nhân</t>
  </si>
  <si>
    <t xml:space="preserve">Văn Sĩ Diện </t>
  </si>
  <si>
    <t xml:space="preserve">Phòng Kế Hoạch </t>
  </si>
  <si>
    <t>Nông Quốc Công</t>
  </si>
  <si>
    <t>Võ Việt Nam</t>
  </si>
  <si>
    <t>Lê Nhân Bản</t>
  </si>
  <si>
    <t>Phạm Kim Cô</t>
  </si>
  <si>
    <t xml:space="preserve">Bảng Tổng Hợp </t>
  </si>
  <si>
    <t>Ngày công qui định</t>
  </si>
  <si>
    <t>Phòng</t>
  </si>
  <si>
    <t xml:space="preserve">Tổng thưởng </t>
  </si>
  <si>
    <t>Kế Hoạch</t>
  </si>
  <si>
    <t>Yêu Cầu:</t>
  </si>
  <si>
    <t>1. Đặt tên vùng cho ô chứa giá trị ngày công qui định là NCQD</t>
  </si>
  <si>
    <t>2. Lập công thức tính lương của các nhân viên thuộc các phòng, biết rằng:</t>
  </si>
  <si>
    <t>Lương=LCN*Ngàycông, nếu Ngày công &gt; NCQD thì LCB*NCQD</t>
  </si>
  <si>
    <t>3. Lập công thức tính tiền thưởng cho từng nhân viên, biết rằng:</t>
  </si>
  <si>
    <t>Thưởng (từng người) = mức thưởng cho 1 ngày vượt *số ngày công làm vượt của người đó</t>
  </si>
  <si>
    <t>4. Lập công thức cho cột thực lãnh, biết rằng</t>
  </si>
  <si>
    <t>Thực lãnh= Lương + Thưởng</t>
  </si>
  <si>
    <t>5. Lập công thức tính số liệu cho bảng tổng hợp, biết rằng</t>
  </si>
  <si>
    <t>Tổng ngày công làm thêm = Số ngày công làm vượt NCQD của 2 phòng cộng lại</t>
  </si>
  <si>
    <t>Thưởng=(Tổng thưởng/Tổng ngày công làm thêm)*số ngày vượt(của phòng đó)</t>
  </si>
  <si>
    <t>Tổng ngày công
làm thêm</t>
  </si>
  <si>
    <t>Số ngày
làm thêm</t>
  </si>
  <si>
    <t>GIẢI PHƯƠNG TRÌNH BẬT NHẤT ax+b=0</t>
  </si>
  <si>
    <t>Nhập các tham só a,b. Tính nghiệm x</t>
  </si>
  <si>
    <t>GIẢI PHƯƠNG TRÌNH BẬC HAI ax2+bx+c=0</t>
  </si>
  <si>
    <t>1/ Số liẹu cho các cột a, b, c được nhập từ bàn phím</t>
  </si>
  <si>
    <t xml:space="preserve">2/ Lập công thức tính Delta=b2-4ac dựa vào trị của Delta lập công thức tính nghiệm </t>
  </si>
  <si>
    <t>cho 2 cột x1 và x2</t>
  </si>
  <si>
    <t>Trần Nam</t>
  </si>
  <si>
    <t>Nguyễn Thy</t>
  </si>
  <si>
    <t>Nguyễn An</t>
  </si>
  <si>
    <t>Huỳnh Bảo</t>
  </si>
  <si>
    <t>Trần Đình</t>
  </si>
  <si>
    <t>Phan Phúc</t>
  </si>
  <si>
    <t>Hà Bảo Ca</t>
  </si>
  <si>
    <t>Phạm Thành</t>
  </si>
  <si>
    <t>Lê Quốc</t>
  </si>
  <si>
    <t>Bùi Thế Sự</t>
  </si>
  <si>
    <t>Họ tên</t>
  </si>
  <si>
    <t>Mã số</t>
  </si>
  <si>
    <t xml:space="preserve">Ngày đến </t>
  </si>
  <si>
    <t>Ngày đi</t>
  </si>
  <si>
    <t>ĐGT</t>
  </si>
  <si>
    <t>ĐGN</t>
  </si>
  <si>
    <t>Tổng cộng</t>
  </si>
  <si>
    <t>Tiền ăn</t>
  </si>
  <si>
    <t>BẢNG CHI TIẾT THÔNG TIN KHÁCH HÀNG CỦA 1  KHÁCH SẠN</t>
  </si>
  <si>
    <t>BIỂU GIÁ PHÒNG</t>
  </si>
  <si>
    <t>Loại phòng</t>
  </si>
  <si>
    <t>BIỂU GIÁ KHẨU PHẦN ĂN</t>
  </si>
  <si>
    <t>Mã phần ăn</t>
  </si>
  <si>
    <t>Đơn giá</t>
  </si>
  <si>
    <t>BẢNG THỐNG KÊ</t>
  </si>
  <si>
    <t>1. Lập công thức tính số liệu cho cột tiện ăn, biết : Tiền ăn = số ngày ở* đơn giá khẩu phần ăn</t>
  </si>
  <si>
    <t>Biết 2 ký tự cuối của Mã số là Mã Phần ăn</t>
  </si>
  <si>
    <t>HD: Dùng hàm Hlookup, với trị dò là Mã Phần An, bảng dò là biểu giá khẩu phần ăn</t>
  </si>
  <si>
    <t xml:space="preserve">2. Thêm cột Số Tuần vào bên trái cột ĐGT. Lập công thức cho cột số tuần, </t>
  </si>
  <si>
    <t>biết số tuần là số ngày ở được đổi ra tuần lễ tuần lễ (không tính các ngày lẻ)</t>
  </si>
  <si>
    <t>HD: Dùng hàm Int hoặc Trunc để bỏ phần lẻ sau khi chia số ngày ở cho 7</t>
  </si>
  <si>
    <t>3. Lập công thức cho cột ĐGT (Đơn Giá Tuần)</t>
  </si>
  <si>
    <t>HD: Dùng hàm Vlookup với trị dò là 3 ký tự đầu bên trái của Mã số, Bảng dò là Biểu giá phòng</t>
  </si>
  <si>
    <t>4. Thêm cột số ngày lẻ vào bên trái cột ĐGN. Lập công thức cho cột số ngày lẻ biết</t>
  </si>
  <si>
    <t>Số ngày lẻ là số ngày ở còn lại sau khi đã đổi ra tuần</t>
  </si>
  <si>
    <t>HD: Dùng hàm Mod lấy về số dư  của phép chia số ngày ở cho 7</t>
  </si>
  <si>
    <t>5. Lập công thức cho cột ĐGN (Đơn Giá Ngày)</t>
  </si>
  <si>
    <t>6. Chèn thêm cột tiền phòng vào bên trái cột tổng cộng</t>
  </si>
  <si>
    <t>Tính Tiền phòng = ĐGT* Số Tuần + ĐGN * Số ngày lẻ</t>
  </si>
  <si>
    <t>7. Thêm cột giảm giá vào bên trái cột tổng cộng. Tính Cột giảm giá biết</t>
  </si>
  <si>
    <t>Nếu số ngày ở từ 15 ngày trở lên thì giảm giá 5% Tiền phòng</t>
  </si>
  <si>
    <t>8. Tính cột tổng cộng bằng = Tiền ăn + Tiền Phòng - Giảm Giá</t>
  </si>
  <si>
    <t>9. Lập công thức tính doanh thu theo từng phòng ở Bảng Thống kê</t>
  </si>
  <si>
    <t>Kết Quả Thi Cuối Khóa</t>
  </si>
  <si>
    <t>Nguyễn Hoàng Phương</t>
  </si>
  <si>
    <t>Nguyễn Duy Dương</t>
  </si>
  <si>
    <t>Hoàng Quốc Bảo</t>
  </si>
  <si>
    <t>Võ Quốc Việt</t>
  </si>
  <si>
    <t>Hoàng Bảo Trị</t>
  </si>
  <si>
    <t>Bùi Đăng Khoa</t>
  </si>
  <si>
    <t>Vũ Thị Thu Hà</t>
  </si>
  <si>
    <t>Nguyễn Thị Kim Loan</t>
  </si>
  <si>
    <t>Họ và tên</t>
  </si>
  <si>
    <t>ĐTB</t>
  </si>
  <si>
    <t>Điểm
thêm</t>
  </si>
  <si>
    <t>Tổng
điểm</t>
  </si>
  <si>
    <t>Kết
quả</t>
  </si>
  <si>
    <t>Xếp
loại</t>
  </si>
  <si>
    <t>Bảng Điểm Thêm</t>
  </si>
  <si>
    <t>Mã</t>
  </si>
  <si>
    <t>Điểm Cộng Thêm</t>
  </si>
  <si>
    <t>Số thí sinh đậu</t>
  </si>
  <si>
    <t>Số thí sinh rớt</t>
  </si>
  <si>
    <t>Số thí sinh có điểm trung bình &gt;8</t>
  </si>
  <si>
    <t>Điểm trung bình thấp nhất</t>
  </si>
  <si>
    <t>Người có điểm trung bình cao nhất</t>
  </si>
  <si>
    <t>1. Tính Điểm Trung Bình biết rằng Môn Excel nhân hệ số 2</t>
  </si>
  <si>
    <t xml:space="preserve">2. Chèn thêm cột điểm thêm bên trái cột Kết Quả. Điền vào cột Điểm </t>
  </si>
  <si>
    <t>Thêm dựa vào kí tự vào kí tự đầu của Mã Dò trong bảng Điểm Thêm.</t>
  </si>
  <si>
    <t>3. Tổng Điểm = Điểm Trung Bình + Điểm Thêm</t>
  </si>
  <si>
    <t>4. Xếp Loại. Nếu Điểm Trung Bình (ĐTB) &gt;=8 xếp "Giỏi", nếu 8&gt;ĐTB&gt;=6 "Khá", nếu 6&gt;ĐTB&gt;= "TB", Nếu 5&gt;ĐTB xếp "Yếu"</t>
  </si>
  <si>
    <t>5. Xác định cột Kết quả biết ĐTB &gt;=5 và không có môn nào dưới 5 điểm</t>
  </si>
  <si>
    <t xml:space="preserve">BẢNG TÍNH THÀNH TÍCH VẬN ĐỘNG VIÊN </t>
  </si>
  <si>
    <t>NĂM SINH</t>
  </si>
  <si>
    <t>GIỜ XUẤT
PHÁT</t>
  </si>
  <si>
    <t>GIỜ ĐẾN
ĐÍCH</t>
  </si>
  <si>
    <t>THỜI 
LƯỢNG</t>
  </si>
  <si>
    <t>ƯU
TIÊN</t>
  </si>
  <si>
    <t>HẠNG</t>
  </si>
  <si>
    <t>THÀNH
TÍCH</t>
  </si>
  <si>
    <t>1) Định dạng hai cột giờ xuất phát và giờ đến đích theo dạng hh:mm:ss:00</t>
  </si>
  <si>
    <t>2) Tính thời lượng, biết Thời lượng= Giờ đến đích - Giờ xuất phát.</t>
  </si>
  <si>
    <t>Sau đó cũng định dạng tương tự như trên</t>
  </si>
  <si>
    <t>3) Thêm cột ưu tiên sau cột thời lượng và tính cột này theo tiêu chuẩn :</t>
  </si>
  <si>
    <t xml:space="preserve">Nếu dưới 18t </t>
  </si>
  <si>
    <t xml:space="preserve">Nếu từ  18t đến dưới 25t </t>
  </si>
  <si>
    <t>Nếu từ  25t đến 32 t</t>
  </si>
  <si>
    <t>Nếu từ 32 tuổi trở lên</t>
  </si>
  <si>
    <t>Trong đó tuổi dựa vào năm sinh</t>
  </si>
  <si>
    <t>4) Thêm cột thành tích sau cột ưu tiên và tính:</t>
  </si>
  <si>
    <t>Thành tích = Thời lượng - ưu tiên</t>
  </si>
  <si>
    <t>5) Tính cột hang dựa trên Thành tích theo dạng "Hạng …"</t>
  </si>
  <si>
    <t>Vi dụ : "Hạng 3", "Hạng 5"</t>
  </si>
  <si>
    <t>6) Sao chép bảng tính thành 1 bản khác và sắp xếp theo thứ tự tăng dần của hạng</t>
  </si>
  <si>
    <t>7) Sao chép bảng tính thành 1 bản khác và sắp xếp theo thứ tự  tăng dần của Tên</t>
  </si>
  <si>
    <t>giây(không ưu tiên)</t>
  </si>
  <si>
    <t>1 giây</t>
  </si>
  <si>
    <t>1,25 giây</t>
  </si>
  <si>
    <t>1,50 giây</t>
  </si>
  <si>
    <t>THẺ NHẬP XUẤT KHO</t>
  </si>
  <si>
    <t>NBÈ</t>
  </si>
  <si>
    <t xml:space="preserve"> VND        3,000.00 </t>
  </si>
  <si>
    <t>BCHÁNH</t>
  </si>
  <si>
    <t xml:space="preserve"> VND        3,200.00 </t>
  </si>
  <si>
    <t xml:space="preserve"> VND        2,800.00 </t>
  </si>
  <si>
    <t>GẠO TẺ</t>
  </si>
  <si>
    <t>TĐỨC</t>
  </si>
  <si>
    <t xml:space="preserve"> VND        2,500.00 </t>
  </si>
  <si>
    <t xml:space="preserve"> VND        4,000.00 </t>
  </si>
  <si>
    <t xml:space="preserve"> VND        4,200.00 </t>
  </si>
  <si>
    <t xml:space="preserve"> VND        4,500.00 </t>
  </si>
  <si>
    <t xml:space="preserve"> VND        3,700.00 </t>
  </si>
  <si>
    <t xml:space="preserve"> VND        3,900.00 </t>
  </si>
  <si>
    <t>GẠO NÀNG THƯƠNG</t>
  </si>
  <si>
    <t>GẠO NÀNG THƠM</t>
  </si>
  <si>
    <t>GẠO NÀNG HƯƠNG</t>
  </si>
  <si>
    <t>BỘT MÌ CANADA</t>
  </si>
  <si>
    <t>BỘT MÌ PHÁP</t>
  </si>
  <si>
    <t>BỘT MÌ HOA KỲ</t>
  </si>
  <si>
    <t>NẾP TẺ</t>
  </si>
  <si>
    <t>NẾP THƠM</t>
  </si>
  <si>
    <t>NẾP DẺO</t>
  </si>
  <si>
    <t>Mã
Số</t>
  </si>
  <si>
    <t>ĐƠN
VỊ</t>
  </si>
  <si>
    <t>SỐ
 LƯỢNG</t>
  </si>
  <si>
    <t>TÊN
KHO</t>
  </si>
  <si>
    <t>NGÀY
NHẬP</t>
  </si>
  <si>
    <t>NGÀY
XUẤT</t>
  </si>
  <si>
    <t>ĐƠN
 GIÁ</t>
  </si>
  <si>
    <t>TRỊ
GIÁ</t>
  </si>
  <si>
    <t>TIỀN 
LƯU
KHO</t>
  </si>
  <si>
    <t xml:space="preserve">THUẾ </t>
  </si>
  <si>
    <t>CHUYÊN
 CHỞ</t>
  </si>
  <si>
    <t>TỔNG
 CỘNG</t>
  </si>
  <si>
    <t>1. Tính các cột sau</t>
  </si>
  <si>
    <t>A. TRỊ GIÁ = SỐ LƯỢNG * ĐƠN GIÁ</t>
  </si>
  <si>
    <t>B. TIỀN LƯU KHO= (NGÀY XÚÂT - NGÀY NHẬP)*10 + SỐ LƯỢNG*4,25%</t>
  </si>
  <si>
    <t>C. THUẾ = 5%* TRỊ GIÁ, VỚI TRỊ GIÁ &lt;=2500000</t>
  </si>
  <si>
    <t>THUẾ =5.75% * TRỊ GIÁ, VỚI TRỊ GIÁ &gt;2500000</t>
  </si>
  <si>
    <t>D. CHUYÊN CHỞ = SỐ LƯỢNG *1500, đối với kho NBÈ  hoặc Bchánh</t>
  </si>
  <si>
    <t>Chuyên chở =Sốlượng* 1350, đối với kho TĐỨC hoặc HMÔN</t>
  </si>
  <si>
    <t>E. TỔNG CỘNG= TIỀN LƯU KHO+THUẾ + CHUYÊN CHỞ</t>
  </si>
  <si>
    <t>F. Chèn thêm cột Tiền Giảm và tính theo tiêu chuẩn</t>
  </si>
  <si>
    <t>Nếu kí tự đầu của Mã số là "G": giảm 3% của tổng cộng</t>
  </si>
  <si>
    <t>Nếu kí tự đầu của Mã số là "B": giảm 2.5% của tổng cộng</t>
  </si>
  <si>
    <t>Nếu kí tự đầu của Mã số là "N": giảm 1.75% của tổng cộng</t>
  </si>
  <si>
    <t>2. Trang trí bảng tính theo mẫu, và định dạng tất cả các cột chứa dữ liệu số theo dạng #,##0.00 VNĐ</t>
  </si>
  <si>
    <t>BẢNG TÍNH TIỀN KHÁCH SẠN</t>
  </si>
  <si>
    <t>TÊN</t>
  </si>
  <si>
    <t>LOẠI
 PHÒNG</t>
  </si>
  <si>
    <t>NGÀY ĐẾN</t>
  </si>
  <si>
    <t>NGÀY ĐI</t>
  </si>
  <si>
    <t>HÀ</t>
  </si>
  <si>
    <t>VÂN</t>
  </si>
  <si>
    <t>NGỌC</t>
  </si>
  <si>
    <t>LIÊN</t>
  </si>
  <si>
    <t>DŨNG</t>
  </si>
  <si>
    <t>HÙNG</t>
  </si>
  <si>
    <t>TÀI</t>
  </si>
  <si>
    <t xml:space="preserve">SƠN </t>
  </si>
  <si>
    <t>TÁM</t>
  </si>
  <si>
    <t>1. Điền cột STT tự động</t>
  </si>
  <si>
    <t>2. Thêm cột Số tuần ở, Tính cột này dựa vào NGÀY ĐẾN và NGÀY ĐI</t>
  </si>
  <si>
    <t>SỐ TUẦN Ở = INT((NGÀY ĐI - NGÀY ĐẾN)/7)</t>
  </si>
  <si>
    <t xml:space="preserve">3. Thêm cột ĐƠN GIÁ TUẦN, và tính cột này dừa vào Loại phòng và Bảng giákhách sạn </t>
  </si>
  <si>
    <t>4. Thêm cột SỐ NGÀY LẺ Ở,  và tính cột này dựa vào:</t>
  </si>
  <si>
    <t>SOÁ NGÀY LẺ Ở = MOD(NGÀY ĐI - NGÀY ĐẾN,7)</t>
  </si>
  <si>
    <t>5. Thêm cột ĐƠN GIÁ NGÀY, và tính cột này dựa vào loại phòng và bảng giá khách sạn</t>
  </si>
  <si>
    <t>6. Thêm cột THÀNH TIỀN, và tính cột này dựa vào :</t>
  </si>
  <si>
    <t>Thành Tiền = (Số Tuần ở * ĐƠN GIÁ Tuần) +(Số ngày lẻ ở  * Đơn giá ngày)</t>
  </si>
  <si>
    <t>Tuy nhiên, nếu ( số ngày lẻ ở * đơn giá ngày) &gt; Đơn giá tùần thì lấy đơn giá tùân</t>
  </si>
  <si>
    <t>7.Hãy tính Subtotal theo Nhóm Loại Phòng, và tính theo tổng của thành tiền</t>
  </si>
  <si>
    <t>Giữ nguyên kết quả câu trên, tiếp theo tính trung bình của thành tiền</t>
  </si>
  <si>
    <t>8. Sao chép bảng 1 sang vị trí khác, sau đó sắp xếp theo thành tiền tăng dần</t>
  </si>
  <si>
    <t>Bảng giá khách sạn</t>
  </si>
  <si>
    <t>Giá tuần</t>
  </si>
  <si>
    <t>Giá ngày</t>
  </si>
  <si>
    <t>VẼ CÁC BIỂU ĐỒ CHO CÁC BẢNG SỐ LIỆU SAU</t>
  </si>
  <si>
    <t xml:space="preserve">TÌNH HÌNH DOANH THU CỦA CÁC CÔNG TY </t>
  </si>
  <si>
    <t>Đơn vị tính (Triệu đồng)</t>
  </si>
  <si>
    <t>Cty Hoàn Phúc</t>
  </si>
  <si>
    <t>Cty Quốc Gia</t>
  </si>
  <si>
    <t>Cty Hưng Thịnh</t>
  </si>
  <si>
    <t>TÌNH HÌNH XUẤT KHẨU CỦA CÔNG TY</t>
  </si>
  <si>
    <t>Đơn vị tính: USD</t>
  </si>
  <si>
    <t>Cà phê</t>
  </si>
  <si>
    <t>Hải sản</t>
  </si>
  <si>
    <t>Lúa gạo</t>
  </si>
  <si>
    <t>BẢNG CỬU CHƯƠNG</t>
  </si>
  <si>
    <t>Tại ô B1 hãy lập công thức sao cho khi sao chép sang những ô lân cận (chép ngang tới cột I, chép xuông tới dòng số 10 sẽ tạo thành bảng cửu chương từ 1-9</t>
  </si>
  <si>
    <t>Phiếu Thanh Toán</t>
  </si>
  <si>
    <t>Tỷ giá:</t>
  </si>
  <si>
    <t>Quí khách</t>
  </si>
  <si>
    <t>Ngày đến</t>
  </si>
  <si>
    <t>Giá/ngày(USD)</t>
  </si>
  <si>
    <t>Phí dịch vụ thêm (USD)</t>
  </si>
  <si>
    <t>Thành tiền (VND)</t>
  </si>
  <si>
    <t>Vương Hoàng Em</t>
  </si>
  <si>
    <t>1. Tổng số ngày:</t>
  </si>
  <si>
    <t>2. Số Tuần:</t>
  </si>
  <si>
    <t>và</t>
  </si>
  <si>
    <t>Câu hỏi:</t>
  </si>
  <si>
    <t>1. Tính tổng số ngày</t>
  </si>
  <si>
    <t>2. Tính số tuần</t>
  </si>
  <si>
    <t>3. Tính tổng số tiền phải trả</t>
  </si>
  <si>
    <t>CÁC HÀM NGÀY THÁNG THỜI GIAN (DATE / TIME FUNTION)</t>
  </si>
  <si>
    <t xml:space="preserve">Ngày
 (2) </t>
  </si>
  <si>
    <t>Tháng
 (3)</t>
  </si>
  <si>
    <t xml:space="preserve">Năm 
(4) </t>
  </si>
  <si>
    <t>Stt ngày
 trong tuần</t>
  </si>
  <si>
    <t>Tạo lại ngày
 tháng
 từ (2), (3), (4)</t>
  </si>
  <si>
    <t>Giây
(2)</t>
  </si>
  <si>
    <t>Phút 
(3)</t>
  </si>
  <si>
    <t>Giờ 
(4)</t>
  </si>
  <si>
    <t>Tạo lại thời gian từ 
(2),(3),(4)</t>
  </si>
  <si>
    <t>Trường PTTH Lê Hồng Phong</t>
  </si>
  <si>
    <t>Phiếu báo điểm học kỳ I</t>
  </si>
  <si>
    <t>Họ và tên:</t>
  </si>
  <si>
    <t>Trần phương Bình</t>
  </si>
  <si>
    <t>Lớp:</t>
  </si>
  <si>
    <t>Môn</t>
  </si>
  <si>
    <t>Văn</t>
  </si>
  <si>
    <t>Toán</t>
  </si>
  <si>
    <t>Lý</t>
  </si>
  <si>
    <t>Hoá</t>
  </si>
  <si>
    <t>Sử</t>
  </si>
  <si>
    <t>Địa</t>
  </si>
  <si>
    <t>Nngữ</t>
  </si>
  <si>
    <t>Tdục</t>
  </si>
  <si>
    <t>Điểm</t>
  </si>
  <si>
    <t>Điểm Trung Bình:</t>
  </si>
  <si>
    <t>Điểm cao nhất:</t>
  </si>
  <si>
    <t>Điểm thấp nhất:</t>
  </si>
  <si>
    <t>Tổng số môn học:</t>
  </si>
  <si>
    <t>Tổng số điểm:</t>
  </si>
  <si>
    <t>Dùng các hàm ngày tháng để điền vào ô trống ?</t>
  </si>
  <si>
    <r>
      <t xml:space="preserve">Xác định gía trị cho cột </t>
    </r>
    <r>
      <rPr>
        <b/>
        <sz val="12"/>
        <color indexed="12"/>
        <rFont val="Arial"/>
        <family val="2"/>
        <scheme val="minor"/>
      </rPr>
      <t>Định Mức</t>
    </r>
    <r>
      <rPr>
        <sz val="12"/>
        <rFont val="Arial"/>
        <family val="2"/>
        <scheme val="minor"/>
      </rPr>
      <t>, biết rằng :</t>
    </r>
    <r>
      <rPr>
        <b/>
        <sz val="12"/>
        <color indexed="12"/>
        <rFont val="Arial"/>
        <family val="2"/>
        <scheme val="minor"/>
      </rPr>
      <t xml:space="preserve"> Định Mức </t>
    </r>
    <r>
      <rPr>
        <i/>
        <sz val="12"/>
        <rFont val="Arial"/>
        <family val="2"/>
        <scheme val="minor"/>
      </rPr>
      <t>cho khu vực 1 là 50, khu vực 2 là 100 và khu vực 3 là 150</t>
    </r>
  </si>
  <si>
    <r>
      <t xml:space="preserve">Tính lượng điện tiêu thụ của mỗi hộ biết rằng </t>
    </r>
    <r>
      <rPr>
        <b/>
        <sz val="12"/>
        <color indexed="12"/>
        <rFont val="Arial"/>
        <family val="2"/>
        <scheme val="minor"/>
      </rPr>
      <t>Tiêu Thụ = Số Mới - Số Cũ</t>
    </r>
  </si>
  <si>
    <r>
      <t xml:space="preserve">Tính </t>
    </r>
    <r>
      <rPr>
        <b/>
        <sz val="12"/>
        <color indexed="10"/>
        <rFont val="Arial"/>
        <family val="2"/>
        <scheme val="minor"/>
      </rPr>
      <t>Tiền Điện</t>
    </r>
    <r>
      <rPr>
        <sz val="12"/>
        <rFont val="Arial"/>
        <family val="2"/>
        <scheme val="minor"/>
      </rPr>
      <t xml:space="preserve"> biết rằng : </t>
    </r>
    <r>
      <rPr>
        <b/>
        <sz val="12"/>
        <color indexed="61"/>
        <rFont val="Arial"/>
        <family val="2"/>
        <scheme val="minor"/>
      </rPr>
      <t>Tiêu Điện = Tiêu Thụ * Đơn Giá</t>
    </r>
    <r>
      <rPr>
        <sz val="12"/>
        <rFont val="Arial"/>
        <family val="2"/>
        <scheme val="minor"/>
      </rPr>
      <t>, trong đó:</t>
    </r>
  </si>
  <si>
    <r>
      <t xml:space="preserve">     - Nếu số KW </t>
    </r>
    <r>
      <rPr>
        <b/>
        <sz val="12"/>
        <color indexed="17"/>
        <rFont val="Arial"/>
        <family val="2"/>
        <scheme val="minor"/>
      </rPr>
      <t>Tiêu Thụ &lt;= Số KW Định Mức</t>
    </r>
    <r>
      <rPr>
        <sz val="12"/>
        <rFont val="Arial"/>
        <family val="2"/>
        <scheme val="minor"/>
      </rPr>
      <t xml:space="preserve"> của khu vực mình thi tính gía </t>
    </r>
    <r>
      <rPr>
        <b/>
        <sz val="12"/>
        <color indexed="17"/>
        <rFont val="Arial"/>
        <family val="2"/>
        <scheme val="minor"/>
      </rPr>
      <t>450 đ/KW</t>
    </r>
  </si>
  <si>
    <r>
      <t xml:space="preserve">     - Ngược lại  : cứ mỗi KW vượt định mức tính giá </t>
    </r>
    <r>
      <rPr>
        <b/>
        <sz val="12"/>
        <color indexed="17"/>
        <rFont val="Arial"/>
        <family val="2"/>
        <scheme val="minor"/>
      </rPr>
      <t>800 đ/KW</t>
    </r>
    <r>
      <rPr>
        <sz val="12"/>
        <rFont val="Arial"/>
        <family val="2"/>
        <scheme val="minor"/>
      </rPr>
      <t xml:space="preserve"> (Số KW trong định mức vẫn tính giá </t>
    </r>
    <r>
      <rPr>
        <b/>
        <sz val="12"/>
        <color indexed="17"/>
        <rFont val="Arial"/>
        <family val="2"/>
        <scheme val="minor"/>
      </rPr>
      <t>450 đ/KW</t>
    </r>
    <r>
      <rPr>
        <sz val="12"/>
        <rFont val="Arial"/>
        <family val="2"/>
        <scheme val="minor"/>
      </rPr>
      <t>)</t>
    </r>
  </si>
  <si>
    <r>
      <t xml:space="preserve">Tính </t>
    </r>
    <r>
      <rPr>
        <b/>
        <sz val="12"/>
        <color indexed="53"/>
        <rFont val="Arial"/>
        <family val="2"/>
        <scheme val="minor"/>
      </rPr>
      <t>Thuê Bao = 5% * Tiền Điện</t>
    </r>
  </si>
  <si>
    <r>
      <t xml:space="preserve">Tính </t>
    </r>
    <r>
      <rPr>
        <b/>
        <sz val="12"/>
        <color indexed="61"/>
        <rFont val="Arial"/>
        <family val="2"/>
        <scheme val="minor"/>
      </rPr>
      <t>Phải Trả= Tiền Điện + Thuê Bao</t>
    </r>
  </si>
  <si>
    <r>
      <t xml:space="preserve">Tính </t>
    </r>
    <r>
      <rPr>
        <b/>
        <sz val="12"/>
        <color indexed="10"/>
        <rFont val="Arial"/>
        <family val="2"/>
        <scheme val="minor"/>
      </rPr>
      <t>Tổng Cộng</t>
    </r>
    <r>
      <rPr>
        <sz val="12"/>
        <rFont val="Arial"/>
        <family val="2"/>
        <scheme val="minor"/>
      </rPr>
      <t xml:space="preserve"> cho các cột </t>
    </r>
    <r>
      <rPr>
        <b/>
        <sz val="12"/>
        <color indexed="57"/>
        <rFont val="Arial"/>
        <family val="2"/>
        <scheme val="minor"/>
      </rPr>
      <t xml:space="preserve">Tiêu Thụ, </t>
    </r>
    <r>
      <rPr>
        <b/>
        <sz val="12"/>
        <color indexed="20"/>
        <rFont val="Arial"/>
        <family val="2"/>
        <scheme val="minor"/>
      </rPr>
      <t>Tiền Điện</t>
    </r>
    <r>
      <rPr>
        <b/>
        <sz val="12"/>
        <color indexed="57"/>
        <rFont val="Arial"/>
        <family val="2"/>
        <scheme val="minor"/>
      </rPr>
      <t xml:space="preserve">, </t>
    </r>
    <r>
      <rPr>
        <b/>
        <sz val="12"/>
        <color indexed="10"/>
        <rFont val="Arial"/>
        <family val="2"/>
        <scheme val="minor"/>
      </rPr>
      <t>Thuê Bao</t>
    </r>
    <r>
      <rPr>
        <sz val="12"/>
        <rFont val="Arial"/>
        <family val="2"/>
        <scheme val="minor"/>
      </rPr>
      <t xml:space="preserve"> và </t>
    </r>
    <r>
      <rPr>
        <b/>
        <sz val="12"/>
        <color indexed="12"/>
        <rFont val="Arial"/>
        <family val="2"/>
        <scheme val="minor"/>
      </rPr>
      <t>Phải Trả</t>
    </r>
  </si>
  <si>
    <t>Trường PTTH Miền Đông</t>
  </si>
  <si>
    <t>Kết Qủa Học Tập năm học 2002</t>
  </si>
  <si>
    <t>Họ và Tên</t>
  </si>
  <si>
    <t>Điểm TB Trong Năm</t>
  </si>
  <si>
    <t>Đạo Đức</t>
  </si>
  <si>
    <t>Ghi Chú</t>
  </si>
  <si>
    <t>Tốt</t>
  </si>
  <si>
    <t>Điền cột ghi chú theo tiêu chuẩn sau:</t>
  </si>
  <si>
    <t>Những học sinh có đạo đức tốt, có điểm TB từ 4 trở lên hoặc những học sinh có</t>
  </si>
  <si>
    <t>đạo đức TB và có điểm TB từ 5 trở lên thì ghi "Lên lớp", còn lại ghi "Ở lại lớp"</t>
  </si>
  <si>
    <t>CÁC HÀM DÒ TÌM (LOOKUP FUNCTIONS)</t>
  </si>
  <si>
    <t>LỚP</t>
  </si>
  <si>
    <t xml:space="preserve">Xếp loại lớp </t>
  </si>
  <si>
    <t xml:space="preserve">Xếp loại </t>
  </si>
  <si>
    <t>Hạng</t>
  </si>
  <si>
    <t xml:space="preserve">Trần Minh </t>
  </si>
  <si>
    <t xml:space="preserve">Nguyễn Bảo </t>
  </si>
  <si>
    <t>Lê Hồng</t>
  </si>
  <si>
    <t xml:space="preserve">Phạm Tuấn </t>
  </si>
  <si>
    <t>Lý Tuấn</t>
  </si>
  <si>
    <t>Phan Công</t>
  </si>
  <si>
    <t>1. Lập công thức điền dữ liệu cho cột xếp loại</t>
  </si>
  <si>
    <t>2. Xếp hạng cho các học sinh theo thứ tự từ cao đến thấp</t>
  </si>
  <si>
    <t>BẢNG XẾP LOẠI</t>
  </si>
  <si>
    <t>BẢNG XL LỚP</t>
  </si>
  <si>
    <t>Xếp Loại</t>
  </si>
  <si>
    <t xml:space="preserve">Yếu </t>
  </si>
  <si>
    <t xml:space="preserve">Khá </t>
  </si>
  <si>
    <t>Giỏi</t>
  </si>
  <si>
    <t>Công ty xuất khẩu Nhà Rồng</t>
  </si>
  <si>
    <t>Tổng giá trị xuất khẩu nông sản năm 2000</t>
  </si>
  <si>
    <t>Ngày</t>
  </si>
  <si>
    <t>Mã hàng</t>
  </si>
  <si>
    <t>Tên hàng</t>
  </si>
  <si>
    <t>Giá/tấn (USD)</t>
  </si>
  <si>
    <t>Số lượng(tấn)</t>
  </si>
  <si>
    <t>Tổng giá trị</t>
  </si>
  <si>
    <t>Bảng phụ A</t>
  </si>
  <si>
    <t xml:space="preserve">Mã </t>
  </si>
  <si>
    <t>Tổng trị giá</t>
  </si>
  <si>
    <t>Bắp</t>
  </si>
  <si>
    <t>Trà</t>
  </si>
  <si>
    <t>Bảng phụ B</t>
  </si>
  <si>
    <t>Giá</t>
  </si>
  <si>
    <t xml:space="preserve">1. Dựa vào hai chữ đầu cột Mã hàng và bảng A để điền vào cột tên hàng </t>
  </si>
  <si>
    <t xml:space="preserve">2. Dựa vào hai chữ cuối cột Mã hàng và bảng B để điền vào cột giá </t>
  </si>
  <si>
    <t>3. Tính cột tổng giá trị theo công thức: (Số lượng * giá) + 5% thuế</t>
  </si>
  <si>
    <t>4. Tính tổng giá trị của Cafe, Trà, Bắp</t>
  </si>
  <si>
    <t>* Nếu a&lt;&gt; 0 thì trả về nghiệm x=-b/a</t>
  </si>
  <si>
    <t>* Nếu a=0 và b&lt;&gt;0 trả về "Vô số nghiệm"</t>
  </si>
  <si>
    <t>Hướng dẫn:</t>
  </si>
  <si>
    <t>* Nếu a=0 và b=0 và c&lt;&gt;0: in ra câu "Vô nghiệm"</t>
  </si>
  <si>
    <t>* Nếu a=0 và b=0 và c=0: in ra câu "Vô số nghiệm"</t>
  </si>
  <si>
    <t>Hướng dẫn biện luận như sau:</t>
  </si>
  <si>
    <t>* Nếu a=0 và b&lt;&gt;0: phương trình trở thành phương trình bậc nhất, x= -c/b, nghiệm thứ 2 không có</t>
  </si>
  <si>
    <t>* Nếu a&lt;&gt;0 và Delta &gt; 0 : pt có 2 nghiệm: x1,2= (-b+-sqrt(Delta))/(2*a)</t>
  </si>
  <si>
    <t>* Nếu a&lt;&gt;0 và Delta &lt;0: pt vô nghiệm</t>
  </si>
  <si>
    <t>* Nếu a&lt;&gt;0 và Delta = 0: pt có nghiệm kép x=-b/2a</t>
  </si>
  <si>
    <t>***Hướng dẫn</t>
  </si>
  <si>
    <t>*Năm nhuận là năm thỏa điều kiện sau:</t>
  </si>
  <si>
    <t>1: Năm không tròn thế kỷ (tức là những năm không có hai số cuối là 00)</t>
  </si>
  <si>
    <t xml:space="preserve"> Năm nhuận là năm chia hết cho 4</t>
  </si>
  <si>
    <t>2: Năm tròn thế kỷ (tức những năm có hai số cuối là 00)</t>
  </si>
  <si>
    <t xml:space="preserve"> Năm chuận là năm chia hết cho 400</t>
  </si>
  <si>
    <t>(OR(AND(MOD(YEAR(A3);4)=0;MOD(YEAR(A3);100)&lt;&gt;0);MOD(YEAR(A3);400)=0)</t>
  </si>
  <si>
    <t>* Nếu a=0 và b=0 trả về "Vô nghiệm"</t>
  </si>
  <si>
    <t>TUỔI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</si>
</sst>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164" formatCode="&quot;$&quot;#,##0_);[Red]\(&quot;$&quot;#,##0\)"/>
    <numFmt numFmtId="165" formatCode="_(* #,##0.00_);_(* \(#,##0.00\);_(* &quot;-&quot;??_);_(@_)"/>
    <numFmt numFmtId="166" formatCode="0;[Red]0"/>
    <numFmt numFmtId="167" formatCode="hh:mm:ss.00"/>
    <numFmt numFmtId="168" formatCode="0.00;[Red]0.00"/>
    <numFmt numFmtId="169" formatCode="dd\-mm"/>
    <numFmt numFmtId="170" formatCode="\$#,##0\ ;\(\$#,##0\)"/>
    <numFmt numFmtId="171" formatCode="_-&quot;$&quot;* ###,0&quot;.&quot;00_-;\-&quot;$&quot;* ###,0&quot;.&quot;00_-;_-&quot;$&quot;* &quot;-&quot;??_-;_-@_-"/>
    <numFmt numFmtId="172" formatCode="_-* ###,0&quot;.&quot;00_-;\-* ###,0&quot;.&quot;00_-;_-* &quot;-&quot;??_-;_-@_-"/>
    <numFmt numFmtId="173" formatCode="&quot;VND&quot;#,##0_);[Red]\(&quot;VND&quot;#,##0\)"/>
    <numFmt numFmtId="174" formatCode="&quot;\&quot;#,##0;[Red]&quot;\&quot;&quot;\&quot;\-#,##0"/>
    <numFmt numFmtId="175" formatCode="&quot;\&quot;###,0&quot;.&quot;00;[Red]&quot;\&quot;&quot;\&quot;&quot;\&quot;&quot;\&quot;&quot;\&quot;&quot;\&quot;\-###,0&quot;.&quot;00"/>
    <numFmt numFmtId="176" formatCode="&quot;\&quot;###,0&quot;.&quot;00;[Red]&quot;\&quot;\-###,0&quot;.&quot;00"/>
    <numFmt numFmtId="177" formatCode="&quot;\&quot;#,##0;[Red]&quot;\&quot;\-#,##0"/>
    <numFmt numFmtId="178" formatCode="_-&quot;$&quot;* #,##0_-;\-&quot;$&quot;* #,##0_-;_-&quot;$&quot;* &quot;-&quot;_-;_-@_-"/>
    <numFmt numFmtId="179" formatCode="0#"/>
    <numFmt numFmtId="180" formatCode="_-* #,##0.0_-;\-* #,##0.0_-;_-* &quot;-&quot;_-;_-@_-"/>
  </numFmts>
  <fonts count="67">
    <font>
      <sz val="12"/>
      <name val="VNI-Times"/>
    </font>
    <font>
      <b/>
      <sz val="14"/>
      <color indexed="10"/>
      <name val="VNI-Times"/>
    </font>
    <font>
      <sz val="12"/>
      <name val="VNI-Times"/>
    </font>
    <font>
      <sz val="10"/>
      <name val="VNI-Times"/>
    </font>
    <font>
      <b/>
      <sz val="12"/>
      <color indexed="16"/>
      <name val="VNI-Times"/>
    </font>
    <font>
      <b/>
      <sz val="12"/>
      <name val="VNI-Times"/>
    </font>
    <font>
      <b/>
      <sz val="12"/>
      <color indexed="10"/>
      <name val="VNI-Times"/>
    </font>
    <font>
      <sz val="10"/>
      <name val="Arial"/>
      <family val="2"/>
    </font>
    <font>
      <sz val="12"/>
      <name val="Times New Roman"/>
      <family val="1"/>
    </font>
    <font>
      <sz val="12"/>
      <name val="¹UAAA¼"/>
      <family val="3"/>
      <charset val="129"/>
    </font>
    <font>
      <sz val="10"/>
      <name val="Arial"/>
      <family val="2"/>
    </font>
    <font>
      <b/>
      <sz val="12"/>
      <name val="Arial"/>
      <family val="2"/>
    </font>
    <font>
      <sz val="10"/>
      <name val="MS Sans Serif"/>
    </font>
    <font>
      <sz val="12"/>
      <name val="VNtimes new roman"/>
    </font>
    <font>
      <sz val="12"/>
      <name val="Arial"/>
      <family val="2"/>
    </font>
    <font>
      <sz val="10"/>
      <name val="VNtimes new roman"/>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sz val="12"/>
      <name val="Arial"/>
      <family val="2"/>
      <scheme val="minor"/>
    </font>
    <font>
      <vertAlign val="superscript"/>
      <sz val="12"/>
      <name val="Arial"/>
      <family val="2"/>
      <scheme val="minor"/>
    </font>
    <font>
      <b/>
      <sz val="12"/>
      <color indexed="18"/>
      <name val="Arial"/>
      <family val="2"/>
      <scheme val="minor"/>
    </font>
    <font>
      <b/>
      <sz val="14"/>
      <color rgb="FFFF0000"/>
      <name val="Arial"/>
      <family val="2"/>
      <scheme val="minor"/>
    </font>
    <font>
      <b/>
      <sz val="18"/>
      <color rgb="FFFF0000"/>
      <name val="Arial"/>
      <family val="2"/>
      <scheme val="minor"/>
    </font>
    <font>
      <b/>
      <sz val="14"/>
      <color indexed="10"/>
      <name val="Arial"/>
      <family val="2"/>
      <scheme val="minor"/>
    </font>
    <font>
      <sz val="12"/>
      <color indexed="18"/>
      <name val="Arial"/>
      <family val="2"/>
      <scheme val="minor"/>
    </font>
    <font>
      <b/>
      <sz val="12"/>
      <color indexed="60"/>
      <name val="Arial"/>
      <family val="2"/>
      <scheme val="minor"/>
    </font>
    <font>
      <b/>
      <sz val="14"/>
      <color rgb="FFC00000"/>
      <name val="Arial"/>
      <family val="2"/>
      <scheme val="minor"/>
    </font>
    <font>
      <sz val="12"/>
      <color rgb="FFC00000"/>
      <name val="Arial"/>
      <family val="2"/>
      <scheme val="minor"/>
    </font>
    <font>
      <b/>
      <sz val="12"/>
      <color theme="5"/>
      <name val="Arial"/>
      <family val="2"/>
      <scheme val="minor"/>
    </font>
    <font>
      <b/>
      <sz val="12"/>
      <color indexed="16"/>
      <name val="Arial"/>
      <family val="2"/>
      <scheme val="minor"/>
    </font>
    <font>
      <b/>
      <sz val="12"/>
      <color indexed="56"/>
      <name val="Arial"/>
      <family val="2"/>
      <scheme val="minor"/>
    </font>
    <font>
      <b/>
      <sz val="10"/>
      <name val="Arial"/>
      <family val="2"/>
      <scheme val="minor"/>
    </font>
    <font>
      <b/>
      <sz val="12"/>
      <name val="Arial"/>
      <family val="2"/>
      <scheme val="minor"/>
    </font>
    <font>
      <sz val="10"/>
      <name val="Arial"/>
      <family val="2"/>
      <scheme val="minor"/>
    </font>
    <font>
      <sz val="12"/>
      <color indexed="10"/>
      <name val="Arial"/>
      <family val="2"/>
      <scheme val="minor"/>
    </font>
    <font>
      <sz val="12"/>
      <color indexed="12"/>
      <name val="Arial"/>
      <family val="2"/>
      <scheme val="minor"/>
    </font>
    <font>
      <sz val="12"/>
      <color indexed="17"/>
      <name val="Arial"/>
      <family val="2"/>
      <scheme val="minor"/>
    </font>
    <font>
      <sz val="12"/>
      <color indexed="14"/>
      <name val="Arial"/>
      <family val="2"/>
      <scheme val="minor"/>
    </font>
    <font>
      <sz val="12"/>
      <color indexed="52"/>
      <name val="Arial"/>
      <family val="2"/>
      <scheme val="minor"/>
    </font>
    <font>
      <b/>
      <sz val="12"/>
      <color indexed="10"/>
      <name val="Arial"/>
      <family val="2"/>
      <scheme val="minor"/>
    </font>
    <font>
      <sz val="14"/>
      <name val="Arial"/>
      <family val="2"/>
      <scheme val="minor"/>
    </font>
    <font>
      <b/>
      <sz val="18"/>
      <color indexed="10"/>
      <name val="Arial"/>
      <family val="2"/>
      <scheme val="minor"/>
    </font>
    <font>
      <sz val="12"/>
      <color indexed="13"/>
      <name val="Arial"/>
      <family val="2"/>
      <scheme val="minor"/>
    </font>
    <font>
      <sz val="12"/>
      <color indexed="20"/>
      <name val="Arial"/>
      <family val="2"/>
      <scheme val="minor"/>
    </font>
    <font>
      <sz val="12"/>
      <color indexed="48"/>
      <name val="Arial"/>
      <family val="2"/>
      <scheme val="minor"/>
    </font>
    <font>
      <sz val="11"/>
      <name val="Arial"/>
      <family val="2"/>
      <scheme val="minor"/>
    </font>
    <font>
      <b/>
      <sz val="11"/>
      <color indexed="61"/>
      <name val="Arial"/>
      <family val="2"/>
      <scheme val="minor"/>
    </font>
    <font>
      <b/>
      <sz val="12"/>
      <color indexed="61"/>
      <name val="Arial"/>
      <family val="2"/>
      <scheme val="minor"/>
    </font>
    <font>
      <b/>
      <sz val="11"/>
      <color indexed="53"/>
      <name val="Arial"/>
      <family val="2"/>
      <scheme val="minor"/>
    </font>
    <font>
      <b/>
      <sz val="11"/>
      <color indexed="10"/>
      <name val="Arial"/>
      <family val="2"/>
      <scheme val="minor"/>
    </font>
    <font>
      <b/>
      <sz val="11"/>
      <color indexed="60"/>
      <name val="Arial"/>
      <family val="2"/>
      <scheme val="minor"/>
    </font>
    <font>
      <b/>
      <sz val="12"/>
      <color indexed="12"/>
      <name val="Arial"/>
      <family val="2"/>
      <scheme val="minor"/>
    </font>
    <font>
      <i/>
      <sz val="12"/>
      <name val="Arial"/>
      <family val="2"/>
      <scheme val="minor"/>
    </font>
    <font>
      <b/>
      <sz val="12"/>
      <color indexed="17"/>
      <name val="Arial"/>
      <family val="2"/>
      <scheme val="minor"/>
    </font>
    <font>
      <b/>
      <sz val="12"/>
      <color indexed="53"/>
      <name val="Arial"/>
      <family val="2"/>
      <scheme val="minor"/>
    </font>
    <font>
      <b/>
      <sz val="12"/>
      <color indexed="57"/>
      <name val="Arial"/>
      <family val="2"/>
      <scheme val="minor"/>
    </font>
    <font>
      <b/>
      <sz val="12"/>
      <color indexed="20"/>
      <name val="Arial"/>
      <family val="2"/>
      <scheme val="minor"/>
    </font>
    <font>
      <b/>
      <sz val="12"/>
      <color indexed="13"/>
      <name val="Arial"/>
      <family val="2"/>
      <scheme val="minor"/>
    </font>
    <font>
      <b/>
      <sz val="10"/>
      <color rgb="FF555555"/>
      <name val="Lato"/>
      <family val="2"/>
    </font>
    <font>
      <sz val="10"/>
      <color rgb="FF555555"/>
      <name val="Lato"/>
      <family val="2"/>
    </font>
  </fonts>
  <fills count="14">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27"/>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indexed="12"/>
        <bgColor indexed="64"/>
      </patternFill>
    </fill>
    <fill>
      <patternFill patternType="solid">
        <fgColor indexed="57"/>
        <bgColor indexed="64"/>
      </patternFill>
    </fill>
    <fill>
      <patternFill patternType="solid">
        <fgColor indexed="49"/>
        <bgColor indexed="64"/>
      </patternFill>
    </fill>
    <fill>
      <patternFill patternType="solid">
        <fgColor theme="6" tint="0.79998168889431442"/>
        <bgColor indexed="64"/>
      </patternFill>
    </fill>
    <fill>
      <patternFill patternType="solid">
        <fgColor theme="7" tint="0.59999389629810485"/>
        <bgColor indexed="64"/>
      </patternFill>
    </fill>
  </fills>
  <borders count="33">
    <border>
      <left/>
      <right/>
      <top/>
      <bottom/>
      <diagonal/>
    </border>
    <border>
      <left style="medium">
        <color indexed="56"/>
      </left>
      <right style="medium">
        <color indexed="56"/>
      </right>
      <top style="medium">
        <color indexed="56"/>
      </top>
      <bottom style="medium">
        <color indexed="56"/>
      </bottom>
      <diagonal/>
    </border>
    <border>
      <left/>
      <right/>
      <top/>
      <bottom style="medium">
        <color indexed="56"/>
      </bottom>
      <diagonal/>
    </border>
    <border>
      <left/>
      <right/>
      <top/>
      <bottom style="medium">
        <color indexed="16"/>
      </bottom>
      <diagonal/>
    </border>
    <border>
      <left style="medium">
        <color indexed="16"/>
      </left>
      <right style="medium">
        <color indexed="16"/>
      </right>
      <top style="medium">
        <color indexed="16"/>
      </top>
      <bottom style="medium">
        <color indexed="16"/>
      </bottom>
      <diagonal/>
    </border>
    <border>
      <left style="medium">
        <color indexed="36"/>
      </left>
      <right style="medium">
        <color indexed="36"/>
      </right>
      <top style="medium">
        <color indexed="36"/>
      </top>
      <bottom style="medium">
        <color indexed="36"/>
      </bottom>
      <diagonal/>
    </border>
    <border>
      <left/>
      <right/>
      <top/>
      <bottom style="medium">
        <color indexed="36"/>
      </bottom>
      <diagonal/>
    </border>
    <border>
      <left style="medium">
        <color indexed="32"/>
      </left>
      <right style="medium">
        <color indexed="32"/>
      </right>
      <top style="medium">
        <color indexed="32"/>
      </top>
      <bottom style="medium">
        <color indexed="3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32"/>
      </bottom>
      <diagonal/>
    </border>
    <border>
      <left style="thin">
        <color indexed="64"/>
      </left>
      <right style="thin">
        <color indexed="64"/>
      </right>
      <top/>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style="thin">
        <color indexed="64"/>
      </left>
      <right/>
      <top style="thin">
        <color indexed="64"/>
      </top>
      <bottom style="medium">
        <color indexed="32"/>
      </bottom>
      <diagonal/>
    </border>
    <border>
      <left/>
      <right/>
      <top style="thin">
        <color indexed="64"/>
      </top>
      <bottom style="medium">
        <color indexed="32"/>
      </bottom>
      <diagonal/>
    </border>
    <border>
      <left/>
      <right style="thin">
        <color indexed="64"/>
      </right>
      <top style="thin">
        <color indexed="64"/>
      </top>
      <bottom style="medium">
        <color indexed="32"/>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top/>
      <bottom style="double">
        <color indexed="64"/>
      </bottom>
      <diagonal/>
    </border>
  </borders>
  <cellStyleXfs count="43">
    <xf numFmtId="0" fontId="0" fillId="0" borderId="0"/>
    <xf numFmtId="0" fontId="3" fillId="0" borderId="0"/>
    <xf numFmtId="165" fontId="2" fillId="0" borderId="0" applyFont="0" applyFill="0" applyBorder="0" applyAlignment="0" applyProtection="0"/>
    <xf numFmtId="0" fontId="7" fillId="0"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xf numFmtId="3" fontId="10" fillId="0" borderId="0" applyFont="0" applyFill="0" applyBorder="0" applyAlignment="0" applyProtection="0"/>
    <xf numFmtId="170" fontId="10" fillId="0" borderId="0" applyFont="0" applyFill="0" applyBorder="0" applyAlignment="0" applyProtection="0"/>
    <xf numFmtId="0" fontId="10" fillId="0" borderId="0" applyFont="0" applyFill="0" applyBorder="0" applyAlignment="0" applyProtection="0"/>
    <xf numFmtId="2" fontId="10" fillId="0" borderId="0" applyFont="0" applyFill="0" applyBorder="0" applyAlignment="0" applyProtection="0"/>
    <xf numFmtId="0" fontId="11" fillId="0" borderId="22" applyNumberFormat="0" applyAlignment="0" applyProtection="0">
      <alignment horizontal="left" vertical="center"/>
    </xf>
    <xf numFmtId="0" fontId="11" fillId="0" borderId="20">
      <alignment horizontal="left" vertical="center"/>
    </xf>
    <xf numFmtId="38" fontId="12" fillId="0" borderId="0" applyFont="0" applyFill="0" applyBorder="0" applyAlignment="0" applyProtection="0"/>
    <xf numFmtId="40" fontId="12" fillId="0" borderId="0" applyFont="0" applyFill="0" applyBorder="0" applyAlignment="0" applyProtection="0"/>
    <xf numFmtId="171" fontId="13" fillId="0" borderId="0" applyFont="0" applyFill="0" applyBorder="0" applyAlignment="0" applyProtection="0"/>
    <xf numFmtId="172" fontId="13" fillId="0" borderId="0" applyFont="0" applyFill="0" applyBorder="0" applyAlignment="0" applyProtection="0"/>
    <xf numFmtId="0" fontId="14" fillId="0" borderId="0" applyNumberFormat="0" applyFont="0" applyFill="0" applyAlignment="0"/>
    <xf numFmtId="173" fontId="15" fillId="0" borderId="0"/>
    <xf numFmtId="0" fontId="16" fillId="0" borderId="0" applyFont="0" applyFill="0" applyBorder="0" applyAlignment="0" applyProtection="0"/>
    <xf numFmtId="0" fontId="16" fillId="0" borderId="0" applyFont="0" applyFill="0" applyBorder="0" applyAlignment="0" applyProtection="0"/>
    <xf numFmtId="0" fontId="8" fillId="0" borderId="0">
      <alignment vertical="center"/>
    </xf>
    <xf numFmtId="40" fontId="17" fillId="0" borderId="0" applyFont="0" applyFill="0" applyBorder="0" applyAlignment="0" applyProtection="0"/>
    <xf numFmtId="38"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9" fontId="18" fillId="0" borderId="0" applyFont="0" applyFill="0" applyBorder="0" applyAlignment="0" applyProtection="0"/>
    <xf numFmtId="0" fontId="19" fillId="0" borderId="0"/>
    <xf numFmtId="174" fontId="10" fillId="0" borderId="0" applyFont="0" applyFill="0" applyBorder="0" applyAlignment="0" applyProtection="0"/>
    <xf numFmtId="175" fontId="10" fillId="0" borderId="0" applyFont="0" applyFill="0" applyBorder="0" applyAlignment="0" applyProtection="0"/>
    <xf numFmtId="176" fontId="20" fillId="0" borderId="0" applyFont="0" applyFill="0" applyBorder="0" applyAlignment="0" applyProtection="0"/>
    <xf numFmtId="177" fontId="20" fillId="0" borderId="0" applyFont="0" applyFill="0" applyBorder="0" applyAlignment="0" applyProtection="0"/>
    <xf numFmtId="0" fontId="21" fillId="0" borderId="0"/>
    <xf numFmtId="0" fontId="22" fillId="0" borderId="0" applyProtection="0"/>
    <xf numFmtId="41" fontId="23" fillId="0" borderId="0" applyFont="0" applyFill="0" applyBorder="0" applyAlignment="0" applyProtection="0"/>
    <xf numFmtId="40" fontId="24" fillId="0" borderId="0" applyFont="0" applyFill="0" applyBorder="0" applyAlignment="0" applyProtection="0"/>
    <xf numFmtId="178" fontId="23" fillId="0" borderId="0" applyFont="0" applyFill="0" applyBorder="0" applyAlignment="0" applyProtection="0"/>
    <xf numFmtId="164" fontId="24" fillId="0" borderId="0" applyFont="0" applyFill="0" applyBorder="0" applyAlignment="0" applyProtection="0"/>
    <xf numFmtId="171" fontId="23" fillId="0" borderId="0" applyFont="0" applyFill="0" applyBorder="0" applyAlignment="0" applyProtection="0"/>
    <xf numFmtId="41" fontId="2" fillId="0" borderId="0" applyFont="0" applyFill="0" applyBorder="0" applyAlignment="0" applyProtection="0"/>
  </cellStyleXfs>
  <cellXfs count="261">
    <xf numFmtId="0" fontId="0" fillId="0" borderId="0" xfId="0"/>
    <xf numFmtId="0" fontId="2" fillId="0" borderId="0" xfId="1" applyFont="1"/>
    <xf numFmtId="0" fontId="1" fillId="0" borderId="0" xfId="1" applyFont="1"/>
    <xf numFmtId="0" fontId="2" fillId="3" borderId="7" xfId="1" applyFont="1" applyFill="1" applyBorder="1"/>
    <xf numFmtId="0" fontId="2" fillId="2" borderId="7" xfId="1" applyFont="1" applyFill="1" applyBorder="1"/>
    <xf numFmtId="0" fontId="2" fillId="0" borderId="0" xfId="1" applyFont="1" applyFill="1"/>
    <xf numFmtId="0" fontId="2" fillId="6" borderId="0" xfId="1" applyFont="1" applyFill="1"/>
    <xf numFmtId="0" fontId="5" fillId="6" borderId="0" xfId="1" applyFont="1" applyFill="1"/>
    <xf numFmtId="0" fontId="2" fillId="0" borderId="0" xfId="1" applyFont="1" applyBorder="1"/>
    <xf numFmtId="0" fontId="1" fillId="0" borderId="0" xfId="0" applyFont="1"/>
    <xf numFmtId="0" fontId="0" fillId="3" borderId="7" xfId="0" applyFill="1" applyBorder="1" applyAlignment="1">
      <alignment horizontal="center"/>
    </xf>
    <xf numFmtId="0" fontId="0" fillId="2" borderId="7" xfId="0" applyFill="1" applyBorder="1" applyAlignment="1">
      <alignment horizontal="center"/>
    </xf>
    <xf numFmtId="0" fontId="5" fillId="6" borderId="0" xfId="0" applyFont="1" applyFill="1"/>
    <xf numFmtId="0" fontId="0" fillId="6" borderId="0" xfId="0" applyFill="1"/>
    <xf numFmtId="0" fontId="0" fillId="0" borderId="0" xfId="0" applyFill="1"/>
    <xf numFmtId="0" fontId="5" fillId="3" borderId="7" xfId="1" applyFont="1" applyFill="1" applyBorder="1" applyAlignment="1">
      <alignment horizontal="center"/>
    </xf>
    <xf numFmtId="0" fontId="5" fillId="3" borderId="7" xfId="1" applyFont="1" applyFill="1" applyBorder="1"/>
    <xf numFmtId="0" fontId="2" fillId="2" borderId="15" xfId="1" applyFont="1" applyFill="1" applyBorder="1"/>
    <xf numFmtId="0" fontId="5" fillId="2" borderId="15" xfId="1" applyFont="1" applyFill="1" applyBorder="1"/>
    <xf numFmtId="0" fontId="2" fillId="6" borderId="16" xfId="1" applyFont="1" applyFill="1" applyBorder="1"/>
    <xf numFmtId="0" fontId="5" fillId="6" borderId="16" xfId="1" applyFont="1" applyFill="1" applyBorder="1"/>
    <xf numFmtId="0" fontId="6" fillId="0" borderId="0" xfId="1" applyFont="1" applyBorder="1"/>
    <xf numFmtId="0" fontId="1" fillId="0" borderId="0" xfId="1" applyFont="1" applyBorder="1" applyAlignment="1">
      <alignment horizontal="center"/>
    </xf>
    <xf numFmtId="0" fontId="25" fillId="0" borderId="0" xfId="0" applyFont="1"/>
    <xf numFmtId="0" fontId="25" fillId="3" borderId="1" xfId="0" applyFont="1" applyFill="1" applyBorder="1" applyAlignment="1">
      <alignment horizontal="center"/>
    </xf>
    <xf numFmtId="0" fontId="25" fillId="2" borderId="1" xfId="0" applyFont="1" applyFill="1" applyBorder="1" applyAlignment="1">
      <alignment horizontal="center"/>
    </xf>
    <xf numFmtId="0" fontId="27" fillId="0" borderId="0" xfId="0" applyFont="1"/>
    <xf numFmtId="0" fontId="31" fillId="3" borderId="4" xfId="0" applyFont="1" applyFill="1" applyBorder="1" applyAlignment="1">
      <alignment horizontal="center"/>
    </xf>
    <xf numFmtId="0" fontId="31" fillId="4" borderId="4" xfId="0" applyFont="1" applyFill="1" applyBorder="1" applyAlignment="1">
      <alignment horizontal="center"/>
    </xf>
    <xf numFmtId="0" fontId="32" fillId="0" borderId="0" xfId="0" applyFont="1"/>
    <xf numFmtId="0" fontId="33" fillId="0" borderId="0" xfId="0" applyFont="1"/>
    <xf numFmtId="0" fontId="34" fillId="0" borderId="0" xfId="0" applyFont="1"/>
    <xf numFmtId="0" fontId="35" fillId="0" borderId="0" xfId="0" applyFont="1"/>
    <xf numFmtId="0" fontId="25" fillId="0" borderId="0" xfId="1" applyFont="1"/>
    <xf numFmtId="0" fontId="25" fillId="3" borderId="1" xfId="1" applyFont="1" applyFill="1" applyBorder="1" applyAlignment="1">
      <alignment horizontal="center"/>
    </xf>
    <xf numFmtId="0" fontId="25" fillId="3" borderId="1" xfId="1" applyFont="1" applyFill="1" applyBorder="1"/>
    <xf numFmtId="0" fontId="25" fillId="2" borderId="1" xfId="1" applyFont="1" applyFill="1" applyBorder="1" applyAlignment="1">
      <alignment horizontal="center"/>
    </xf>
    <xf numFmtId="0" fontId="25" fillId="2" borderId="1" xfId="1" applyFont="1" applyFill="1" applyBorder="1"/>
    <xf numFmtId="0" fontId="36" fillId="0" borderId="0" xfId="1" applyFont="1"/>
    <xf numFmtId="0" fontId="34" fillId="0" borderId="0" xfId="1" applyFont="1"/>
    <xf numFmtId="0" fontId="37" fillId="0" borderId="0" xfId="0" applyFont="1"/>
    <xf numFmtId="0" fontId="25" fillId="3" borderId="5" xfId="1" applyFont="1" applyFill="1" applyBorder="1" applyAlignment="1">
      <alignment horizontal="center"/>
    </xf>
    <xf numFmtId="0" fontId="25" fillId="3" borderId="5" xfId="1" applyFont="1" applyFill="1" applyBorder="1"/>
    <xf numFmtId="0" fontId="25" fillId="2" borderId="5" xfId="1" applyFont="1" applyFill="1" applyBorder="1"/>
    <xf numFmtId="1" fontId="25" fillId="2" borderId="5" xfId="1" applyNumberFormat="1" applyFont="1" applyFill="1" applyBorder="1"/>
    <xf numFmtId="0" fontId="37" fillId="5" borderId="0" xfId="1" applyFont="1" applyFill="1"/>
    <xf numFmtId="0" fontId="25" fillId="5" borderId="0" xfId="1" applyFont="1" applyFill="1"/>
    <xf numFmtId="0" fontId="33" fillId="0" borderId="0" xfId="1" applyFont="1"/>
    <xf numFmtId="0" fontId="25" fillId="6" borderId="0" xfId="1" applyFont="1" applyFill="1"/>
    <xf numFmtId="0" fontId="38" fillId="0" borderId="0" xfId="1" applyFont="1"/>
    <xf numFmtId="0" fontId="39" fillId="3" borderId="7" xfId="1" applyFont="1" applyFill="1" applyBorder="1" applyAlignment="1">
      <alignment horizontal="center" vertical="center"/>
    </xf>
    <xf numFmtId="0" fontId="25" fillId="0" borderId="0" xfId="1" applyFont="1" applyAlignment="1">
      <alignment horizontal="center"/>
    </xf>
    <xf numFmtId="0" fontId="25" fillId="3" borderId="7" xfId="1" applyFont="1" applyFill="1" applyBorder="1" applyAlignment="1">
      <alignment horizontal="center"/>
    </xf>
    <xf numFmtId="0" fontId="31" fillId="2" borderId="7" xfId="1" applyFont="1" applyFill="1" applyBorder="1" applyAlignment="1"/>
    <xf numFmtId="0" fontId="39" fillId="6" borderId="0" xfId="1" applyFont="1" applyFill="1"/>
    <xf numFmtId="0" fontId="25" fillId="6" borderId="0" xfId="1" quotePrefix="1" applyFont="1" applyFill="1" applyAlignment="1">
      <alignment horizontal="left"/>
    </xf>
    <xf numFmtId="0" fontId="40" fillId="0" borderId="0" xfId="1" applyFont="1"/>
    <xf numFmtId="14" fontId="25" fillId="3" borderId="7" xfId="1" applyNumberFormat="1" applyFont="1" applyFill="1" applyBorder="1" applyAlignment="1">
      <alignment horizontal="center"/>
    </xf>
    <xf numFmtId="0" fontId="41" fillId="2" borderId="7" xfId="1" applyFont="1" applyFill="1" applyBorder="1" applyAlignment="1">
      <alignment horizontal="center"/>
    </xf>
    <xf numFmtId="14" fontId="25" fillId="0" borderId="0" xfId="1" applyNumberFormat="1" applyFont="1"/>
    <xf numFmtId="14" fontId="39" fillId="6" borderId="0" xfId="1" applyNumberFormat="1" applyFont="1" applyFill="1"/>
    <xf numFmtId="0" fontId="25" fillId="0" borderId="0" xfId="1" applyFont="1" applyFill="1"/>
    <xf numFmtId="0" fontId="39" fillId="3" borderId="7" xfId="1" applyFont="1" applyFill="1" applyBorder="1" applyAlignment="1">
      <alignment horizontal="center" vertical="center" wrapText="1"/>
    </xf>
    <xf numFmtId="0" fontId="25" fillId="3" borderId="7" xfId="1" applyFont="1" applyFill="1" applyBorder="1" applyAlignment="1">
      <alignment horizontal="left"/>
    </xf>
    <xf numFmtId="0" fontId="42" fillId="2" borderId="7" xfId="1" applyFont="1" applyFill="1" applyBorder="1"/>
    <xf numFmtId="0" fontId="43" fillId="2" borderId="7" xfId="1" applyFont="1" applyFill="1" applyBorder="1"/>
    <xf numFmtId="0" fontId="44" fillId="2" borderId="7" xfId="1" applyFont="1" applyFill="1" applyBorder="1"/>
    <xf numFmtId="0" fontId="45" fillId="2" borderId="7" xfId="1" applyFont="1" applyFill="1" applyBorder="1"/>
    <xf numFmtId="0" fontId="25" fillId="2" borderId="0" xfId="1" quotePrefix="1" applyFont="1" applyFill="1" applyAlignment="1">
      <alignment horizontal="left"/>
    </xf>
    <xf numFmtId="0" fontId="25" fillId="2" borderId="0" xfId="1" applyFont="1" applyFill="1"/>
    <xf numFmtId="0" fontId="25" fillId="3" borderId="7" xfId="1" applyFont="1" applyFill="1" applyBorder="1"/>
    <xf numFmtId="0" fontId="46" fillId="3" borderId="7" xfId="1" applyFont="1" applyFill="1" applyBorder="1" applyAlignment="1">
      <alignment horizontal="center" wrapText="1"/>
    </xf>
    <xf numFmtId="0" fontId="41" fillId="2" borderId="7" xfId="1" applyFont="1" applyFill="1" applyBorder="1" applyAlignment="1">
      <alignment vertical="center"/>
    </xf>
    <xf numFmtId="0" fontId="25" fillId="3" borderId="7" xfId="1" applyFont="1" applyFill="1" applyBorder="1" applyAlignment="1">
      <alignment horizontal="left" vertical="center"/>
    </xf>
    <xf numFmtId="0" fontId="25" fillId="2" borderId="7" xfId="1" applyFont="1" applyFill="1" applyBorder="1" applyAlignment="1">
      <alignment horizontal="center" vertical="center"/>
    </xf>
    <xf numFmtId="0" fontId="25" fillId="3" borderId="23" xfId="1" applyFont="1" applyFill="1" applyBorder="1" applyAlignment="1"/>
    <xf numFmtId="0" fontId="25" fillId="3" borderId="24" xfId="1" applyFont="1" applyFill="1" applyBorder="1" applyAlignment="1"/>
    <xf numFmtId="0" fontId="25" fillId="3" borderId="25" xfId="1" applyFont="1" applyFill="1" applyBorder="1" applyAlignment="1"/>
    <xf numFmtId="0" fontId="25" fillId="2" borderId="7" xfId="1" applyFont="1" applyFill="1" applyBorder="1"/>
    <xf numFmtId="0" fontId="30" fillId="0" borderId="0" xfId="1" applyFont="1"/>
    <xf numFmtId="0" fontId="39" fillId="0" borderId="0" xfId="1" applyFont="1"/>
    <xf numFmtId="0" fontId="39" fillId="3" borderId="7" xfId="1" applyFont="1" applyFill="1" applyBorder="1" applyAlignment="1">
      <alignment horizontal="center"/>
    </xf>
    <xf numFmtId="0" fontId="25" fillId="0" borderId="0" xfId="1" applyFont="1" applyBorder="1"/>
    <xf numFmtId="0" fontId="25" fillId="3" borderId="7" xfId="1" applyFont="1" applyFill="1" applyBorder="1" applyAlignment="1">
      <alignment horizontal="center" vertical="center"/>
    </xf>
    <xf numFmtId="0" fontId="25" fillId="2" borderId="7" xfId="1" applyFont="1" applyFill="1" applyBorder="1" applyAlignment="1">
      <alignment horizontal="center"/>
    </xf>
    <xf numFmtId="3" fontId="25" fillId="2" borderId="7" xfId="1" applyNumberFormat="1" applyFont="1" applyFill="1" applyBorder="1"/>
    <xf numFmtId="0" fontId="39" fillId="3" borderId="7" xfId="1" applyFont="1" applyFill="1" applyBorder="1" applyAlignment="1">
      <alignment horizontal="right"/>
    </xf>
    <xf numFmtId="0" fontId="39" fillId="3" borderId="7" xfId="1" applyFont="1" applyFill="1" applyBorder="1"/>
    <xf numFmtId="0" fontId="39" fillId="0" borderId="0" xfId="0" applyFont="1"/>
    <xf numFmtId="0" fontId="39" fillId="3" borderId="7" xfId="0" applyFont="1" applyFill="1" applyBorder="1" applyAlignment="1">
      <alignment horizontal="center" vertical="center"/>
    </xf>
    <xf numFmtId="0" fontId="39" fillId="3" borderId="7" xfId="0" applyFont="1" applyFill="1" applyBorder="1" applyAlignment="1">
      <alignment horizontal="center" vertical="center" wrapText="1"/>
    </xf>
    <xf numFmtId="0" fontId="39" fillId="6" borderId="0" xfId="0" applyFont="1" applyFill="1"/>
    <xf numFmtId="0" fontId="25" fillId="6" borderId="0" xfId="0" applyFont="1" applyFill="1"/>
    <xf numFmtId="0" fontId="25" fillId="3" borderId="7" xfId="0" applyFont="1" applyFill="1" applyBorder="1"/>
    <xf numFmtId="0" fontId="25" fillId="3" borderId="7" xfId="0" applyFont="1" applyFill="1" applyBorder="1" applyAlignment="1">
      <alignment horizontal="center"/>
    </xf>
    <xf numFmtId="14" fontId="25" fillId="3" borderId="7" xfId="0" applyNumberFormat="1" applyFont="1" applyFill="1" applyBorder="1" applyAlignment="1">
      <alignment horizontal="center"/>
    </xf>
    <xf numFmtId="166" fontId="25" fillId="2" borderId="7" xfId="0" applyNumberFormat="1" applyFont="1" applyFill="1" applyBorder="1"/>
    <xf numFmtId="0" fontId="25" fillId="2" borderId="7" xfId="0" applyFont="1" applyFill="1" applyBorder="1"/>
    <xf numFmtId="0" fontId="25" fillId="2" borderId="0" xfId="0" applyFont="1" applyFill="1"/>
    <xf numFmtId="0" fontId="30" fillId="0" borderId="10" xfId="0" applyFont="1" applyFill="1" applyBorder="1" applyAlignment="1"/>
    <xf numFmtId="0" fontId="25" fillId="2" borderId="7" xfId="0" applyFont="1" applyFill="1" applyBorder="1" applyAlignment="1"/>
    <xf numFmtId="0" fontId="25" fillId="2" borderId="7" xfId="0" applyFont="1" applyFill="1" applyBorder="1" applyAlignment="1">
      <alignment horizontal="center"/>
    </xf>
    <xf numFmtId="0" fontId="39" fillId="3" borderId="7" xfId="0" applyFont="1" applyFill="1" applyBorder="1" applyAlignment="1">
      <alignment horizontal="center"/>
    </xf>
    <xf numFmtId="0" fontId="39" fillId="3" borderId="7" xfId="0" applyFont="1" applyFill="1" applyBorder="1" applyAlignment="1"/>
    <xf numFmtId="0" fontId="25" fillId="6" borderId="0" xfId="0" applyFont="1" applyFill="1" applyAlignment="1">
      <alignment horizontal="left" wrapText="1"/>
    </xf>
    <xf numFmtId="0" fontId="25" fillId="0" borderId="11" xfId="0" applyFont="1" applyFill="1" applyBorder="1"/>
    <xf numFmtId="0" fontId="30" fillId="0" borderId="11" xfId="0" applyFont="1" applyFill="1" applyBorder="1"/>
    <xf numFmtId="0" fontId="25" fillId="6" borderId="0" xfId="0" applyFont="1" applyFill="1" applyBorder="1" applyAlignment="1">
      <alignment horizontal="left"/>
    </xf>
    <xf numFmtId="0" fontId="25" fillId="8" borderId="0" xfId="0" quotePrefix="1" applyFont="1" applyFill="1" applyBorder="1" applyAlignment="1">
      <alignment horizontal="left"/>
    </xf>
    <xf numFmtId="0" fontId="25" fillId="8" borderId="0" xfId="0" applyFont="1" applyFill="1" applyBorder="1" applyAlignment="1">
      <alignment horizontal="left"/>
    </xf>
    <xf numFmtId="0" fontId="25" fillId="8" borderId="0" xfId="0" applyFont="1" applyFill="1"/>
    <xf numFmtId="0" fontId="25" fillId="8" borderId="0" xfId="0" applyFont="1" applyFill="1" applyBorder="1" applyAlignment="1"/>
    <xf numFmtId="0" fontId="25" fillId="3" borderId="7" xfId="0" applyFont="1" applyFill="1" applyBorder="1" applyAlignment="1">
      <alignment horizontal="left"/>
    </xf>
    <xf numFmtId="14" fontId="25" fillId="3" borderId="7" xfId="0" applyNumberFormat="1" applyFont="1" applyFill="1" applyBorder="1" applyAlignment="1">
      <alignment horizontal="left"/>
    </xf>
    <xf numFmtId="21" fontId="25" fillId="2" borderId="7" xfId="0" applyNumberFormat="1" applyFont="1" applyFill="1" applyBorder="1" applyAlignment="1">
      <alignment horizontal="left"/>
    </xf>
    <xf numFmtId="21" fontId="25" fillId="2" borderId="7" xfId="0" applyNumberFormat="1" applyFont="1" applyFill="1" applyBorder="1"/>
    <xf numFmtId="21" fontId="25" fillId="3" borderId="7" xfId="0" applyNumberFormat="1" applyFont="1" applyFill="1" applyBorder="1"/>
    <xf numFmtId="0" fontId="25" fillId="6" borderId="0" xfId="0" applyFont="1" applyFill="1" applyAlignment="1">
      <alignment horizontal="center"/>
    </xf>
    <xf numFmtId="0" fontId="25" fillId="0" borderId="0" xfId="0" applyFont="1" applyFill="1" applyBorder="1" applyAlignment="1">
      <alignment horizontal="left"/>
    </xf>
    <xf numFmtId="14" fontId="25" fillId="0" borderId="0" xfId="0" applyNumberFormat="1" applyFont="1" applyFill="1" applyBorder="1" applyAlignment="1">
      <alignment horizontal="left"/>
    </xf>
    <xf numFmtId="167" fontId="25" fillId="0" borderId="0" xfId="0" applyNumberFormat="1" applyFont="1" applyFill="1" applyBorder="1" applyAlignment="1">
      <alignment horizontal="left"/>
    </xf>
    <xf numFmtId="167" fontId="25" fillId="0" borderId="0" xfId="0" applyNumberFormat="1" applyFont="1" applyFill="1" applyBorder="1"/>
    <xf numFmtId="0" fontId="25" fillId="0" borderId="0" xfId="0" applyFont="1" applyFill="1" applyBorder="1"/>
    <xf numFmtId="0" fontId="47" fillId="0" borderId="0" xfId="1" applyFont="1" applyAlignment="1">
      <alignment horizontal="center"/>
    </xf>
    <xf numFmtId="0" fontId="25" fillId="3" borderId="9" xfId="1" applyFont="1" applyFill="1" applyBorder="1" applyAlignment="1">
      <alignment horizontal="center" vertical="center"/>
    </xf>
    <xf numFmtId="0" fontId="25" fillId="3" borderId="9" xfId="1" applyFont="1" applyFill="1" applyBorder="1" applyAlignment="1">
      <alignment horizontal="center"/>
    </xf>
    <xf numFmtId="0" fontId="25" fillId="3" borderId="9" xfId="1" applyFont="1" applyFill="1" applyBorder="1" applyAlignment="1">
      <alignment horizontal="center" wrapText="1"/>
    </xf>
    <xf numFmtId="14" fontId="25" fillId="3" borderId="9" xfId="1" applyNumberFormat="1" applyFont="1" applyFill="1" applyBorder="1" applyAlignment="1">
      <alignment horizontal="center"/>
    </xf>
    <xf numFmtId="0" fontId="25" fillId="2" borderId="9" xfId="1" applyFont="1" applyFill="1" applyBorder="1" applyAlignment="1"/>
    <xf numFmtId="0" fontId="39" fillId="3" borderId="9" xfId="1" applyFont="1" applyFill="1" applyBorder="1" applyAlignment="1">
      <alignment horizontal="center" vertical="center" wrapText="1"/>
    </xf>
    <xf numFmtId="0" fontId="39" fillId="3" borderId="9" xfId="1" applyFont="1" applyFill="1" applyBorder="1" applyAlignment="1">
      <alignment horizontal="center" vertical="center"/>
    </xf>
    <xf numFmtId="0" fontId="25" fillId="6" borderId="0" xfId="1" applyFont="1" applyFill="1" applyAlignment="1">
      <alignment horizontal="center"/>
    </xf>
    <xf numFmtId="14" fontId="25" fillId="3" borderId="7" xfId="1" applyNumberFormat="1" applyFont="1" applyFill="1" applyBorder="1" applyAlignment="1">
      <alignment horizontal="center" vertical="center"/>
    </xf>
    <xf numFmtId="168" fontId="25" fillId="2" borderId="7" xfId="1" applyNumberFormat="1" applyFont="1" applyFill="1" applyBorder="1" applyAlignment="1">
      <alignment horizontal="left"/>
    </xf>
    <xf numFmtId="0" fontId="48" fillId="0" borderId="0" xfId="1" applyFont="1" applyBorder="1" applyAlignment="1">
      <alignment horizontal="center"/>
    </xf>
    <xf numFmtId="0" fontId="48" fillId="0" borderId="0" xfId="1" applyFont="1" applyBorder="1" applyAlignment="1"/>
    <xf numFmtId="0" fontId="25" fillId="0" borderId="0" xfId="1" applyFont="1" applyFill="1" applyAlignment="1">
      <alignment wrapText="1"/>
    </xf>
    <xf numFmtId="0" fontId="40" fillId="0" borderId="0" xfId="1" applyFont="1" applyFill="1"/>
    <xf numFmtId="0" fontId="40" fillId="0" borderId="9" xfId="1" applyFont="1" applyBorder="1"/>
    <xf numFmtId="0" fontId="40" fillId="7" borderId="9" xfId="1" applyFont="1" applyFill="1" applyBorder="1"/>
    <xf numFmtId="0" fontId="40" fillId="8" borderId="9" xfId="1" applyFont="1" applyFill="1" applyBorder="1"/>
    <xf numFmtId="0" fontId="49" fillId="10" borderId="0" xfId="0" applyFont="1" applyFill="1"/>
    <xf numFmtId="0" fontId="25" fillId="0" borderId="9" xfId="0" applyFont="1" applyBorder="1" applyAlignment="1">
      <alignment horizontal="center"/>
    </xf>
    <xf numFmtId="0" fontId="25" fillId="0" borderId="0" xfId="0" applyFont="1" applyAlignment="1">
      <alignment horizontal="center"/>
    </xf>
    <xf numFmtId="14" fontId="25" fillId="0" borderId="9" xfId="0" applyNumberFormat="1" applyFont="1" applyBorder="1" applyAlignment="1">
      <alignment horizontal="center"/>
    </xf>
    <xf numFmtId="0" fontId="25" fillId="0" borderId="9" xfId="0" applyFont="1" applyBorder="1"/>
    <xf numFmtId="0" fontId="42" fillId="4" borderId="9" xfId="0" applyFont="1" applyFill="1" applyBorder="1" applyAlignment="1">
      <alignment horizontal="center"/>
    </xf>
    <xf numFmtId="0" fontId="49" fillId="10" borderId="0" xfId="0" applyFont="1" applyFill="1" applyAlignment="1">
      <alignment horizontal="right"/>
    </xf>
    <xf numFmtId="0" fontId="50" fillId="2" borderId="7" xfId="1" applyFont="1" applyFill="1" applyBorder="1" applyAlignment="1">
      <alignment horizontal="center"/>
    </xf>
    <xf numFmtId="0" fontId="51" fillId="2" borderId="7" xfId="1" applyFont="1" applyFill="1" applyBorder="1" applyAlignment="1">
      <alignment horizontal="center"/>
    </xf>
    <xf numFmtId="0" fontId="39" fillId="2" borderId="1" xfId="1" applyFont="1" applyFill="1" applyBorder="1" applyAlignment="1">
      <alignment horizontal="center" vertical="justify"/>
    </xf>
    <xf numFmtId="0" fontId="39" fillId="2" borderId="1" xfId="1" applyFont="1" applyFill="1" applyBorder="1" applyAlignment="1">
      <alignment horizontal="center" vertical="justify" wrapText="1"/>
    </xf>
    <xf numFmtId="0" fontId="39" fillId="2" borderId="1" xfId="1" applyFont="1" applyFill="1" applyBorder="1" applyAlignment="1">
      <alignment horizontal="center"/>
    </xf>
    <xf numFmtId="179" fontId="25" fillId="2" borderId="1" xfId="1" applyNumberFormat="1" applyFont="1" applyFill="1" applyBorder="1" applyAlignment="1">
      <alignment horizontal="center"/>
    </xf>
    <xf numFmtId="179" fontId="39" fillId="6" borderId="0" xfId="1" applyNumberFormat="1" applyFont="1" applyFill="1" applyBorder="1" applyAlignment="1">
      <alignment horizontal="left" indent="1"/>
    </xf>
    <xf numFmtId="0" fontId="39" fillId="6" borderId="0" xfId="1" applyFont="1" applyFill="1" applyAlignment="1">
      <alignment horizontal="left" indent="1"/>
    </xf>
    <xf numFmtId="0" fontId="41" fillId="0" borderId="0" xfId="0" quotePrefix="1" applyFont="1" applyAlignment="1">
      <alignment horizontal="left"/>
    </xf>
    <xf numFmtId="0" fontId="42" fillId="0" borderId="0" xfId="0" quotePrefix="1" applyFont="1" applyAlignment="1">
      <alignment horizontal="left"/>
    </xf>
    <xf numFmtId="0" fontId="42" fillId="0" borderId="0" xfId="0" applyFont="1"/>
    <xf numFmtId="0" fontId="25" fillId="0" borderId="0" xfId="0" quotePrefix="1" applyFont="1" applyAlignment="1">
      <alignment horizontal="left"/>
    </xf>
    <xf numFmtId="0" fontId="39" fillId="0" borderId="9" xfId="0" applyFont="1" applyBorder="1" applyAlignment="1">
      <alignment horizontal="center"/>
    </xf>
    <xf numFmtId="0" fontId="42" fillId="4" borderId="9" xfId="0" applyFont="1" applyFill="1" applyBorder="1"/>
    <xf numFmtId="0" fontId="46" fillId="3" borderId="9" xfId="0" applyFont="1" applyFill="1" applyBorder="1" applyAlignment="1">
      <alignment horizontal="center"/>
    </xf>
    <xf numFmtId="0" fontId="25" fillId="3" borderId="5" xfId="1" applyFont="1" applyFill="1" applyBorder="1" applyAlignment="1">
      <alignment horizontal="center" vertical="center"/>
    </xf>
    <xf numFmtId="0" fontId="25" fillId="3" borderId="5" xfId="1" applyFont="1" applyFill="1" applyBorder="1" applyAlignment="1">
      <alignment horizontal="center" vertical="center" wrapText="1"/>
    </xf>
    <xf numFmtId="1" fontId="25" fillId="2" borderId="5" xfId="1" applyNumberFormat="1" applyFont="1" applyFill="1" applyBorder="1" applyAlignment="1">
      <alignment horizontal="center"/>
    </xf>
    <xf numFmtId="0" fontId="25" fillId="2" borderId="5" xfId="1" applyFont="1" applyFill="1" applyBorder="1" applyAlignment="1">
      <alignment horizontal="center"/>
    </xf>
    <xf numFmtId="14" fontId="25" fillId="2" borderId="5" xfId="1" applyNumberFormat="1" applyFont="1" applyFill="1" applyBorder="1" applyAlignment="1">
      <alignment horizontal="center"/>
    </xf>
    <xf numFmtId="1" fontId="25" fillId="0" borderId="0" xfId="1" applyNumberFormat="1" applyFont="1"/>
    <xf numFmtId="0" fontId="27" fillId="0" borderId="0" xfId="1" applyFont="1"/>
    <xf numFmtId="0" fontId="25" fillId="3" borderId="7" xfId="1" applyFont="1" applyFill="1" applyBorder="1" applyAlignment="1">
      <alignment wrapText="1"/>
    </xf>
    <xf numFmtId="0" fontId="39" fillId="0" borderId="9" xfId="0" quotePrefix="1" applyFont="1" applyBorder="1" applyAlignment="1">
      <alignment horizontal="left"/>
    </xf>
    <xf numFmtId="0" fontId="39" fillId="0" borderId="9" xfId="0" applyFont="1" applyBorder="1"/>
    <xf numFmtId="0" fontId="52" fillId="0" borderId="0" xfId="3" applyFont="1" applyAlignment="1">
      <alignment vertical="center"/>
    </xf>
    <xf numFmtId="0" fontId="40" fillId="0" borderId="0" xfId="3" applyFont="1" applyAlignment="1">
      <alignment vertical="center"/>
    </xf>
    <xf numFmtId="0" fontId="52" fillId="0" borderId="0" xfId="3" applyFont="1" applyBorder="1" applyAlignment="1">
      <alignment vertical="center"/>
    </xf>
    <xf numFmtId="0" fontId="53" fillId="0" borderId="0" xfId="3" applyFont="1" applyBorder="1" applyAlignment="1">
      <alignment horizontal="center" vertical="center"/>
    </xf>
    <xf numFmtId="0" fontId="52" fillId="0" borderId="0" xfId="3" applyFont="1" applyBorder="1" applyAlignment="1">
      <alignment horizontal="center" vertical="center"/>
    </xf>
    <xf numFmtId="0" fontId="55" fillId="0" borderId="0" xfId="3" applyFont="1" applyBorder="1" applyAlignment="1">
      <alignment horizontal="center" vertical="center"/>
    </xf>
    <xf numFmtId="0" fontId="58" fillId="0" borderId="0" xfId="3" applyFont="1" applyAlignment="1">
      <alignment horizontal="center" vertical="center"/>
    </xf>
    <xf numFmtId="0" fontId="25" fillId="0" borderId="0" xfId="3" applyFont="1" applyAlignment="1">
      <alignment vertical="center"/>
    </xf>
    <xf numFmtId="0" fontId="27" fillId="0" borderId="0" xfId="3" applyFont="1" applyAlignment="1">
      <alignment horizontal="center" vertical="center"/>
    </xf>
    <xf numFmtId="0" fontId="54" fillId="12" borderId="9" xfId="3" applyFont="1" applyFill="1" applyBorder="1" applyAlignment="1">
      <alignment horizontal="center" vertical="center"/>
    </xf>
    <xf numFmtId="0" fontId="25" fillId="13" borderId="9" xfId="3" applyFont="1" applyFill="1" applyBorder="1" applyAlignment="1">
      <alignment horizontal="center" vertical="center"/>
    </xf>
    <xf numFmtId="0" fontId="25" fillId="13" borderId="9" xfId="3" applyFont="1" applyFill="1" applyBorder="1" applyAlignment="1">
      <alignment vertical="center"/>
    </xf>
    <xf numFmtId="3" fontId="56" fillId="0" borderId="9" xfId="3" applyNumberFormat="1" applyFont="1" applyBorder="1" applyAlignment="1">
      <alignment vertical="center"/>
    </xf>
    <xf numFmtId="0" fontId="39" fillId="0" borderId="17" xfId="0" applyFont="1" applyBorder="1" applyAlignment="1">
      <alignment horizontal="center" vertical="center"/>
    </xf>
    <xf numFmtId="0" fontId="39" fillId="0" borderId="17" xfId="0" applyFont="1" applyBorder="1" applyAlignment="1">
      <alignment horizontal="center" vertical="center" wrapText="1"/>
    </xf>
    <xf numFmtId="0" fontId="39" fillId="3" borderId="17" xfId="0" applyFont="1" applyFill="1" applyBorder="1" applyAlignment="1">
      <alignment horizontal="center" vertical="center"/>
    </xf>
    <xf numFmtId="0" fontId="25" fillId="0" borderId="0" xfId="0" applyFont="1" applyAlignment="1">
      <alignment horizontal="center" vertical="center"/>
    </xf>
    <xf numFmtId="0" fontId="25" fillId="0" borderId="18" xfId="0" applyFont="1" applyBorder="1" applyAlignment="1">
      <alignment horizontal="center"/>
    </xf>
    <xf numFmtId="0" fontId="42" fillId="4" borderId="18" xfId="0" applyFont="1" applyFill="1" applyBorder="1"/>
    <xf numFmtId="169" fontId="25" fillId="0" borderId="9" xfId="0" applyNumberFormat="1" applyFont="1" applyBorder="1" applyAlignment="1">
      <alignment horizontal="center"/>
    </xf>
    <xf numFmtId="49" fontId="25" fillId="0" borderId="9" xfId="0" applyNumberFormat="1" applyFont="1" applyBorder="1" applyAlignment="1">
      <alignment horizontal="center"/>
    </xf>
    <xf numFmtId="0" fontId="39" fillId="5" borderId="9" xfId="0" applyFont="1" applyFill="1" applyBorder="1" applyAlignment="1">
      <alignment horizontal="center"/>
    </xf>
    <xf numFmtId="0" fontId="39" fillId="5" borderId="9" xfId="0" applyFont="1" applyFill="1" applyBorder="1"/>
    <xf numFmtId="41" fontId="42" fillId="4" borderId="9" xfId="42" applyFont="1" applyFill="1" applyBorder="1" applyAlignment="1">
      <alignment horizontal="center"/>
    </xf>
    <xf numFmtId="41" fontId="41" fillId="2" borderId="7" xfId="42" applyFont="1" applyFill="1" applyBorder="1"/>
    <xf numFmtId="41" fontId="43" fillId="2" borderId="7" xfId="1" applyNumberFormat="1" applyFont="1" applyFill="1" applyBorder="1"/>
    <xf numFmtId="41" fontId="25" fillId="0" borderId="0" xfId="42" applyFont="1"/>
    <xf numFmtId="14" fontId="25" fillId="0" borderId="0" xfId="0" applyNumberFormat="1" applyFont="1"/>
    <xf numFmtId="41" fontId="25" fillId="13" borderId="9" xfId="42" applyFont="1" applyFill="1" applyBorder="1" applyAlignment="1">
      <alignment vertical="center"/>
    </xf>
    <xf numFmtId="41" fontId="25" fillId="13" borderId="9" xfId="3" applyNumberFormat="1" applyFont="1" applyFill="1" applyBorder="1" applyAlignment="1">
      <alignment vertical="center"/>
    </xf>
    <xf numFmtId="180" fontId="56" fillId="0" borderId="9" xfId="42" applyNumberFormat="1" applyFont="1" applyBorder="1" applyAlignment="1">
      <alignment vertical="center"/>
    </xf>
    <xf numFmtId="0" fontId="25" fillId="0" borderId="0" xfId="1" applyFont="1" applyAlignment="1"/>
    <xf numFmtId="0" fontId="65" fillId="0" borderId="0" xfId="0" applyFont="1" applyAlignment="1">
      <alignment horizontal="justify" vertical="center"/>
    </xf>
    <xf numFmtId="0" fontId="66" fillId="0" borderId="0" xfId="0" applyFont="1" applyAlignment="1">
      <alignment horizontal="justify" vertical="center"/>
    </xf>
    <xf numFmtId="0" fontId="25" fillId="0" borderId="0" xfId="1" quotePrefix="1" applyFont="1"/>
    <xf numFmtId="0" fontId="25" fillId="2" borderId="7" xfId="0" applyNumberFormat="1" applyFont="1" applyFill="1" applyBorder="1"/>
    <xf numFmtId="21" fontId="25" fillId="0" borderId="0" xfId="0" applyNumberFormat="1" applyFont="1"/>
    <xf numFmtId="1" fontId="25" fillId="2" borderId="7" xfId="0" applyNumberFormat="1" applyFont="1" applyFill="1" applyBorder="1"/>
    <xf numFmtId="0" fontId="25" fillId="3" borderId="9" xfId="1" applyNumberFormat="1" applyFont="1" applyFill="1" applyBorder="1" applyAlignment="1">
      <alignment horizontal="center"/>
    </xf>
    <xf numFmtId="2" fontId="25" fillId="3" borderId="9" xfId="1" applyNumberFormat="1" applyFont="1" applyFill="1" applyBorder="1" applyAlignment="1">
      <alignment horizontal="center"/>
    </xf>
    <xf numFmtId="0" fontId="25" fillId="6" borderId="0" xfId="1" quotePrefix="1" applyFont="1" applyFill="1" applyAlignment="1">
      <alignment horizontal="center" wrapText="1"/>
    </xf>
    <xf numFmtId="0" fontId="48" fillId="0" borderId="0" xfId="1" applyFont="1" applyBorder="1" applyAlignment="1">
      <alignment horizontal="center"/>
    </xf>
    <xf numFmtId="0" fontId="30" fillId="0" borderId="0" xfId="0" applyFont="1" applyAlignment="1">
      <alignment horizontal="center"/>
    </xf>
    <xf numFmtId="0" fontId="49" fillId="9" borderId="8" xfId="0" applyFont="1" applyFill="1" applyBorder="1" applyAlignment="1">
      <alignment horizontal="center"/>
    </xf>
    <xf numFmtId="0" fontId="30" fillId="0" borderId="10" xfId="1" applyFont="1" applyBorder="1" applyAlignment="1">
      <alignment horizontal="center"/>
    </xf>
    <xf numFmtId="0" fontId="30" fillId="0" borderId="2" xfId="1" quotePrefix="1" applyFont="1" applyBorder="1" applyAlignment="1">
      <alignment horizontal="center"/>
    </xf>
    <xf numFmtId="18" fontId="25" fillId="2" borderId="7" xfId="1" applyNumberFormat="1" applyFont="1" applyFill="1" applyBorder="1" applyAlignment="1">
      <alignment horizontal="center"/>
    </xf>
    <xf numFmtId="0" fontId="25" fillId="2" borderId="7" xfId="1" applyFont="1" applyFill="1" applyBorder="1" applyAlignment="1">
      <alignment horizontal="center"/>
    </xf>
    <xf numFmtId="0" fontId="30" fillId="0" borderId="6" xfId="1" applyFont="1" applyBorder="1" applyAlignment="1">
      <alignment horizontal="center"/>
    </xf>
    <xf numFmtId="0" fontId="25" fillId="3" borderId="7" xfId="1" applyFont="1" applyFill="1" applyBorder="1" applyAlignment="1">
      <alignment horizontal="center" wrapText="1"/>
    </xf>
    <xf numFmtId="0" fontId="25" fillId="3" borderId="7" xfId="1" applyFont="1" applyFill="1" applyBorder="1" applyAlignment="1">
      <alignment horizontal="center"/>
    </xf>
    <xf numFmtId="0" fontId="30" fillId="0" borderId="0" xfId="3" applyFont="1" applyBorder="1" applyAlignment="1">
      <alignment horizontal="center" vertical="center"/>
    </xf>
    <xf numFmtId="0" fontId="55" fillId="0" borderId="9" xfId="3" applyFont="1" applyBorder="1" applyAlignment="1">
      <alignment horizontal="center" vertical="center"/>
    </xf>
    <xf numFmtId="0" fontId="57" fillId="0" borderId="9" xfId="3" applyFont="1" applyBorder="1" applyAlignment="1">
      <alignment horizontal="center" vertical="center"/>
    </xf>
    <xf numFmtId="0" fontId="25" fillId="0" borderId="0" xfId="0" applyFont="1" applyAlignment="1">
      <alignment horizontal="center"/>
    </xf>
    <xf numFmtId="0" fontId="25" fillId="0" borderId="32" xfId="0" applyFont="1" applyBorder="1" applyAlignment="1">
      <alignment horizontal="center"/>
    </xf>
    <xf numFmtId="0" fontId="30" fillId="0" borderId="8" xfId="1" applyFont="1" applyBorder="1" applyAlignment="1">
      <alignment horizontal="center"/>
    </xf>
    <xf numFmtId="0" fontId="39" fillId="11" borderId="0" xfId="0" applyFont="1" applyFill="1" applyAlignment="1">
      <alignment horizontal="center"/>
    </xf>
    <xf numFmtId="0" fontId="64" fillId="10" borderId="8" xfId="0" applyFont="1" applyFill="1" applyBorder="1" applyAlignment="1">
      <alignment horizontal="center"/>
    </xf>
    <xf numFmtId="16" fontId="39" fillId="0" borderId="19" xfId="0" applyNumberFormat="1" applyFont="1" applyBorder="1" applyAlignment="1">
      <alignment horizontal="center"/>
    </xf>
    <xf numFmtId="16" fontId="39" fillId="0" borderId="20" xfId="0" applyNumberFormat="1" applyFont="1" applyBorder="1" applyAlignment="1">
      <alignment horizontal="center"/>
    </xf>
    <xf numFmtId="16" fontId="39" fillId="0" borderId="21" xfId="0" applyNumberFormat="1" applyFont="1" applyBorder="1" applyAlignment="1">
      <alignment horizontal="center"/>
    </xf>
    <xf numFmtId="0" fontId="29" fillId="0" borderId="2" xfId="0" applyFont="1" applyBorder="1" applyAlignment="1">
      <alignment horizontal="center"/>
    </xf>
    <xf numFmtId="0" fontId="30" fillId="0" borderId="3" xfId="0" applyFont="1" applyBorder="1" applyAlignment="1">
      <alignment horizontal="center"/>
    </xf>
    <xf numFmtId="0" fontId="30" fillId="0" borderId="2" xfId="1" applyFont="1" applyBorder="1" applyAlignment="1">
      <alignment horizontal="center"/>
    </xf>
    <xf numFmtId="0" fontId="30" fillId="0" borderId="2" xfId="0" applyFont="1" applyBorder="1" applyAlignment="1">
      <alignment horizontal="center"/>
    </xf>
    <xf numFmtId="0" fontId="66" fillId="0" borderId="0" xfId="0" applyFont="1" applyAlignment="1">
      <alignment horizontal="left" vertical="center"/>
    </xf>
    <xf numFmtId="0" fontId="28" fillId="0" borderId="0" xfId="1" quotePrefix="1" applyFont="1" applyAlignment="1">
      <alignment horizontal="center"/>
    </xf>
    <xf numFmtId="0" fontId="30" fillId="3" borderId="23" xfId="0" applyFont="1" applyFill="1" applyBorder="1" applyAlignment="1">
      <alignment horizontal="center"/>
    </xf>
    <xf numFmtId="0" fontId="30" fillId="3" borderId="24" xfId="0" applyFont="1" applyFill="1" applyBorder="1" applyAlignment="1">
      <alignment horizontal="center"/>
    </xf>
    <xf numFmtId="0" fontId="30" fillId="3" borderId="25" xfId="0" applyFont="1" applyFill="1" applyBorder="1" applyAlignment="1">
      <alignment horizontal="center"/>
    </xf>
    <xf numFmtId="0" fontId="28" fillId="0" borderId="10" xfId="0" applyFont="1" applyBorder="1" applyAlignment="1">
      <alignment horizontal="center"/>
    </xf>
    <xf numFmtId="0" fontId="39" fillId="3" borderId="23" xfId="0" applyFont="1" applyFill="1" applyBorder="1" applyAlignment="1">
      <alignment horizontal="left"/>
    </xf>
    <xf numFmtId="0" fontId="39" fillId="3" borderId="24" xfId="0" applyFont="1" applyFill="1" applyBorder="1" applyAlignment="1">
      <alignment horizontal="left"/>
    </xf>
    <xf numFmtId="0" fontId="39" fillId="3" borderId="25" xfId="0" applyFont="1" applyFill="1" applyBorder="1" applyAlignment="1">
      <alignment horizontal="left"/>
    </xf>
    <xf numFmtId="0" fontId="30" fillId="0" borderId="10" xfId="0" applyFont="1" applyBorder="1" applyAlignment="1">
      <alignment horizontal="center"/>
    </xf>
    <xf numFmtId="0" fontId="25" fillId="6" borderId="0" xfId="1" applyFont="1" applyFill="1" applyAlignment="1">
      <alignment horizontal="left" wrapText="1"/>
    </xf>
    <xf numFmtId="0" fontId="30" fillId="0" borderId="0" xfId="1" applyFont="1" applyBorder="1" applyAlignment="1">
      <alignment horizontal="center"/>
    </xf>
    <xf numFmtId="0" fontId="30" fillId="0" borderId="26" xfId="1" applyFont="1" applyBorder="1" applyAlignment="1">
      <alignment horizontal="center"/>
    </xf>
    <xf numFmtId="0" fontId="30" fillId="0" borderId="27" xfId="1" applyFont="1" applyBorder="1" applyAlignment="1">
      <alignment horizontal="center"/>
    </xf>
    <xf numFmtId="0" fontId="30" fillId="0" borderId="28" xfId="1" applyFont="1" applyBorder="1" applyAlignment="1">
      <alignment horizontal="center"/>
    </xf>
    <xf numFmtId="0" fontId="5" fillId="3" borderId="12" xfId="1" applyFont="1" applyFill="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4" fillId="3" borderId="29" xfId="1" applyFont="1" applyFill="1" applyBorder="1" applyAlignment="1">
      <alignment horizontal="center"/>
    </xf>
    <xf numFmtId="0" fontId="4" fillId="3" borderId="30" xfId="1" applyFont="1" applyFill="1" applyBorder="1" applyAlignment="1">
      <alignment horizontal="center"/>
    </xf>
    <xf numFmtId="0" fontId="4" fillId="3" borderId="31" xfId="1" applyFont="1" applyFill="1" applyBorder="1" applyAlignment="1">
      <alignment horizontal="center"/>
    </xf>
    <xf numFmtId="0" fontId="1" fillId="0" borderId="0" xfId="1" applyFont="1" applyBorder="1" applyAlignment="1">
      <alignment horizontal="center"/>
    </xf>
  </cellXfs>
  <cellStyles count="43">
    <cellStyle name="AeE­ [0]_INQUIRY ¿μ¾÷AßAø " xfId="4" xr:uid="{00000000-0005-0000-0000-000000000000}"/>
    <cellStyle name="AeE­_INQUIRY ¿μ¾÷AßAø " xfId="5" xr:uid="{00000000-0005-0000-0000-000001000000}"/>
    <cellStyle name="AÞ¸¶ [0]_INQUIRY ¿?¾÷AßAø " xfId="6" xr:uid="{00000000-0005-0000-0000-000002000000}"/>
    <cellStyle name="AÞ¸¶_INQUIRY ¿?¾÷AßAø " xfId="7" xr:uid="{00000000-0005-0000-0000-000003000000}"/>
    <cellStyle name="C?AØ_¿?¾÷CoE² " xfId="8" xr:uid="{00000000-0005-0000-0000-000004000000}"/>
    <cellStyle name="C￥AØ_¿μ¾÷CoE² " xfId="9" xr:uid="{00000000-0005-0000-0000-000005000000}"/>
    <cellStyle name="Comma [0]" xfId="42" builtinId="6"/>
    <cellStyle name="Comma 2" xfId="2" xr:uid="{00000000-0005-0000-0000-000007000000}"/>
    <cellStyle name="Comma0" xfId="10" xr:uid="{00000000-0005-0000-0000-000008000000}"/>
    <cellStyle name="Currency0" xfId="11" xr:uid="{00000000-0005-0000-0000-000009000000}"/>
    <cellStyle name="Date" xfId="12" xr:uid="{00000000-0005-0000-0000-00000A000000}"/>
    <cellStyle name="Fixed" xfId="13" xr:uid="{00000000-0005-0000-0000-00000B000000}"/>
    <cellStyle name="Header1" xfId="14" xr:uid="{00000000-0005-0000-0000-00000C000000}"/>
    <cellStyle name="Header2" xfId="15" xr:uid="{00000000-0005-0000-0000-00000D000000}"/>
    <cellStyle name="Millares [0]_Well Timing" xfId="16" xr:uid="{00000000-0005-0000-0000-00000E000000}"/>
    <cellStyle name="Millares_Well Timing" xfId="17" xr:uid="{00000000-0005-0000-0000-00000F000000}"/>
    <cellStyle name="Moneda [0]_Well Timing" xfId="18" xr:uid="{00000000-0005-0000-0000-000010000000}"/>
    <cellStyle name="Moneda_Well Timing" xfId="19" xr:uid="{00000000-0005-0000-0000-000011000000}"/>
    <cellStyle name="n" xfId="20" xr:uid="{00000000-0005-0000-0000-000012000000}"/>
    <cellStyle name="Normal" xfId="0" builtinId="0"/>
    <cellStyle name="Normal - Style1" xfId="21" xr:uid="{00000000-0005-0000-0000-000014000000}"/>
    <cellStyle name="Normal 2" xfId="1" xr:uid="{00000000-0005-0000-0000-000015000000}"/>
    <cellStyle name="Normal 2 2" xfId="3" xr:uid="{00000000-0005-0000-0000-000016000000}"/>
    <cellStyle name=" [0.00]_ Att. 1- Cover" xfId="22" xr:uid="{00000000-0005-0000-0000-000017000000}"/>
    <cellStyle name="_ Att. 1- Cover" xfId="23" xr:uid="{00000000-0005-0000-0000-000018000000}"/>
    <cellStyle name="?_ Att. 1- Cover" xfId="24" xr:uid="{00000000-0005-0000-0000-000019000000}"/>
    <cellStyle name="똿뗦먛귟 [0.00]_PRODUCT DETAIL Q1" xfId="25" xr:uid="{00000000-0005-0000-0000-00001A000000}"/>
    <cellStyle name="똿뗦먛귟_PRODUCT DETAIL Q1" xfId="26" xr:uid="{00000000-0005-0000-0000-00001B000000}"/>
    <cellStyle name="믅됞 [0.00]_PRODUCT DETAIL Q1" xfId="27" xr:uid="{00000000-0005-0000-0000-00001C000000}"/>
    <cellStyle name="믅됞_PRODUCT DETAIL Q1" xfId="28" xr:uid="{00000000-0005-0000-0000-00001D000000}"/>
    <cellStyle name="백분율_95" xfId="29" xr:uid="{00000000-0005-0000-0000-00001E000000}"/>
    <cellStyle name="뷭?_BOOKSHIP" xfId="30" xr:uid="{00000000-0005-0000-0000-00001F000000}"/>
    <cellStyle name="콤마 [0]_1202" xfId="31" xr:uid="{00000000-0005-0000-0000-000020000000}"/>
    <cellStyle name="콤마_1202" xfId="32" xr:uid="{00000000-0005-0000-0000-000021000000}"/>
    <cellStyle name="통화 [0]_1202" xfId="33" xr:uid="{00000000-0005-0000-0000-000022000000}"/>
    <cellStyle name="통화_1202" xfId="34" xr:uid="{00000000-0005-0000-0000-000023000000}"/>
    <cellStyle name="표준_(정보부문)월별인원계획" xfId="35" xr:uid="{00000000-0005-0000-0000-000024000000}"/>
    <cellStyle name="一般_99Q3647-ALL-CAS2" xfId="36" xr:uid="{00000000-0005-0000-0000-000025000000}"/>
    <cellStyle name="千分位[0]_Book1" xfId="37" xr:uid="{00000000-0005-0000-0000-000026000000}"/>
    <cellStyle name="千分位_99Q3647-ALL-CAS2" xfId="38" xr:uid="{00000000-0005-0000-0000-000027000000}"/>
    <cellStyle name="貨幣 [0]_Book1" xfId="39" xr:uid="{00000000-0005-0000-0000-000028000000}"/>
    <cellStyle name="貨幣[0]_BRE" xfId="40" xr:uid="{00000000-0005-0000-0000-000029000000}"/>
    <cellStyle name="貨幣_Book1" xfId="41" xr:uid="{00000000-0005-0000-0000-00002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590550</xdr:colOff>
      <xdr:row>8</xdr:row>
      <xdr:rowOff>114300</xdr:rowOff>
    </xdr:from>
    <xdr:to>
      <xdr:col>4</xdr:col>
      <xdr:colOff>866775</xdr:colOff>
      <xdr:row>11</xdr:row>
      <xdr:rowOff>114300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3600450" y="1790700"/>
          <a:ext cx="1381125" cy="628650"/>
        </a:xfrm>
        <a:prstGeom prst="wedgeRoundRectCallout">
          <a:avLst>
            <a:gd name="adj1" fmla="val -32069"/>
            <a:gd name="adj2" fmla="val -85296"/>
            <a:gd name="adj3" fmla="val 16667"/>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32004" rIns="0" bIns="0" anchor="t" upright="1"/>
        <a:lstStyle/>
        <a:p>
          <a:pPr rtl="0"/>
          <a:r>
            <a:rPr lang="en-US" sz="1100" b="0" i="0" u="none" strike="noStrike" baseline="0">
              <a:latin typeface="+mn-lt"/>
              <a:ea typeface="+mn-ea"/>
              <a:cs typeface="+mn-cs"/>
            </a:rPr>
            <a:t>Có hiện ra chữ tuần và chữ ngày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9</xdr:row>
      <xdr:rowOff>142875</xdr:rowOff>
    </xdr:from>
    <xdr:to>
      <xdr:col>5</xdr:col>
      <xdr:colOff>257175</xdr:colOff>
      <xdr:row>13</xdr:row>
      <xdr:rowOff>19050</xdr:rowOff>
    </xdr:to>
    <xdr:sp macro="" textlink="">
      <xdr:nvSpPr>
        <xdr:cNvPr id="2" name="AutoShape 1">
          <a:extLst>
            <a:ext uri="{FF2B5EF4-FFF2-40B4-BE49-F238E27FC236}">
              <a16:creationId xmlns:a16="http://schemas.microsoft.com/office/drawing/2014/main" id="{00000000-0008-0000-0400-000002000000}"/>
            </a:ext>
          </a:extLst>
        </xdr:cNvPr>
        <xdr:cNvSpPr>
          <a:spLocks noChangeArrowheads="1"/>
        </xdr:cNvSpPr>
      </xdr:nvSpPr>
      <xdr:spPr bwMode="auto">
        <a:xfrm>
          <a:off x="3028950" y="2028825"/>
          <a:ext cx="1209675" cy="714375"/>
        </a:xfrm>
        <a:prstGeom prst="wedgeRoundRectCallout">
          <a:avLst>
            <a:gd name="adj1" fmla="val -117718"/>
            <a:gd name="adj2" fmla="val -96153"/>
            <a:gd name="adj3" fmla="val 16667"/>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32004" rIns="0" bIns="0" anchor="t" upright="1"/>
        <a:lstStyle/>
        <a:p>
          <a:pPr rtl="0"/>
          <a:r>
            <a:rPr lang="en-US" sz="1100" b="0" i="0" u="none" strike="noStrike" baseline="0">
              <a:latin typeface="+mn-lt"/>
              <a:ea typeface="+mn-ea"/>
              <a:cs typeface="+mn-cs"/>
            </a:rPr>
            <a:t>Tính toán kết quả ở các ô màu vàng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
  <sheetViews>
    <sheetView zoomScale="115" zoomScaleNormal="115" workbookViewId="0">
      <selection activeCell="L8" sqref="L8"/>
    </sheetView>
  </sheetViews>
  <sheetFormatPr defaultColWidth="9" defaultRowHeight="12.5"/>
  <cols>
    <col min="1" max="16384" width="9" style="56"/>
  </cols>
  <sheetData>
    <row r="1" spans="1:39" ht="23">
      <c r="A1" s="214" t="s">
        <v>524</v>
      </c>
      <c r="B1" s="214"/>
      <c r="C1" s="214"/>
      <c r="D1" s="214"/>
      <c r="E1" s="214"/>
      <c r="F1" s="214"/>
      <c r="G1" s="214"/>
      <c r="H1" s="214"/>
      <c r="I1" s="214"/>
      <c r="J1" s="134"/>
      <c r="K1" s="134"/>
      <c r="L1" s="134"/>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row>
    <row r="2" spans="1:39" s="137" customFormat="1" ht="17.25" customHeight="1">
      <c r="A2" s="213" t="s">
        <v>525</v>
      </c>
      <c r="B2" s="213"/>
      <c r="C2" s="213"/>
      <c r="D2" s="213"/>
      <c r="E2" s="213"/>
      <c r="F2" s="213"/>
      <c r="G2" s="213"/>
      <c r="H2" s="213"/>
      <c r="I2" s="213"/>
      <c r="J2" s="213"/>
      <c r="K2" s="213"/>
      <c r="L2" s="213"/>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row>
    <row r="3" spans="1:39" ht="18.75" customHeight="1">
      <c r="A3" s="213"/>
      <c r="B3" s="213"/>
      <c r="C3" s="213"/>
      <c r="D3" s="213"/>
      <c r="E3" s="213"/>
      <c r="F3" s="213"/>
      <c r="G3" s="213"/>
      <c r="H3" s="213"/>
      <c r="I3" s="213"/>
      <c r="J3" s="213"/>
      <c r="K3" s="213"/>
      <c r="L3" s="213"/>
    </row>
    <row r="4" spans="1:39" ht="14.25" customHeight="1">
      <c r="A4" s="136"/>
      <c r="B4" s="136"/>
      <c r="C4" s="136"/>
      <c r="D4" s="136"/>
      <c r="E4" s="136"/>
      <c r="F4" s="136"/>
      <c r="G4" s="136"/>
      <c r="H4" s="136"/>
      <c r="I4" s="136"/>
      <c r="J4" s="136"/>
      <c r="K4" s="136"/>
      <c r="L4" s="136"/>
    </row>
    <row r="5" spans="1:39" ht="14.25" customHeight="1">
      <c r="A5" s="136"/>
      <c r="B5" s="136"/>
      <c r="C5" s="136"/>
      <c r="D5" s="136"/>
      <c r="E5" s="136"/>
      <c r="F5" s="136"/>
      <c r="G5" s="136"/>
      <c r="H5" s="136"/>
      <c r="I5" s="136"/>
      <c r="J5" s="136"/>
      <c r="K5" s="136"/>
      <c r="L5" s="136"/>
    </row>
    <row r="6" spans="1:39">
      <c r="A6" s="138"/>
      <c r="B6" s="139">
        <v>2</v>
      </c>
      <c r="C6" s="139">
        <v>3</v>
      </c>
      <c r="D6" s="139">
        <v>4</v>
      </c>
      <c r="E6" s="139">
        <v>5</v>
      </c>
      <c r="F6" s="139">
        <v>6</v>
      </c>
      <c r="G6" s="139">
        <v>7</v>
      </c>
      <c r="H6" s="139">
        <v>8</v>
      </c>
      <c r="I6" s="139">
        <v>9</v>
      </c>
    </row>
    <row r="7" spans="1:39">
      <c r="A7" s="139">
        <v>1</v>
      </c>
      <c r="B7" s="140"/>
      <c r="C7" s="140"/>
      <c r="D7" s="140"/>
      <c r="E7" s="140"/>
      <c r="F7" s="140"/>
      <c r="G7" s="140"/>
      <c r="H7" s="140"/>
      <c r="I7" s="140"/>
    </row>
    <row r="8" spans="1:39">
      <c r="A8" s="139">
        <v>2</v>
      </c>
      <c r="B8" s="140"/>
      <c r="C8" s="140"/>
      <c r="D8" s="140"/>
      <c r="E8" s="140"/>
      <c r="F8" s="140"/>
      <c r="G8" s="140"/>
      <c r="H8" s="140"/>
      <c r="I8" s="140"/>
    </row>
    <row r="9" spans="1:39">
      <c r="A9" s="139">
        <v>3</v>
      </c>
      <c r="B9" s="140"/>
      <c r="C9" s="140"/>
      <c r="D9" s="140"/>
      <c r="E9" s="140"/>
      <c r="F9" s="140"/>
      <c r="G9" s="140"/>
      <c r="H9" s="140"/>
      <c r="I9" s="140"/>
    </row>
    <row r="10" spans="1:39">
      <c r="A10" s="139">
        <v>4</v>
      </c>
      <c r="B10" s="140"/>
      <c r="C10" s="140"/>
      <c r="D10" s="140"/>
      <c r="E10" s="140"/>
      <c r="F10" s="140"/>
      <c r="G10" s="140"/>
      <c r="H10" s="140"/>
      <c r="I10" s="140"/>
    </row>
    <row r="11" spans="1:39">
      <c r="A11" s="139">
        <v>5</v>
      </c>
      <c r="B11" s="140"/>
      <c r="C11" s="140"/>
      <c r="D11" s="140"/>
      <c r="E11" s="140"/>
      <c r="F11" s="140"/>
      <c r="G11" s="140"/>
      <c r="H11" s="140"/>
      <c r="I11" s="140"/>
    </row>
    <row r="12" spans="1:39">
      <c r="A12" s="139">
        <v>6</v>
      </c>
      <c r="B12" s="140"/>
      <c r="C12" s="140"/>
      <c r="D12" s="140"/>
      <c r="E12" s="140"/>
      <c r="F12" s="140"/>
      <c r="G12" s="140"/>
      <c r="H12" s="140"/>
      <c r="I12" s="140"/>
    </row>
    <row r="13" spans="1:39">
      <c r="A13" s="139">
        <v>7</v>
      </c>
      <c r="B13" s="140"/>
      <c r="C13" s="140"/>
      <c r="D13" s="140"/>
      <c r="E13" s="140"/>
      <c r="F13" s="140"/>
      <c r="G13" s="140"/>
      <c r="H13" s="140"/>
      <c r="I13" s="140"/>
    </row>
    <row r="14" spans="1:39">
      <c r="A14" s="139">
        <v>8</v>
      </c>
      <c r="B14" s="140"/>
      <c r="C14" s="140"/>
      <c r="D14" s="140"/>
      <c r="E14" s="140"/>
      <c r="F14" s="140"/>
      <c r="G14" s="140"/>
      <c r="H14" s="140"/>
      <c r="I14" s="140"/>
    </row>
    <row r="15" spans="1:39">
      <c r="A15" s="139">
        <v>9</v>
      </c>
      <c r="B15" s="140"/>
      <c r="C15" s="140"/>
      <c r="D15" s="140"/>
      <c r="E15" s="140"/>
      <c r="F15" s="140"/>
      <c r="G15" s="140"/>
      <c r="H15" s="140"/>
      <c r="I15" s="140"/>
    </row>
    <row r="16" spans="1:39">
      <c r="A16" s="139">
        <v>10</v>
      </c>
      <c r="B16" s="140"/>
      <c r="C16" s="140"/>
      <c r="D16" s="140"/>
      <c r="E16" s="140"/>
      <c r="F16" s="140"/>
      <c r="G16" s="140"/>
      <c r="H16" s="140"/>
      <c r="I16" s="140"/>
    </row>
  </sheetData>
  <mergeCells count="2">
    <mergeCell ref="A2:L3"/>
    <mergeCell ref="A1:I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
  <sheetViews>
    <sheetView topLeftCell="S1" workbookViewId="0">
      <selection activeCell="G20" sqref="G20"/>
    </sheetView>
  </sheetViews>
  <sheetFormatPr defaultColWidth="9.23046875" defaultRowHeight="15.5"/>
  <cols>
    <col min="1" max="3" width="9.23046875" style="23"/>
    <col min="4" max="4" width="9.53515625" style="23" bestFit="1" customWidth="1"/>
    <col min="5" max="16384" width="9.23046875" style="23"/>
  </cols>
  <sheetData>
    <row r="1" spans="1:6" ht="23.5" thickBot="1">
      <c r="A1" s="235" t="s">
        <v>204</v>
      </c>
      <c r="B1" s="235"/>
      <c r="C1" s="235"/>
      <c r="D1" s="235"/>
      <c r="E1" s="235"/>
      <c r="F1" s="235"/>
    </row>
    <row r="2" spans="1:6" ht="19" thickBot="1">
      <c r="A2" s="24" t="s">
        <v>0</v>
      </c>
      <c r="B2" s="24" t="s">
        <v>1</v>
      </c>
      <c r="C2" s="24" t="s">
        <v>205</v>
      </c>
      <c r="D2" s="24" t="s">
        <v>206</v>
      </c>
      <c r="E2" s="24" t="s">
        <v>3</v>
      </c>
      <c r="F2" s="24" t="s">
        <v>2</v>
      </c>
    </row>
    <row r="3" spans="1:6" ht="16" thickBot="1">
      <c r="A3" s="24">
        <v>9</v>
      </c>
      <c r="B3" s="24">
        <v>5</v>
      </c>
      <c r="C3" s="25"/>
      <c r="D3" s="25"/>
      <c r="E3" s="25"/>
      <c r="F3" s="25"/>
    </row>
    <row r="4" spans="1:6" ht="16" thickBot="1">
      <c r="A4" s="24">
        <v>125</v>
      </c>
      <c r="B4" s="24">
        <v>48</v>
      </c>
      <c r="C4" s="25"/>
      <c r="D4" s="25"/>
      <c r="E4" s="25"/>
      <c r="F4" s="25"/>
    </row>
    <row r="5" spans="1:6" ht="16" thickBot="1">
      <c r="A5" s="24">
        <v>32</v>
      </c>
      <c r="B5" s="24">
        <v>18</v>
      </c>
      <c r="C5" s="25"/>
      <c r="D5" s="25"/>
      <c r="E5" s="25"/>
      <c r="F5" s="25"/>
    </row>
    <row r="6" spans="1:6" ht="16" thickBot="1">
      <c r="A6" s="24">
        <v>29</v>
      </c>
      <c r="B6" s="24">
        <v>12</v>
      </c>
      <c r="C6" s="25"/>
      <c r="D6" s="25"/>
      <c r="E6" s="25"/>
      <c r="F6" s="25"/>
    </row>
    <row r="8" spans="1:6">
      <c r="A8" s="32" t="s">
        <v>203</v>
      </c>
    </row>
    <row r="10" spans="1:6">
      <c r="A10" s="26"/>
    </row>
  </sheetData>
  <mergeCells count="1">
    <mergeCell ref="A1:F1"/>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E11" sqref="E11"/>
    </sheetView>
  </sheetViews>
  <sheetFormatPr defaultColWidth="9.23046875" defaultRowHeight="15.5"/>
  <cols>
    <col min="1" max="16384" width="9.23046875" style="23"/>
  </cols>
  <sheetData>
    <row r="1" spans="1:6" ht="18.5" thickBot="1">
      <c r="A1" s="236" t="s">
        <v>207</v>
      </c>
      <c r="B1" s="236"/>
      <c r="C1" s="236"/>
      <c r="D1" s="236"/>
      <c r="E1" s="236"/>
      <c r="F1" s="236"/>
    </row>
    <row r="2" spans="1:6" ht="16" thickBot="1">
      <c r="A2" s="27" t="s">
        <v>4</v>
      </c>
      <c r="B2" s="27" t="s">
        <v>5</v>
      </c>
      <c r="C2" s="27" t="s">
        <v>6</v>
      </c>
      <c r="D2" s="27" t="s">
        <v>7</v>
      </c>
      <c r="E2" s="27" t="s">
        <v>8</v>
      </c>
      <c r="F2" s="27" t="s">
        <v>9</v>
      </c>
    </row>
    <row r="3" spans="1:6" ht="16" thickBot="1">
      <c r="A3" s="27">
        <v>47</v>
      </c>
      <c r="B3" s="27">
        <v>23</v>
      </c>
      <c r="C3" s="28"/>
      <c r="D3" s="28"/>
      <c r="E3" s="28"/>
      <c r="F3" s="28"/>
    </row>
    <row r="4" spans="1:6" ht="16" thickBot="1">
      <c r="A4" s="27">
        <v>58</v>
      </c>
      <c r="B4" s="27">
        <v>58</v>
      </c>
      <c r="C4" s="28"/>
      <c r="D4" s="28"/>
      <c r="E4" s="28"/>
      <c r="F4" s="28"/>
    </row>
    <row r="5" spans="1:6" ht="16" thickBot="1">
      <c r="A5" s="27">
        <v>12</v>
      </c>
      <c r="B5" s="27">
        <v>49</v>
      </c>
      <c r="C5" s="28"/>
      <c r="D5" s="28"/>
      <c r="E5" s="28"/>
      <c r="F5" s="28"/>
    </row>
    <row r="6" spans="1:6" ht="16" thickBot="1">
      <c r="A6" s="27">
        <v>35</v>
      </c>
      <c r="B6" s="27">
        <v>75</v>
      </c>
      <c r="C6" s="28"/>
      <c r="D6" s="28"/>
      <c r="E6" s="28"/>
      <c r="F6" s="28"/>
    </row>
    <row r="8" spans="1:6">
      <c r="A8" s="29" t="s">
        <v>203</v>
      </c>
    </row>
    <row r="9" spans="1:6" ht="18">
      <c r="B9" s="30"/>
      <c r="C9" s="31"/>
      <c r="D9" s="31"/>
      <c r="E9" s="31"/>
    </row>
  </sheetData>
  <mergeCells count="1">
    <mergeCell ref="A1:F1"/>
  </mergeCell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
  <sheetViews>
    <sheetView workbookViewId="0">
      <selection activeCell="D13" sqref="D13"/>
    </sheetView>
  </sheetViews>
  <sheetFormatPr defaultColWidth="9" defaultRowHeight="15.5"/>
  <cols>
    <col min="1" max="2" width="9" style="33"/>
    <col min="3" max="3" width="8.4609375" style="33" customWidth="1"/>
    <col min="4" max="5" width="9" style="33"/>
    <col min="6" max="6" width="12" style="33" bestFit="1" customWidth="1"/>
    <col min="7" max="7" width="10.23046875" style="33" bestFit="1" customWidth="1"/>
    <col min="8" max="8" width="10.07421875" style="33" customWidth="1"/>
    <col min="9" max="16384" width="9" style="33"/>
  </cols>
  <sheetData>
    <row r="1" spans="1:8" ht="18.5" thickBot="1">
      <c r="A1" s="237" t="s">
        <v>208</v>
      </c>
      <c r="B1" s="237"/>
      <c r="C1" s="237"/>
      <c r="D1" s="237"/>
      <c r="E1" s="237"/>
      <c r="F1" s="237"/>
      <c r="G1" s="237"/>
      <c r="H1" s="237"/>
    </row>
    <row r="2" spans="1:8" ht="16" thickBot="1">
      <c r="A2" s="34" t="s">
        <v>0</v>
      </c>
      <c r="B2" s="34" t="s">
        <v>1</v>
      </c>
      <c r="C2" s="34" t="s">
        <v>10</v>
      </c>
      <c r="D2" s="34" t="s">
        <v>11</v>
      </c>
      <c r="E2" s="34" t="s">
        <v>12</v>
      </c>
      <c r="F2" s="34" t="s">
        <v>13</v>
      </c>
      <c r="G2" s="34" t="s">
        <v>14</v>
      </c>
      <c r="H2" s="35" t="s">
        <v>15</v>
      </c>
    </row>
    <row r="3" spans="1:8" ht="16" thickBot="1">
      <c r="A3" s="34">
        <v>7</v>
      </c>
      <c r="B3" s="34">
        <v>2</v>
      </c>
      <c r="C3" s="36"/>
      <c r="D3" s="36"/>
      <c r="E3" s="36"/>
      <c r="F3" s="36"/>
      <c r="G3" s="36"/>
      <c r="H3" s="37"/>
    </row>
    <row r="4" spans="1:8" ht="16" thickBot="1">
      <c r="A4" s="34">
        <v>13</v>
      </c>
      <c r="B4" s="34">
        <v>-4</v>
      </c>
      <c r="C4" s="36"/>
      <c r="D4" s="36"/>
      <c r="E4" s="36"/>
      <c r="F4" s="36"/>
      <c r="G4" s="36"/>
      <c r="H4" s="37"/>
    </row>
    <row r="5" spans="1:8" ht="16" thickBot="1">
      <c r="A5" s="34">
        <v>15</v>
      </c>
      <c r="B5" s="34">
        <v>66</v>
      </c>
      <c r="C5" s="36"/>
      <c r="D5" s="36"/>
      <c r="E5" s="36"/>
      <c r="F5" s="36"/>
      <c r="G5" s="36"/>
      <c r="H5" s="37"/>
    </row>
    <row r="6" spans="1:8" ht="16" thickBot="1">
      <c r="A6" s="34">
        <v>8</v>
      </c>
      <c r="B6" s="34">
        <v>8</v>
      </c>
      <c r="C6" s="36"/>
      <c r="D6" s="36"/>
      <c r="E6" s="36"/>
      <c r="F6" s="36"/>
      <c r="G6" s="36"/>
      <c r="H6" s="37"/>
    </row>
    <row r="8" spans="1:8">
      <c r="A8" s="38" t="s">
        <v>209</v>
      </c>
    </row>
    <row r="9" spans="1:8">
      <c r="C9" s="39"/>
      <c r="D9" s="39"/>
      <c r="E9" s="39"/>
      <c r="F9" s="39"/>
    </row>
    <row r="10" spans="1:8">
      <c r="G10" s="39"/>
    </row>
  </sheetData>
  <mergeCells count="1">
    <mergeCell ref="A1:H1"/>
  </mergeCells>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
  <sheetViews>
    <sheetView workbookViewId="0">
      <selection activeCell="K10" sqref="K10"/>
    </sheetView>
  </sheetViews>
  <sheetFormatPr defaultColWidth="9.23046875" defaultRowHeight="15.5"/>
  <cols>
    <col min="1" max="7" width="9.23046875" style="23"/>
    <col min="8" max="8" width="15" style="23" bestFit="1" customWidth="1"/>
    <col min="9" max="16384" width="9.23046875" style="23"/>
  </cols>
  <sheetData>
    <row r="1" spans="1:8" ht="18.5" thickBot="1">
      <c r="A1" s="238" t="s">
        <v>210</v>
      </c>
      <c r="B1" s="238"/>
      <c r="C1" s="238"/>
      <c r="D1" s="238"/>
      <c r="E1" s="238"/>
      <c r="F1" s="238"/>
      <c r="G1" s="238"/>
      <c r="H1" s="238"/>
    </row>
    <row r="2" spans="1:8" ht="16" thickBot="1">
      <c r="A2" s="24" t="s">
        <v>4</v>
      </c>
      <c r="B2" s="24" t="s">
        <v>5</v>
      </c>
      <c r="C2" s="24" t="s">
        <v>16</v>
      </c>
      <c r="D2" s="24" t="s">
        <v>17</v>
      </c>
      <c r="E2" s="24" t="s">
        <v>18</v>
      </c>
      <c r="F2" s="24" t="s">
        <v>19</v>
      </c>
      <c r="G2" s="24" t="s">
        <v>20</v>
      </c>
      <c r="H2" s="24" t="s">
        <v>21</v>
      </c>
    </row>
    <row r="3" spans="1:8" ht="16" thickBot="1">
      <c r="A3" s="24">
        <v>4</v>
      </c>
      <c r="B3" s="24">
        <v>5</v>
      </c>
      <c r="C3" s="24">
        <v>14</v>
      </c>
      <c r="D3" s="25"/>
      <c r="E3" s="25"/>
      <c r="F3" s="25"/>
      <c r="G3" s="25"/>
      <c r="H3" s="25"/>
    </row>
    <row r="4" spans="1:8" ht="16" thickBot="1">
      <c r="A4" s="24">
        <v>2</v>
      </c>
      <c r="B4" s="24">
        <v>12</v>
      </c>
      <c r="C4" s="24">
        <v>32</v>
      </c>
      <c r="D4" s="25"/>
      <c r="E4" s="25"/>
      <c r="F4" s="25"/>
      <c r="G4" s="25"/>
      <c r="H4" s="25"/>
    </row>
    <row r="5" spans="1:8" ht="16" thickBot="1">
      <c r="A5" s="24">
        <v>24</v>
      </c>
      <c r="B5" s="24">
        <v>14</v>
      </c>
      <c r="C5" s="24">
        <v>16</v>
      </c>
      <c r="D5" s="25"/>
      <c r="E5" s="25"/>
      <c r="F5" s="25"/>
      <c r="G5" s="25"/>
      <c r="H5" s="25"/>
    </row>
    <row r="6" spans="1:8" ht="16" thickBot="1">
      <c r="A6" s="24">
        <v>24</v>
      </c>
      <c r="B6" s="24">
        <v>24</v>
      </c>
      <c r="C6" s="24">
        <v>16</v>
      </c>
      <c r="D6" s="25"/>
      <c r="E6" s="25"/>
      <c r="F6" s="25"/>
      <c r="G6" s="25"/>
      <c r="H6" s="25"/>
    </row>
    <row r="8" spans="1:8">
      <c r="A8" s="40" t="s">
        <v>211</v>
      </c>
    </row>
  </sheetData>
  <mergeCells count="1">
    <mergeCell ref="A1:H1"/>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0"/>
  <sheetViews>
    <sheetView workbookViewId="0">
      <selection activeCell="A19" sqref="A19"/>
    </sheetView>
  </sheetViews>
  <sheetFormatPr defaultColWidth="9" defaultRowHeight="15.5"/>
  <cols>
    <col min="1" max="1" width="9.23046875" style="33" customWidth="1"/>
    <col min="2" max="2" width="8" style="33" customWidth="1"/>
    <col min="3" max="3" width="9" style="33" bestFit="1" customWidth="1"/>
    <col min="4" max="4" width="9" style="33"/>
    <col min="5" max="5" width="8.765625" style="33" bestFit="1" customWidth="1"/>
    <col min="6" max="6" width="25.23046875" style="33" bestFit="1" customWidth="1"/>
    <col min="7" max="7" width="8.765625" style="33" bestFit="1" customWidth="1"/>
    <col min="8" max="16384" width="9" style="33"/>
  </cols>
  <sheetData>
    <row r="1" spans="1:7" ht="18.5" thickBot="1">
      <c r="A1" s="221" t="s">
        <v>212</v>
      </c>
      <c r="B1" s="221"/>
      <c r="C1" s="221"/>
      <c r="D1" s="221"/>
      <c r="E1" s="221"/>
    </row>
    <row r="2" spans="1:7" ht="16" thickBot="1">
      <c r="A2" s="41">
        <v>14</v>
      </c>
      <c r="B2" s="41">
        <v>28</v>
      </c>
      <c r="C2" s="41">
        <v>36</v>
      </c>
      <c r="D2" s="41" t="s">
        <v>28</v>
      </c>
      <c r="E2" s="41">
        <v>2</v>
      </c>
    </row>
    <row r="3" spans="1:7" ht="16" thickBot="1">
      <c r="A3" s="41" t="s">
        <v>5</v>
      </c>
      <c r="B3" s="41"/>
      <c r="C3" s="41">
        <v>43</v>
      </c>
      <c r="D3" s="41">
        <v>57</v>
      </c>
      <c r="E3" s="41">
        <v>85</v>
      </c>
    </row>
    <row r="4" spans="1:7" ht="16" thickBot="1">
      <c r="A4" s="41">
        <v>19</v>
      </c>
      <c r="B4" s="41">
        <v>35</v>
      </c>
      <c r="C4" s="41" t="s">
        <v>27</v>
      </c>
      <c r="D4" s="41" t="s">
        <v>26</v>
      </c>
      <c r="E4" s="41">
        <v>13</v>
      </c>
    </row>
    <row r="5" spans="1:7" ht="16" thickBot="1">
      <c r="A5" s="41">
        <v>23</v>
      </c>
      <c r="B5" s="41">
        <v>56</v>
      </c>
      <c r="C5" s="41">
        <v>14</v>
      </c>
      <c r="D5" s="41">
        <v>10</v>
      </c>
      <c r="E5" s="41" t="s">
        <v>25</v>
      </c>
    </row>
    <row r="6" spans="1:7" ht="16" thickBot="1">
      <c r="A6" s="41" t="s">
        <v>24</v>
      </c>
      <c r="B6" s="41">
        <v>49</v>
      </c>
      <c r="C6" s="41">
        <v>28</v>
      </c>
      <c r="D6" s="41">
        <v>53</v>
      </c>
      <c r="E6" s="41"/>
    </row>
    <row r="7" spans="1:7" ht="16" thickBot="1">
      <c r="A7" s="41">
        <v>65</v>
      </c>
      <c r="B7" s="41">
        <v>8</v>
      </c>
      <c r="C7" s="41" t="s">
        <v>23</v>
      </c>
      <c r="D7" s="41">
        <v>52</v>
      </c>
      <c r="E7" s="41">
        <v>24</v>
      </c>
    </row>
    <row r="8" spans="1:7" ht="16" thickBot="1">
      <c r="A8" s="41">
        <v>66</v>
      </c>
      <c r="B8" s="41"/>
      <c r="C8" s="41">
        <v>51</v>
      </c>
      <c r="D8" s="41">
        <v>38</v>
      </c>
      <c r="E8" s="41" t="s">
        <v>22</v>
      </c>
    </row>
    <row r="9" spans="1:7" ht="16" thickBot="1"/>
    <row r="10" spans="1:7" ht="16" thickBot="1">
      <c r="F10" s="42" t="s">
        <v>213</v>
      </c>
      <c r="G10" s="43"/>
    </row>
    <row r="11" spans="1:7" ht="16" thickBot="1">
      <c r="F11" s="42" t="s">
        <v>214</v>
      </c>
      <c r="G11" s="43"/>
    </row>
    <row r="12" spans="1:7" ht="16" thickBot="1">
      <c r="F12" s="42" t="s">
        <v>215</v>
      </c>
      <c r="G12" s="44"/>
    </row>
    <row r="13" spans="1:7" ht="16" thickBot="1">
      <c r="F13" s="42" t="s">
        <v>216</v>
      </c>
      <c r="G13" s="43"/>
    </row>
    <row r="14" spans="1:7" ht="16" thickBot="1">
      <c r="F14" s="42" t="s">
        <v>217</v>
      </c>
      <c r="G14" s="43"/>
    </row>
    <row r="15" spans="1:7" ht="16" thickBot="1">
      <c r="F15" s="42" t="s">
        <v>218</v>
      </c>
      <c r="G15" s="43"/>
    </row>
    <row r="16" spans="1:7" ht="16" thickBot="1">
      <c r="F16" s="42" t="s">
        <v>219</v>
      </c>
      <c r="G16" s="43"/>
    </row>
    <row r="17" spans="1:7" ht="16" thickBot="1">
      <c r="F17" s="42" t="s">
        <v>220</v>
      </c>
      <c r="G17" s="43"/>
    </row>
    <row r="19" spans="1:7">
      <c r="A19" s="45" t="s">
        <v>221</v>
      </c>
      <c r="B19" s="46"/>
      <c r="C19" s="46"/>
      <c r="D19" s="46"/>
      <c r="E19" s="46"/>
    </row>
    <row r="20" spans="1:7" ht="18">
      <c r="C20" s="47"/>
      <c r="D20" s="47"/>
      <c r="E20" s="47"/>
      <c r="F20" s="47"/>
    </row>
  </sheetData>
  <mergeCells count="1">
    <mergeCell ref="A1:E1"/>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4"/>
  <sheetViews>
    <sheetView workbookViewId="0">
      <selection activeCell="J7" sqref="J7"/>
    </sheetView>
  </sheetViews>
  <sheetFormatPr defaultColWidth="9" defaultRowHeight="12.5"/>
  <cols>
    <col min="1" max="1" width="5" style="56" customWidth="1"/>
    <col min="2" max="2" width="12.4609375" style="56" bestFit="1" customWidth="1"/>
    <col min="3" max="3" width="9" style="56"/>
    <col min="4" max="4" width="9.4609375" style="56" bestFit="1" customWidth="1"/>
    <col min="5" max="6" width="9" style="56"/>
    <col min="7" max="7" width="10.4609375" style="56" bestFit="1" customWidth="1"/>
    <col min="8" max="8" width="9" style="56" bestFit="1" customWidth="1"/>
    <col min="9" max="16384" width="9" style="56"/>
  </cols>
  <sheetData>
    <row r="1" spans="1:9" s="49" customFormat="1" ht="18.5" thickBot="1">
      <c r="A1" s="217" t="s">
        <v>222</v>
      </c>
      <c r="B1" s="217"/>
      <c r="C1" s="217"/>
      <c r="D1" s="217"/>
      <c r="E1" s="217"/>
      <c r="F1" s="217"/>
      <c r="G1" s="217"/>
      <c r="H1" s="217"/>
    </row>
    <row r="2" spans="1:9" s="51" customFormat="1" ht="35.25" customHeight="1" thickBot="1">
      <c r="A2" s="50" t="s">
        <v>42</v>
      </c>
      <c r="B2" s="50" t="s">
        <v>223</v>
      </c>
      <c r="C2" s="50" t="s">
        <v>224</v>
      </c>
      <c r="D2" s="50" t="s">
        <v>225</v>
      </c>
      <c r="E2" s="50" t="s">
        <v>43</v>
      </c>
      <c r="F2" s="50" t="s">
        <v>44</v>
      </c>
      <c r="G2" s="50" t="s">
        <v>176</v>
      </c>
      <c r="H2" s="50" t="s">
        <v>226</v>
      </c>
    </row>
    <row r="3" spans="1:9" s="51" customFormat="1" ht="16" thickBot="1">
      <c r="A3" s="52">
        <v>1</v>
      </c>
      <c r="B3" s="52" t="s">
        <v>227</v>
      </c>
      <c r="C3" s="52" t="s">
        <v>45</v>
      </c>
      <c r="D3" s="52">
        <v>7500</v>
      </c>
      <c r="E3" s="52">
        <v>150</v>
      </c>
      <c r="F3" s="53"/>
      <c r="G3" s="53"/>
      <c r="H3" s="53"/>
    </row>
    <row r="4" spans="1:9" s="51" customFormat="1" ht="16" thickBot="1">
      <c r="A4" s="52">
        <v>2</v>
      </c>
      <c r="B4" s="52" t="s">
        <v>228</v>
      </c>
      <c r="C4" s="52" t="s">
        <v>229</v>
      </c>
      <c r="D4" s="52">
        <v>10000</v>
      </c>
      <c r="E4" s="52">
        <v>225</v>
      </c>
      <c r="F4" s="53"/>
      <c r="G4" s="53"/>
      <c r="H4" s="53"/>
    </row>
    <row r="5" spans="1:9" s="51" customFormat="1" ht="16" thickBot="1">
      <c r="A5" s="52">
        <v>3</v>
      </c>
      <c r="B5" s="52" t="s">
        <v>230</v>
      </c>
      <c r="C5" s="52" t="s">
        <v>45</v>
      </c>
      <c r="D5" s="52">
        <v>40000</v>
      </c>
      <c r="E5" s="52">
        <v>118</v>
      </c>
      <c r="F5" s="53"/>
      <c r="G5" s="53"/>
      <c r="H5" s="53"/>
    </row>
    <row r="6" spans="1:9" s="51" customFormat="1" ht="16" thickBot="1">
      <c r="A6" s="52">
        <v>4</v>
      </c>
      <c r="B6" s="52" t="s">
        <v>231</v>
      </c>
      <c r="C6" s="52" t="s">
        <v>232</v>
      </c>
      <c r="D6" s="52">
        <v>7800</v>
      </c>
      <c r="E6" s="52">
        <v>430</v>
      </c>
      <c r="F6" s="53"/>
      <c r="G6" s="53"/>
      <c r="H6" s="53"/>
    </row>
    <row r="7" spans="1:9" s="51" customFormat="1" ht="16" thickBot="1">
      <c r="A7" s="52">
        <v>5</v>
      </c>
      <c r="B7" s="52" t="s">
        <v>233</v>
      </c>
      <c r="C7" s="52" t="s">
        <v>45</v>
      </c>
      <c r="D7" s="52">
        <v>3500</v>
      </c>
      <c r="E7" s="52">
        <v>105</v>
      </c>
      <c r="F7" s="53"/>
      <c r="G7" s="53"/>
      <c r="H7" s="53"/>
    </row>
    <row r="8" spans="1:9" s="51" customFormat="1" ht="16" thickBot="1">
      <c r="A8" s="52">
        <v>6</v>
      </c>
      <c r="B8" s="52" t="s">
        <v>234</v>
      </c>
      <c r="C8" s="52" t="s">
        <v>45</v>
      </c>
      <c r="D8" s="52">
        <v>6000</v>
      </c>
      <c r="E8" s="52">
        <v>530</v>
      </c>
      <c r="F8" s="53"/>
      <c r="G8" s="53"/>
      <c r="H8" s="53"/>
    </row>
    <row r="9" spans="1:9" s="51" customFormat="1" ht="16" thickBot="1">
      <c r="A9" s="52">
        <v>7</v>
      </c>
      <c r="B9" s="52" t="s">
        <v>235</v>
      </c>
      <c r="C9" s="52" t="s">
        <v>45</v>
      </c>
      <c r="D9" s="52">
        <v>4300</v>
      </c>
      <c r="E9" s="52">
        <v>275</v>
      </c>
      <c r="F9" s="53"/>
      <c r="G9" s="53"/>
      <c r="H9" s="53"/>
    </row>
    <row r="10" spans="1:9" s="33" customFormat="1" ht="15.5"/>
    <row r="11" spans="1:9" s="33" customFormat="1" ht="15.5">
      <c r="B11" s="54" t="s">
        <v>236</v>
      </c>
    </row>
    <row r="12" spans="1:9" s="33" customFormat="1" ht="15.5">
      <c r="B12" s="48" t="s">
        <v>237</v>
      </c>
      <c r="C12" s="48"/>
      <c r="D12" s="48"/>
      <c r="E12" s="48"/>
      <c r="F12" s="48"/>
      <c r="G12" s="48"/>
      <c r="H12" s="48"/>
      <c r="I12" s="48"/>
    </row>
    <row r="13" spans="1:9" s="33" customFormat="1" ht="15.5">
      <c r="B13" s="48" t="s">
        <v>238</v>
      </c>
      <c r="C13" s="48"/>
      <c r="D13" s="48"/>
      <c r="E13" s="48"/>
      <c r="F13" s="48"/>
      <c r="G13" s="48"/>
      <c r="H13" s="48"/>
      <c r="I13" s="48"/>
    </row>
    <row r="14" spans="1:9" s="33" customFormat="1" ht="15.5">
      <c r="B14" s="48" t="s">
        <v>239</v>
      </c>
      <c r="C14" s="48"/>
      <c r="D14" s="48"/>
      <c r="E14" s="48"/>
      <c r="F14" s="48"/>
      <c r="G14" s="48"/>
      <c r="H14" s="48"/>
      <c r="I14" s="48"/>
    </row>
    <row r="15" spans="1:9" s="33" customFormat="1" ht="15.5">
      <c r="B15" s="48" t="s">
        <v>240</v>
      </c>
      <c r="C15" s="48"/>
      <c r="D15" s="48"/>
      <c r="E15" s="48"/>
      <c r="F15" s="48"/>
      <c r="G15" s="48"/>
      <c r="H15" s="48"/>
      <c r="I15" s="48"/>
    </row>
    <row r="16" spans="1:9" s="33" customFormat="1" ht="15.5">
      <c r="B16" s="55" t="s">
        <v>241</v>
      </c>
      <c r="C16" s="48"/>
      <c r="D16" s="48"/>
      <c r="E16" s="48"/>
      <c r="F16" s="48"/>
      <c r="G16" s="48"/>
      <c r="H16" s="48"/>
      <c r="I16" s="48"/>
    </row>
    <row r="17" spans="2:9" s="33" customFormat="1" ht="15.5">
      <c r="B17" s="55" t="s">
        <v>242</v>
      </c>
      <c r="C17" s="55"/>
      <c r="D17" s="55"/>
      <c r="E17" s="55"/>
      <c r="F17" s="55"/>
      <c r="G17" s="55"/>
      <c r="H17" s="55"/>
      <c r="I17" s="55"/>
    </row>
    <row r="18" spans="2:9" s="33" customFormat="1" ht="15.5">
      <c r="B18" s="48" t="s">
        <v>243</v>
      </c>
      <c r="C18" s="48"/>
      <c r="D18" s="48"/>
      <c r="E18" s="48"/>
      <c r="F18" s="48"/>
      <c r="G18" s="48"/>
      <c r="H18" s="48"/>
      <c r="I18" s="48"/>
    </row>
    <row r="19" spans="2:9" s="33" customFormat="1" ht="15.5"/>
    <row r="20" spans="2:9" s="33" customFormat="1" ht="15.5"/>
    <row r="21" spans="2:9" s="33" customFormat="1" ht="15.5"/>
    <row r="22" spans="2:9" s="33" customFormat="1" ht="15.5"/>
    <row r="23" spans="2:9" s="33" customFormat="1" ht="15.5"/>
    <row r="24" spans="2:9" s="33" customFormat="1" ht="15.5"/>
  </sheetData>
  <mergeCells count="1">
    <mergeCell ref="A1:H1"/>
  </mergeCell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1"/>
  <sheetViews>
    <sheetView workbookViewId="0">
      <selection activeCell="C4" sqref="C4"/>
    </sheetView>
  </sheetViews>
  <sheetFormatPr defaultColWidth="9" defaultRowHeight="15.5"/>
  <cols>
    <col min="1" max="1" width="10.07421875" style="33" bestFit="1" customWidth="1"/>
    <col min="2" max="2" width="9" style="33"/>
    <col min="3" max="3" width="18.23046875" style="33" bestFit="1" customWidth="1"/>
    <col min="4" max="4" width="25.4609375" style="33" bestFit="1" customWidth="1"/>
    <col min="5" max="16384" width="9" style="33"/>
  </cols>
  <sheetData>
    <row r="1" spans="1:8" ht="18.5" thickBot="1">
      <c r="A1" s="217" t="s">
        <v>244</v>
      </c>
      <c r="B1" s="217"/>
      <c r="C1" s="217"/>
      <c r="D1" s="217"/>
    </row>
    <row r="2" spans="1:8" s="51" customFormat="1" ht="16" thickBot="1">
      <c r="A2" s="52" t="s">
        <v>245</v>
      </c>
      <c r="B2" s="52" t="s">
        <v>246</v>
      </c>
      <c r="C2" s="52" t="s">
        <v>247</v>
      </c>
      <c r="D2" s="52" t="s">
        <v>252</v>
      </c>
    </row>
    <row r="3" spans="1:8" ht="16" thickBot="1">
      <c r="A3" s="57">
        <v>38895</v>
      </c>
      <c r="B3" s="58"/>
      <c r="C3" s="58"/>
      <c r="D3" s="58"/>
    </row>
    <row r="4" spans="1:8">
      <c r="A4" s="59"/>
    </row>
    <row r="5" spans="1:8">
      <c r="A5" s="60" t="s">
        <v>236</v>
      </c>
    </row>
    <row r="6" spans="1:8">
      <c r="A6" s="48" t="s">
        <v>248</v>
      </c>
      <c r="B6" s="48"/>
      <c r="C6" s="48"/>
      <c r="D6" s="48"/>
      <c r="E6" s="48"/>
      <c r="F6" s="48"/>
      <c r="G6" s="61"/>
      <c r="H6" s="61"/>
    </row>
    <row r="7" spans="1:8">
      <c r="A7" s="48" t="s">
        <v>249</v>
      </c>
      <c r="B7" s="48"/>
      <c r="C7" s="48"/>
      <c r="D7" s="48"/>
      <c r="E7" s="48"/>
      <c r="F7" s="48"/>
      <c r="G7" s="61"/>
      <c r="H7" s="61"/>
    </row>
    <row r="8" spans="1:8">
      <c r="A8" s="48" t="s">
        <v>250</v>
      </c>
      <c r="B8" s="48"/>
      <c r="C8" s="48"/>
      <c r="D8" s="48"/>
      <c r="E8" s="48"/>
      <c r="F8" s="48"/>
      <c r="G8" s="61"/>
      <c r="H8" s="61"/>
    </row>
    <row r="9" spans="1:8">
      <c r="A9" s="48" t="s">
        <v>251</v>
      </c>
      <c r="B9" s="48"/>
      <c r="C9" s="48"/>
      <c r="D9" s="48"/>
      <c r="E9" s="48"/>
      <c r="F9" s="48"/>
      <c r="G9" s="61"/>
      <c r="H9" s="61"/>
    </row>
    <row r="12" spans="1:8" s="204" customFormat="1">
      <c r="A12" s="205"/>
    </row>
    <row r="13" spans="1:8" s="204" customFormat="1">
      <c r="A13" s="33" t="s">
        <v>638</v>
      </c>
    </row>
    <row r="14" spans="1:8" s="204" customFormat="1">
      <c r="A14" s="33" t="s">
        <v>639</v>
      </c>
    </row>
    <row r="15" spans="1:8" s="204" customFormat="1">
      <c r="A15" s="207" t="s">
        <v>640</v>
      </c>
    </row>
    <row r="16" spans="1:8" s="204" customFormat="1">
      <c r="A16" s="33" t="s">
        <v>641</v>
      </c>
    </row>
    <row r="17" spans="1:6" s="204" customFormat="1">
      <c r="A17" s="33"/>
    </row>
    <row r="18" spans="1:6" s="204" customFormat="1">
      <c r="A18" s="33" t="s">
        <v>642</v>
      </c>
    </row>
    <row r="19" spans="1:6" s="204" customFormat="1">
      <c r="A19" s="33" t="s">
        <v>643</v>
      </c>
    </row>
    <row r="20" spans="1:6" s="204" customFormat="1">
      <c r="A20" s="206"/>
    </row>
    <row r="21" spans="1:6" s="204" customFormat="1">
      <c r="A21" s="239" t="s">
        <v>644</v>
      </c>
      <c r="B21" s="239"/>
      <c r="C21" s="239"/>
      <c r="D21" s="239"/>
      <c r="E21" s="239"/>
      <c r="F21" s="239"/>
    </row>
  </sheetData>
  <mergeCells count="2">
    <mergeCell ref="A1:D1"/>
    <mergeCell ref="A21:F21"/>
  </mergeCells>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19"/>
  <sheetViews>
    <sheetView topLeftCell="A14" workbookViewId="0">
      <selection activeCell="H3" sqref="H3:H12"/>
    </sheetView>
  </sheetViews>
  <sheetFormatPr defaultColWidth="9" defaultRowHeight="15.5"/>
  <cols>
    <col min="1" max="1" width="5.23046875" style="33" customWidth="1"/>
    <col min="2" max="2" width="16.07421875" style="33" bestFit="1" customWidth="1"/>
    <col min="3" max="5" width="9" style="33"/>
    <col min="6" max="6" width="11.3046875" style="33" customWidth="1"/>
    <col min="7" max="8" width="9" style="33"/>
    <col min="9" max="9" width="8.765625" style="33" bestFit="1" customWidth="1"/>
    <col min="10" max="16384" width="9" style="33"/>
  </cols>
  <sheetData>
    <row r="1" spans="1:18" ht="18.5" thickBot="1">
      <c r="A1" s="217" t="s">
        <v>253</v>
      </c>
      <c r="B1" s="217"/>
      <c r="C1" s="217"/>
      <c r="D1" s="217"/>
      <c r="E1" s="217"/>
      <c r="F1" s="217"/>
      <c r="G1" s="217"/>
      <c r="H1" s="217"/>
      <c r="I1" s="217"/>
    </row>
    <row r="2" spans="1:18" ht="31.5" thickBot="1">
      <c r="A2" s="50" t="s">
        <v>42</v>
      </c>
      <c r="B2" s="50" t="s">
        <v>289</v>
      </c>
      <c r="C2" s="62" t="s">
        <v>291</v>
      </c>
      <c r="D2" s="62" t="s">
        <v>290</v>
      </c>
      <c r="E2" s="62" t="s">
        <v>292</v>
      </c>
      <c r="F2" s="62" t="s">
        <v>293</v>
      </c>
      <c r="G2" s="50" t="s">
        <v>294</v>
      </c>
      <c r="H2" s="62" t="s">
        <v>295</v>
      </c>
      <c r="I2" s="62" t="s">
        <v>296</v>
      </c>
      <c r="J2" s="54" t="s">
        <v>236</v>
      </c>
    </row>
    <row r="3" spans="1:18" ht="16" thickBot="1">
      <c r="A3" s="52">
        <v>1</v>
      </c>
      <c r="B3" s="63" t="s">
        <v>255</v>
      </c>
      <c r="C3" s="52">
        <v>50000</v>
      </c>
      <c r="D3" s="52">
        <v>26</v>
      </c>
      <c r="E3" s="64"/>
      <c r="F3" s="52" t="s">
        <v>256</v>
      </c>
      <c r="G3" s="65"/>
      <c r="H3" s="66"/>
      <c r="I3" s="67"/>
      <c r="J3" s="55" t="s">
        <v>257</v>
      </c>
      <c r="K3" s="48"/>
      <c r="L3" s="48"/>
      <c r="M3" s="48"/>
      <c r="N3" s="48"/>
      <c r="O3" s="48"/>
      <c r="P3" s="48"/>
      <c r="Q3" s="48"/>
      <c r="R3" s="48"/>
    </row>
    <row r="4" spans="1:18" ht="16" thickBot="1">
      <c r="A4" s="52">
        <v>2</v>
      </c>
      <c r="B4" s="63" t="s">
        <v>258</v>
      </c>
      <c r="C4" s="52">
        <v>45000</v>
      </c>
      <c r="D4" s="52">
        <v>23</v>
      </c>
      <c r="E4" s="64"/>
      <c r="F4" s="52" t="s">
        <v>259</v>
      </c>
      <c r="G4" s="65"/>
      <c r="H4" s="66"/>
      <c r="I4" s="67"/>
      <c r="J4" s="48" t="s">
        <v>260</v>
      </c>
      <c r="K4" s="48"/>
      <c r="L4" s="48"/>
      <c r="M4" s="48"/>
      <c r="N4" s="48"/>
      <c r="O4" s="48"/>
      <c r="P4" s="48"/>
      <c r="Q4" s="48"/>
      <c r="R4" s="48"/>
    </row>
    <row r="5" spans="1:18" ht="16" thickBot="1">
      <c r="A5" s="52">
        <v>3</v>
      </c>
      <c r="B5" s="63" t="s">
        <v>261</v>
      </c>
      <c r="C5" s="52">
        <v>40000</v>
      </c>
      <c r="D5" s="52">
        <v>25</v>
      </c>
      <c r="E5" s="64"/>
      <c r="F5" s="52" t="s">
        <v>259</v>
      </c>
      <c r="G5" s="65"/>
      <c r="H5" s="66"/>
      <c r="I5" s="67"/>
      <c r="J5" s="48"/>
      <c r="K5" s="48" t="s">
        <v>262</v>
      </c>
      <c r="L5" s="48"/>
      <c r="M5" s="48"/>
      <c r="N5" s="48"/>
      <c r="O5" s="48"/>
      <c r="P5" s="48"/>
      <c r="Q5" s="48"/>
      <c r="R5" s="48"/>
    </row>
    <row r="6" spans="1:18" ht="16" thickBot="1">
      <c r="A6" s="52">
        <v>4</v>
      </c>
      <c r="B6" s="63" t="s">
        <v>263</v>
      </c>
      <c r="C6" s="52">
        <v>37000</v>
      </c>
      <c r="D6" s="52">
        <v>26</v>
      </c>
      <c r="E6" s="64"/>
      <c r="F6" s="52" t="s">
        <v>46</v>
      </c>
      <c r="G6" s="65"/>
      <c r="H6" s="66"/>
      <c r="I6" s="67"/>
      <c r="J6" s="48"/>
      <c r="K6" s="48" t="s">
        <v>264</v>
      </c>
      <c r="L6" s="48"/>
      <c r="M6" s="48"/>
      <c r="N6" s="48"/>
      <c r="O6" s="48"/>
      <c r="P6" s="48"/>
      <c r="Q6" s="48"/>
      <c r="R6" s="48"/>
    </row>
    <row r="7" spans="1:18" ht="16" thickBot="1">
      <c r="A7" s="52">
        <v>5</v>
      </c>
      <c r="B7" s="63" t="s">
        <v>265</v>
      </c>
      <c r="C7" s="52">
        <v>45000</v>
      </c>
      <c r="D7" s="52">
        <v>22</v>
      </c>
      <c r="E7" s="64"/>
      <c r="F7" s="52" t="s">
        <v>47</v>
      </c>
      <c r="G7" s="65"/>
      <c r="H7" s="66"/>
      <c r="I7" s="67"/>
      <c r="J7" s="48"/>
      <c r="K7" s="48" t="s">
        <v>266</v>
      </c>
      <c r="L7" s="48"/>
      <c r="M7" s="48"/>
      <c r="N7" s="48"/>
      <c r="O7" s="48"/>
      <c r="P7" s="48"/>
      <c r="Q7" s="48"/>
      <c r="R7" s="48"/>
    </row>
    <row r="8" spans="1:18" ht="16" thickBot="1">
      <c r="A8" s="52">
        <v>6</v>
      </c>
      <c r="B8" s="63" t="s">
        <v>267</v>
      </c>
      <c r="C8" s="52">
        <v>40000</v>
      </c>
      <c r="D8" s="52">
        <v>20</v>
      </c>
      <c r="E8" s="64"/>
      <c r="F8" s="52" t="s">
        <v>47</v>
      </c>
      <c r="G8" s="65"/>
      <c r="H8" s="66"/>
      <c r="I8" s="67"/>
      <c r="J8" s="68" t="s">
        <v>268</v>
      </c>
      <c r="K8" s="69"/>
      <c r="L8" s="69"/>
      <c r="M8" s="69"/>
      <c r="N8" s="69"/>
      <c r="O8" s="69"/>
      <c r="P8" s="69"/>
      <c r="Q8" s="69"/>
      <c r="R8" s="69"/>
    </row>
    <row r="9" spans="1:18" ht="16" thickBot="1">
      <c r="A9" s="52">
        <v>7</v>
      </c>
      <c r="B9" s="63" t="s">
        <v>269</v>
      </c>
      <c r="C9" s="52">
        <v>37000</v>
      </c>
      <c r="D9" s="52">
        <v>18</v>
      </c>
      <c r="E9" s="64"/>
      <c r="F9" s="52" t="s">
        <v>47</v>
      </c>
      <c r="G9" s="65"/>
      <c r="H9" s="66"/>
      <c r="I9" s="67"/>
      <c r="J9" s="48" t="s">
        <v>270</v>
      </c>
      <c r="K9" s="48"/>
      <c r="L9" s="48"/>
      <c r="M9" s="48"/>
      <c r="N9" s="48"/>
      <c r="O9" s="48"/>
      <c r="P9" s="48"/>
      <c r="Q9" s="48"/>
      <c r="R9" s="48"/>
    </row>
    <row r="10" spans="1:18" ht="16" thickBot="1">
      <c r="A10" s="52">
        <v>8</v>
      </c>
      <c r="B10" s="63" t="s">
        <v>271</v>
      </c>
      <c r="C10" s="52">
        <v>50000</v>
      </c>
      <c r="D10" s="52">
        <v>25</v>
      </c>
      <c r="E10" s="64"/>
      <c r="F10" s="52" t="s">
        <v>46</v>
      </c>
      <c r="G10" s="65"/>
      <c r="H10" s="66"/>
      <c r="I10" s="67"/>
      <c r="J10" s="48"/>
      <c r="K10" s="48" t="s">
        <v>272</v>
      </c>
      <c r="L10" s="48"/>
      <c r="M10" s="48"/>
      <c r="N10" s="48"/>
      <c r="O10" s="48"/>
      <c r="P10" s="48"/>
      <c r="Q10" s="48"/>
      <c r="R10" s="48"/>
    </row>
    <row r="11" spans="1:18" ht="16" thickBot="1">
      <c r="A11" s="52">
        <v>9</v>
      </c>
      <c r="B11" s="63" t="s">
        <v>273</v>
      </c>
      <c r="C11" s="52">
        <v>50000</v>
      </c>
      <c r="D11" s="52">
        <v>26</v>
      </c>
      <c r="E11" s="64"/>
      <c r="F11" s="52" t="s">
        <v>47</v>
      </c>
      <c r="G11" s="65"/>
      <c r="H11" s="66"/>
      <c r="I11" s="67"/>
      <c r="J11" s="55" t="s">
        <v>274</v>
      </c>
      <c r="K11" s="48"/>
      <c r="L11" s="48"/>
      <c r="M11" s="48"/>
      <c r="N11" s="48"/>
      <c r="O11" s="48"/>
      <c r="P11" s="48"/>
      <c r="Q11" s="48"/>
      <c r="R11" s="48"/>
    </row>
    <row r="12" spans="1:18" ht="16" thickBot="1">
      <c r="A12" s="52">
        <v>10</v>
      </c>
      <c r="B12" s="63" t="s">
        <v>275</v>
      </c>
      <c r="C12" s="52">
        <v>37000</v>
      </c>
      <c r="D12" s="52">
        <v>17</v>
      </c>
      <c r="E12" s="64"/>
      <c r="F12" s="52" t="s">
        <v>47</v>
      </c>
      <c r="G12" s="65"/>
      <c r="H12" s="66"/>
      <c r="I12" s="67"/>
      <c r="J12" s="48" t="s">
        <v>276</v>
      </c>
      <c r="K12" s="48"/>
      <c r="L12" s="48"/>
      <c r="M12" s="48"/>
      <c r="N12" s="48"/>
      <c r="O12" s="48"/>
      <c r="P12" s="48"/>
      <c r="Q12" s="48"/>
      <c r="R12" s="48"/>
    </row>
    <row r="13" spans="1:18" ht="16" thickBot="1">
      <c r="A13" s="70"/>
      <c r="B13" s="70"/>
      <c r="C13" s="70"/>
      <c r="D13" s="70"/>
      <c r="E13" s="70"/>
      <c r="F13" s="71" t="s">
        <v>297</v>
      </c>
      <c r="G13" s="72"/>
      <c r="H13" s="72"/>
      <c r="I13" s="72"/>
      <c r="J13" s="55" t="s">
        <v>277</v>
      </c>
      <c r="K13" s="48"/>
      <c r="L13" s="48"/>
      <c r="M13" s="48"/>
      <c r="N13" s="48"/>
      <c r="O13" s="48"/>
      <c r="P13" s="48"/>
      <c r="Q13" s="48"/>
      <c r="R13" s="48"/>
    </row>
    <row r="14" spans="1:18">
      <c r="J14" s="69" t="s">
        <v>278</v>
      </c>
      <c r="K14" s="69"/>
      <c r="L14" s="69"/>
      <c r="M14" s="69"/>
      <c r="N14" s="69"/>
      <c r="O14" s="69"/>
      <c r="P14" s="69"/>
      <c r="Q14" s="69"/>
      <c r="R14" s="69"/>
    </row>
    <row r="15" spans="1:18" ht="16" thickBot="1">
      <c r="J15" s="55" t="s">
        <v>279</v>
      </c>
      <c r="K15" s="48"/>
      <c r="L15" s="48"/>
      <c r="M15" s="48"/>
      <c r="N15" s="48"/>
      <c r="O15" s="48"/>
      <c r="P15" s="48"/>
      <c r="Q15" s="48"/>
      <c r="R15" s="48"/>
    </row>
    <row r="16" spans="1:18" ht="16" thickBot="1">
      <c r="B16" s="73" t="s">
        <v>280</v>
      </c>
      <c r="C16" s="74"/>
      <c r="E16" s="75" t="s">
        <v>281</v>
      </c>
      <c r="F16" s="76"/>
      <c r="G16" s="76"/>
      <c r="H16" s="77"/>
      <c r="I16" s="78"/>
      <c r="J16" s="48"/>
      <c r="K16" s="55" t="s">
        <v>282</v>
      </c>
      <c r="L16" s="48"/>
      <c r="M16" s="48"/>
      <c r="N16" s="48"/>
      <c r="O16" s="48"/>
      <c r="P16" s="48"/>
      <c r="Q16" s="48"/>
      <c r="R16" s="48"/>
    </row>
    <row r="17" spans="2:18" ht="16" thickBot="1">
      <c r="B17" s="73" t="s">
        <v>283</v>
      </c>
      <c r="C17" s="74"/>
      <c r="E17" s="75" t="s">
        <v>284</v>
      </c>
      <c r="F17" s="76"/>
      <c r="G17" s="76"/>
      <c r="H17" s="77"/>
      <c r="I17" s="78"/>
      <c r="J17" s="48"/>
      <c r="K17" s="55" t="s">
        <v>285</v>
      </c>
      <c r="L17" s="48"/>
      <c r="M17" s="48"/>
      <c r="N17" s="48"/>
      <c r="O17" s="48"/>
      <c r="P17" s="48"/>
      <c r="Q17" s="48"/>
      <c r="R17" s="48"/>
    </row>
    <row r="18" spans="2:18" ht="16" thickBot="1">
      <c r="B18" s="73" t="s">
        <v>286</v>
      </c>
      <c r="C18" s="74"/>
      <c r="J18" s="48"/>
      <c r="K18" s="55" t="s">
        <v>287</v>
      </c>
      <c r="L18" s="48"/>
      <c r="M18" s="48"/>
      <c r="N18" s="48"/>
      <c r="O18" s="48"/>
      <c r="P18" s="48"/>
      <c r="Q18" s="48"/>
      <c r="R18" s="48"/>
    </row>
    <row r="19" spans="2:18">
      <c r="J19" s="68" t="s">
        <v>288</v>
      </c>
      <c r="K19" s="69"/>
      <c r="L19" s="69"/>
      <c r="M19" s="69"/>
      <c r="N19" s="69"/>
      <c r="O19" s="69"/>
      <c r="P19" s="69"/>
      <c r="Q19" s="69"/>
      <c r="R19" s="69"/>
    </row>
  </sheetData>
  <mergeCells count="1">
    <mergeCell ref="A1:I1"/>
  </mergeCells>
  <pageMargins left="0.75" right="0.75" top="1" bottom="1" header="0.5" footer="0.5"/>
  <pageSetup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1"/>
  <sheetViews>
    <sheetView topLeftCell="A18" workbookViewId="0">
      <selection activeCell="C11" sqref="C11"/>
    </sheetView>
  </sheetViews>
  <sheetFormatPr defaultColWidth="9" defaultRowHeight="15.5"/>
  <cols>
    <col min="1" max="1" width="12.765625" style="33" customWidth="1"/>
    <col min="2" max="2" width="18" style="33" bestFit="1" customWidth="1"/>
    <col min="3" max="3" width="9" style="33"/>
    <col min="4" max="4" width="14.4609375" style="33" bestFit="1" customWidth="1"/>
    <col min="5" max="5" width="12.07421875" style="33" bestFit="1" customWidth="1"/>
    <col min="6" max="6" width="9" style="33"/>
    <col min="7" max="7" width="10" style="33" bestFit="1" customWidth="1"/>
    <col min="8" max="16384" width="9" style="33"/>
  </cols>
  <sheetData>
    <row r="1" spans="1:9" ht="18">
      <c r="A1" s="240" t="s">
        <v>298</v>
      </c>
      <c r="B1" s="240"/>
      <c r="C1" s="240"/>
      <c r="D1" s="240"/>
      <c r="E1" s="240"/>
      <c r="F1" s="240"/>
      <c r="G1" s="240"/>
    </row>
    <row r="2" spans="1:9" ht="18.5" thickBot="1">
      <c r="B2" s="79" t="s">
        <v>299</v>
      </c>
      <c r="C2" s="80"/>
    </row>
    <row r="3" spans="1:9" ht="16" thickBot="1">
      <c r="A3" s="81" t="s">
        <v>42</v>
      </c>
      <c r="B3" s="81" t="s">
        <v>300</v>
      </c>
      <c r="C3" s="81" t="s">
        <v>48</v>
      </c>
      <c r="D3" s="81" t="s">
        <v>301</v>
      </c>
      <c r="E3" s="81" t="s">
        <v>302</v>
      </c>
      <c r="F3" s="81" t="s">
        <v>254</v>
      </c>
      <c r="G3" s="81" t="s">
        <v>296</v>
      </c>
    </row>
    <row r="4" spans="1:9" ht="16" thickBot="1">
      <c r="A4" s="52">
        <v>1</v>
      </c>
      <c r="B4" s="70" t="s">
        <v>303</v>
      </c>
      <c r="C4" s="52">
        <v>45000</v>
      </c>
      <c r="D4" s="52">
        <v>25</v>
      </c>
      <c r="E4" s="78"/>
      <c r="F4" s="78"/>
      <c r="G4" s="78"/>
    </row>
    <row r="5" spans="1:9" ht="16" thickBot="1">
      <c r="A5" s="52">
        <v>2</v>
      </c>
      <c r="B5" s="70" t="s">
        <v>304</v>
      </c>
      <c r="C5" s="52">
        <v>35000</v>
      </c>
      <c r="D5" s="52">
        <v>23</v>
      </c>
      <c r="E5" s="78"/>
      <c r="F5" s="78"/>
      <c r="G5" s="78"/>
    </row>
    <row r="6" spans="1:9" ht="16" thickBot="1">
      <c r="A6" s="52">
        <v>3</v>
      </c>
      <c r="B6" s="70" t="s">
        <v>305</v>
      </c>
      <c r="C6" s="52">
        <v>45000</v>
      </c>
      <c r="D6" s="52">
        <v>22</v>
      </c>
      <c r="E6" s="78"/>
      <c r="F6" s="78"/>
      <c r="G6" s="78"/>
    </row>
    <row r="7" spans="1:9" ht="16" thickBot="1">
      <c r="A7" s="52">
        <v>4</v>
      </c>
      <c r="B7" s="70" t="s">
        <v>306</v>
      </c>
      <c r="C7" s="52">
        <v>40000</v>
      </c>
      <c r="D7" s="52">
        <v>25</v>
      </c>
      <c r="E7" s="78"/>
      <c r="F7" s="78"/>
      <c r="G7" s="78"/>
    </row>
    <row r="8" spans="1:9">
      <c r="A8" s="82"/>
      <c r="B8" s="82"/>
      <c r="C8" s="82"/>
      <c r="D8" s="82"/>
      <c r="E8" s="82"/>
      <c r="F8" s="82"/>
      <c r="G8" s="82"/>
    </row>
    <row r="9" spans="1:9" ht="18.5" thickBot="1">
      <c r="B9" s="79" t="s">
        <v>307</v>
      </c>
    </row>
    <row r="10" spans="1:9" ht="16" thickBot="1">
      <c r="A10" s="81" t="s">
        <v>42</v>
      </c>
      <c r="B10" s="81" t="s">
        <v>300</v>
      </c>
      <c r="C10" s="81" t="s">
        <v>48</v>
      </c>
      <c r="D10" s="81" t="s">
        <v>301</v>
      </c>
      <c r="E10" s="81" t="s">
        <v>302</v>
      </c>
      <c r="F10" s="81" t="s">
        <v>254</v>
      </c>
      <c r="G10" s="81" t="s">
        <v>296</v>
      </c>
    </row>
    <row r="11" spans="1:9" ht="16" thickBot="1">
      <c r="A11" s="52">
        <v>1</v>
      </c>
      <c r="B11" s="70" t="s">
        <v>308</v>
      </c>
      <c r="C11" s="52">
        <v>45000</v>
      </c>
      <c r="D11" s="52">
        <v>20</v>
      </c>
      <c r="E11" s="78"/>
      <c r="F11" s="78"/>
      <c r="G11" s="78"/>
    </row>
    <row r="12" spans="1:9" ht="16" thickBot="1">
      <c r="A12" s="52">
        <v>2</v>
      </c>
      <c r="B12" s="70" t="s">
        <v>309</v>
      </c>
      <c r="C12" s="52">
        <v>35000</v>
      </c>
      <c r="D12" s="52">
        <v>24</v>
      </c>
      <c r="E12" s="78"/>
      <c r="F12" s="78"/>
      <c r="G12" s="78"/>
    </row>
    <row r="13" spans="1:9" ht="16" thickBot="1">
      <c r="A13" s="52">
        <v>3</v>
      </c>
      <c r="B13" s="70" t="s">
        <v>310</v>
      </c>
      <c r="C13" s="52">
        <v>40000</v>
      </c>
      <c r="D13" s="52">
        <v>18</v>
      </c>
      <c r="E13" s="78"/>
      <c r="F13" s="78"/>
      <c r="G13" s="78"/>
    </row>
    <row r="14" spans="1:9" ht="16" thickBot="1">
      <c r="A14" s="52">
        <v>4</v>
      </c>
      <c r="B14" s="70" t="s">
        <v>311</v>
      </c>
      <c r="C14" s="52">
        <v>35000</v>
      </c>
      <c r="D14" s="52">
        <v>25</v>
      </c>
      <c r="E14" s="78"/>
      <c r="F14" s="78"/>
      <c r="G14" s="78"/>
    </row>
    <row r="15" spans="1:9" ht="16" thickBot="1"/>
    <row r="16" spans="1:9" ht="18.5" thickBot="1">
      <c r="B16" s="79" t="s">
        <v>312</v>
      </c>
      <c r="G16" s="87" t="s">
        <v>313</v>
      </c>
      <c r="H16" s="70"/>
      <c r="I16" s="78">
        <v>22</v>
      </c>
    </row>
    <row r="17" spans="1:6" ht="47" thickBot="1">
      <c r="A17" s="50" t="s">
        <v>314</v>
      </c>
      <c r="B17" s="62" t="s">
        <v>329</v>
      </c>
      <c r="C17" s="50" t="s">
        <v>254</v>
      </c>
      <c r="D17" s="62" t="s">
        <v>328</v>
      </c>
      <c r="E17" s="50" t="s">
        <v>315</v>
      </c>
    </row>
    <row r="18" spans="1:6" ht="16" thickBot="1">
      <c r="A18" s="86" t="s">
        <v>316</v>
      </c>
      <c r="B18" s="84"/>
      <c r="C18" s="70"/>
      <c r="D18" s="78"/>
      <c r="E18" s="85"/>
    </row>
    <row r="19" spans="1:6" ht="16" thickBot="1">
      <c r="A19" s="86" t="s">
        <v>49</v>
      </c>
      <c r="B19" s="84"/>
      <c r="C19" s="70"/>
      <c r="D19" s="78"/>
      <c r="E19" s="78"/>
    </row>
    <row r="21" spans="1:6">
      <c r="A21" s="54" t="s">
        <v>317</v>
      </c>
      <c r="B21" s="48"/>
      <c r="C21" s="48"/>
      <c r="D21" s="48"/>
      <c r="E21" s="48"/>
      <c r="F21" s="48"/>
    </row>
    <row r="22" spans="1:6">
      <c r="A22" s="48" t="s">
        <v>318</v>
      </c>
      <c r="B22" s="48"/>
      <c r="C22" s="48"/>
      <c r="D22" s="48"/>
      <c r="E22" s="48"/>
      <c r="F22" s="48"/>
    </row>
    <row r="23" spans="1:6">
      <c r="A23" s="55" t="s">
        <v>319</v>
      </c>
      <c r="B23" s="48"/>
      <c r="C23" s="48"/>
      <c r="D23" s="48"/>
      <c r="E23" s="48"/>
      <c r="F23" s="48"/>
    </row>
    <row r="24" spans="1:6">
      <c r="A24" s="55" t="s">
        <v>320</v>
      </c>
      <c r="B24" s="48"/>
      <c r="C24" s="48"/>
      <c r="D24" s="48"/>
      <c r="E24" s="48"/>
      <c r="F24" s="48"/>
    </row>
    <row r="25" spans="1:6">
      <c r="A25" s="48" t="s">
        <v>321</v>
      </c>
      <c r="B25" s="48"/>
      <c r="C25" s="48"/>
      <c r="D25" s="48"/>
      <c r="E25" s="48"/>
      <c r="F25" s="48"/>
    </row>
    <row r="26" spans="1:6">
      <c r="A26" s="48" t="s">
        <v>322</v>
      </c>
      <c r="B26" s="48"/>
      <c r="C26" s="48"/>
      <c r="D26" s="48"/>
      <c r="E26" s="48"/>
      <c r="F26" s="48"/>
    </row>
    <row r="27" spans="1:6">
      <c r="A27" s="48" t="s">
        <v>323</v>
      </c>
      <c r="B27" s="48"/>
      <c r="C27" s="48"/>
      <c r="D27" s="48"/>
      <c r="E27" s="48"/>
      <c r="F27" s="48"/>
    </row>
    <row r="28" spans="1:6">
      <c r="A28" s="48" t="s">
        <v>324</v>
      </c>
      <c r="B28" s="48"/>
      <c r="C28" s="48"/>
      <c r="D28" s="48"/>
      <c r="E28" s="48"/>
      <c r="F28" s="48"/>
    </row>
    <row r="29" spans="1:6">
      <c r="A29" s="48" t="s">
        <v>325</v>
      </c>
      <c r="B29" s="48"/>
      <c r="C29" s="48"/>
      <c r="D29" s="48"/>
      <c r="E29" s="48"/>
      <c r="F29" s="48"/>
    </row>
    <row r="30" spans="1:6">
      <c r="A30" s="48" t="s">
        <v>326</v>
      </c>
      <c r="B30" s="48"/>
      <c r="C30" s="48"/>
      <c r="D30" s="48"/>
      <c r="E30" s="48"/>
      <c r="F30" s="48"/>
    </row>
    <row r="31" spans="1:6">
      <c r="A31" s="48" t="s">
        <v>327</v>
      </c>
      <c r="B31" s="48"/>
      <c r="C31" s="48"/>
      <c r="D31" s="48"/>
      <c r="E31" s="48"/>
      <c r="F31" s="48"/>
    </row>
  </sheetData>
  <mergeCells count="1">
    <mergeCell ref="A1:G1"/>
  </mergeCells>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C1:F14"/>
  <sheetViews>
    <sheetView workbookViewId="0">
      <selection activeCell="E3" sqref="E3:E6"/>
    </sheetView>
  </sheetViews>
  <sheetFormatPr defaultRowHeight="15.5"/>
  <cols>
    <col min="5" max="5" width="13.765625" bestFit="1" customWidth="1"/>
  </cols>
  <sheetData>
    <row r="1" spans="3:6" ht="18.5" thickBot="1">
      <c r="C1" s="9" t="s">
        <v>330</v>
      </c>
    </row>
    <row r="2" spans="3:6" ht="16" thickBot="1">
      <c r="C2" s="10" t="s">
        <v>4</v>
      </c>
      <c r="D2" s="10" t="s">
        <v>5</v>
      </c>
      <c r="E2" s="10" t="s">
        <v>0</v>
      </c>
    </row>
    <row r="3" spans="3:6" ht="16" thickBot="1">
      <c r="C3" s="10">
        <v>0</v>
      </c>
      <c r="D3" s="10">
        <v>0</v>
      </c>
      <c r="E3" s="11"/>
    </row>
    <row r="4" spans="3:6" ht="16" thickBot="1">
      <c r="C4" s="10">
        <v>0</v>
      </c>
      <c r="D4" s="10">
        <v>5</v>
      </c>
      <c r="E4" s="11"/>
    </row>
    <row r="5" spans="3:6" ht="16" thickBot="1">
      <c r="C5" s="10">
        <v>1</v>
      </c>
      <c r="D5" s="10">
        <v>0</v>
      </c>
      <c r="E5" s="11"/>
    </row>
    <row r="6" spans="3:6" ht="16" thickBot="1">
      <c r="C6" s="10">
        <v>2</v>
      </c>
      <c r="D6" s="10">
        <v>4</v>
      </c>
      <c r="E6" s="11"/>
    </row>
    <row r="8" spans="3:6">
      <c r="C8" s="12" t="s">
        <v>236</v>
      </c>
      <c r="D8" s="13"/>
      <c r="E8" s="13"/>
      <c r="F8" s="13"/>
    </row>
    <row r="9" spans="3:6">
      <c r="C9" s="13" t="s">
        <v>331</v>
      </c>
      <c r="D9" s="13"/>
      <c r="E9" s="13"/>
      <c r="F9" s="13"/>
    </row>
    <row r="10" spans="3:6">
      <c r="C10" t="s">
        <v>630</v>
      </c>
      <c r="D10" s="14"/>
      <c r="E10" s="14"/>
      <c r="F10" s="14"/>
    </row>
    <row r="11" spans="3:6">
      <c r="C11" t="s">
        <v>645</v>
      </c>
      <c r="D11" s="14"/>
      <c r="E11" s="14"/>
      <c r="F11" s="14"/>
    </row>
    <row r="12" spans="3:6">
      <c r="C12" t="s">
        <v>629</v>
      </c>
      <c r="D12" s="14"/>
      <c r="E12" s="14"/>
      <c r="F12" s="14"/>
    </row>
    <row r="13" spans="3:6">
      <c r="C13" t="s">
        <v>628</v>
      </c>
      <c r="D13" s="14"/>
      <c r="E13" s="14"/>
      <c r="F13" s="14"/>
    </row>
    <row r="14" spans="3:6">
      <c r="C14" s="14"/>
      <c r="D14" s="14"/>
      <c r="E14" s="14"/>
      <c r="F14" s="14"/>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4" zoomScale="160" zoomScaleNormal="160" workbookViewId="0">
      <selection activeCell="E7" sqref="E7"/>
    </sheetView>
  </sheetViews>
  <sheetFormatPr defaultColWidth="9.23046875" defaultRowHeight="15.5"/>
  <cols>
    <col min="1" max="1" width="16.4609375" style="23" bestFit="1" customWidth="1"/>
    <col min="2" max="2" width="11.4609375" style="23" customWidth="1"/>
    <col min="3" max="3" width="11.53515625" style="23" customWidth="1"/>
    <col min="4" max="4" width="14.4609375" style="23" bestFit="1" customWidth="1"/>
    <col min="5" max="5" width="21.07421875" style="23" customWidth="1"/>
    <col min="6" max="6" width="16.53515625" style="23" bestFit="1" customWidth="1"/>
    <col min="7" max="7" width="9.23046875" style="23"/>
    <col min="8" max="8" width="9.4609375" style="23" bestFit="1" customWidth="1"/>
    <col min="9" max="16384" width="9.23046875" style="23"/>
  </cols>
  <sheetData>
    <row r="1" spans="1:8" ht="18">
      <c r="A1" s="215" t="s">
        <v>112</v>
      </c>
      <c r="B1" s="215"/>
      <c r="C1" s="215"/>
      <c r="D1" s="215"/>
      <c r="E1" s="215"/>
      <c r="F1" s="215"/>
    </row>
    <row r="2" spans="1:8">
      <c r="A2" s="216" t="s">
        <v>526</v>
      </c>
      <c r="B2" s="216"/>
      <c r="C2" s="216"/>
      <c r="D2" s="216"/>
      <c r="E2" s="147" t="s">
        <v>527</v>
      </c>
      <c r="F2" s="141" t="s">
        <v>113</v>
      </c>
    </row>
    <row r="3" spans="1:8" s="143" customFormat="1">
      <c r="A3" s="142" t="s">
        <v>528</v>
      </c>
      <c r="B3" s="142" t="s">
        <v>529</v>
      </c>
      <c r="C3" s="142" t="s">
        <v>349</v>
      </c>
      <c r="D3" s="142" t="s">
        <v>530</v>
      </c>
      <c r="E3" s="142" t="s">
        <v>531</v>
      </c>
      <c r="F3" s="142" t="s">
        <v>532</v>
      </c>
    </row>
    <row r="4" spans="1:8">
      <c r="A4" s="142" t="s">
        <v>533</v>
      </c>
      <c r="B4" s="144">
        <v>36935</v>
      </c>
      <c r="C4" s="144">
        <v>36950</v>
      </c>
      <c r="D4" s="142">
        <v>120</v>
      </c>
      <c r="E4" s="142">
        <v>325</v>
      </c>
      <c r="F4" s="196"/>
    </row>
    <row r="6" spans="1:8">
      <c r="A6" s="145" t="s">
        <v>534</v>
      </c>
      <c r="B6" s="146"/>
      <c r="C6" s="142"/>
      <c r="D6" s="142"/>
    </row>
    <row r="7" spans="1:8">
      <c r="A7" s="145" t="s">
        <v>535</v>
      </c>
      <c r="B7" s="146"/>
      <c r="C7" s="142" t="s">
        <v>536</v>
      </c>
      <c r="D7" s="146"/>
    </row>
    <row r="9" spans="1:8">
      <c r="A9" s="23" t="s">
        <v>537</v>
      </c>
    </row>
    <row r="10" spans="1:8">
      <c r="A10" s="23" t="s">
        <v>538</v>
      </c>
    </row>
    <row r="11" spans="1:8">
      <c r="A11" s="23" t="s">
        <v>539</v>
      </c>
    </row>
    <row r="12" spans="1:8">
      <c r="A12" s="23" t="s">
        <v>540</v>
      </c>
      <c r="H12" s="200">
        <v>44516</v>
      </c>
    </row>
    <row r="13" spans="1:8">
      <c r="F13" s="199"/>
    </row>
  </sheetData>
  <mergeCells count="2">
    <mergeCell ref="A1:F1"/>
    <mergeCell ref="A2:D2"/>
  </mergeCells>
  <pageMargins left="0.75" right="0.75" top="1" bottom="1" header="0.5" footer="0.5"/>
  <pageSetup paperSize="9"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K21"/>
  <sheetViews>
    <sheetView workbookViewId="0">
      <selection activeCell="J6" sqref="J6"/>
    </sheetView>
  </sheetViews>
  <sheetFormatPr defaultColWidth="9" defaultRowHeight="15.5"/>
  <cols>
    <col min="1" max="6" width="9" style="1"/>
    <col min="7" max="7" width="13" style="1" bestFit="1" customWidth="1"/>
    <col min="8" max="8" width="12.4609375" style="1" bestFit="1" customWidth="1"/>
    <col min="9" max="16384" width="9" style="1"/>
  </cols>
  <sheetData>
    <row r="1" spans="2:11" ht="18.5" thickBot="1">
      <c r="D1" s="2" t="s">
        <v>332</v>
      </c>
    </row>
    <row r="2" spans="2:11" ht="16" thickBot="1">
      <c r="C2" s="15" t="s">
        <v>4</v>
      </c>
      <c r="D2" s="15" t="s">
        <v>5</v>
      </c>
      <c r="E2" s="15" t="s">
        <v>16</v>
      </c>
      <c r="F2" s="15" t="s">
        <v>50</v>
      </c>
      <c r="G2" s="16" t="s">
        <v>51</v>
      </c>
      <c r="H2" s="16" t="s">
        <v>52</v>
      </c>
    </row>
    <row r="3" spans="2:11" ht="16" thickBot="1">
      <c r="C3" s="3">
        <v>4</v>
      </c>
      <c r="D3" s="3">
        <v>4</v>
      </c>
      <c r="E3" s="3">
        <v>-8</v>
      </c>
      <c r="F3" s="3"/>
      <c r="G3" s="4"/>
      <c r="H3" s="4"/>
    </row>
    <row r="4" spans="2:11" ht="16" thickBot="1">
      <c r="C4" s="3">
        <v>1</v>
      </c>
      <c r="D4" s="3">
        <v>-2</v>
      </c>
      <c r="E4" s="3">
        <v>1</v>
      </c>
      <c r="F4" s="3"/>
      <c r="G4" s="4"/>
      <c r="H4" s="4"/>
    </row>
    <row r="5" spans="2:11" ht="16" thickBot="1">
      <c r="C5" s="3">
        <v>2</v>
      </c>
      <c r="D5" s="3">
        <v>4</v>
      </c>
      <c r="E5" s="3">
        <v>60</v>
      </c>
      <c r="F5" s="3"/>
      <c r="G5" s="4"/>
      <c r="H5" s="4"/>
    </row>
    <row r="6" spans="2:11" ht="16" thickBot="1">
      <c r="C6" s="3">
        <v>0</v>
      </c>
      <c r="D6" s="3">
        <v>4</v>
      </c>
      <c r="E6" s="3">
        <v>8</v>
      </c>
      <c r="F6" s="3"/>
      <c r="G6" s="4"/>
      <c r="H6" s="4"/>
    </row>
    <row r="7" spans="2:11" ht="16" thickBot="1">
      <c r="C7" s="3">
        <v>0</v>
      </c>
      <c r="D7" s="3">
        <v>0</v>
      </c>
      <c r="E7" s="3">
        <v>1</v>
      </c>
      <c r="F7" s="3"/>
      <c r="G7" s="4"/>
      <c r="H7" s="4"/>
    </row>
    <row r="8" spans="2:11" ht="16" thickBot="1">
      <c r="C8" s="3">
        <v>0</v>
      </c>
      <c r="D8" s="3">
        <v>0</v>
      </c>
      <c r="E8" s="3">
        <v>0</v>
      </c>
      <c r="F8" s="3"/>
      <c r="G8" s="4"/>
      <c r="H8" s="4"/>
    </row>
    <row r="10" spans="2:11">
      <c r="B10" s="7" t="s">
        <v>236</v>
      </c>
      <c r="C10" s="6"/>
      <c r="D10" s="6"/>
      <c r="E10" s="6"/>
      <c r="F10" s="6"/>
      <c r="G10" s="6"/>
      <c r="H10" s="6"/>
      <c r="I10" s="6"/>
      <c r="J10" s="6"/>
      <c r="K10" s="6"/>
    </row>
    <row r="11" spans="2:11">
      <c r="B11" s="6" t="s">
        <v>333</v>
      </c>
      <c r="C11" s="6"/>
      <c r="D11" s="6"/>
      <c r="E11" s="6"/>
      <c r="F11" s="6"/>
      <c r="G11" s="6"/>
      <c r="H11" s="6"/>
      <c r="I11" s="6"/>
      <c r="J11" s="6"/>
      <c r="K11" s="6"/>
    </row>
    <row r="12" spans="2:11">
      <c r="B12" s="6" t="s">
        <v>334</v>
      </c>
      <c r="C12" s="6"/>
      <c r="D12" s="6"/>
      <c r="E12" s="6"/>
      <c r="F12" s="6"/>
      <c r="G12" s="6"/>
      <c r="H12" s="6"/>
      <c r="I12" s="6"/>
      <c r="J12" s="6"/>
      <c r="K12" s="6"/>
    </row>
    <row r="13" spans="2:11">
      <c r="B13" s="6" t="s">
        <v>335</v>
      </c>
      <c r="C13" s="6"/>
      <c r="D13" s="6"/>
      <c r="E13" s="6"/>
      <c r="F13" s="6"/>
      <c r="G13" s="6"/>
      <c r="H13" s="6"/>
      <c r="I13" s="6"/>
      <c r="J13" s="6"/>
      <c r="K13" s="6"/>
    </row>
    <row r="14" spans="2:11">
      <c r="B14" s="1" t="s">
        <v>633</v>
      </c>
      <c r="C14" s="5"/>
      <c r="D14" s="5"/>
      <c r="E14" s="5"/>
      <c r="F14" s="5"/>
      <c r="G14" s="5"/>
      <c r="H14" s="5"/>
      <c r="I14" s="5"/>
      <c r="J14" s="5"/>
      <c r="K14" s="5"/>
    </row>
    <row r="15" spans="2:11">
      <c r="B15" s="1" t="s">
        <v>632</v>
      </c>
      <c r="C15" s="5"/>
      <c r="D15" s="5"/>
      <c r="E15" s="5"/>
      <c r="F15" s="5"/>
      <c r="G15" s="5"/>
      <c r="H15" s="5"/>
      <c r="I15" s="5"/>
      <c r="J15" s="5"/>
      <c r="K15" s="5"/>
    </row>
    <row r="16" spans="2:11">
      <c r="B16" s="1" t="s">
        <v>631</v>
      </c>
      <c r="C16" s="5"/>
      <c r="D16" s="5"/>
      <c r="E16" s="5"/>
      <c r="F16" s="5"/>
      <c r="G16" s="5"/>
      <c r="H16" s="5"/>
      <c r="I16" s="5"/>
      <c r="J16" s="5"/>
      <c r="K16" s="5"/>
    </row>
    <row r="17" spans="2:11">
      <c r="B17" s="1" t="s">
        <v>634</v>
      </c>
      <c r="C17" s="5"/>
      <c r="D17" s="5"/>
      <c r="E17" s="5"/>
      <c r="F17" s="5"/>
      <c r="G17" s="5"/>
      <c r="H17" s="5"/>
      <c r="I17" s="5"/>
      <c r="J17" s="5"/>
      <c r="K17" s="5"/>
    </row>
    <row r="18" spans="2:11">
      <c r="B18" s="1" t="s">
        <v>635</v>
      </c>
      <c r="C18" s="5"/>
      <c r="D18" s="5"/>
      <c r="E18" s="5"/>
      <c r="F18" s="5"/>
      <c r="G18" s="5"/>
      <c r="H18" s="5"/>
      <c r="I18" s="5"/>
      <c r="J18" s="5"/>
      <c r="K18" s="5"/>
    </row>
    <row r="19" spans="2:11">
      <c r="B19" s="5" t="s">
        <v>636</v>
      </c>
      <c r="C19" s="5"/>
      <c r="D19" s="5"/>
      <c r="E19" s="5"/>
      <c r="F19" s="5"/>
      <c r="G19" s="5"/>
      <c r="H19" s="5"/>
      <c r="I19" s="5"/>
      <c r="J19" s="5"/>
      <c r="K19" s="5"/>
    </row>
    <row r="20" spans="2:11">
      <c r="B20" s="5" t="s">
        <v>637</v>
      </c>
      <c r="C20" s="5"/>
      <c r="D20" s="5"/>
      <c r="E20" s="5"/>
      <c r="F20" s="5"/>
      <c r="G20" s="5"/>
      <c r="H20" s="5"/>
      <c r="I20" s="5"/>
      <c r="J20" s="5"/>
      <c r="K20" s="5"/>
    </row>
    <row r="21" spans="2:11">
      <c r="B21" s="5"/>
      <c r="C21" s="5"/>
      <c r="D21" s="5"/>
      <c r="E21" s="5"/>
      <c r="F21" s="5"/>
      <c r="G21" s="5"/>
      <c r="H21" s="5"/>
      <c r="I21" s="5"/>
      <c r="J21" s="5"/>
      <c r="K21" s="5"/>
    </row>
  </sheetData>
  <pageMargins left="0.75" right="0.75" top="1" bottom="1" header="0.5" footer="0.5"/>
  <pageSetup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34"/>
  <sheetViews>
    <sheetView workbookViewId="0">
      <selection activeCell="G17" sqref="G17"/>
    </sheetView>
  </sheetViews>
  <sheetFormatPr defaultColWidth="9.23046875" defaultRowHeight="15.5"/>
  <cols>
    <col min="1" max="1" width="4.765625" style="23" customWidth="1"/>
    <col min="2" max="2" width="12" style="23" customWidth="1"/>
    <col min="3" max="3" width="9.4609375" style="23" customWidth="1"/>
    <col min="4" max="6" width="10.765625" style="23" customWidth="1"/>
    <col min="7" max="8" width="9.23046875" style="23"/>
    <col min="9" max="9" width="9.765625" style="23" bestFit="1" customWidth="1"/>
    <col min="10" max="10" width="9.23046875" style="23"/>
    <col min="11" max="11" width="9" style="23" customWidth="1"/>
    <col min="12" max="16384" width="9.23046875" style="23"/>
  </cols>
  <sheetData>
    <row r="1" spans="1:17" ht="18.649999999999999" customHeight="1" thickBot="1">
      <c r="A1" s="244" t="s">
        <v>354</v>
      </c>
      <c r="B1" s="244"/>
      <c r="C1" s="244"/>
      <c r="D1" s="244"/>
      <c r="E1" s="244"/>
      <c r="F1" s="244"/>
      <c r="G1" s="244"/>
      <c r="H1" s="244"/>
      <c r="I1" s="244"/>
      <c r="J1" s="88"/>
    </row>
    <row r="2" spans="1:17" ht="16" thickBot="1">
      <c r="A2" s="89" t="s">
        <v>42</v>
      </c>
      <c r="B2" s="89" t="s">
        <v>346</v>
      </c>
      <c r="C2" s="89" t="s">
        <v>347</v>
      </c>
      <c r="D2" s="89" t="s">
        <v>348</v>
      </c>
      <c r="E2" s="89" t="s">
        <v>349</v>
      </c>
      <c r="F2" s="90" t="s">
        <v>353</v>
      </c>
      <c r="G2" s="89" t="s">
        <v>350</v>
      </c>
      <c r="H2" s="89" t="s">
        <v>351</v>
      </c>
      <c r="I2" s="89" t="s">
        <v>352</v>
      </c>
      <c r="J2" s="91" t="s">
        <v>236</v>
      </c>
      <c r="K2" s="92"/>
      <c r="L2" s="92"/>
      <c r="M2" s="92"/>
      <c r="N2" s="92"/>
      <c r="O2" s="92"/>
      <c r="P2" s="92"/>
      <c r="Q2" s="92"/>
    </row>
    <row r="3" spans="1:17" ht="16" thickBot="1">
      <c r="A3" s="93">
        <v>1</v>
      </c>
      <c r="B3" s="93" t="s">
        <v>336</v>
      </c>
      <c r="C3" s="94" t="s">
        <v>53</v>
      </c>
      <c r="D3" s="95">
        <v>36955</v>
      </c>
      <c r="E3" s="95">
        <v>36966</v>
      </c>
      <c r="F3" s="208"/>
      <c r="G3" s="97"/>
      <c r="H3" s="97"/>
      <c r="I3" s="96"/>
      <c r="J3" s="92" t="s">
        <v>361</v>
      </c>
      <c r="K3" s="92"/>
      <c r="L3" s="92"/>
      <c r="M3" s="92"/>
      <c r="N3" s="92"/>
      <c r="O3" s="92"/>
      <c r="P3" s="92"/>
      <c r="Q3" s="92"/>
    </row>
    <row r="4" spans="1:17" ht="16" thickBot="1">
      <c r="A4" s="93">
        <v>2</v>
      </c>
      <c r="B4" s="93" t="s">
        <v>337</v>
      </c>
      <c r="C4" s="94" t="s">
        <v>54</v>
      </c>
      <c r="D4" s="95">
        <v>36956</v>
      </c>
      <c r="E4" s="95">
        <v>36970</v>
      </c>
      <c r="F4" s="208"/>
      <c r="G4" s="97"/>
      <c r="H4" s="97"/>
      <c r="I4" s="96"/>
      <c r="J4" s="92" t="s">
        <v>362</v>
      </c>
      <c r="K4" s="92"/>
      <c r="L4" s="92"/>
      <c r="M4" s="92"/>
      <c r="N4" s="92"/>
      <c r="O4" s="92"/>
      <c r="P4" s="92"/>
      <c r="Q4" s="92"/>
    </row>
    <row r="5" spans="1:17" ht="16" thickBot="1">
      <c r="A5" s="93">
        <v>3</v>
      </c>
      <c r="B5" s="93" t="s">
        <v>338</v>
      </c>
      <c r="C5" s="94" t="s">
        <v>55</v>
      </c>
      <c r="D5" s="95">
        <v>36960</v>
      </c>
      <c r="E5" s="95">
        <v>36980</v>
      </c>
      <c r="F5" s="208"/>
      <c r="G5" s="97"/>
      <c r="H5" s="97"/>
      <c r="I5" s="96"/>
      <c r="J5" s="98" t="s">
        <v>363</v>
      </c>
      <c r="K5" s="98"/>
      <c r="L5" s="98"/>
      <c r="M5" s="98"/>
      <c r="N5" s="98"/>
      <c r="O5" s="98"/>
      <c r="P5" s="98"/>
      <c r="Q5" s="98"/>
    </row>
    <row r="6" spans="1:17" ht="16" customHeight="1" thickBot="1">
      <c r="A6" s="93">
        <v>4</v>
      </c>
      <c r="B6" s="93" t="s">
        <v>339</v>
      </c>
      <c r="C6" s="94" t="s">
        <v>54</v>
      </c>
      <c r="D6" s="95">
        <v>36973</v>
      </c>
      <c r="E6" s="95">
        <v>36982</v>
      </c>
      <c r="F6" s="208"/>
      <c r="G6" s="97"/>
      <c r="H6" s="97"/>
      <c r="I6" s="96"/>
      <c r="J6" s="104" t="s">
        <v>364</v>
      </c>
      <c r="K6" s="104"/>
      <c r="L6" s="104"/>
      <c r="M6" s="104"/>
      <c r="N6" s="104"/>
      <c r="O6" s="104"/>
      <c r="P6" s="104"/>
      <c r="Q6" s="104"/>
    </row>
    <row r="7" spans="1:17" ht="16" thickBot="1">
      <c r="A7" s="93">
        <v>5</v>
      </c>
      <c r="B7" s="93" t="s">
        <v>340</v>
      </c>
      <c r="C7" s="94" t="s">
        <v>56</v>
      </c>
      <c r="D7" s="95">
        <v>36967</v>
      </c>
      <c r="E7" s="95">
        <v>37011</v>
      </c>
      <c r="F7" s="208"/>
      <c r="G7" s="97"/>
      <c r="H7" s="97"/>
      <c r="I7" s="96"/>
      <c r="J7" s="98" t="s">
        <v>365</v>
      </c>
      <c r="K7" s="98"/>
      <c r="L7" s="98"/>
      <c r="M7" s="98"/>
      <c r="N7" s="98"/>
      <c r="O7" s="98"/>
      <c r="P7" s="98"/>
      <c r="Q7" s="98"/>
    </row>
    <row r="8" spans="1:17" ht="16" thickBot="1">
      <c r="A8" s="93">
        <v>6</v>
      </c>
      <c r="B8" s="93" t="s">
        <v>341</v>
      </c>
      <c r="C8" s="94" t="s">
        <v>57</v>
      </c>
      <c r="D8" s="95">
        <v>36972</v>
      </c>
      <c r="E8" s="95">
        <v>36977</v>
      </c>
      <c r="F8" s="208"/>
      <c r="G8" s="97"/>
      <c r="H8" s="97"/>
      <c r="I8" s="96"/>
      <c r="J8" s="92" t="s">
        <v>366</v>
      </c>
      <c r="K8" s="92"/>
      <c r="L8" s="92"/>
      <c r="M8" s="92"/>
      <c r="N8" s="92"/>
      <c r="O8" s="92"/>
      <c r="P8" s="92"/>
      <c r="Q8" s="92"/>
    </row>
    <row r="9" spans="1:17" ht="16" thickBot="1">
      <c r="A9" s="93">
        <v>7</v>
      </c>
      <c r="B9" s="93" t="s">
        <v>342</v>
      </c>
      <c r="C9" s="94" t="s">
        <v>53</v>
      </c>
      <c r="D9" s="95">
        <v>36980</v>
      </c>
      <c r="E9" s="95">
        <v>37002</v>
      </c>
      <c r="F9" s="208"/>
      <c r="G9" s="97"/>
      <c r="H9" s="97"/>
      <c r="I9" s="96"/>
      <c r="J9" s="98" t="s">
        <v>367</v>
      </c>
      <c r="K9" s="98"/>
      <c r="L9" s="98"/>
      <c r="M9" s="98"/>
      <c r="N9" s="98"/>
      <c r="O9" s="98"/>
      <c r="P9" s="98"/>
      <c r="Q9" s="98"/>
    </row>
    <row r="10" spans="1:17" ht="16" thickBot="1">
      <c r="A10" s="93">
        <v>8</v>
      </c>
      <c r="B10" s="93" t="s">
        <v>343</v>
      </c>
      <c r="C10" s="94" t="s">
        <v>58</v>
      </c>
      <c r="D10" s="95">
        <v>36984</v>
      </c>
      <c r="E10" s="95">
        <v>37002</v>
      </c>
      <c r="F10" s="208"/>
      <c r="G10" s="97"/>
      <c r="H10" s="97"/>
      <c r="I10" s="96"/>
      <c r="J10" s="92" t="s">
        <v>368</v>
      </c>
      <c r="K10" s="92"/>
      <c r="L10" s="92"/>
      <c r="M10" s="92"/>
      <c r="N10" s="92"/>
      <c r="O10" s="92"/>
      <c r="P10" s="92"/>
      <c r="Q10" s="92"/>
    </row>
    <row r="11" spans="1:17" ht="16" thickBot="1">
      <c r="A11" s="93">
        <v>9</v>
      </c>
      <c r="B11" s="93" t="s">
        <v>344</v>
      </c>
      <c r="C11" s="94" t="s">
        <v>59</v>
      </c>
      <c r="D11" s="95">
        <v>36986</v>
      </c>
      <c r="E11" s="95">
        <v>37023</v>
      </c>
      <c r="F11" s="208"/>
      <c r="G11" s="97"/>
      <c r="H11" s="97"/>
      <c r="I11" s="96"/>
      <c r="J11" s="92" t="s">
        <v>369</v>
      </c>
      <c r="K11" s="92"/>
      <c r="L11" s="92"/>
      <c r="M11" s="92"/>
      <c r="N11" s="92"/>
      <c r="O11" s="92"/>
      <c r="P11" s="92"/>
      <c r="Q11" s="92"/>
    </row>
    <row r="12" spans="1:17" ht="16" thickBot="1">
      <c r="A12" s="93">
        <v>10</v>
      </c>
      <c r="B12" s="93" t="s">
        <v>345</v>
      </c>
      <c r="C12" s="94" t="s">
        <v>60</v>
      </c>
      <c r="D12" s="95">
        <v>36993</v>
      </c>
      <c r="E12" s="95">
        <v>37008</v>
      </c>
      <c r="F12" s="208"/>
      <c r="G12" s="97"/>
      <c r="H12" s="97"/>
      <c r="I12" s="96"/>
      <c r="J12" s="98" t="s">
        <v>370</v>
      </c>
      <c r="K12" s="98"/>
      <c r="L12" s="98"/>
      <c r="M12" s="98"/>
      <c r="N12" s="98"/>
      <c r="O12" s="98"/>
      <c r="P12" s="98"/>
      <c r="Q12" s="98"/>
    </row>
    <row r="13" spans="1:17">
      <c r="J13" s="92" t="s">
        <v>371</v>
      </c>
      <c r="K13" s="92"/>
      <c r="L13" s="92"/>
      <c r="M13" s="92"/>
      <c r="N13" s="92"/>
      <c r="O13" s="92"/>
      <c r="P13" s="92"/>
      <c r="Q13" s="92"/>
    </row>
    <row r="14" spans="1:17" ht="16" thickBot="1">
      <c r="J14" s="92" t="s">
        <v>372</v>
      </c>
      <c r="K14" s="92"/>
      <c r="L14" s="92"/>
      <c r="M14" s="92"/>
      <c r="N14" s="92"/>
      <c r="O14" s="92"/>
      <c r="P14" s="92"/>
      <c r="Q14" s="92"/>
    </row>
    <row r="15" spans="1:17" ht="18.5" thickBot="1">
      <c r="B15" s="241" t="s">
        <v>355</v>
      </c>
      <c r="C15" s="242"/>
      <c r="D15" s="243"/>
      <c r="F15" s="99" t="s">
        <v>357</v>
      </c>
      <c r="G15" s="99"/>
      <c r="H15" s="99"/>
      <c r="J15" s="92" t="s">
        <v>373</v>
      </c>
      <c r="K15" s="92"/>
      <c r="L15" s="92"/>
      <c r="M15" s="92"/>
      <c r="N15" s="92"/>
      <c r="O15" s="92"/>
      <c r="P15" s="92"/>
      <c r="Q15" s="92"/>
    </row>
    <row r="16" spans="1:17" ht="16" thickBot="1">
      <c r="B16" s="102" t="s">
        <v>356</v>
      </c>
      <c r="C16" s="102" t="s">
        <v>350</v>
      </c>
      <c r="D16" s="102" t="s">
        <v>351</v>
      </c>
      <c r="F16" s="103" t="s">
        <v>358</v>
      </c>
      <c r="G16" s="100" t="s">
        <v>61</v>
      </c>
      <c r="H16" s="100" t="s">
        <v>202</v>
      </c>
      <c r="I16" s="100" t="s">
        <v>62</v>
      </c>
      <c r="J16" s="92" t="s">
        <v>374</v>
      </c>
      <c r="K16" s="92"/>
      <c r="L16" s="92"/>
      <c r="M16" s="92"/>
      <c r="N16" s="92"/>
      <c r="O16" s="92"/>
      <c r="P16" s="92"/>
      <c r="Q16" s="92"/>
    </row>
    <row r="17" spans="2:17" ht="16" thickBot="1">
      <c r="B17" s="100" t="s">
        <v>63</v>
      </c>
      <c r="C17" s="101">
        <v>260000</v>
      </c>
      <c r="D17" s="101">
        <v>45000</v>
      </c>
      <c r="F17" s="103" t="s">
        <v>359</v>
      </c>
      <c r="G17" s="100">
        <v>20000</v>
      </c>
      <c r="H17" s="100">
        <v>30000</v>
      </c>
      <c r="I17" s="100">
        <v>50000</v>
      </c>
      <c r="J17" s="92" t="s">
        <v>375</v>
      </c>
      <c r="K17" s="92"/>
      <c r="L17" s="92"/>
      <c r="M17" s="92"/>
      <c r="N17" s="92"/>
      <c r="O17" s="92"/>
      <c r="P17" s="92"/>
      <c r="Q17" s="92"/>
    </row>
    <row r="18" spans="2:17" ht="16" thickBot="1">
      <c r="B18" s="100" t="s">
        <v>64</v>
      </c>
      <c r="C18" s="101">
        <v>250000</v>
      </c>
      <c r="D18" s="101">
        <v>40000</v>
      </c>
      <c r="J18" s="92" t="s">
        <v>376</v>
      </c>
      <c r="K18" s="92"/>
      <c r="L18" s="92"/>
      <c r="M18" s="92"/>
      <c r="N18" s="92"/>
      <c r="O18" s="92"/>
      <c r="P18" s="92"/>
      <c r="Q18" s="92"/>
    </row>
    <row r="19" spans="2:17" ht="16" thickBot="1">
      <c r="B19" s="100" t="s">
        <v>65</v>
      </c>
      <c r="C19" s="101">
        <v>210000</v>
      </c>
      <c r="D19" s="101">
        <v>36000</v>
      </c>
      <c r="J19" s="92" t="s">
        <v>377</v>
      </c>
      <c r="K19" s="92"/>
      <c r="L19" s="92"/>
      <c r="M19" s="92"/>
      <c r="N19" s="92"/>
      <c r="O19" s="92"/>
      <c r="P19" s="92"/>
      <c r="Q19" s="92"/>
    </row>
    <row r="20" spans="2:17" ht="16" thickBot="1">
      <c r="B20" s="100" t="s">
        <v>66</v>
      </c>
      <c r="C20" s="101">
        <v>190000</v>
      </c>
      <c r="D20" s="101">
        <v>30000</v>
      </c>
      <c r="J20" s="98" t="s">
        <v>378</v>
      </c>
      <c r="K20" s="98"/>
      <c r="L20" s="98"/>
      <c r="M20" s="98"/>
      <c r="N20" s="98"/>
      <c r="O20" s="98"/>
      <c r="P20" s="98"/>
      <c r="Q20" s="98"/>
    </row>
    <row r="21" spans="2:17" ht="16" thickBot="1"/>
    <row r="22" spans="2:17" ht="18.5" thickBot="1">
      <c r="B22" s="241" t="s">
        <v>360</v>
      </c>
      <c r="C22" s="243"/>
    </row>
    <row r="23" spans="2:17" ht="16" thickBot="1">
      <c r="B23" s="93" t="s">
        <v>356</v>
      </c>
      <c r="C23" s="93" t="s">
        <v>67</v>
      </c>
    </row>
    <row r="24" spans="2:17" ht="16" thickBot="1">
      <c r="B24" s="97" t="s">
        <v>63</v>
      </c>
      <c r="C24" s="97"/>
    </row>
    <row r="25" spans="2:17" ht="16" thickBot="1">
      <c r="B25" s="97" t="s">
        <v>65</v>
      </c>
      <c r="C25" s="97"/>
    </row>
    <row r="26" spans="2:17" ht="16" thickBot="1">
      <c r="B26" s="97" t="s">
        <v>64</v>
      </c>
      <c r="C26" s="97"/>
    </row>
    <row r="27" spans="2:17" ht="16" thickBot="1">
      <c r="B27" s="97" t="s">
        <v>66</v>
      </c>
      <c r="C27" s="97"/>
    </row>
    <row r="34" ht="35.15" customHeight="1"/>
  </sheetData>
  <mergeCells count="3">
    <mergeCell ref="B15:D15"/>
    <mergeCell ref="B22:C22"/>
    <mergeCell ref="A1:I1"/>
  </mergeCells>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23"/>
  <sheetViews>
    <sheetView workbookViewId="0">
      <selection activeCell="J3" sqref="J3:J10"/>
    </sheetView>
  </sheetViews>
  <sheetFormatPr defaultColWidth="9.23046875" defaultRowHeight="15.5"/>
  <cols>
    <col min="1" max="1" width="9.23046875" style="23"/>
    <col min="2" max="2" width="20.4609375" style="23" bestFit="1" customWidth="1"/>
    <col min="3" max="6" width="9.23046875" style="23"/>
    <col min="7" max="7" width="12" style="23" customWidth="1"/>
    <col min="8" max="16384" width="9.23046875" style="23"/>
  </cols>
  <sheetData>
    <row r="1" spans="1:10" ht="18.5" thickBot="1">
      <c r="A1" s="248" t="s">
        <v>379</v>
      </c>
      <c r="B1" s="248"/>
      <c r="C1" s="248"/>
      <c r="D1" s="248"/>
      <c r="E1" s="248"/>
      <c r="F1" s="248"/>
      <c r="G1" s="248"/>
      <c r="H1" s="248"/>
      <c r="I1" s="248"/>
      <c r="J1" s="248"/>
    </row>
    <row r="2" spans="1:10" ht="31.5" thickBot="1">
      <c r="A2" s="89" t="s">
        <v>347</v>
      </c>
      <c r="B2" s="89" t="s">
        <v>388</v>
      </c>
      <c r="C2" s="89" t="s">
        <v>68</v>
      </c>
      <c r="D2" s="89" t="s">
        <v>69</v>
      </c>
      <c r="E2" s="89" t="s">
        <v>70</v>
      </c>
      <c r="F2" s="89" t="s">
        <v>389</v>
      </c>
      <c r="G2" s="90" t="s">
        <v>390</v>
      </c>
      <c r="H2" s="90" t="s">
        <v>391</v>
      </c>
      <c r="I2" s="90" t="s">
        <v>392</v>
      </c>
      <c r="J2" s="90" t="s">
        <v>393</v>
      </c>
    </row>
    <row r="3" spans="1:10" ht="16" thickBot="1">
      <c r="A3" s="94" t="s">
        <v>71</v>
      </c>
      <c r="B3" s="93" t="s">
        <v>380</v>
      </c>
      <c r="C3" s="93">
        <v>7</v>
      </c>
      <c r="D3" s="93">
        <v>4</v>
      </c>
      <c r="E3" s="93">
        <v>6</v>
      </c>
      <c r="F3" s="93"/>
      <c r="G3" s="93"/>
      <c r="H3" s="93"/>
      <c r="I3" s="93"/>
      <c r="J3" s="93"/>
    </row>
    <row r="4" spans="1:10" ht="16" thickBot="1">
      <c r="A4" s="94" t="s">
        <v>72</v>
      </c>
      <c r="B4" s="93" t="s">
        <v>381</v>
      </c>
      <c r="C4" s="93">
        <v>9</v>
      </c>
      <c r="D4" s="93">
        <v>8</v>
      </c>
      <c r="E4" s="93">
        <v>9</v>
      </c>
      <c r="F4" s="93"/>
      <c r="G4" s="93"/>
      <c r="H4" s="93"/>
      <c r="I4" s="93"/>
      <c r="J4" s="93"/>
    </row>
    <row r="5" spans="1:10" ht="16" thickBot="1">
      <c r="A5" s="94" t="s">
        <v>73</v>
      </c>
      <c r="B5" s="93" t="s">
        <v>382</v>
      </c>
      <c r="C5" s="93">
        <v>8</v>
      </c>
      <c r="D5" s="93">
        <v>6</v>
      </c>
      <c r="E5" s="93">
        <v>6</v>
      </c>
      <c r="F5" s="93"/>
      <c r="G5" s="93"/>
      <c r="H5" s="93"/>
      <c r="I5" s="93"/>
      <c r="J5" s="93"/>
    </row>
    <row r="6" spans="1:10" ht="16" thickBot="1">
      <c r="A6" s="94" t="s">
        <v>74</v>
      </c>
      <c r="B6" s="93" t="s">
        <v>383</v>
      </c>
      <c r="C6" s="93">
        <v>8</v>
      </c>
      <c r="D6" s="93">
        <v>7</v>
      </c>
      <c r="E6" s="93">
        <v>4</v>
      </c>
      <c r="F6" s="93"/>
      <c r="G6" s="93"/>
      <c r="H6" s="93"/>
      <c r="I6" s="93"/>
      <c r="J6" s="93"/>
    </row>
    <row r="7" spans="1:10" ht="16" thickBot="1">
      <c r="A7" s="94" t="s">
        <v>75</v>
      </c>
      <c r="B7" s="93" t="s">
        <v>384</v>
      </c>
      <c r="C7" s="93">
        <v>10</v>
      </c>
      <c r="D7" s="93">
        <v>8</v>
      </c>
      <c r="E7" s="93">
        <v>6</v>
      </c>
      <c r="F7" s="93"/>
      <c r="G7" s="93"/>
      <c r="H7" s="93"/>
      <c r="I7" s="93"/>
      <c r="J7" s="93"/>
    </row>
    <row r="8" spans="1:10" ht="16" thickBot="1">
      <c r="A8" s="94" t="s">
        <v>76</v>
      </c>
      <c r="B8" s="93" t="s">
        <v>385</v>
      </c>
      <c r="C8" s="93">
        <v>10</v>
      </c>
      <c r="D8" s="93">
        <v>10</v>
      </c>
      <c r="E8" s="93">
        <v>2</v>
      </c>
      <c r="F8" s="93"/>
      <c r="G8" s="93"/>
      <c r="H8" s="93"/>
      <c r="I8" s="93"/>
      <c r="J8" s="93"/>
    </row>
    <row r="9" spans="1:10" ht="16" thickBot="1">
      <c r="A9" s="94" t="s">
        <v>77</v>
      </c>
      <c r="B9" s="93" t="s">
        <v>386</v>
      </c>
      <c r="C9" s="93">
        <v>10</v>
      </c>
      <c r="D9" s="93">
        <v>7</v>
      </c>
      <c r="E9" s="93">
        <v>7</v>
      </c>
      <c r="F9" s="93"/>
      <c r="G9" s="93"/>
      <c r="H9" s="93"/>
      <c r="I9" s="93"/>
      <c r="J9" s="93"/>
    </row>
    <row r="10" spans="1:10" ht="16" thickBot="1">
      <c r="A10" s="94" t="s">
        <v>78</v>
      </c>
      <c r="B10" s="93" t="s">
        <v>387</v>
      </c>
      <c r="C10" s="93">
        <v>3</v>
      </c>
      <c r="D10" s="93">
        <v>8</v>
      </c>
      <c r="E10" s="93">
        <v>6</v>
      </c>
      <c r="F10" s="93"/>
      <c r="G10" s="93"/>
      <c r="H10" s="93"/>
      <c r="I10" s="93"/>
      <c r="J10" s="93"/>
    </row>
    <row r="11" spans="1:10" ht="16" thickBot="1">
      <c r="B11" s="105"/>
    </row>
    <row r="12" spans="1:10" ht="18.5" thickBot="1">
      <c r="B12" s="106" t="s">
        <v>394</v>
      </c>
      <c r="E12" s="245" t="s">
        <v>397</v>
      </c>
      <c r="F12" s="246"/>
      <c r="G12" s="247"/>
      <c r="H12" s="97"/>
    </row>
    <row r="13" spans="1:10" ht="16" thickBot="1">
      <c r="A13" s="102" t="s">
        <v>395</v>
      </c>
      <c r="B13" s="102" t="s">
        <v>396</v>
      </c>
      <c r="E13" s="245" t="s">
        <v>398</v>
      </c>
      <c r="F13" s="246"/>
      <c r="G13" s="247"/>
      <c r="H13" s="97"/>
    </row>
    <row r="14" spans="1:10" ht="16" thickBot="1">
      <c r="A14" s="101" t="s">
        <v>79</v>
      </c>
      <c r="B14" s="97">
        <v>0.5</v>
      </c>
      <c r="E14" s="103" t="s">
        <v>399</v>
      </c>
      <c r="F14" s="103"/>
      <c r="G14" s="103"/>
      <c r="H14" s="97"/>
    </row>
    <row r="15" spans="1:10" ht="16" thickBot="1">
      <c r="A15" s="101" t="s">
        <v>50</v>
      </c>
      <c r="B15" s="97">
        <v>1</v>
      </c>
      <c r="E15" s="103" t="s">
        <v>400</v>
      </c>
      <c r="F15" s="103"/>
      <c r="G15" s="103"/>
      <c r="H15" s="97"/>
    </row>
    <row r="16" spans="1:10" ht="16" thickBot="1">
      <c r="A16" s="101" t="s">
        <v>80</v>
      </c>
      <c r="B16" s="97">
        <v>2</v>
      </c>
      <c r="E16" s="103" t="s">
        <v>401</v>
      </c>
      <c r="F16" s="103"/>
      <c r="G16" s="103"/>
      <c r="H16" s="97"/>
    </row>
    <row r="18" spans="2:10">
      <c r="B18" s="108" t="s">
        <v>402</v>
      </c>
      <c r="C18" s="109"/>
      <c r="D18" s="109"/>
      <c r="E18" s="109"/>
      <c r="F18" s="109"/>
      <c r="G18" s="109"/>
      <c r="H18" s="110"/>
      <c r="I18" s="110"/>
      <c r="J18" s="110"/>
    </row>
    <row r="19" spans="2:10">
      <c r="B19" s="109" t="s">
        <v>403</v>
      </c>
      <c r="C19" s="111"/>
      <c r="D19" s="111"/>
      <c r="E19" s="111"/>
      <c r="F19" s="111"/>
      <c r="G19" s="111"/>
      <c r="H19" s="110"/>
      <c r="I19" s="110"/>
      <c r="J19" s="110"/>
    </row>
    <row r="20" spans="2:10">
      <c r="B20" s="109" t="s">
        <v>404</v>
      </c>
      <c r="C20" s="109"/>
      <c r="D20" s="109"/>
      <c r="E20" s="109"/>
      <c r="F20" s="109"/>
      <c r="G20" s="109"/>
      <c r="H20" s="110"/>
      <c r="I20" s="110"/>
      <c r="J20" s="110"/>
    </row>
    <row r="21" spans="2:10">
      <c r="B21" s="109" t="s">
        <v>405</v>
      </c>
      <c r="C21" s="109"/>
      <c r="D21" s="109"/>
      <c r="E21" s="109"/>
      <c r="F21" s="109"/>
      <c r="G21" s="109"/>
      <c r="H21" s="110"/>
      <c r="I21" s="110"/>
      <c r="J21" s="110"/>
    </row>
    <row r="22" spans="2:10">
      <c r="B22" s="108" t="s">
        <v>406</v>
      </c>
      <c r="C22" s="108"/>
      <c r="D22" s="108"/>
      <c r="E22" s="108"/>
      <c r="F22" s="108"/>
      <c r="G22" s="108"/>
      <c r="H22" s="110"/>
      <c r="I22" s="110"/>
      <c r="J22" s="110"/>
    </row>
    <row r="23" spans="2:10">
      <c r="B23" s="109" t="s">
        <v>407</v>
      </c>
      <c r="C23" s="109"/>
      <c r="D23" s="109"/>
      <c r="E23" s="109"/>
      <c r="F23" s="109"/>
      <c r="G23" s="109"/>
      <c r="H23" s="110"/>
      <c r="I23" s="110"/>
      <c r="J23" s="110"/>
    </row>
  </sheetData>
  <mergeCells count="3">
    <mergeCell ref="E12:G12"/>
    <mergeCell ref="E13:G13"/>
    <mergeCell ref="A1:J1"/>
  </mergeCell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0"/>
  <sheetViews>
    <sheetView topLeftCell="D1" zoomScaleNormal="100" workbookViewId="0">
      <selection activeCell="G3" sqref="G3:G17"/>
    </sheetView>
  </sheetViews>
  <sheetFormatPr defaultColWidth="9.23046875" defaultRowHeight="15.5"/>
  <cols>
    <col min="1" max="1" width="9.23046875" style="23"/>
    <col min="2" max="2" width="5.53515625" style="23" customWidth="1"/>
    <col min="3" max="3" width="9.23046875" style="23"/>
    <col min="4" max="4" width="11.765625" style="23" customWidth="1"/>
    <col min="5" max="6" width="11" style="23" customWidth="1"/>
    <col min="7" max="7" width="6.765625" style="23" customWidth="1"/>
    <col min="8" max="9" width="10.53515625" style="23" customWidth="1"/>
    <col min="10" max="10" width="12.4609375" style="23" customWidth="1"/>
    <col min="11" max="11" width="9.23046875" style="23"/>
    <col min="12" max="12" width="11" style="23" customWidth="1"/>
    <col min="13" max="13" width="11.765625" style="23" customWidth="1"/>
    <col min="14" max="16384" width="9.23046875" style="23"/>
  </cols>
  <sheetData>
    <row r="1" spans="2:18" ht="18.5" thickBot="1">
      <c r="D1" s="248" t="s">
        <v>408</v>
      </c>
      <c r="E1" s="248"/>
      <c r="F1" s="248"/>
      <c r="G1" s="248"/>
      <c r="H1" s="248"/>
      <c r="I1" s="248"/>
      <c r="J1" s="248"/>
    </row>
    <row r="2" spans="2:18" ht="47" thickBot="1">
      <c r="B2" s="89" t="s">
        <v>42</v>
      </c>
      <c r="C2" s="89" t="s">
        <v>81</v>
      </c>
      <c r="D2" s="89" t="s">
        <v>409</v>
      </c>
      <c r="E2" s="90" t="s">
        <v>410</v>
      </c>
      <c r="F2" s="90" t="s">
        <v>411</v>
      </c>
      <c r="G2" s="90" t="s">
        <v>412</v>
      </c>
      <c r="H2" s="90" t="s">
        <v>646</v>
      </c>
      <c r="I2" s="90" t="s">
        <v>413</v>
      </c>
      <c r="J2" s="90" t="s">
        <v>415</v>
      </c>
      <c r="K2" s="90" t="s">
        <v>414</v>
      </c>
      <c r="L2" s="107" t="s">
        <v>416</v>
      </c>
      <c r="M2" s="92"/>
      <c r="N2" s="92"/>
      <c r="O2" s="92"/>
      <c r="P2" s="92"/>
      <c r="Q2" s="92"/>
      <c r="R2" s="92"/>
    </row>
    <row r="3" spans="2:18" ht="16" thickBot="1">
      <c r="B3" s="112">
        <v>1</v>
      </c>
      <c r="C3" s="112" t="s">
        <v>82</v>
      </c>
      <c r="D3" s="113">
        <v>29300</v>
      </c>
      <c r="E3" s="114">
        <v>0.29166666666666669</v>
      </c>
      <c r="F3" s="114">
        <v>0.2986226851851852</v>
      </c>
      <c r="G3" s="115"/>
      <c r="H3" s="210"/>
      <c r="I3" s="116"/>
      <c r="J3" s="116"/>
      <c r="K3" s="97"/>
      <c r="L3" s="92" t="s">
        <v>417</v>
      </c>
      <c r="M3" s="92"/>
      <c r="N3" s="92"/>
      <c r="O3" s="92"/>
      <c r="P3" s="92"/>
      <c r="Q3" s="92"/>
      <c r="R3" s="92"/>
    </row>
    <row r="4" spans="2:18" ht="16" thickBot="1">
      <c r="B4" s="112">
        <v>2</v>
      </c>
      <c r="C4" s="112" t="s">
        <v>83</v>
      </c>
      <c r="D4" s="113">
        <v>26938</v>
      </c>
      <c r="E4" s="114">
        <v>0.29305555555555557</v>
      </c>
      <c r="F4" s="114">
        <v>0.29953703703703705</v>
      </c>
      <c r="G4" s="115"/>
      <c r="H4" s="210"/>
      <c r="I4" s="116"/>
      <c r="J4" s="116"/>
      <c r="K4" s="97"/>
      <c r="L4" s="92" t="s">
        <v>418</v>
      </c>
      <c r="M4" s="92"/>
      <c r="N4" s="92"/>
      <c r="O4" s="92"/>
      <c r="P4" s="92"/>
      <c r="Q4" s="92"/>
      <c r="R4" s="92"/>
    </row>
    <row r="5" spans="2:18" ht="16" thickBot="1">
      <c r="B5" s="112">
        <v>3</v>
      </c>
      <c r="C5" s="112" t="s">
        <v>84</v>
      </c>
      <c r="D5" s="113">
        <v>27468</v>
      </c>
      <c r="E5" s="114">
        <v>0.2951388888888889</v>
      </c>
      <c r="F5" s="114">
        <v>0.30243055555555559</v>
      </c>
      <c r="G5" s="115"/>
      <c r="H5" s="210"/>
      <c r="I5" s="116"/>
      <c r="J5" s="116"/>
      <c r="K5" s="97"/>
      <c r="L5" s="92" t="s">
        <v>419</v>
      </c>
      <c r="M5" s="92"/>
      <c r="N5" s="92"/>
      <c r="O5" s="92"/>
      <c r="P5" s="92"/>
      <c r="Q5" s="92"/>
      <c r="R5" s="92"/>
    </row>
    <row r="6" spans="2:18" ht="16" thickBot="1">
      <c r="B6" s="112">
        <v>4</v>
      </c>
      <c r="C6" s="112" t="s">
        <v>85</v>
      </c>
      <c r="D6" s="113">
        <v>23151</v>
      </c>
      <c r="E6" s="114">
        <v>0.29305555555555557</v>
      </c>
      <c r="F6" s="114">
        <v>0.29571759259259262</v>
      </c>
      <c r="G6" s="115"/>
      <c r="H6" s="210"/>
      <c r="I6" s="116"/>
      <c r="J6" s="116"/>
      <c r="K6" s="97"/>
      <c r="L6" s="92" t="s">
        <v>420</v>
      </c>
      <c r="M6" s="92"/>
      <c r="N6" s="117" t="s">
        <v>97</v>
      </c>
      <c r="O6" s="92" t="s">
        <v>431</v>
      </c>
      <c r="P6" s="92"/>
      <c r="Q6" s="92"/>
      <c r="R6" s="92"/>
    </row>
    <row r="7" spans="2:18" ht="16" thickBot="1">
      <c r="B7" s="112">
        <v>5</v>
      </c>
      <c r="C7" s="112" t="s">
        <v>86</v>
      </c>
      <c r="D7" s="113">
        <v>30007</v>
      </c>
      <c r="E7" s="114">
        <v>0.29305555555555557</v>
      </c>
      <c r="F7" s="114">
        <v>0.2986226851851852</v>
      </c>
      <c r="G7" s="115"/>
      <c r="H7" s="210"/>
      <c r="I7" s="116"/>
      <c r="J7" s="116"/>
      <c r="K7" s="97"/>
      <c r="L7" s="92" t="s">
        <v>421</v>
      </c>
      <c r="M7" s="92"/>
      <c r="N7" s="117" t="s">
        <v>97</v>
      </c>
      <c r="O7" s="92" t="s">
        <v>432</v>
      </c>
      <c r="P7" s="92"/>
      <c r="Q7" s="92"/>
      <c r="R7" s="92"/>
    </row>
    <row r="8" spans="2:18" ht="16" thickBot="1">
      <c r="B8" s="112">
        <v>6</v>
      </c>
      <c r="C8" s="112" t="s">
        <v>87</v>
      </c>
      <c r="D8" s="113">
        <v>24912</v>
      </c>
      <c r="E8" s="114">
        <v>0.2951388888888889</v>
      </c>
      <c r="F8" s="114">
        <v>0.2986226851851852</v>
      </c>
      <c r="G8" s="115"/>
      <c r="H8" s="210"/>
      <c r="I8" s="116"/>
      <c r="J8" s="116"/>
      <c r="K8" s="97"/>
      <c r="L8" s="92" t="s">
        <v>422</v>
      </c>
      <c r="M8" s="92"/>
      <c r="N8" s="117" t="s">
        <v>97</v>
      </c>
      <c r="O8" s="92" t="s">
        <v>433</v>
      </c>
      <c r="P8" s="92"/>
      <c r="Q8" s="92"/>
      <c r="R8" s="92"/>
    </row>
    <row r="9" spans="2:18" ht="16" thickBot="1">
      <c r="B9" s="112">
        <v>7</v>
      </c>
      <c r="C9" s="112" t="s">
        <v>88</v>
      </c>
      <c r="D9" s="113">
        <v>25861</v>
      </c>
      <c r="E9" s="114">
        <v>0.29166666666666669</v>
      </c>
      <c r="F9" s="114">
        <v>0.29675925925925922</v>
      </c>
      <c r="G9" s="115"/>
      <c r="H9" s="210"/>
      <c r="I9" s="116"/>
      <c r="J9" s="116"/>
      <c r="K9" s="97"/>
      <c r="L9" s="92" t="s">
        <v>423</v>
      </c>
      <c r="M9" s="92"/>
      <c r="N9" s="117" t="s">
        <v>97</v>
      </c>
      <c r="O9" s="92" t="s">
        <v>434</v>
      </c>
      <c r="P9" s="92"/>
      <c r="Q9" s="92"/>
      <c r="R9" s="92"/>
    </row>
    <row r="10" spans="2:18" ht="16" thickBot="1">
      <c r="B10" s="112">
        <v>8</v>
      </c>
      <c r="C10" s="112" t="s">
        <v>89</v>
      </c>
      <c r="D10" s="113">
        <v>26587</v>
      </c>
      <c r="E10" s="114">
        <v>0.2951388888888889</v>
      </c>
      <c r="F10" s="114">
        <v>0.2986226851851852</v>
      </c>
      <c r="G10" s="115"/>
      <c r="H10" s="210"/>
      <c r="I10" s="116"/>
      <c r="J10" s="116"/>
      <c r="K10" s="97"/>
      <c r="L10" s="92" t="s">
        <v>424</v>
      </c>
      <c r="M10" s="92"/>
      <c r="N10" s="92"/>
      <c r="O10" s="92"/>
      <c r="P10" s="92"/>
      <c r="Q10" s="92"/>
      <c r="R10" s="92"/>
    </row>
    <row r="11" spans="2:18" ht="16" thickBot="1">
      <c r="B11" s="112">
        <v>9</v>
      </c>
      <c r="C11" s="112" t="s">
        <v>90</v>
      </c>
      <c r="D11" s="113">
        <v>28460</v>
      </c>
      <c r="E11" s="114">
        <v>0.29166666666666669</v>
      </c>
      <c r="F11" s="114">
        <v>0.30555555555555552</v>
      </c>
      <c r="G11" s="115"/>
      <c r="H11" s="210"/>
      <c r="I11" s="116"/>
      <c r="J11" s="116"/>
      <c r="K11" s="97"/>
      <c r="L11" s="92" t="s">
        <v>425</v>
      </c>
      <c r="M11" s="92"/>
      <c r="N11" s="92"/>
      <c r="O11" s="92"/>
      <c r="P11" s="92"/>
      <c r="Q11" s="92"/>
      <c r="R11" s="92"/>
    </row>
    <row r="12" spans="2:18" ht="16" thickBot="1">
      <c r="B12" s="112">
        <v>10</v>
      </c>
      <c r="C12" s="112" t="s">
        <v>91</v>
      </c>
      <c r="D12" s="113">
        <v>29266</v>
      </c>
      <c r="E12" s="114">
        <v>0.2951388888888889</v>
      </c>
      <c r="F12" s="114">
        <v>0.2986226851851852</v>
      </c>
      <c r="G12" s="115"/>
      <c r="H12" s="210"/>
      <c r="I12" s="116"/>
      <c r="J12" s="116"/>
      <c r="K12" s="97"/>
      <c r="L12" s="92" t="s">
        <v>426</v>
      </c>
      <c r="M12" s="92"/>
      <c r="N12" s="92"/>
      <c r="O12" s="92"/>
      <c r="P12" s="92"/>
      <c r="Q12" s="92"/>
      <c r="R12" s="92"/>
    </row>
    <row r="13" spans="2:18" ht="16" thickBot="1">
      <c r="B13" s="112">
        <v>11</v>
      </c>
      <c r="C13" s="112" t="s">
        <v>92</v>
      </c>
      <c r="D13" s="113">
        <v>24907</v>
      </c>
      <c r="E13" s="114">
        <v>0.2951388888888889</v>
      </c>
      <c r="F13" s="114">
        <v>0.30555555555555552</v>
      </c>
      <c r="G13" s="115"/>
      <c r="H13" s="210"/>
      <c r="I13" s="116"/>
      <c r="J13" s="116"/>
      <c r="K13" s="97"/>
      <c r="L13" s="92" t="s">
        <v>418</v>
      </c>
      <c r="M13" s="92"/>
      <c r="N13" s="92"/>
      <c r="O13" s="92"/>
      <c r="P13" s="92"/>
      <c r="Q13" s="92"/>
      <c r="R13" s="92"/>
    </row>
    <row r="14" spans="2:18" ht="16" thickBot="1">
      <c r="B14" s="112">
        <v>12</v>
      </c>
      <c r="C14" s="112" t="s">
        <v>93</v>
      </c>
      <c r="D14" s="113">
        <v>27748</v>
      </c>
      <c r="E14" s="114">
        <v>0.2951388888888889</v>
      </c>
      <c r="F14" s="114">
        <v>0.29820601851851852</v>
      </c>
      <c r="G14" s="115"/>
      <c r="H14" s="210"/>
      <c r="I14" s="116"/>
      <c r="J14" s="116"/>
      <c r="K14" s="97"/>
      <c r="L14" s="92" t="s">
        <v>427</v>
      </c>
      <c r="M14" s="92"/>
      <c r="N14" s="92"/>
      <c r="O14" s="92"/>
      <c r="P14" s="92"/>
      <c r="Q14" s="92"/>
      <c r="R14" s="92"/>
    </row>
    <row r="15" spans="2:18" ht="16" thickBot="1">
      <c r="B15" s="112">
        <v>13</v>
      </c>
      <c r="C15" s="112" t="s">
        <v>94</v>
      </c>
      <c r="D15" s="113">
        <v>27044</v>
      </c>
      <c r="E15" s="114">
        <v>0.2951388888888889</v>
      </c>
      <c r="F15" s="114">
        <v>0.29901620370370369</v>
      </c>
      <c r="G15" s="115"/>
      <c r="H15" s="210"/>
      <c r="I15" s="116"/>
      <c r="J15" s="116"/>
      <c r="K15" s="97"/>
      <c r="L15" s="92" t="s">
        <v>428</v>
      </c>
      <c r="M15" s="92"/>
      <c r="N15" s="92"/>
      <c r="O15" s="92"/>
      <c r="P15" s="92"/>
      <c r="Q15" s="92"/>
      <c r="R15" s="92"/>
    </row>
    <row r="16" spans="2:18" ht="16" thickBot="1">
      <c r="B16" s="112">
        <v>14</v>
      </c>
      <c r="C16" s="112" t="s">
        <v>95</v>
      </c>
      <c r="D16" s="113">
        <v>27485</v>
      </c>
      <c r="E16" s="114">
        <v>0.29166666666666669</v>
      </c>
      <c r="F16" s="114">
        <v>0.30555555555555552</v>
      </c>
      <c r="G16" s="115"/>
      <c r="H16" s="210"/>
      <c r="I16" s="116"/>
      <c r="J16" s="116"/>
      <c r="K16" s="97"/>
      <c r="L16" s="92" t="s">
        <v>429</v>
      </c>
      <c r="M16" s="92"/>
      <c r="N16" s="92"/>
      <c r="O16" s="92"/>
      <c r="P16" s="92"/>
      <c r="Q16" s="92"/>
      <c r="R16" s="92"/>
    </row>
    <row r="17" spans="1:18" ht="16" thickBot="1">
      <c r="B17" s="112">
        <v>15</v>
      </c>
      <c r="C17" s="112" t="s">
        <v>96</v>
      </c>
      <c r="D17" s="113">
        <v>24101</v>
      </c>
      <c r="E17" s="114">
        <v>0.29166666666666669</v>
      </c>
      <c r="F17" s="114">
        <v>0.29571759259259262</v>
      </c>
      <c r="G17" s="115"/>
      <c r="H17" s="210"/>
      <c r="I17" s="116"/>
      <c r="J17" s="116"/>
      <c r="K17" s="97"/>
      <c r="L17" s="92" t="s">
        <v>430</v>
      </c>
      <c r="M17" s="92"/>
      <c r="N17" s="92"/>
      <c r="O17" s="92"/>
      <c r="P17" s="92"/>
      <c r="Q17" s="92"/>
      <c r="R17" s="92"/>
    </row>
    <row r="18" spans="1:18">
      <c r="B18" s="118"/>
      <c r="C18" s="118"/>
      <c r="D18" s="119"/>
      <c r="E18" s="120"/>
      <c r="F18" s="120"/>
      <c r="G18" s="120"/>
      <c r="H18" s="121"/>
      <c r="I18" s="121"/>
      <c r="J18" s="122"/>
    </row>
    <row r="19" spans="1:18">
      <c r="B19" s="118"/>
      <c r="C19" s="118"/>
      <c r="D19" s="119"/>
      <c r="E19" s="120"/>
      <c r="F19" s="120"/>
      <c r="G19" s="120"/>
      <c r="H19" s="121"/>
      <c r="I19" s="121"/>
      <c r="J19" s="122"/>
    </row>
    <row r="20" spans="1:18">
      <c r="A20" s="209"/>
    </row>
  </sheetData>
  <mergeCells count="1">
    <mergeCell ref="D1:J1"/>
  </mergeCells>
  <pageMargins left="0.75" right="0.75" top="1" bottom="1" header="0.5" footer="0.5"/>
  <pageSetup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26"/>
  <sheetViews>
    <sheetView topLeftCell="A23" zoomScaleNormal="100" workbookViewId="0">
      <selection activeCell="H3" sqref="H3"/>
    </sheetView>
  </sheetViews>
  <sheetFormatPr defaultColWidth="9" defaultRowHeight="15.5"/>
  <cols>
    <col min="1" max="1" width="4.765625" style="33" customWidth="1"/>
    <col min="2" max="2" width="21.07421875" style="33" customWidth="1"/>
    <col min="3" max="3" width="5.23046875" style="33" customWidth="1"/>
    <col min="4" max="4" width="8.4609375" style="33" customWidth="1"/>
    <col min="5" max="5" width="9.53515625" style="33" bestFit="1" customWidth="1"/>
    <col min="6" max="7" width="10.4609375" style="33" bestFit="1" customWidth="1"/>
    <col min="8" max="8" width="16.765625" style="33" bestFit="1" customWidth="1"/>
    <col min="9" max="9" width="18.07421875" style="33" bestFit="1" customWidth="1"/>
    <col min="10" max="10" width="14.4609375" style="33" bestFit="1" customWidth="1"/>
    <col min="11" max="11" width="16.23046875" style="33" customWidth="1"/>
    <col min="12" max="12" width="17.53515625" style="33" customWidth="1"/>
    <col min="13" max="13" width="18.765625" style="33" customWidth="1"/>
    <col min="14" max="16384" width="9" style="33"/>
  </cols>
  <sheetData>
    <row r="1" spans="1:13" ht="18">
      <c r="A1" s="123"/>
      <c r="B1" s="250" t="s">
        <v>435</v>
      </c>
      <c r="C1" s="250"/>
      <c r="D1" s="250"/>
      <c r="E1" s="250"/>
      <c r="F1" s="250"/>
      <c r="G1" s="250"/>
      <c r="H1" s="250"/>
      <c r="I1" s="250"/>
      <c r="J1" s="250"/>
      <c r="K1" s="250"/>
      <c r="L1" s="250"/>
      <c r="M1" s="250"/>
    </row>
    <row r="2" spans="1:13" ht="53.25" customHeight="1">
      <c r="A2" s="129" t="s">
        <v>458</v>
      </c>
      <c r="B2" s="130" t="s">
        <v>187</v>
      </c>
      <c r="C2" s="129" t="s">
        <v>459</v>
      </c>
      <c r="D2" s="129" t="s">
        <v>460</v>
      </c>
      <c r="E2" s="129" t="s">
        <v>461</v>
      </c>
      <c r="F2" s="129" t="s">
        <v>462</v>
      </c>
      <c r="G2" s="129" t="s">
        <v>463</v>
      </c>
      <c r="H2" s="129" t="s">
        <v>464</v>
      </c>
      <c r="I2" s="129" t="s">
        <v>465</v>
      </c>
      <c r="J2" s="129" t="s">
        <v>466</v>
      </c>
      <c r="K2" s="130" t="s">
        <v>467</v>
      </c>
      <c r="L2" s="129" t="s">
        <v>468</v>
      </c>
      <c r="M2" s="129" t="s">
        <v>469</v>
      </c>
    </row>
    <row r="3" spans="1:13">
      <c r="A3" s="125" t="s">
        <v>98</v>
      </c>
      <c r="B3" s="126" t="s">
        <v>449</v>
      </c>
      <c r="C3" s="125" t="s">
        <v>99</v>
      </c>
      <c r="D3" s="211">
        <v>1500</v>
      </c>
      <c r="E3" s="125" t="s">
        <v>436</v>
      </c>
      <c r="F3" s="127">
        <v>34745</v>
      </c>
      <c r="G3" s="127">
        <v>34763</v>
      </c>
      <c r="H3" s="212" t="s">
        <v>437</v>
      </c>
      <c r="I3" s="128"/>
      <c r="J3" s="128"/>
      <c r="K3" s="128"/>
      <c r="L3" s="128"/>
      <c r="M3" s="128"/>
    </row>
    <row r="4" spans="1:13">
      <c r="A4" s="125" t="s">
        <v>100</v>
      </c>
      <c r="B4" s="126" t="s">
        <v>450</v>
      </c>
      <c r="C4" s="125" t="s">
        <v>99</v>
      </c>
      <c r="D4" s="211">
        <v>1000</v>
      </c>
      <c r="E4" s="125" t="s">
        <v>438</v>
      </c>
      <c r="F4" s="127">
        <v>34747</v>
      </c>
      <c r="G4" s="127">
        <v>34798</v>
      </c>
      <c r="H4" s="212" t="s">
        <v>439</v>
      </c>
      <c r="I4" s="128"/>
      <c r="J4" s="128"/>
      <c r="K4" s="128"/>
      <c r="L4" s="128"/>
      <c r="M4" s="128"/>
    </row>
    <row r="5" spans="1:13">
      <c r="A5" s="125" t="s">
        <v>101</v>
      </c>
      <c r="B5" s="126" t="s">
        <v>451</v>
      </c>
      <c r="C5" s="125" t="s">
        <v>99</v>
      </c>
      <c r="D5" s="211">
        <v>550</v>
      </c>
      <c r="E5" s="125" t="s">
        <v>102</v>
      </c>
      <c r="F5" s="127">
        <v>34724</v>
      </c>
      <c r="G5" s="127">
        <v>34844</v>
      </c>
      <c r="H5" s="212" t="s">
        <v>440</v>
      </c>
      <c r="I5" s="128"/>
      <c r="J5" s="128"/>
      <c r="K5" s="128"/>
      <c r="L5" s="128"/>
      <c r="M5" s="128"/>
    </row>
    <row r="6" spans="1:13">
      <c r="A6" s="125" t="s">
        <v>103</v>
      </c>
      <c r="B6" s="125" t="s">
        <v>441</v>
      </c>
      <c r="C6" s="125" t="s">
        <v>99</v>
      </c>
      <c r="D6" s="211">
        <v>800</v>
      </c>
      <c r="E6" s="125" t="s">
        <v>442</v>
      </c>
      <c r="F6" s="127">
        <v>34713</v>
      </c>
      <c r="G6" s="127">
        <v>34723</v>
      </c>
      <c r="H6" s="212" t="s">
        <v>443</v>
      </c>
      <c r="I6" s="128"/>
      <c r="J6" s="128"/>
      <c r="K6" s="128"/>
      <c r="L6" s="128"/>
      <c r="M6" s="128"/>
    </row>
    <row r="7" spans="1:13">
      <c r="A7" s="125" t="s">
        <v>104</v>
      </c>
      <c r="B7" s="126" t="s">
        <v>452</v>
      </c>
      <c r="C7" s="125" t="s">
        <v>99</v>
      </c>
      <c r="D7" s="211">
        <v>600</v>
      </c>
      <c r="E7" s="125" t="s">
        <v>438</v>
      </c>
      <c r="F7" s="127">
        <v>34714</v>
      </c>
      <c r="G7" s="127">
        <v>34753</v>
      </c>
      <c r="H7" s="212" t="s">
        <v>444</v>
      </c>
      <c r="I7" s="128"/>
      <c r="J7" s="128"/>
      <c r="K7" s="128"/>
      <c r="L7" s="128"/>
      <c r="M7" s="128"/>
    </row>
    <row r="8" spans="1:13">
      <c r="A8" s="125" t="s">
        <v>105</v>
      </c>
      <c r="B8" s="126" t="s">
        <v>453</v>
      </c>
      <c r="C8" s="125" t="s">
        <v>99</v>
      </c>
      <c r="D8" s="211">
        <v>750</v>
      </c>
      <c r="E8" s="125" t="s">
        <v>436</v>
      </c>
      <c r="F8" s="127">
        <v>34715</v>
      </c>
      <c r="G8" s="127">
        <v>34784</v>
      </c>
      <c r="H8" s="212" t="s">
        <v>445</v>
      </c>
      <c r="I8" s="128"/>
      <c r="J8" s="128"/>
      <c r="K8" s="128"/>
      <c r="L8" s="128"/>
      <c r="M8" s="128"/>
    </row>
    <row r="9" spans="1:13">
      <c r="A9" s="125" t="s">
        <v>106</v>
      </c>
      <c r="B9" s="126" t="s">
        <v>454</v>
      </c>
      <c r="C9" s="125" t="s">
        <v>99</v>
      </c>
      <c r="D9" s="211">
        <v>600</v>
      </c>
      <c r="E9" s="125" t="s">
        <v>436</v>
      </c>
      <c r="F9" s="127">
        <v>34716</v>
      </c>
      <c r="G9" s="127">
        <v>34748</v>
      </c>
      <c r="H9" s="212" t="s">
        <v>446</v>
      </c>
      <c r="I9" s="128"/>
      <c r="J9" s="128"/>
      <c r="K9" s="128"/>
      <c r="L9" s="128"/>
      <c r="M9" s="128"/>
    </row>
    <row r="10" spans="1:13">
      <c r="A10" s="125" t="s">
        <v>107</v>
      </c>
      <c r="B10" s="125" t="s">
        <v>455</v>
      </c>
      <c r="C10" s="125" t="s">
        <v>99</v>
      </c>
      <c r="D10" s="211">
        <v>850</v>
      </c>
      <c r="E10" s="125" t="s">
        <v>442</v>
      </c>
      <c r="F10" s="127">
        <v>34717</v>
      </c>
      <c r="G10" s="127">
        <v>34807</v>
      </c>
      <c r="H10" s="212" t="s">
        <v>447</v>
      </c>
      <c r="I10" s="128"/>
      <c r="J10" s="128"/>
      <c r="K10" s="128"/>
      <c r="L10" s="128"/>
      <c r="M10" s="128"/>
    </row>
    <row r="11" spans="1:13">
      <c r="A11" s="125" t="s">
        <v>108</v>
      </c>
      <c r="B11" s="125" t="s">
        <v>456</v>
      </c>
      <c r="C11" s="125" t="s">
        <v>99</v>
      </c>
      <c r="D11" s="211">
        <v>800</v>
      </c>
      <c r="E11" s="125" t="s">
        <v>102</v>
      </c>
      <c r="F11" s="127">
        <v>34718</v>
      </c>
      <c r="G11" s="127">
        <v>34718</v>
      </c>
      <c r="H11" s="212" t="s">
        <v>448</v>
      </c>
      <c r="I11" s="128"/>
      <c r="J11" s="128"/>
      <c r="K11" s="128"/>
      <c r="L11" s="128"/>
      <c r="M11" s="128"/>
    </row>
    <row r="12" spans="1:13">
      <c r="A12" s="125" t="s">
        <v>109</v>
      </c>
      <c r="B12" s="125" t="s">
        <v>457</v>
      </c>
      <c r="C12" s="125" t="s">
        <v>99</v>
      </c>
      <c r="D12" s="211">
        <v>400</v>
      </c>
      <c r="E12" s="125" t="s">
        <v>102</v>
      </c>
      <c r="F12" s="127">
        <v>34719</v>
      </c>
      <c r="G12" s="127">
        <v>34783</v>
      </c>
      <c r="H12" s="212" t="s">
        <v>447</v>
      </c>
      <c r="I12" s="128"/>
      <c r="J12" s="128"/>
      <c r="K12" s="128"/>
      <c r="L12" s="128"/>
      <c r="M12" s="128"/>
    </row>
    <row r="14" spans="1:13">
      <c r="A14" s="48" t="s">
        <v>470</v>
      </c>
      <c r="B14" s="48"/>
      <c r="C14" s="48"/>
      <c r="D14" s="48"/>
      <c r="E14" s="48"/>
      <c r="F14" s="48"/>
      <c r="G14" s="48"/>
      <c r="H14" s="48"/>
    </row>
    <row r="15" spans="1:13">
      <c r="A15" s="48" t="s">
        <v>471</v>
      </c>
      <c r="B15" s="48"/>
      <c r="C15" s="48"/>
      <c r="D15" s="48"/>
      <c r="E15" s="48"/>
      <c r="F15" s="48"/>
      <c r="G15" s="48"/>
      <c r="H15" s="48"/>
    </row>
    <row r="16" spans="1:13">
      <c r="A16" s="48" t="s">
        <v>472</v>
      </c>
      <c r="B16" s="48"/>
      <c r="C16" s="48"/>
      <c r="D16" s="48"/>
      <c r="E16" s="48"/>
      <c r="F16" s="48"/>
      <c r="G16" s="48"/>
      <c r="H16" s="48"/>
    </row>
    <row r="17" spans="1:8">
      <c r="A17" s="48" t="s">
        <v>473</v>
      </c>
      <c r="B17" s="48"/>
      <c r="C17" s="48"/>
      <c r="D17" s="48"/>
      <c r="E17" s="48"/>
      <c r="F17" s="48"/>
      <c r="G17" s="48"/>
      <c r="H17" s="48"/>
    </row>
    <row r="18" spans="1:8">
      <c r="A18" s="131" t="s">
        <v>474</v>
      </c>
      <c r="B18" s="131"/>
      <c r="C18" s="131"/>
      <c r="D18" s="131"/>
      <c r="E18" s="131"/>
      <c r="F18" s="131"/>
      <c r="G18" s="48"/>
      <c r="H18" s="48"/>
    </row>
    <row r="19" spans="1:8">
      <c r="A19" s="48" t="s">
        <v>475</v>
      </c>
      <c r="B19" s="48"/>
      <c r="C19" s="48"/>
      <c r="D19" s="48"/>
      <c r="E19" s="48"/>
      <c r="F19" s="48"/>
      <c r="G19" s="48"/>
      <c r="H19" s="48"/>
    </row>
    <row r="20" spans="1:8">
      <c r="A20" s="48" t="s">
        <v>476</v>
      </c>
      <c r="B20" s="48"/>
      <c r="C20" s="48"/>
      <c r="D20" s="48"/>
      <c r="E20" s="48"/>
      <c r="F20" s="48"/>
      <c r="G20" s="48"/>
      <c r="H20" s="48"/>
    </row>
    <row r="21" spans="1:8">
      <c r="A21" s="48" t="s">
        <v>477</v>
      </c>
      <c r="B21" s="48"/>
      <c r="C21" s="48"/>
      <c r="D21" s="48"/>
      <c r="E21" s="48"/>
      <c r="F21" s="48"/>
      <c r="G21" s="48"/>
      <c r="H21" s="48"/>
    </row>
    <row r="22" spans="1:8">
      <c r="A22" s="48" t="s">
        <v>478</v>
      </c>
      <c r="B22" s="48"/>
      <c r="C22" s="48"/>
      <c r="D22" s="48"/>
      <c r="E22" s="48"/>
      <c r="F22" s="48"/>
      <c r="G22" s="48"/>
      <c r="H22" s="48"/>
    </row>
    <row r="23" spans="1:8">
      <c r="A23" s="48" t="s">
        <v>479</v>
      </c>
      <c r="B23" s="48"/>
      <c r="C23" s="48"/>
      <c r="D23" s="48"/>
      <c r="E23" s="48"/>
      <c r="F23" s="48"/>
      <c r="G23" s="48"/>
      <c r="H23" s="48"/>
    </row>
    <row r="24" spans="1:8">
      <c r="A24" s="48" t="s">
        <v>480</v>
      </c>
      <c r="B24" s="48"/>
      <c r="C24" s="48"/>
      <c r="D24" s="48"/>
      <c r="E24" s="48"/>
      <c r="F24" s="48"/>
      <c r="G24" s="48"/>
      <c r="H24" s="48"/>
    </row>
    <row r="25" spans="1:8">
      <c r="A25" s="48" t="s">
        <v>481</v>
      </c>
      <c r="B25" s="48"/>
      <c r="C25" s="48"/>
      <c r="D25" s="48"/>
      <c r="E25" s="48"/>
      <c r="F25" s="48"/>
      <c r="G25" s="48"/>
      <c r="H25" s="48"/>
    </row>
    <row r="26" spans="1:8" ht="35.15" customHeight="1">
      <c r="A26" s="249" t="s">
        <v>482</v>
      </c>
      <c r="B26" s="249"/>
      <c r="C26" s="249"/>
      <c r="D26" s="249"/>
      <c r="E26" s="249"/>
      <c r="F26" s="249"/>
      <c r="G26" s="249"/>
      <c r="H26" s="48"/>
    </row>
  </sheetData>
  <mergeCells count="2">
    <mergeCell ref="A26:G26"/>
    <mergeCell ref="B1:M1"/>
  </mergeCells>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26"/>
  <sheetViews>
    <sheetView topLeftCell="A10" workbookViewId="0">
      <selection activeCell="E26" sqref="E26"/>
    </sheetView>
  </sheetViews>
  <sheetFormatPr defaultColWidth="9" defaultRowHeight="15.5"/>
  <cols>
    <col min="1" max="1" width="5.4609375" style="33" customWidth="1"/>
    <col min="2" max="2" width="10" style="33" customWidth="1"/>
    <col min="3" max="3" width="8.765625" style="33" customWidth="1"/>
    <col min="4" max="4" width="11.765625" style="33" bestFit="1" customWidth="1"/>
    <col min="5" max="5" width="10.07421875" style="33" bestFit="1" customWidth="1"/>
    <col min="6" max="16384" width="9" style="33"/>
  </cols>
  <sheetData>
    <row r="1" spans="1:15" ht="18.5" thickBot="1">
      <c r="A1" s="217" t="s">
        <v>483</v>
      </c>
      <c r="B1" s="217"/>
      <c r="C1" s="217"/>
      <c r="D1" s="217"/>
      <c r="E1" s="217"/>
    </row>
    <row r="2" spans="1:15" ht="31.5" thickBot="1">
      <c r="A2" s="50" t="s">
        <v>42</v>
      </c>
      <c r="B2" s="50" t="s">
        <v>484</v>
      </c>
      <c r="C2" s="62" t="s">
        <v>485</v>
      </c>
      <c r="D2" s="50" t="s">
        <v>486</v>
      </c>
      <c r="E2" s="50" t="s">
        <v>487</v>
      </c>
      <c r="G2" s="48" t="s">
        <v>497</v>
      </c>
      <c r="H2" s="48"/>
      <c r="I2" s="48"/>
      <c r="J2" s="48"/>
      <c r="K2" s="48"/>
      <c r="L2" s="48"/>
      <c r="M2" s="48"/>
      <c r="N2" s="48"/>
      <c r="O2" s="48"/>
    </row>
    <row r="3" spans="1:15" ht="16" thickBot="1">
      <c r="A3" s="83">
        <v>1</v>
      </c>
      <c r="B3" s="73" t="s">
        <v>82</v>
      </c>
      <c r="C3" s="83" t="s">
        <v>63</v>
      </c>
      <c r="D3" s="132">
        <v>35840</v>
      </c>
      <c r="E3" s="132">
        <v>35845</v>
      </c>
      <c r="G3" s="48" t="s">
        <v>498</v>
      </c>
      <c r="H3" s="48"/>
      <c r="I3" s="48"/>
      <c r="J3" s="48"/>
      <c r="K3" s="48"/>
      <c r="L3" s="48"/>
      <c r="M3" s="48"/>
      <c r="N3" s="48"/>
      <c r="O3" s="48"/>
    </row>
    <row r="4" spans="1:15" ht="16" thickBot="1">
      <c r="A4" s="83">
        <v>2</v>
      </c>
      <c r="B4" s="73" t="s">
        <v>488</v>
      </c>
      <c r="C4" s="83" t="s">
        <v>110</v>
      </c>
      <c r="D4" s="132">
        <v>35915</v>
      </c>
      <c r="E4" s="132">
        <v>35939</v>
      </c>
      <c r="G4" s="48" t="s">
        <v>499</v>
      </c>
      <c r="H4" s="48"/>
      <c r="I4" s="48"/>
      <c r="J4" s="48"/>
      <c r="K4" s="48"/>
      <c r="L4" s="48"/>
      <c r="M4" s="48"/>
      <c r="N4" s="48"/>
      <c r="O4" s="48"/>
    </row>
    <row r="5" spans="1:15" ht="16" thickBot="1">
      <c r="A5" s="83">
        <v>3</v>
      </c>
      <c r="B5" s="73" t="s">
        <v>489</v>
      </c>
      <c r="C5" s="83" t="s">
        <v>63</v>
      </c>
      <c r="D5" s="132">
        <v>36129</v>
      </c>
      <c r="E5" s="132">
        <v>36191</v>
      </c>
      <c r="G5" s="48" t="s">
        <v>500</v>
      </c>
      <c r="H5" s="48"/>
      <c r="I5" s="48"/>
      <c r="J5" s="48"/>
      <c r="K5" s="48"/>
      <c r="L5" s="48"/>
      <c r="M5" s="48"/>
      <c r="N5" s="48"/>
      <c r="O5" s="48"/>
    </row>
    <row r="6" spans="1:15" ht="16" thickBot="1">
      <c r="A6" s="83">
        <v>4</v>
      </c>
      <c r="B6" s="73" t="s">
        <v>490</v>
      </c>
      <c r="C6" s="83" t="s">
        <v>64</v>
      </c>
      <c r="D6" s="132">
        <v>36442</v>
      </c>
      <c r="E6" s="132">
        <v>36449</v>
      </c>
      <c r="G6" s="48" t="s">
        <v>501</v>
      </c>
      <c r="H6" s="48"/>
      <c r="I6" s="48"/>
      <c r="J6" s="48"/>
      <c r="K6" s="48"/>
      <c r="L6" s="48"/>
      <c r="M6" s="48"/>
      <c r="N6" s="48"/>
      <c r="O6" s="48"/>
    </row>
    <row r="7" spans="1:15" ht="16" thickBot="1">
      <c r="A7" s="83">
        <v>5</v>
      </c>
      <c r="B7" s="73" t="s">
        <v>491</v>
      </c>
      <c r="C7" s="83" t="s">
        <v>65</v>
      </c>
      <c r="D7" s="132">
        <v>36160</v>
      </c>
      <c r="E7" s="132">
        <v>36219</v>
      </c>
      <c r="G7" s="55" t="s">
        <v>502</v>
      </c>
      <c r="H7" s="48"/>
      <c r="I7" s="48"/>
      <c r="J7" s="48"/>
      <c r="K7" s="48"/>
      <c r="L7" s="48"/>
      <c r="M7" s="48"/>
      <c r="N7" s="48"/>
      <c r="O7" s="48"/>
    </row>
    <row r="8" spans="1:15" ht="16" thickBot="1">
      <c r="A8" s="83">
        <v>6</v>
      </c>
      <c r="B8" s="73" t="s">
        <v>87</v>
      </c>
      <c r="C8" s="83" t="s">
        <v>110</v>
      </c>
      <c r="D8" s="132">
        <v>36223</v>
      </c>
      <c r="E8" s="132">
        <v>36243</v>
      </c>
      <c r="G8" s="48" t="s">
        <v>503</v>
      </c>
      <c r="H8" s="48"/>
      <c r="I8" s="48"/>
      <c r="J8" s="48"/>
      <c r="K8" s="48"/>
      <c r="L8" s="48"/>
      <c r="M8" s="48"/>
      <c r="N8" s="48"/>
      <c r="O8" s="48"/>
    </row>
    <row r="9" spans="1:15" ht="16" thickBot="1">
      <c r="A9" s="83">
        <v>7</v>
      </c>
      <c r="B9" s="73" t="s">
        <v>492</v>
      </c>
      <c r="C9" s="83" t="s">
        <v>111</v>
      </c>
      <c r="D9" s="132">
        <v>36417</v>
      </c>
      <c r="E9" s="132">
        <v>36427</v>
      </c>
      <c r="G9" s="48" t="s">
        <v>504</v>
      </c>
      <c r="H9" s="48"/>
      <c r="I9" s="48"/>
      <c r="J9" s="48"/>
      <c r="K9" s="48"/>
      <c r="L9" s="48"/>
      <c r="M9" s="48"/>
      <c r="N9" s="48"/>
      <c r="O9" s="48"/>
    </row>
    <row r="10" spans="1:15" ht="16" thickBot="1">
      <c r="A10" s="83">
        <v>8</v>
      </c>
      <c r="B10" s="73" t="s">
        <v>89</v>
      </c>
      <c r="C10" s="83" t="s">
        <v>66</v>
      </c>
      <c r="D10" s="132">
        <v>36433</v>
      </c>
      <c r="E10" s="132">
        <v>36494</v>
      </c>
      <c r="G10" s="48" t="s">
        <v>505</v>
      </c>
      <c r="H10" s="48"/>
      <c r="I10" s="48"/>
      <c r="J10" s="48"/>
      <c r="K10" s="48"/>
      <c r="L10" s="48"/>
      <c r="M10" s="48"/>
      <c r="N10" s="48"/>
      <c r="O10" s="48"/>
    </row>
    <row r="11" spans="1:15" ht="16" thickBot="1">
      <c r="A11" s="83">
        <v>9</v>
      </c>
      <c r="B11" s="73" t="s">
        <v>90</v>
      </c>
      <c r="C11" s="83" t="s">
        <v>64</v>
      </c>
      <c r="D11" s="132">
        <v>36205</v>
      </c>
      <c r="E11" s="132">
        <v>36248</v>
      </c>
      <c r="G11" s="48" t="s">
        <v>506</v>
      </c>
      <c r="H11" s="48"/>
      <c r="I11" s="48"/>
      <c r="J11" s="48"/>
      <c r="K11" s="48"/>
      <c r="L11" s="48"/>
      <c r="M11" s="48"/>
      <c r="N11" s="48"/>
      <c r="O11" s="48"/>
    </row>
    <row r="12" spans="1:15" ht="16" thickBot="1">
      <c r="A12" s="83">
        <v>10</v>
      </c>
      <c r="B12" s="73" t="s">
        <v>493</v>
      </c>
      <c r="C12" s="83" t="s">
        <v>63</v>
      </c>
      <c r="D12" s="132">
        <v>36494</v>
      </c>
      <c r="E12" s="132">
        <v>36508</v>
      </c>
      <c r="G12" s="48" t="s">
        <v>507</v>
      </c>
      <c r="H12" s="48"/>
      <c r="I12" s="48"/>
      <c r="J12" s="48"/>
      <c r="K12" s="48"/>
      <c r="L12" s="48"/>
      <c r="M12" s="48"/>
      <c r="N12" s="48"/>
      <c r="O12" s="48"/>
    </row>
    <row r="13" spans="1:15" ht="16" thickBot="1">
      <c r="A13" s="83">
        <v>11</v>
      </c>
      <c r="B13" s="73" t="s">
        <v>494</v>
      </c>
      <c r="C13" s="83" t="s">
        <v>110</v>
      </c>
      <c r="D13" s="132">
        <v>36160</v>
      </c>
      <c r="E13" s="132">
        <v>36169</v>
      </c>
      <c r="G13" s="48" t="s">
        <v>508</v>
      </c>
      <c r="H13" s="48"/>
      <c r="I13" s="48"/>
      <c r="J13" s="48"/>
      <c r="K13" s="48"/>
      <c r="L13" s="48"/>
      <c r="M13" s="48"/>
      <c r="N13" s="48"/>
      <c r="O13" s="48"/>
    </row>
    <row r="14" spans="1:15" ht="16" thickBot="1">
      <c r="A14" s="83">
        <v>12</v>
      </c>
      <c r="B14" s="73" t="s">
        <v>495</v>
      </c>
      <c r="C14" s="83" t="s">
        <v>66</v>
      </c>
      <c r="D14" s="132">
        <v>36160</v>
      </c>
      <c r="E14" s="132">
        <v>36169</v>
      </c>
      <c r="G14" s="48" t="s">
        <v>509</v>
      </c>
      <c r="H14" s="48"/>
      <c r="I14" s="48"/>
      <c r="J14" s="48"/>
      <c r="K14" s="48"/>
      <c r="L14" s="48"/>
      <c r="M14" s="48"/>
      <c r="N14" s="48"/>
      <c r="O14" s="48"/>
    </row>
    <row r="15" spans="1:15" ht="16" thickBot="1">
      <c r="A15" s="83">
        <v>13</v>
      </c>
      <c r="B15" s="73" t="s">
        <v>94</v>
      </c>
      <c r="C15" s="83" t="s">
        <v>111</v>
      </c>
      <c r="D15" s="132">
        <v>36223</v>
      </c>
      <c r="E15" s="132">
        <v>36233</v>
      </c>
    </row>
    <row r="16" spans="1:15" ht="16" thickBot="1">
      <c r="A16" s="83">
        <v>14</v>
      </c>
      <c r="B16" s="73" t="s">
        <v>496</v>
      </c>
      <c r="C16" s="83" t="s">
        <v>64</v>
      </c>
      <c r="D16" s="132">
        <v>36129</v>
      </c>
      <c r="E16" s="132">
        <v>36133</v>
      </c>
    </row>
    <row r="17" spans="1:5" ht="16" thickBot="1">
      <c r="A17" s="83">
        <v>15</v>
      </c>
      <c r="B17" s="73" t="s">
        <v>96</v>
      </c>
      <c r="C17" s="83" t="s">
        <v>66</v>
      </c>
      <c r="D17" s="132">
        <v>36129</v>
      </c>
      <c r="E17" s="132">
        <v>36133</v>
      </c>
    </row>
    <row r="18" spans="1:5">
      <c r="E18" s="59"/>
    </row>
    <row r="19" spans="1:5" ht="18.5" thickBot="1">
      <c r="B19" s="251" t="s">
        <v>510</v>
      </c>
      <c r="C19" s="252"/>
      <c r="D19" s="253"/>
    </row>
    <row r="20" spans="1:5" ht="16" thickBot="1">
      <c r="B20" s="70" t="s">
        <v>356</v>
      </c>
      <c r="C20" s="70" t="s">
        <v>511</v>
      </c>
      <c r="D20" s="70" t="s">
        <v>512</v>
      </c>
    </row>
    <row r="21" spans="1:5" ht="16" thickBot="1">
      <c r="B21" s="78" t="s">
        <v>63</v>
      </c>
      <c r="C21" s="133">
        <v>50</v>
      </c>
      <c r="D21" s="133">
        <v>9</v>
      </c>
    </row>
    <row r="22" spans="1:5" ht="16" thickBot="1">
      <c r="B22" s="78" t="s">
        <v>64</v>
      </c>
      <c r="C22" s="133">
        <v>47</v>
      </c>
      <c r="D22" s="133">
        <v>8.5</v>
      </c>
    </row>
    <row r="23" spans="1:5" ht="16" thickBot="1">
      <c r="B23" s="78" t="s">
        <v>111</v>
      </c>
      <c r="C23" s="133">
        <v>44</v>
      </c>
      <c r="D23" s="133">
        <v>8</v>
      </c>
    </row>
    <row r="24" spans="1:5" ht="16" thickBot="1">
      <c r="B24" s="78" t="s">
        <v>65</v>
      </c>
      <c r="C24" s="133">
        <v>41</v>
      </c>
      <c r="D24" s="133">
        <v>7.5</v>
      </c>
    </row>
    <row r="25" spans="1:5" ht="16" thickBot="1">
      <c r="B25" s="78" t="s">
        <v>66</v>
      </c>
      <c r="C25" s="133">
        <v>38</v>
      </c>
      <c r="D25" s="133">
        <v>7</v>
      </c>
    </row>
    <row r="26" spans="1:5" ht="16" thickBot="1">
      <c r="B26" s="78" t="s">
        <v>110</v>
      </c>
      <c r="C26" s="133">
        <v>35</v>
      </c>
      <c r="D26" s="133">
        <v>6.5</v>
      </c>
    </row>
  </sheetData>
  <mergeCells count="2">
    <mergeCell ref="B19:D19"/>
    <mergeCell ref="A1:E1"/>
  </mergeCells>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18"/>
  <sheetViews>
    <sheetView tabSelected="1" workbookViewId="0">
      <selection activeCell="A18" sqref="A18"/>
    </sheetView>
  </sheetViews>
  <sheetFormatPr defaultColWidth="9" defaultRowHeight="15.5"/>
  <cols>
    <col min="1" max="1" width="15.23046875" style="8" customWidth="1"/>
    <col min="2" max="5" width="9" style="8"/>
    <col min="6" max="6" width="11.53515625" style="8" customWidth="1"/>
    <col min="7" max="16384" width="9" style="8"/>
  </cols>
  <sheetData>
    <row r="1" spans="1:6" ht="18">
      <c r="A1" s="260" t="s">
        <v>513</v>
      </c>
      <c r="B1" s="260"/>
      <c r="C1" s="260"/>
      <c r="D1" s="260"/>
      <c r="E1" s="260"/>
      <c r="F1" s="22"/>
    </row>
    <row r="3" spans="1:6">
      <c r="A3" s="254" t="s">
        <v>514</v>
      </c>
      <c r="B3" s="255"/>
      <c r="C3" s="255"/>
      <c r="D3" s="255"/>
      <c r="E3" s="256"/>
    </row>
    <row r="4" spans="1:6">
      <c r="A4" s="254" t="s">
        <v>515</v>
      </c>
      <c r="B4" s="255"/>
      <c r="C4" s="255"/>
      <c r="D4" s="255"/>
      <c r="E4" s="256"/>
    </row>
    <row r="5" spans="1:6">
      <c r="A5" s="17"/>
      <c r="B5" s="17">
        <v>2001</v>
      </c>
      <c r="C5" s="17">
        <v>2002</v>
      </c>
      <c r="D5" s="17">
        <v>2003</v>
      </c>
      <c r="E5" s="17">
        <v>2004</v>
      </c>
    </row>
    <row r="6" spans="1:6">
      <c r="A6" s="18" t="s">
        <v>516</v>
      </c>
      <c r="B6" s="17">
        <v>200</v>
      </c>
      <c r="C6" s="17">
        <v>262</v>
      </c>
      <c r="D6" s="17">
        <v>364</v>
      </c>
      <c r="E6" s="17">
        <v>451</v>
      </c>
    </row>
    <row r="7" spans="1:6">
      <c r="A7" s="18" t="s">
        <v>517</v>
      </c>
      <c r="B7" s="17">
        <v>158</v>
      </c>
      <c r="C7" s="17">
        <v>168</v>
      </c>
      <c r="D7" s="17">
        <v>245</v>
      </c>
      <c r="E7" s="17">
        <v>256</v>
      </c>
    </row>
    <row r="8" spans="1:6">
      <c r="A8" s="18" t="s">
        <v>518</v>
      </c>
      <c r="B8" s="17">
        <v>324</v>
      </c>
      <c r="C8" s="17">
        <v>452</v>
      </c>
      <c r="D8" s="17">
        <v>254</v>
      </c>
      <c r="E8" s="17">
        <v>463</v>
      </c>
    </row>
    <row r="10" spans="1:6" ht="16" thickBot="1"/>
    <row r="11" spans="1:6" ht="16" thickBot="1">
      <c r="A11" s="257" t="s">
        <v>519</v>
      </c>
      <c r="B11" s="258"/>
      <c r="C11" s="258"/>
      <c r="D11" s="258"/>
      <c r="E11" s="259"/>
    </row>
    <row r="12" spans="1:6" ht="16" thickBot="1">
      <c r="A12" s="257" t="s">
        <v>520</v>
      </c>
      <c r="B12" s="258"/>
      <c r="C12" s="258"/>
      <c r="D12" s="258"/>
      <c r="E12" s="259"/>
    </row>
    <row r="13" spans="1:6" ht="16" thickBot="1">
      <c r="A13" s="19"/>
      <c r="B13" s="19">
        <v>2001</v>
      </c>
      <c r="C13" s="19">
        <v>2002</v>
      </c>
      <c r="D13" s="19">
        <v>2003</v>
      </c>
      <c r="E13" s="19">
        <v>2004</v>
      </c>
    </row>
    <row r="14" spans="1:6" ht="16" thickBot="1">
      <c r="A14" s="20" t="s">
        <v>521</v>
      </c>
      <c r="B14" s="19">
        <v>150000</v>
      </c>
      <c r="C14" s="19">
        <v>160000</v>
      </c>
      <c r="D14" s="19">
        <v>250000</v>
      </c>
      <c r="E14" s="19">
        <v>256000</v>
      </c>
    </row>
    <row r="15" spans="1:6" ht="16" thickBot="1">
      <c r="A15" s="20" t="s">
        <v>522</v>
      </c>
      <c r="B15" s="19">
        <v>160000</v>
      </c>
      <c r="C15" s="19">
        <v>170000</v>
      </c>
      <c r="D15" s="19">
        <v>185000</v>
      </c>
      <c r="E15" s="19">
        <v>198000</v>
      </c>
    </row>
    <row r="16" spans="1:6" ht="16" thickBot="1">
      <c r="A16" s="20" t="s">
        <v>523</v>
      </c>
      <c r="B16" s="19">
        <v>245000</v>
      </c>
      <c r="C16" s="19">
        <v>264000</v>
      </c>
      <c r="D16" s="19">
        <v>285000</v>
      </c>
      <c r="E16" s="19">
        <v>298000</v>
      </c>
    </row>
    <row r="18" spans="1:1">
      <c r="A18" s="21"/>
    </row>
  </sheetData>
  <mergeCells count="5">
    <mergeCell ref="A3:E3"/>
    <mergeCell ref="A4:E4"/>
    <mergeCell ref="A11:E11"/>
    <mergeCell ref="A12:E12"/>
    <mergeCell ref="A1:E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18"/>
  <sheetViews>
    <sheetView zoomScale="115" zoomScaleNormal="115" workbookViewId="0">
      <selection activeCell="G3" sqref="G3:H6"/>
    </sheetView>
  </sheetViews>
  <sheetFormatPr defaultRowHeight="15.5"/>
  <cols>
    <col min="1" max="1" width="9.23046875" style="33" bestFit="1" customWidth="1"/>
    <col min="2" max="6" width="9" style="33"/>
    <col min="7" max="7" width="9.23046875" style="33" bestFit="1" customWidth="1"/>
    <col min="8" max="8" width="10.4609375" style="33" bestFit="1" customWidth="1"/>
    <col min="9" max="12" width="9" style="33"/>
    <col min="13" max="13" width="13" style="33" bestFit="1" customWidth="1"/>
    <col min="14" max="256" width="9" style="33"/>
    <col min="257" max="257" width="9.23046875" style="33" bestFit="1" customWidth="1"/>
    <col min="258" max="262" width="9" style="33"/>
    <col min="263" max="263" width="9.23046875" style="33" bestFit="1" customWidth="1"/>
    <col min="264" max="264" width="10.4609375" style="33" bestFit="1" customWidth="1"/>
    <col min="265" max="512" width="9" style="33"/>
    <col min="513" max="513" width="9.23046875" style="33" bestFit="1" customWidth="1"/>
    <col min="514" max="518" width="9" style="33"/>
    <col min="519" max="519" width="9.23046875" style="33" bestFit="1" customWidth="1"/>
    <col min="520" max="520" width="10.4609375" style="33" bestFit="1" customWidth="1"/>
    <col min="521" max="768" width="9" style="33"/>
    <col min="769" max="769" width="9.23046875" style="33" bestFit="1" customWidth="1"/>
    <col min="770" max="774" width="9" style="33"/>
    <col min="775" max="775" width="9.23046875" style="33" bestFit="1" customWidth="1"/>
    <col min="776" max="776" width="10.4609375" style="33" bestFit="1" customWidth="1"/>
    <col min="777" max="1024" width="9" style="33"/>
    <col min="1025" max="1025" width="9.23046875" style="33" bestFit="1" customWidth="1"/>
    <col min="1026" max="1030" width="9" style="33"/>
    <col min="1031" max="1031" width="9.23046875" style="33" bestFit="1" customWidth="1"/>
    <col min="1032" max="1032" width="10.4609375" style="33" bestFit="1" customWidth="1"/>
    <col min="1033" max="1280" width="9" style="33"/>
    <col min="1281" max="1281" width="9.23046875" style="33" bestFit="1" customWidth="1"/>
    <col min="1282" max="1286" width="9" style="33"/>
    <col min="1287" max="1287" width="9.23046875" style="33" bestFit="1" customWidth="1"/>
    <col min="1288" max="1288" width="10.4609375" style="33" bestFit="1" customWidth="1"/>
    <col min="1289" max="1536" width="9" style="33"/>
    <col min="1537" max="1537" width="9.23046875" style="33" bestFit="1" customWidth="1"/>
    <col min="1538" max="1542" width="9" style="33"/>
    <col min="1543" max="1543" width="9.23046875" style="33" bestFit="1" customWidth="1"/>
    <col min="1544" max="1544" width="10.4609375" style="33" bestFit="1" customWidth="1"/>
    <col min="1545" max="1792" width="9" style="33"/>
    <col min="1793" max="1793" width="9.23046875" style="33" bestFit="1" customWidth="1"/>
    <col min="1794" max="1798" width="9" style="33"/>
    <col min="1799" max="1799" width="9.23046875" style="33" bestFit="1" customWidth="1"/>
    <col min="1800" max="1800" width="10.4609375" style="33" bestFit="1" customWidth="1"/>
    <col min="1801" max="2048" width="9" style="33"/>
    <col min="2049" max="2049" width="9.23046875" style="33" bestFit="1" customWidth="1"/>
    <col min="2050" max="2054" width="9" style="33"/>
    <col min="2055" max="2055" width="9.23046875" style="33" bestFit="1" customWidth="1"/>
    <col min="2056" max="2056" width="10.4609375" style="33" bestFit="1" customWidth="1"/>
    <col min="2057" max="2304" width="9" style="33"/>
    <col min="2305" max="2305" width="9.23046875" style="33" bestFit="1" customWidth="1"/>
    <col min="2306" max="2310" width="9" style="33"/>
    <col min="2311" max="2311" width="9.23046875" style="33" bestFit="1" customWidth="1"/>
    <col min="2312" max="2312" width="10.4609375" style="33" bestFit="1" customWidth="1"/>
    <col min="2313" max="2560" width="9" style="33"/>
    <col min="2561" max="2561" width="9.23046875" style="33" bestFit="1" customWidth="1"/>
    <col min="2562" max="2566" width="9" style="33"/>
    <col min="2567" max="2567" width="9.23046875" style="33" bestFit="1" customWidth="1"/>
    <col min="2568" max="2568" width="10.4609375" style="33" bestFit="1" customWidth="1"/>
    <col min="2569" max="2816" width="9" style="33"/>
    <col min="2817" max="2817" width="9.23046875" style="33" bestFit="1" customWidth="1"/>
    <col min="2818" max="2822" width="9" style="33"/>
    <col min="2823" max="2823" width="9.23046875" style="33" bestFit="1" customWidth="1"/>
    <col min="2824" max="2824" width="10.4609375" style="33" bestFit="1" customWidth="1"/>
    <col min="2825" max="3072" width="9" style="33"/>
    <col min="3073" max="3073" width="9.23046875" style="33" bestFit="1" customWidth="1"/>
    <col min="3074" max="3078" width="9" style="33"/>
    <col min="3079" max="3079" width="9.23046875" style="33" bestFit="1" customWidth="1"/>
    <col min="3080" max="3080" width="10.4609375" style="33" bestFit="1" customWidth="1"/>
    <col min="3081" max="3328" width="9" style="33"/>
    <col min="3329" max="3329" width="9.23046875" style="33" bestFit="1" customWidth="1"/>
    <col min="3330" max="3334" width="9" style="33"/>
    <col min="3335" max="3335" width="9.23046875" style="33" bestFit="1" customWidth="1"/>
    <col min="3336" max="3336" width="10.4609375" style="33" bestFit="1" customWidth="1"/>
    <col min="3337" max="3584" width="9" style="33"/>
    <col min="3585" max="3585" width="9.23046875" style="33" bestFit="1" customWidth="1"/>
    <col min="3586" max="3590" width="9" style="33"/>
    <col min="3591" max="3591" width="9.23046875" style="33" bestFit="1" customWidth="1"/>
    <col min="3592" max="3592" width="10.4609375" style="33" bestFit="1" customWidth="1"/>
    <col min="3593" max="3840" width="9" style="33"/>
    <col min="3841" max="3841" width="9.23046875" style="33" bestFit="1" customWidth="1"/>
    <col min="3842" max="3846" width="9" style="33"/>
    <col min="3847" max="3847" width="9.23046875" style="33" bestFit="1" customWidth="1"/>
    <col min="3848" max="3848" width="10.4609375" style="33" bestFit="1" customWidth="1"/>
    <col min="3849" max="4096" width="9" style="33"/>
    <col min="4097" max="4097" width="9.23046875" style="33" bestFit="1" customWidth="1"/>
    <col min="4098" max="4102" width="9" style="33"/>
    <col min="4103" max="4103" width="9.23046875" style="33" bestFit="1" customWidth="1"/>
    <col min="4104" max="4104" width="10.4609375" style="33" bestFit="1" customWidth="1"/>
    <col min="4105" max="4352" width="9" style="33"/>
    <col min="4353" max="4353" width="9.23046875" style="33" bestFit="1" customWidth="1"/>
    <col min="4354" max="4358" width="9" style="33"/>
    <col min="4359" max="4359" width="9.23046875" style="33" bestFit="1" customWidth="1"/>
    <col min="4360" max="4360" width="10.4609375" style="33" bestFit="1" customWidth="1"/>
    <col min="4361" max="4608" width="9" style="33"/>
    <col min="4609" max="4609" width="9.23046875" style="33" bestFit="1" customWidth="1"/>
    <col min="4610" max="4614" width="9" style="33"/>
    <col min="4615" max="4615" width="9.23046875" style="33" bestFit="1" customWidth="1"/>
    <col min="4616" max="4616" width="10.4609375" style="33" bestFit="1" customWidth="1"/>
    <col min="4617" max="4864" width="9" style="33"/>
    <col min="4865" max="4865" width="9.23046875" style="33" bestFit="1" customWidth="1"/>
    <col min="4866" max="4870" width="9" style="33"/>
    <col min="4871" max="4871" width="9.23046875" style="33" bestFit="1" customWidth="1"/>
    <col min="4872" max="4872" width="10.4609375" style="33" bestFit="1" customWidth="1"/>
    <col min="4873" max="5120" width="9" style="33"/>
    <col min="5121" max="5121" width="9.23046875" style="33" bestFit="1" customWidth="1"/>
    <col min="5122" max="5126" width="9" style="33"/>
    <col min="5127" max="5127" width="9.23046875" style="33" bestFit="1" customWidth="1"/>
    <col min="5128" max="5128" width="10.4609375" style="33" bestFit="1" customWidth="1"/>
    <col min="5129" max="5376" width="9" style="33"/>
    <col min="5377" max="5377" width="9.23046875" style="33" bestFit="1" customWidth="1"/>
    <col min="5378" max="5382" width="9" style="33"/>
    <col min="5383" max="5383" width="9.23046875" style="33" bestFit="1" customWidth="1"/>
    <col min="5384" max="5384" width="10.4609375" style="33" bestFit="1" customWidth="1"/>
    <col min="5385" max="5632" width="9" style="33"/>
    <col min="5633" max="5633" width="9.23046875" style="33" bestFit="1" customWidth="1"/>
    <col min="5634" max="5638" width="9" style="33"/>
    <col min="5639" max="5639" width="9.23046875" style="33" bestFit="1" customWidth="1"/>
    <col min="5640" max="5640" width="10.4609375" style="33" bestFit="1" customWidth="1"/>
    <col min="5641" max="5888" width="9" style="33"/>
    <col min="5889" max="5889" width="9.23046875" style="33" bestFit="1" customWidth="1"/>
    <col min="5890" max="5894" width="9" style="33"/>
    <col min="5895" max="5895" width="9.23046875" style="33" bestFit="1" customWidth="1"/>
    <col min="5896" max="5896" width="10.4609375" style="33" bestFit="1" customWidth="1"/>
    <col min="5897" max="6144" width="9" style="33"/>
    <col min="6145" max="6145" width="9.23046875" style="33" bestFit="1" customWidth="1"/>
    <col min="6146" max="6150" width="9" style="33"/>
    <col min="6151" max="6151" width="9.23046875" style="33" bestFit="1" customWidth="1"/>
    <col min="6152" max="6152" width="10.4609375" style="33" bestFit="1" customWidth="1"/>
    <col min="6153" max="6400" width="9" style="33"/>
    <col min="6401" max="6401" width="9.23046875" style="33" bestFit="1" customWidth="1"/>
    <col min="6402" max="6406" width="9" style="33"/>
    <col min="6407" max="6407" width="9.23046875" style="33" bestFit="1" customWidth="1"/>
    <col min="6408" max="6408" width="10.4609375" style="33" bestFit="1" customWidth="1"/>
    <col min="6409" max="6656" width="9" style="33"/>
    <col min="6657" max="6657" width="9.23046875" style="33" bestFit="1" customWidth="1"/>
    <col min="6658" max="6662" width="9" style="33"/>
    <col min="6663" max="6663" width="9.23046875" style="33" bestFit="1" customWidth="1"/>
    <col min="6664" max="6664" width="10.4609375" style="33" bestFit="1" customWidth="1"/>
    <col min="6665" max="6912" width="9" style="33"/>
    <col min="6913" max="6913" width="9.23046875" style="33" bestFit="1" customWidth="1"/>
    <col min="6914" max="6918" width="9" style="33"/>
    <col min="6919" max="6919" width="9.23046875" style="33" bestFit="1" customWidth="1"/>
    <col min="6920" max="6920" width="10.4609375" style="33" bestFit="1" customWidth="1"/>
    <col min="6921" max="7168" width="9" style="33"/>
    <col min="7169" max="7169" width="9.23046875" style="33" bestFit="1" customWidth="1"/>
    <col min="7170" max="7174" width="9" style="33"/>
    <col min="7175" max="7175" width="9.23046875" style="33" bestFit="1" customWidth="1"/>
    <col min="7176" max="7176" width="10.4609375" style="33" bestFit="1" customWidth="1"/>
    <col min="7177" max="7424" width="9" style="33"/>
    <col min="7425" max="7425" width="9.23046875" style="33" bestFit="1" customWidth="1"/>
    <col min="7426" max="7430" width="9" style="33"/>
    <col min="7431" max="7431" width="9.23046875" style="33" bestFit="1" customWidth="1"/>
    <col min="7432" max="7432" width="10.4609375" style="33" bestFit="1" customWidth="1"/>
    <col min="7433" max="7680" width="9" style="33"/>
    <col min="7681" max="7681" width="9.23046875" style="33" bestFit="1" customWidth="1"/>
    <col min="7682" max="7686" width="9" style="33"/>
    <col min="7687" max="7687" width="9.23046875" style="33" bestFit="1" customWidth="1"/>
    <col min="7688" max="7688" width="10.4609375" style="33" bestFit="1" customWidth="1"/>
    <col min="7689" max="7936" width="9" style="33"/>
    <col min="7937" max="7937" width="9.23046875" style="33" bestFit="1" customWidth="1"/>
    <col min="7938" max="7942" width="9" style="33"/>
    <col min="7943" max="7943" width="9.23046875" style="33" bestFit="1" customWidth="1"/>
    <col min="7944" max="7944" width="10.4609375" style="33" bestFit="1" customWidth="1"/>
    <col min="7945" max="8192" width="9" style="33"/>
    <col min="8193" max="8193" width="9.23046875" style="33" bestFit="1" customWidth="1"/>
    <col min="8194" max="8198" width="9" style="33"/>
    <col min="8199" max="8199" width="9.23046875" style="33" bestFit="1" customWidth="1"/>
    <col min="8200" max="8200" width="10.4609375" style="33" bestFit="1" customWidth="1"/>
    <col min="8201" max="8448" width="9" style="33"/>
    <col min="8449" max="8449" width="9.23046875" style="33" bestFit="1" customWidth="1"/>
    <col min="8450" max="8454" width="9" style="33"/>
    <col min="8455" max="8455" width="9.23046875" style="33" bestFit="1" customWidth="1"/>
    <col min="8456" max="8456" width="10.4609375" style="33" bestFit="1" customWidth="1"/>
    <col min="8457" max="8704" width="9" style="33"/>
    <col min="8705" max="8705" width="9.23046875" style="33" bestFit="1" customWidth="1"/>
    <col min="8706" max="8710" width="9" style="33"/>
    <col min="8711" max="8711" width="9.23046875" style="33" bestFit="1" customWidth="1"/>
    <col min="8712" max="8712" width="10.4609375" style="33" bestFit="1" customWidth="1"/>
    <col min="8713" max="8960" width="9" style="33"/>
    <col min="8961" max="8961" width="9.23046875" style="33" bestFit="1" customWidth="1"/>
    <col min="8962" max="8966" width="9" style="33"/>
    <col min="8967" max="8967" width="9.23046875" style="33" bestFit="1" customWidth="1"/>
    <col min="8968" max="8968" width="10.4609375" style="33" bestFit="1" customWidth="1"/>
    <col min="8969" max="9216" width="9" style="33"/>
    <col min="9217" max="9217" width="9.23046875" style="33" bestFit="1" customWidth="1"/>
    <col min="9218" max="9222" width="9" style="33"/>
    <col min="9223" max="9223" width="9.23046875" style="33" bestFit="1" customWidth="1"/>
    <col min="9224" max="9224" width="10.4609375" style="33" bestFit="1" customWidth="1"/>
    <col min="9225" max="9472" width="9" style="33"/>
    <col min="9473" max="9473" width="9.23046875" style="33" bestFit="1" customWidth="1"/>
    <col min="9474" max="9478" width="9" style="33"/>
    <col min="9479" max="9479" width="9.23046875" style="33" bestFit="1" customWidth="1"/>
    <col min="9480" max="9480" width="10.4609375" style="33" bestFit="1" customWidth="1"/>
    <col min="9481" max="9728" width="9" style="33"/>
    <col min="9729" max="9729" width="9.23046875" style="33" bestFit="1" customWidth="1"/>
    <col min="9730" max="9734" width="9" style="33"/>
    <col min="9735" max="9735" width="9.23046875" style="33" bestFit="1" customWidth="1"/>
    <col min="9736" max="9736" width="10.4609375" style="33" bestFit="1" customWidth="1"/>
    <col min="9737" max="9984" width="9" style="33"/>
    <col min="9985" max="9985" width="9.23046875" style="33" bestFit="1" customWidth="1"/>
    <col min="9986" max="9990" width="9" style="33"/>
    <col min="9991" max="9991" width="9.23046875" style="33" bestFit="1" customWidth="1"/>
    <col min="9992" max="9992" width="10.4609375" style="33" bestFit="1" customWidth="1"/>
    <col min="9993" max="10240" width="9" style="33"/>
    <col min="10241" max="10241" width="9.23046875" style="33" bestFit="1" customWidth="1"/>
    <col min="10242" max="10246" width="9" style="33"/>
    <col min="10247" max="10247" width="9.23046875" style="33" bestFit="1" customWidth="1"/>
    <col min="10248" max="10248" width="10.4609375" style="33" bestFit="1" customWidth="1"/>
    <col min="10249" max="10496" width="9" style="33"/>
    <col min="10497" max="10497" width="9.23046875" style="33" bestFit="1" customWidth="1"/>
    <col min="10498" max="10502" width="9" style="33"/>
    <col min="10503" max="10503" width="9.23046875" style="33" bestFit="1" customWidth="1"/>
    <col min="10504" max="10504" width="10.4609375" style="33" bestFit="1" customWidth="1"/>
    <col min="10505" max="10752" width="9" style="33"/>
    <col min="10753" max="10753" width="9.23046875" style="33" bestFit="1" customWidth="1"/>
    <col min="10754" max="10758" width="9" style="33"/>
    <col min="10759" max="10759" width="9.23046875" style="33" bestFit="1" customWidth="1"/>
    <col min="10760" max="10760" width="10.4609375" style="33" bestFit="1" customWidth="1"/>
    <col min="10761" max="11008" width="9" style="33"/>
    <col min="11009" max="11009" width="9.23046875" style="33" bestFit="1" customWidth="1"/>
    <col min="11010" max="11014" width="9" style="33"/>
    <col min="11015" max="11015" width="9.23046875" style="33" bestFit="1" customWidth="1"/>
    <col min="11016" max="11016" width="10.4609375" style="33" bestFit="1" customWidth="1"/>
    <col min="11017" max="11264" width="9" style="33"/>
    <col min="11265" max="11265" width="9.23046875" style="33" bestFit="1" customWidth="1"/>
    <col min="11266" max="11270" width="9" style="33"/>
    <col min="11271" max="11271" width="9.23046875" style="33" bestFit="1" customWidth="1"/>
    <col min="11272" max="11272" width="10.4609375" style="33" bestFit="1" customWidth="1"/>
    <col min="11273" max="11520" width="9" style="33"/>
    <col min="11521" max="11521" width="9.23046875" style="33" bestFit="1" customWidth="1"/>
    <col min="11522" max="11526" width="9" style="33"/>
    <col min="11527" max="11527" width="9.23046875" style="33" bestFit="1" customWidth="1"/>
    <col min="11528" max="11528" width="10.4609375" style="33" bestFit="1" customWidth="1"/>
    <col min="11529" max="11776" width="9" style="33"/>
    <col min="11777" max="11777" width="9.23046875" style="33" bestFit="1" customWidth="1"/>
    <col min="11778" max="11782" width="9" style="33"/>
    <col min="11783" max="11783" width="9.23046875" style="33" bestFit="1" customWidth="1"/>
    <col min="11784" max="11784" width="10.4609375" style="33" bestFit="1" customWidth="1"/>
    <col min="11785" max="12032" width="9" style="33"/>
    <col min="12033" max="12033" width="9.23046875" style="33" bestFit="1" customWidth="1"/>
    <col min="12034" max="12038" width="9" style="33"/>
    <col min="12039" max="12039" width="9.23046875" style="33" bestFit="1" customWidth="1"/>
    <col min="12040" max="12040" width="10.4609375" style="33" bestFit="1" customWidth="1"/>
    <col min="12041" max="12288" width="9" style="33"/>
    <col min="12289" max="12289" width="9.23046875" style="33" bestFit="1" customWidth="1"/>
    <col min="12290" max="12294" width="9" style="33"/>
    <col min="12295" max="12295" width="9.23046875" style="33" bestFit="1" customWidth="1"/>
    <col min="12296" max="12296" width="10.4609375" style="33" bestFit="1" customWidth="1"/>
    <col min="12297" max="12544" width="9" style="33"/>
    <col min="12545" max="12545" width="9.23046875" style="33" bestFit="1" customWidth="1"/>
    <col min="12546" max="12550" width="9" style="33"/>
    <col min="12551" max="12551" width="9.23046875" style="33" bestFit="1" customWidth="1"/>
    <col min="12552" max="12552" width="10.4609375" style="33" bestFit="1" customWidth="1"/>
    <col min="12553" max="12800" width="9" style="33"/>
    <col min="12801" max="12801" width="9.23046875" style="33" bestFit="1" customWidth="1"/>
    <col min="12802" max="12806" width="9" style="33"/>
    <col min="12807" max="12807" width="9.23046875" style="33" bestFit="1" customWidth="1"/>
    <col min="12808" max="12808" width="10.4609375" style="33" bestFit="1" customWidth="1"/>
    <col min="12809" max="13056" width="9" style="33"/>
    <col min="13057" max="13057" width="9.23046875" style="33" bestFit="1" customWidth="1"/>
    <col min="13058" max="13062" width="9" style="33"/>
    <col min="13063" max="13063" width="9.23046875" style="33" bestFit="1" customWidth="1"/>
    <col min="13064" max="13064" width="10.4609375" style="33" bestFit="1" customWidth="1"/>
    <col min="13065" max="13312" width="9" style="33"/>
    <col min="13313" max="13313" width="9.23046875" style="33" bestFit="1" customWidth="1"/>
    <col min="13314" max="13318" width="9" style="33"/>
    <col min="13319" max="13319" width="9.23046875" style="33" bestFit="1" customWidth="1"/>
    <col min="13320" max="13320" width="10.4609375" style="33" bestFit="1" customWidth="1"/>
    <col min="13321" max="13568" width="9" style="33"/>
    <col min="13569" max="13569" width="9.23046875" style="33" bestFit="1" customWidth="1"/>
    <col min="13570" max="13574" width="9" style="33"/>
    <col min="13575" max="13575" width="9.23046875" style="33" bestFit="1" customWidth="1"/>
    <col min="13576" max="13576" width="10.4609375" style="33" bestFit="1" customWidth="1"/>
    <col min="13577" max="13824" width="9" style="33"/>
    <col min="13825" max="13825" width="9.23046875" style="33" bestFit="1" customWidth="1"/>
    <col min="13826" max="13830" width="9" style="33"/>
    <col min="13831" max="13831" width="9.23046875" style="33" bestFit="1" customWidth="1"/>
    <col min="13832" max="13832" width="10.4609375" style="33" bestFit="1" customWidth="1"/>
    <col min="13833" max="14080" width="9" style="33"/>
    <col min="14081" max="14081" width="9.23046875" style="33" bestFit="1" customWidth="1"/>
    <col min="14082" max="14086" width="9" style="33"/>
    <col min="14087" max="14087" width="9.23046875" style="33" bestFit="1" customWidth="1"/>
    <col min="14088" max="14088" width="10.4609375" style="33" bestFit="1" customWidth="1"/>
    <col min="14089" max="14336" width="9" style="33"/>
    <col min="14337" max="14337" width="9.23046875" style="33" bestFit="1" customWidth="1"/>
    <col min="14338" max="14342" width="9" style="33"/>
    <col min="14343" max="14343" width="9.23046875" style="33" bestFit="1" customWidth="1"/>
    <col min="14344" max="14344" width="10.4609375" style="33" bestFit="1" customWidth="1"/>
    <col min="14345" max="14592" width="9" style="33"/>
    <col min="14593" max="14593" width="9.23046875" style="33" bestFit="1" customWidth="1"/>
    <col min="14594" max="14598" width="9" style="33"/>
    <col min="14599" max="14599" width="9.23046875" style="33" bestFit="1" customWidth="1"/>
    <col min="14600" max="14600" width="10.4609375" style="33" bestFit="1" customWidth="1"/>
    <col min="14601" max="14848" width="9" style="33"/>
    <col min="14849" max="14849" width="9.23046875" style="33" bestFit="1" customWidth="1"/>
    <col min="14850" max="14854" width="9" style="33"/>
    <col min="14855" max="14855" width="9.23046875" style="33" bestFit="1" customWidth="1"/>
    <col min="14856" max="14856" width="10.4609375" style="33" bestFit="1" customWidth="1"/>
    <col min="14857" max="15104" width="9" style="33"/>
    <col min="15105" max="15105" width="9.23046875" style="33" bestFit="1" customWidth="1"/>
    <col min="15106" max="15110" width="9" style="33"/>
    <col min="15111" max="15111" width="9.23046875" style="33" bestFit="1" customWidth="1"/>
    <col min="15112" max="15112" width="10.4609375" style="33" bestFit="1" customWidth="1"/>
    <col min="15113" max="15360" width="9" style="33"/>
    <col min="15361" max="15361" width="9.23046875" style="33" bestFit="1" customWidth="1"/>
    <col min="15362" max="15366" width="9" style="33"/>
    <col min="15367" max="15367" width="9.23046875" style="33" bestFit="1" customWidth="1"/>
    <col min="15368" max="15368" width="10.4609375" style="33" bestFit="1" customWidth="1"/>
    <col min="15369" max="15616" width="9" style="33"/>
    <col min="15617" max="15617" width="9.23046875" style="33" bestFit="1" customWidth="1"/>
    <col min="15618" max="15622" width="9" style="33"/>
    <col min="15623" max="15623" width="9.23046875" style="33" bestFit="1" customWidth="1"/>
    <col min="15624" max="15624" width="10.4609375" style="33" bestFit="1" customWidth="1"/>
    <col min="15625" max="15872" width="9" style="33"/>
    <col min="15873" max="15873" width="9.23046875" style="33" bestFit="1" customWidth="1"/>
    <col min="15874" max="15878" width="9" style="33"/>
    <col min="15879" max="15879" width="9.23046875" style="33" bestFit="1" customWidth="1"/>
    <col min="15880" max="15880" width="10.4609375" style="33" bestFit="1" customWidth="1"/>
    <col min="15881" max="16128" width="9" style="33"/>
    <col min="16129" max="16129" width="9.23046875" style="33" bestFit="1" customWidth="1"/>
    <col min="16130" max="16134" width="9" style="33"/>
    <col min="16135" max="16135" width="9.23046875" style="33" bestFit="1" customWidth="1"/>
    <col min="16136" max="16136" width="10.4609375" style="33" bestFit="1" customWidth="1"/>
    <col min="16137" max="16384" width="9" style="33"/>
  </cols>
  <sheetData>
    <row r="1" spans="1:14" ht="18.5" thickBot="1">
      <c r="A1" s="217" t="s">
        <v>168</v>
      </c>
      <c r="B1" s="217"/>
      <c r="C1" s="217"/>
      <c r="D1" s="217"/>
      <c r="E1" s="217"/>
      <c r="F1" s="217"/>
      <c r="G1" s="217"/>
      <c r="H1" s="217"/>
    </row>
    <row r="2" spans="1:14" ht="28.5" customHeight="1" thickBot="1">
      <c r="A2" s="70" t="s">
        <v>169</v>
      </c>
      <c r="B2" s="70" t="s">
        <v>170</v>
      </c>
      <c r="C2" s="70" t="s">
        <v>171</v>
      </c>
      <c r="D2" s="70" t="s">
        <v>172</v>
      </c>
      <c r="E2" s="70" t="s">
        <v>173</v>
      </c>
      <c r="F2" s="70" t="s">
        <v>174</v>
      </c>
      <c r="G2" s="70" t="s">
        <v>175</v>
      </c>
      <c r="H2" s="70" t="s">
        <v>176</v>
      </c>
      <c r="J2" s="218" t="s">
        <v>184</v>
      </c>
      <c r="K2" s="218"/>
      <c r="L2" s="218"/>
      <c r="M2" s="218"/>
      <c r="N2" s="218"/>
    </row>
    <row r="3" spans="1:14" ht="16" thickBot="1">
      <c r="A3" s="52" t="s">
        <v>32</v>
      </c>
      <c r="B3" s="52" t="s">
        <v>33</v>
      </c>
      <c r="C3" s="148"/>
      <c r="D3" s="149"/>
      <c r="E3" s="70">
        <v>80000</v>
      </c>
      <c r="F3" s="70">
        <v>15</v>
      </c>
      <c r="G3" s="197"/>
      <c r="H3" s="198"/>
      <c r="J3" s="150" t="s">
        <v>42</v>
      </c>
      <c r="K3" s="150" t="s">
        <v>185</v>
      </c>
      <c r="L3" s="151" t="s">
        <v>186</v>
      </c>
      <c r="M3" s="152" t="s">
        <v>187</v>
      </c>
      <c r="N3" s="152" t="s">
        <v>188</v>
      </c>
    </row>
    <row r="4" spans="1:14" ht="16" thickBot="1">
      <c r="A4" s="52" t="s">
        <v>34</v>
      </c>
      <c r="B4" s="52" t="s">
        <v>35</v>
      </c>
      <c r="C4" s="148"/>
      <c r="D4" s="149"/>
      <c r="E4" s="70">
        <v>200000</v>
      </c>
      <c r="F4" s="70">
        <v>24</v>
      </c>
      <c r="G4" s="197"/>
      <c r="H4" s="198"/>
      <c r="J4" s="153">
        <v>1</v>
      </c>
      <c r="K4" s="37" t="s">
        <v>189</v>
      </c>
      <c r="L4" s="37" t="str">
        <f>LEFT(K4,2)</f>
        <v>XK</v>
      </c>
      <c r="M4" s="37" t="str">
        <f t="shared" ref="M4:M9" si="0">IF(MID(K4,3,1)="G","Gạo",IF(MID(K4,3,1)="D","Đường","Than"))</f>
        <v>Gạo</v>
      </c>
      <c r="N4" s="37" t="str">
        <f>RIGHT(K4,3)</f>
        <v>001</v>
      </c>
    </row>
    <row r="5" spans="1:14" ht="16" thickBot="1">
      <c r="A5" s="52" t="s">
        <v>36</v>
      </c>
      <c r="B5" s="52" t="s">
        <v>37</v>
      </c>
      <c r="C5" s="148"/>
      <c r="D5" s="149"/>
      <c r="E5" s="70">
        <v>150000</v>
      </c>
      <c r="F5" s="70">
        <v>12</v>
      </c>
      <c r="G5" s="197"/>
      <c r="H5" s="198"/>
      <c r="J5" s="153">
        <v>2</v>
      </c>
      <c r="K5" s="37" t="s">
        <v>190</v>
      </c>
      <c r="L5" s="37" t="str">
        <f t="shared" ref="L5:L11" si="1">LEFT(K5,2)</f>
        <v>NK</v>
      </c>
      <c r="M5" s="37" t="str">
        <f t="shared" si="0"/>
        <v>Đường</v>
      </c>
      <c r="N5" s="37" t="str">
        <f t="shared" ref="N5:N11" si="2">RIGHT(K5,3)</f>
        <v>001</v>
      </c>
    </row>
    <row r="6" spans="1:14" ht="16" thickBot="1">
      <c r="A6" s="52" t="s">
        <v>38</v>
      </c>
      <c r="B6" s="52" t="s">
        <v>39</v>
      </c>
      <c r="C6" s="148"/>
      <c r="D6" s="149"/>
      <c r="E6" s="70">
        <v>120000</v>
      </c>
      <c r="F6" s="70">
        <v>30</v>
      </c>
      <c r="G6" s="197"/>
      <c r="H6" s="198"/>
      <c r="J6" s="153">
        <v>3</v>
      </c>
      <c r="K6" s="37" t="s">
        <v>191</v>
      </c>
      <c r="L6" s="37" t="str">
        <f t="shared" si="1"/>
        <v>NK</v>
      </c>
      <c r="M6" s="37" t="str">
        <f t="shared" si="0"/>
        <v>Đường</v>
      </c>
      <c r="N6" s="37" t="str">
        <f t="shared" si="2"/>
        <v>002</v>
      </c>
    </row>
    <row r="7" spans="1:14" ht="16" thickBot="1">
      <c r="J7" s="153">
        <v>4</v>
      </c>
      <c r="K7" s="37" t="s">
        <v>192</v>
      </c>
      <c r="L7" s="37" t="str">
        <f t="shared" si="1"/>
        <v>XK</v>
      </c>
      <c r="M7" s="37" t="str">
        <f t="shared" si="0"/>
        <v>Gạo</v>
      </c>
      <c r="N7" s="37" t="str">
        <f t="shared" si="2"/>
        <v>002</v>
      </c>
    </row>
    <row r="8" spans="1:14" ht="16" thickBot="1">
      <c r="J8" s="153">
        <v>5</v>
      </c>
      <c r="K8" s="37" t="s">
        <v>193</v>
      </c>
      <c r="L8" s="37" t="str">
        <f t="shared" si="1"/>
        <v>NK</v>
      </c>
      <c r="M8" s="37" t="str">
        <f t="shared" si="0"/>
        <v>Than</v>
      </c>
      <c r="N8" s="37" t="str">
        <f t="shared" si="2"/>
        <v>001</v>
      </c>
    </row>
    <row r="9" spans="1:14" ht="16" thickBot="1">
      <c r="A9" s="48" t="s">
        <v>177</v>
      </c>
      <c r="J9" s="153">
        <v>6</v>
      </c>
      <c r="K9" s="37" t="s">
        <v>194</v>
      </c>
      <c r="L9" s="37" t="str">
        <f t="shared" si="1"/>
        <v>NK</v>
      </c>
      <c r="M9" s="37" t="str">
        <f t="shared" si="0"/>
        <v>Than</v>
      </c>
      <c r="N9" s="37" t="str">
        <f t="shared" si="2"/>
        <v>002</v>
      </c>
    </row>
    <row r="10" spans="1:14" ht="16" thickBot="1">
      <c r="A10" s="48" t="s">
        <v>178</v>
      </c>
      <c r="B10" s="48"/>
      <c r="C10" s="48"/>
      <c r="D10" s="48"/>
      <c r="E10" s="48"/>
      <c r="F10" s="48"/>
      <c r="G10" s="48"/>
      <c r="H10" s="48"/>
      <c r="I10" s="48"/>
      <c r="J10" s="153">
        <v>7</v>
      </c>
      <c r="K10" s="37" t="s">
        <v>195</v>
      </c>
      <c r="L10" s="37" t="str">
        <f t="shared" si="1"/>
        <v>XK</v>
      </c>
      <c r="M10" s="37" t="str">
        <f>IF(MID(K10,3,1)="G","Gạo",IF(MID(K10,3,1)="D","Đường","Than"))</f>
        <v>Gạo</v>
      </c>
      <c r="N10" s="37" t="str">
        <f t="shared" si="2"/>
        <v>003</v>
      </c>
    </row>
    <row r="11" spans="1:14" ht="16" thickBot="1">
      <c r="A11" s="48" t="s">
        <v>179</v>
      </c>
      <c r="B11" s="48"/>
      <c r="C11" s="48"/>
      <c r="D11" s="48"/>
      <c r="E11" s="48"/>
      <c r="F11" s="48"/>
      <c r="G11" s="48"/>
      <c r="H11" s="48"/>
      <c r="I11" s="48"/>
      <c r="J11" s="153">
        <v>8</v>
      </c>
      <c r="K11" s="37" t="s">
        <v>196</v>
      </c>
      <c r="L11" s="37" t="str">
        <f t="shared" si="1"/>
        <v>NK</v>
      </c>
      <c r="M11" s="37" t="str">
        <f>IF(MID(K11,3,1)="G","Gạo",IF(MID(K11,3,1)="D","Đường","Than"))</f>
        <v>Đường</v>
      </c>
      <c r="N11" s="37" t="str">
        <f t="shared" si="2"/>
        <v>003</v>
      </c>
    </row>
    <row r="12" spans="1:14">
      <c r="A12" s="48" t="s">
        <v>180</v>
      </c>
      <c r="B12" s="48"/>
      <c r="C12" s="48"/>
      <c r="D12" s="48"/>
      <c r="E12" s="48"/>
      <c r="F12" s="48"/>
      <c r="G12" s="48"/>
      <c r="H12" s="48"/>
      <c r="I12" s="48"/>
    </row>
    <row r="13" spans="1:14">
      <c r="A13" s="48"/>
      <c r="B13" s="48" t="s">
        <v>181</v>
      </c>
      <c r="C13" s="48"/>
      <c r="D13" s="48"/>
      <c r="E13" s="48"/>
      <c r="F13" s="48"/>
      <c r="G13" s="48"/>
      <c r="H13" s="48"/>
      <c r="I13" s="48"/>
      <c r="J13" s="154"/>
      <c r="K13" s="154"/>
      <c r="L13" s="154"/>
      <c r="M13" s="154"/>
      <c r="N13" s="154"/>
    </row>
    <row r="14" spans="1:14">
      <c r="A14" s="48"/>
      <c r="B14" s="48" t="s">
        <v>182</v>
      </c>
      <c r="C14" s="48"/>
      <c r="D14" s="48"/>
      <c r="E14" s="48"/>
      <c r="F14" s="48"/>
      <c r="G14" s="48"/>
      <c r="H14" s="48"/>
      <c r="I14" s="48"/>
      <c r="J14" s="154" t="s">
        <v>197</v>
      </c>
      <c r="K14" s="154"/>
      <c r="L14" s="154"/>
      <c r="M14" s="154"/>
      <c r="N14" s="154"/>
    </row>
    <row r="15" spans="1:14">
      <c r="A15" s="48" t="s">
        <v>183</v>
      </c>
      <c r="B15" s="48"/>
      <c r="C15" s="48"/>
      <c r="D15" s="48"/>
      <c r="E15" s="48"/>
      <c r="F15" s="48"/>
      <c r="G15" s="48"/>
      <c r="H15" s="48"/>
      <c r="I15" s="48"/>
      <c r="J15" s="154" t="s">
        <v>198</v>
      </c>
      <c r="K15" s="154"/>
      <c r="L15" s="154"/>
      <c r="M15" s="154"/>
      <c r="N15" s="154"/>
    </row>
    <row r="16" spans="1:14">
      <c r="J16" s="154" t="s">
        <v>199</v>
      </c>
      <c r="K16" s="154"/>
      <c r="L16" s="154"/>
      <c r="M16" s="154"/>
      <c r="N16" s="154"/>
    </row>
    <row r="17" spans="10:14">
      <c r="J17" s="154" t="s">
        <v>200</v>
      </c>
      <c r="K17" s="154"/>
      <c r="L17" s="154"/>
      <c r="M17" s="154"/>
      <c r="N17" s="154"/>
    </row>
    <row r="18" spans="10:14">
      <c r="J18" s="155" t="s">
        <v>201</v>
      </c>
      <c r="K18" s="155"/>
      <c r="L18" s="155"/>
      <c r="M18" s="155"/>
      <c r="N18" s="155"/>
    </row>
  </sheetData>
  <mergeCells count="2">
    <mergeCell ref="A1:H1"/>
    <mergeCell ref="J2:N2"/>
  </mergeCells>
  <dataValidations count="2">
    <dataValidation allowBlank="1" showErrorMessage="1" promptTitle="Excel.webkynang.vn" prompt="Mạng Xã Hội Học Excel đầu tiên tại Việt Nam, tổng hợp các video, bài viết về cách sử dụng hàm excel và bài tập thực hành hàm và công thức excel. Mọi thắc mắc gửi về: Tuvan@webkynang.vn" sqref="A1:A1048576 WVJ983042:WVP1048576 JE13:SS1048576 B65538:H131072 IX65538:JD131072 ST65538:SZ131072 ACP65538:ACV131072 AML65538:AMR131072 AWH65538:AWN131072 BGD65538:BGJ131072 BPZ65538:BQF131072 BZV65538:CAB131072 CJR65538:CJX131072 CTN65538:CTT131072 DDJ65538:DDP131072 DNF65538:DNL131072 DXB65538:DXH131072 EGX65538:EHD131072 EQT65538:EQZ131072 FAP65538:FAV131072 FKL65538:FKR131072 FUH65538:FUN131072 GED65538:GEJ131072 GNZ65538:GOF131072 GXV65538:GYB131072 HHR65538:HHX131072 HRN65538:HRT131072 IBJ65538:IBP131072 ILF65538:ILL131072 IVB65538:IVH131072 JEX65538:JFD131072 JOT65538:JOZ131072 JYP65538:JYV131072 KIL65538:KIR131072 KSH65538:KSN131072 LCD65538:LCJ131072 LLZ65538:LMF131072 LVV65538:LWB131072 MFR65538:MFX131072 MPN65538:MPT131072 MZJ65538:MZP131072 NJF65538:NJL131072 NTB65538:NTH131072 OCX65538:ODD131072 OMT65538:OMZ131072 OWP65538:OWV131072 PGL65538:PGR131072 PQH65538:PQN131072 QAD65538:QAJ131072 QJZ65538:QKF131072 QTV65538:QUB131072 RDR65538:RDX131072 RNN65538:RNT131072 RXJ65538:RXP131072 SHF65538:SHL131072 SRB65538:SRH131072 TAX65538:TBD131072 TKT65538:TKZ131072 TUP65538:TUV131072 UEL65538:UER131072 UOH65538:UON131072 UYD65538:UYJ131072 VHZ65538:VIF131072 VRV65538:VSB131072 WBR65538:WBX131072 WLN65538:WLT131072 WVJ65538:WVP131072 B131074:H196608 IX131074:JD196608 ST131074:SZ196608 ACP131074:ACV196608 AML131074:AMR196608 AWH131074:AWN196608 BGD131074:BGJ196608 BPZ131074:BQF196608 BZV131074:CAB196608 CJR131074:CJX196608 CTN131074:CTT196608 DDJ131074:DDP196608 DNF131074:DNL196608 DXB131074:DXH196608 EGX131074:EHD196608 EQT131074:EQZ196608 FAP131074:FAV196608 FKL131074:FKR196608 FUH131074:FUN196608 GED131074:GEJ196608 GNZ131074:GOF196608 GXV131074:GYB196608 HHR131074:HHX196608 HRN131074:HRT196608 IBJ131074:IBP196608 ILF131074:ILL196608 IVB131074:IVH196608 JEX131074:JFD196608 JOT131074:JOZ196608 JYP131074:JYV196608 KIL131074:KIR196608 KSH131074:KSN196608 LCD131074:LCJ196608 LLZ131074:LMF196608 LVV131074:LWB196608 MFR131074:MFX196608 MPN131074:MPT196608 MZJ131074:MZP196608 NJF131074:NJL196608 NTB131074:NTH196608 OCX131074:ODD196608 OMT131074:OMZ196608 OWP131074:OWV196608 PGL131074:PGR196608 PQH131074:PQN196608 QAD131074:QAJ196608 QJZ131074:QKF196608 QTV131074:QUB196608 RDR131074:RDX196608 RNN131074:RNT196608 RXJ131074:RXP196608 SHF131074:SHL196608 SRB131074:SRH196608 TAX131074:TBD196608 TKT131074:TKZ196608 TUP131074:TUV196608 UEL131074:UER196608 UOH131074:UON196608 UYD131074:UYJ196608 VHZ131074:VIF196608 VRV131074:VSB196608 WBR131074:WBX196608 WLN131074:WLT196608 WVJ131074:WVP196608 B196610:H262144 IX196610:JD262144 ST196610:SZ262144 ACP196610:ACV262144 AML196610:AMR262144 AWH196610:AWN262144 BGD196610:BGJ262144 BPZ196610:BQF262144 BZV196610:CAB262144 CJR196610:CJX262144 CTN196610:CTT262144 DDJ196610:DDP262144 DNF196610:DNL262144 DXB196610:DXH262144 EGX196610:EHD262144 EQT196610:EQZ262144 FAP196610:FAV262144 FKL196610:FKR262144 FUH196610:FUN262144 GED196610:GEJ262144 GNZ196610:GOF262144 GXV196610:GYB262144 HHR196610:HHX262144 HRN196610:HRT262144 IBJ196610:IBP262144 ILF196610:ILL262144 IVB196610:IVH262144 JEX196610:JFD262144 JOT196610:JOZ262144 JYP196610:JYV262144 KIL196610:KIR262144 KSH196610:KSN262144 LCD196610:LCJ262144 LLZ196610:LMF262144 LVV196610:LWB262144 MFR196610:MFX262144 MPN196610:MPT262144 MZJ196610:MZP262144 NJF196610:NJL262144 NTB196610:NTH262144 OCX196610:ODD262144 OMT196610:OMZ262144 OWP196610:OWV262144 PGL196610:PGR262144 PQH196610:PQN262144 QAD196610:QAJ262144 QJZ196610:QKF262144 QTV196610:QUB262144 RDR196610:RDX262144 RNN196610:RNT262144 RXJ196610:RXP262144 SHF196610:SHL262144 SRB196610:SRH262144 TAX196610:TBD262144 TKT196610:TKZ262144 TUP196610:TUV262144 UEL196610:UER262144 UOH196610:UON262144 UYD196610:UYJ262144 VHZ196610:VIF262144 VRV196610:VSB262144 WBR196610:WBX262144 WLN196610:WLT262144 WVJ196610:WVP262144 B262146:H327680 IX262146:JD327680 ST262146:SZ327680 ACP262146:ACV327680 AML262146:AMR327680 AWH262146:AWN327680 BGD262146:BGJ327680 BPZ262146:BQF327680 BZV262146:CAB327680 CJR262146:CJX327680 CTN262146:CTT327680 DDJ262146:DDP327680 DNF262146:DNL327680 DXB262146:DXH327680 EGX262146:EHD327680 EQT262146:EQZ327680 FAP262146:FAV327680 FKL262146:FKR327680 FUH262146:FUN327680 GED262146:GEJ327680 GNZ262146:GOF327680 GXV262146:GYB327680 HHR262146:HHX327680 HRN262146:HRT327680 IBJ262146:IBP327680 ILF262146:ILL327680 IVB262146:IVH327680 JEX262146:JFD327680 JOT262146:JOZ327680 JYP262146:JYV327680 KIL262146:KIR327680 KSH262146:KSN327680 LCD262146:LCJ327680 LLZ262146:LMF327680 LVV262146:LWB327680 MFR262146:MFX327680 MPN262146:MPT327680 MZJ262146:MZP327680 NJF262146:NJL327680 NTB262146:NTH327680 OCX262146:ODD327680 OMT262146:OMZ327680 OWP262146:OWV327680 PGL262146:PGR327680 PQH262146:PQN327680 QAD262146:QAJ327680 QJZ262146:QKF327680 QTV262146:QUB327680 RDR262146:RDX327680 RNN262146:RNT327680 RXJ262146:RXP327680 SHF262146:SHL327680 SRB262146:SRH327680 TAX262146:TBD327680 TKT262146:TKZ327680 TUP262146:TUV327680 UEL262146:UER327680 UOH262146:UON327680 UYD262146:UYJ327680 VHZ262146:VIF327680 VRV262146:VSB327680 WBR262146:WBX327680 WLN262146:WLT327680 WVJ262146:WVP327680 B327682:H393216 IX327682:JD393216 ST327682:SZ393216 ACP327682:ACV393216 AML327682:AMR393216 AWH327682:AWN393216 BGD327682:BGJ393216 BPZ327682:BQF393216 BZV327682:CAB393216 CJR327682:CJX393216 CTN327682:CTT393216 DDJ327682:DDP393216 DNF327682:DNL393216 DXB327682:DXH393216 EGX327682:EHD393216 EQT327682:EQZ393216 FAP327682:FAV393216 FKL327682:FKR393216 FUH327682:FUN393216 GED327682:GEJ393216 GNZ327682:GOF393216 GXV327682:GYB393216 HHR327682:HHX393216 HRN327682:HRT393216 IBJ327682:IBP393216 ILF327682:ILL393216 IVB327682:IVH393216 JEX327682:JFD393216 JOT327682:JOZ393216 JYP327682:JYV393216 KIL327682:KIR393216 KSH327682:KSN393216 LCD327682:LCJ393216 LLZ327682:LMF393216 LVV327682:LWB393216 MFR327682:MFX393216 MPN327682:MPT393216 MZJ327682:MZP393216 NJF327682:NJL393216 NTB327682:NTH393216 OCX327682:ODD393216 OMT327682:OMZ393216 OWP327682:OWV393216 PGL327682:PGR393216 PQH327682:PQN393216 QAD327682:QAJ393216 QJZ327682:QKF393216 QTV327682:QUB393216 RDR327682:RDX393216 RNN327682:RNT393216 RXJ327682:RXP393216 SHF327682:SHL393216 SRB327682:SRH393216 TAX327682:TBD393216 TKT327682:TKZ393216 TUP327682:TUV393216 UEL327682:UER393216 UOH327682:UON393216 UYD327682:UYJ393216 VHZ327682:VIF393216 VRV327682:VSB393216 WBR327682:WBX393216 WLN327682:WLT393216 WVJ327682:WVP393216 B393218:H458752 IX393218:JD458752 ST393218:SZ458752 ACP393218:ACV458752 AML393218:AMR458752 AWH393218:AWN458752 BGD393218:BGJ458752 BPZ393218:BQF458752 BZV393218:CAB458752 CJR393218:CJX458752 CTN393218:CTT458752 DDJ393218:DDP458752 DNF393218:DNL458752 DXB393218:DXH458752 EGX393218:EHD458752 EQT393218:EQZ458752 FAP393218:FAV458752 FKL393218:FKR458752 FUH393218:FUN458752 GED393218:GEJ458752 GNZ393218:GOF458752 GXV393218:GYB458752 HHR393218:HHX458752 HRN393218:HRT458752 IBJ393218:IBP458752 ILF393218:ILL458752 IVB393218:IVH458752 JEX393218:JFD458752 JOT393218:JOZ458752 JYP393218:JYV458752 KIL393218:KIR458752 KSH393218:KSN458752 LCD393218:LCJ458752 LLZ393218:LMF458752 LVV393218:LWB458752 MFR393218:MFX458752 MPN393218:MPT458752 MZJ393218:MZP458752 NJF393218:NJL458752 NTB393218:NTH458752 OCX393218:ODD458752 OMT393218:OMZ458752 OWP393218:OWV458752 PGL393218:PGR458752 PQH393218:PQN458752 QAD393218:QAJ458752 QJZ393218:QKF458752 QTV393218:QUB458752 RDR393218:RDX458752 RNN393218:RNT458752 RXJ393218:RXP458752 SHF393218:SHL458752 SRB393218:SRH458752 TAX393218:TBD458752 TKT393218:TKZ458752 TUP393218:TUV458752 UEL393218:UER458752 UOH393218:UON458752 UYD393218:UYJ458752 VHZ393218:VIF458752 VRV393218:VSB458752 WBR393218:WBX458752 WLN393218:WLT458752 WVJ393218:WVP458752 B458754:H524288 IX458754:JD524288 ST458754:SZ524288 ACP458754:ACV524288 AML458754:AMR524288 AWH458754:AWN524288 BGD458754:BGJ524288 BPZ458754:BQF524288 BZV458754:CAB524288 CJR458754:CJX524288 CTN458754:CTT524288 DDJ458754:DDP524288 DNF458754:DNL524288 DXB458754:DXH524288 EGX458754:EHD524288 EQT458754:EQZ524288 FAP458754:FAV524288 FKL458754:FKR524288 FUH458754:FUN524288 GED458754:GEJ524288 GNZ458754:GOF524288 GXV458754:GYB524288 HHR458754:HHX524288 HRN458754:HRT524288 IBJ458754:IBP524288 ILF458754:ILL524288 IVB458754:IVH524288 JEX458754:JFD524288 JOT458754:JOZ524288 JYP458754:JYV524288 KIL458754:KIR524288 KSH458754:KSN524288 LCD458754:LCJ524288 LLZ458754:LMF524288 LVV458754:LWB524288 MFR458754:MFX524288 MPN458754:MPT524288 MZJ458754:MZP524288 NJF458754:NJL524288 NTB458754:NTH524288 OCX458754:ODD524288 OMT458754:OMZ524288 OWP458754:OWV524288 PGL458754:PGR524288 PQH458754:PQN524288 QAD458754:QAJ524288 QJZ458754:QKF524288 QTV458754:QUB524288 RDR458754:RDX524288 RNN458754:RNT524288 RXJ458754:RXP524288 SHF458754:SHL524288 SRB458754:SRH524288 TAX458754:TBD524288 TKT458754:TKZ524288 TUP458754:TUV524288 UEL458754:UER524288 UOH458754:UON524288 UYD458754:UYJ524288 VHZ458754:VIF524288 VRV458754:VSB524288 WBR458754:WBX524288 WLN458754:WLT524288 WVJ458754:WVP524288 B524290:H589824 IX524290:JD589824 ST524290:SZ589824 ACP524290:ACV589824 AML524290:AMR589824 AWH524290:AWN589824 BGD524290:BGJ589824 BPZ524290:BQF589824 BZV524290:CAB589824 CJR524290:CJX589824 CTN524290:CTT589824 DDJ524290:DDP589824 DNF524290:DNL589824 DXB524290:DXH589824 EGX524290:EHD589824 EQT524290:EQZ589824 FAP524290:FAV589824 FKL524290:FKR589824 FUH524290:FUN589824 GED524290:GEJ589824 GNZ524290:GOF589824 GXV524290:GYB589824 HHR524290:HHX589824 HRN524290:HRT589824 IBJ524290:IBP589824 ILF524290:ILL589824 IVB524290:IVH589824 JEX524290:JFD589824 JOT524290:JOZ589824 JYP524290:JYV589824 KIL524290:KIR589824 KSH524290:KSN589824 LCD524290:LCJ589824 LLZ524290:LMF589824 LVV524290:LWB589824 MFR524290:MFX589824 MPN524290:MPT589824 MZJ524290:MZP589824 NJF524290:NJL589824 NTB524290:NTH589824 OCX524290:ODD589824 OMT524290:OMZ589824 OWP524290:OWV589824 PGL524290:PGR589824 PQH524290:PQN589824 QAD524290:QAJ589824 QJZ524290:QKF589824 QTV524290:QUB589824 RDR524290:RDX589824 RNN524290:RNT589824 RXJ524290:RXP589824 SHF524290:SHL589824 SRB524290:SRH589824 TAX524290:TBD589824 TKT524290:TKZ589824 TUP524290:TUV589824 UEL524290:UER589824 UOH524290:UON589824 UYD524290:UYJ589824 VHZ524290:VIF589824 VRV524290:VSB589824 WBR524290:WBX589824 WLN524290:WLT589824 WVJ524290:WVP589824 B589826:H655360 IX589826:JD655360 ST589826:SZ655360 ACP589826:ACV655360 AML589826:AMR655360 AWH589826:AWN655360 BGD589826:BGJ655360 BPZ589826:BQF655360 BZV589826:CAB655360 CJR589826:CJX655360 CTN589826:CTT655360 DDJ589826:DDP655360 DNF589826:DNL655360 DXB589826:DXH655360 EGX589826:EHD655360 EQT589826:EQZ655360 FAP589826:FAV655360 FKL589826:FKR655360 FUH589826:FUN655360 GED589826:GEJ655360 GNZ589826:GOF655360 GXV589826:GYB655360 HHR589826:HHX655360 HRN589826:HRT655360 IBJ589826:IBP655360 ILF589826:ILL655360 IVB589826:IVH655360 JEX589826:JFD655360 JOT589826:JOZ655360 JYP589826:JYV655360 KIL589826:KIR655360 KSH589826:KSN655360 LCD589826:LCJ655360 LLZ589826:LMF655360 LVV589826:LWB655360 MFR589826:MFX655360 MPN589826:MPT655360 MZJ589826:MZP655360 NJF589826:NJL655360 NTB589826:NTH655360 OCX589826:ODD655360 OMT589826:OMZ655360 OWP589826:OWV655360 PGL589826:PGR655360 PQH589826:PQN655360 QAD589826:QAJ655360 QJZ589826:QKF655360 QTV589826:QUB655360 RDR589826:RDX655360 RNN589826:RNT655360 RXJ589826:RXP655360 SHF589826:SHL655360 SRB589826:SRH655360 TAX589826:TBD655360 TKT589826:TKZ655360 TUP589826:TUV655360 UEL589826:UER655360 UOH589826:UON655360 UYD589826:UYJ655360 VHZ589826:VIF655360 VRV589826:VSB655360 WBR589826:WBX655360 WLN589826:WLT655360 WVJ589826:WVP655360 B655362:H720896 IX655362:JD720896 ST655362:SZ720896 ACP655362:ACV720896 AML655362:AMR720896 AWH655362:AWN720896 BGD655362:BGJ720896 BPZ655362:BQF720896 BZV655362:CAB720896 CJR655362:CJX720896 CTN655362:CTT720896 DDJ655362:DDP720896 DNF655362:DNL720896 DXB655362:DXH720896 EGX655362:EHD720896 EQT655362:EQZ720896 FAP655362:FAV720896 FKL655362:FKR720896 FUH655362:FUN720896 GED655362:GEJ720896 GNZ655362:GOF720896 GXV655362:GYB720896 HHR655362:HHX720896 HRN655362:HRT720896 IBJ655362:IBP720896 ILF655362:ILL720896 IVB655362:IVH720896 JEX655362:JFD720896 JOT655362:JOZ720896 JYP655362:JYV720896 KIL655362:KIR720896 KSH655362:KSN720896 LCD655362:LCJ720896 LLZ655362:LMF720896 LVV655362:LWB720896 MFR655362:MFX720896 MPN655362:MPT720896 MZJ655362:MZP720896 NJF655362:NJL720896 NTB655362:NTH720896 OCX655362:ODD720896 OMT655362:OMZ720896 OWP655362:OWV720896 PGL655362:PGR720896 PQH655362:PQN720896 QAD655362:QAJ720896 QJZ655362:QKF720896 QTV655362:QUB720896 RDR655362:RDX720896 RNN655362:RNT720896 RXJ655362:RXP720896 SHF655362:SHL720896 SRB655362:SRH720896 TAX655362:TBD720896 TKT655362:TKZ720896 TUP655362:TUV720896 UEL655362:UER720896 UOH655362:UON720896 UYD655362:UYJ720896 VHZ655362:VIF720896 VRV655362:VSB720896 WBR655362:WBX720896 WLN655362:WLT720896 WVJ655362:WVP720896 B720898:H786432 IX720898:JD786432 ST720898:SZ786432 ACP720898:ACV786432 AML720898:AMR786432 AWH720898:AWN786432 BGD720898:BGJ786432 BPZ720898:BQF786432 BZV720898:CAB786432 CJR720898:CJX786432 CTN720898:CTT786432 DDJ720898:DDP786432 DNF720898:DNL786432 DXB720898:DXH786432 EGX720898:EHD786432 EQT720898:EQZ786432 FAP720898:FAV786432 FKL720898:FKR786432 FUH720898:FUN786432 GED720898:GEJ786432 GNZ720898:GOF786432 GXV720898:GYB786432 HHR720898:HHX786432 HRN720898:HRT786432 IBJ720898:IBP786432 ILF720898:ILL786432 IVB720898:IVH786432 JEX720898:JFD786432 JOT720898:JOZ786432 JYP720898:JYV786432 KIL720898:KIR786432 KSH720898:KSN786432 LCD720898:LCJ786432 LLZ720898:LMF786432 LVV720898:LWB786432 MFR720898:MFX786432 MPN720898:MPT786432 MZJ720898:MZP786432 NJF720898:NJL786432 NTB720898:NTH786432 OCX720898:ODD786432 OMT720898:OMZ786432 OWP720898:OWV786432 PGL720898:PGR786432 PQH720898:PQN786432 QAD720898:QAJ786432 QJZ720898:QKF786432 QTV720898:QUB786432 RDR720898:RDX786432 RNN720898:RNT786432 RXJ720898:RXP786432 SHF720898:SHL786432 SRB720898:SRH786432 TAX720898:TBD786432 TKT720898:TKZ786432 TUP720898:TUV786432 UEL720898:UER786432 UOH720898:UON786432 UYD720898:UYJ786432 VHZ720898:VIF786432 VRV720898:VSB786432 WBR720898:WBX786432 WLN720898:WLT786432 WVJ720898:WVP786432 B786434:H851968 IX786434:JD851968 ST786434:SZ851968 ACP786434:ACV851968 AML786434:AMR851968 AWH786434:AWN851968 BGD786434:BGJ851968 BPZ786434:BQF851968 BZV786434:CAB851968 CJR786434:CJX851968 CTN786434:CTT851968 DDJ786434:DDP851968 DNF786434:DNL851968 DXB786434:DXH851968 EGX786434:EHD851968 EQT786434:EQZ851968 FAP786434:FAV851968 FKL786434:FKR851968 FUH786434:FUN851968 GED786434:GEJ851968 GNZ786434:GOF851968 GXV786434:GYB851968 HHR786434:HHX851968 HRN786434:HRT851968 IBJ786434:IBP851968 ILF786434:ILL851968 IVB786434:IVH851968 JEX786434:JFD851968 JOT786434:JOZ851968 JYP786434:JYV851968 KIL786434:KIR851968 KSH786434:KSN851968 LCD786434:LCJ851968 LLZ786434:LMF851968 LVV786434:LWB851968 MFR786434:MFX851968 MPN786434:MPT851968 MZJ786434:MZP851968 NJF786434:NJL851968 NTB786434:NTH851968 OCX786434:ODD851968 OMT786434:OMZ851968 OWP786434:OWV851968 PGL786434:PGR851968 PQH786434:PQN851968 QAD786434:QAJ851968 QJZ786434:QKF851968 QTV786434:QUB851968 RDR786434:RDX851968 RNN786434:RNT851968 RXJ786434:RXP851968 SHF786434:SHL851968 SRB786434:SRH851968 TAX786434:TBD851968 TKT786434:TKZ851968 TUP786434:TUV851968 UEL786434:UER851968 UOH786434:UON851968 UYD786434:UYJ851968 VHZ786434:VIF851968 VRV786434:VSB851968 WBR786434:WBX851968 WLN786434:WLT851968 WVJ786434:WVP851968 B851970:H917504 IX851970:JD917504 ST851970:SZ917504 ACP851970:ACV917504 AML851970:AMR917504 AWH851970:AWN917504 BGD851970:BGJ917504 BPZ851970:BQF917504 BZV851970:CAB917504 CJR851970:CJX917504 CTN851970:CTT917504 DDJ851970:DDP917504 DNF851970:DNL917504 DXB851970:DXH917504 EGX851970:EHD917504 EQT851970:EQZ917504 FAP851970:FAV917504 FKL851970:FKR917504 FUH851970:FUN917504 GED851970:GEJ917504 GNZ851970:GOF917504 GXV851970:GYB917504 HHR851970:HHX917504 HRN851970:HRT917504 IBJ851970:IBP917504 ILF851970:ILL917504 IVB851970:IVH917504 JEX851970:JFD917504 JOT851970:JOZ917504 JYP851970:JYV917504 KIL851970:KIR917504 KSH851970:KSN917504 LCD851970:LCJ917504 LLZ851970:LMF917504 LVV851970:LWB917504 MFR851970:MFX917504 MPN851970:MPT917504 MZJ851970:MZP917504 NJF851970:NJL917504 NTB851970:NTH917504 OCX851970:ODD917504 OMT851970:OMZ917504 OWP851970:OWV917504 PGL851970:PGR917504 PQH851970:PQN917504 QAD851970:QAJ917504 QJZ851970:QKF917504 QTV851970:QUB917504 RDR851970:RDX917504 RNN851970:RNT917504 RXJ851970:RXP917504 SHF851970:SHL917504 SRB851970:SRH917504 TAX851970:TBD917504 TKT851970:TKZ917504 TUP851970:TUV917504 UEL851970:UER917504 UOH851970:UON917504 UYD851970:UYJ917504 VHZ851970:VIF917504 VRV851970:VSB917504 WBR851970:WBX917504 WLN851970:WLT917504 WVJ851970:WVP917504 B917506:H983040 IX917506:JD983040 ST917506:SZ983040 ACP917506:ACV983040 AML917506:AMR983040 AWH917506:AWN983040 BGD917506:BGJ983040 BPZ917506:BQF983040 BZV917506:CAB983040 CJR917506:CJX983040 CTN917506:CTT983040 DDJ917506:DDP983040 DNF917506:DNL983040 DXB917506:DXH983040 EGX917506:EHD983040 EQT917506:EQZ983040 FAP917506:FAV983040 FKL917506:FKR983040 FUH917506:FUN983040 GED917506:GEJ983040 GNZ917506:GOF983040 GXV917506:GYB983040 HHR917506:HHX983040 HRN917506:HRT983040 IBJ917506:IBP983040 ILF917506:ILL983040 IVB917506:IVH983040 JEX917506:JFD983040 JOT917506:JOZ983040 JYP917506:JYV983040 KIL917506:KIR983040 KSH917506:KSN983040 LCD917506:LCJ983040 LLZ917506:LMF983040 LVV917506:LWB983040 MFR917506:MFX983040 MPN917506:MPT983040 MZJ917506:MZP983040 NJF917506:NJL983040 NTB917506:NTH983040 OCX917506:ODD983040 OMT917506:OMZ983040 OWP917506:OWV983040 PGL917506:PGR983040 PQH917506:PQN983040 QAD917506:QAJ983040 QJZ917506:QKF983040 QTV917506:QUB983040 RDR917506:RDX983040 RNN917506:RNT983040 RXJ917506:RXP983040 SHF917506:SHL983040 SRB917506:SRH983040 TAX917506:TBD983040 TKT917506:TKZ983040 TUP917506:TUV983040 UEL917506:UER983040 UOH917506:UON983040 UYD917506:UYJ983040 VHZ917506:VIF983040 VRV917506:VSB983040 WBR917506:WBX983040 WLN917506:WLT983040 WVJ917506:WVP983040 B983042:H1048576 IX983042:JD1048576 ST983042:SZ1048576 ACP983042:ACV1048576 AML983042:AMR1048576 AWH983042:AWN1048576 BGD983042:BGJ1048576 BPZ983042:BQF1048576 BZV983042:CAB1048576 CJR983042:CJX1048576 CTN983042:CTT1048576 DDJ983042:DDP1048576 DNF983042:DNL1048576 DXB983042:DXH1048576 EGX983042:EHD1048576 EQT983042:EQZ1048576 FAP983042:FAV1048576 FKL983042:FKR1048576 FUH983042:FUN1048576 GED983042:GEJ1048576 GNZ983042:GOF1048576 GXV983042:GYB1048576 HHR983042:HHX1048576 HRN983042:HRT1048576 IBJ983042:IBP1048576 ILF983042:ILL1048576 IVB983042:IVH1048576 JEX983042:JFD1048576 JOT983042:JOZ1048576 JYP983042:JYV1048576 KIL983042:KIR1048576 KSH983042:KSN1048576 LCD983042:LCJ1048576 LLZ983042:LMF1048576 LVV983042:LWB1048576 MFR983042:MFX1048576 MPN983042:MPT1048576 MZJ983042:MZP1048576 NJF983042:NJL1048576 NTB983042:NTH1048576 OCX983042:ODD1048576 OMT983042:OMZ1048576 OWP983042:OWV1048576 PGL983042:PGR1048576 PQH983042:PQN1048576 QAD983042:QAJ1048576 QJZ983042:QKF1048576 QTV983042:QUB1048576 RDR983042:RDX1048576 RNN983042:RNT1048576 RXJ983042:RXP1048576 SHF983042:SHL1048576 SRB983042:SRH1048576 TAX983042:TBD1048576 TKT983042:TKZ1048576 TUP983042:TUV1048576 UEL983042:UER1048576 UOH983042:UON1048576 UYD983042:UYJ1048576 VHZ983042:VIF1048576 VRV983042:VSB1048576 WBR983042:WBX1048576 WLN983042:WLT1048576 I1:I1048576 J1:N1 B2:H65536 J2:J10 O1:IW11 J13:IW1048576 WVJ2:WVP11 WVJ13:WVP65536 WLN2:WLT11 WLN13:WLT65536 WBR2:WBX11 WBR13:WBX65536 VRV2:VSB11 VRV13:VSB65536 VHZ2:VIF11 VHZ13:VIF65536 UYD2:UYJ11 UYD13:UYJ65536 UOH2:UON11 UOH13:UON65536 UEL2:UER11 UEL13:UER65536 TUP2:TUV11 TUP13:TUV65536 TKT2:TKZ11 TKT13:TKZ65536 TAX2:TBD11 TAX13:TBD65536 SRB2:SRH11 SRB13:SRH65536 SHF2:SHL11 SHF13:SHL65536 RXJ2:RXP11 RXJ13:RXP65536 RNN2:RNT11 RNN13:RNT65536 RDR2:RDX11 RDR13:RDX65536 QTV2:QUB11 QTV13:QUB65536 QJZ2:QKF11 QJZ13:QKF65536 QAD2:QAJ11 QAD13:QAJ65536 PQH2:PQN11 PQH13:PQN65536 PGL2:PGR11 PGL13:PGR65536 OWP2:OWV11 OWP13:OWV65536 OMT2:OMZ11 OMT13:OMZ65536 OCX2:ODD11 OCX13:ODD65536 NTB2:NTH11 NTB13:NTH65536 NJF2:NJL11 NJF13:NJL65536 MZJ2:MZP11 MZJ13:MZP65536 MPN2:MPT11 MPN13:MPT65536 MFR2:MFX11 MFR13:MFX65536 LVV2:LWB11 LVV13:LWB65536 LLZ2:LMF11 LLZ13:LMF65536 LCD2:LCJ11 LCD13:LCJ65536 KSH2:KSN11 KSH13:KSN65536 KIL2:KIR11 KIL13:KIR65536 JYP2:JYV11 JYP13:JYV65536 JOT2:JOZ11 JOT13:JOZ65536 JEX2:JFD11 JEX13:JFD65536 IVB2:IVH11 IVB13:IVH65536 ILF2:ILL11 ILF13:ILL65536 IBJ2:IBP11 IBJ13:IBP65536 HRN2:HRT11 HRN13:HRT65536 HHR2:HHX11 HHR13:HHX65536 GXV2:GYB11 GXV13:GYB65536 GNZ2:GOF11 GNZ13:GOF65536 GED2:GEJ11 GED13:GEJ65536 FUH2:FUN11 FUH13:FUN65536 FKL2:FKR11 FKL13:FKR65536 FAP2:FAV11 FAP13:FAV65536 EQT2:EQZ11 EQT13:EQZ65536 EGX2:EHD11 EGX13:EHD65536 DXB2:DXH11 DXB13:DXH65536 DNF2:DNL11 DNF13:DNL65536 DDJ2:DDP11 DDJ13:DDP65536 CTN2:CTT11 CTN13:CTT65536 CJR2:CJX11 CJR13:CJX65536 BZV2:CAB11 BZV13:CAB65536 BPZ2:BQF11 BPZ13:BQF65536 BGD2:BGJ11 BGD13:BGJ65536 AWH2:AWN11 AWH13:AWN65536 AML2:AMR11 AML13:AMR65536 ACP2:ACV11 ACP13:ACV65536 ST2:SZ11 ST13:SZ65536 IX2:JD11 IX13:JD65536 WVQ1:XFD11 WVQ13:XFD1048576 WLU1:WVI11 WLU13:WVI1048576 WBY1:WLM11 WBY13:WLM1048576 VSC1:WBQ11 VSC13:WBQ1048576 VIG1:VRU11 VIG13:VRU1048576 UYK1:VHY11 UYK13:VHY1048576 UOO1:UYC11 UOO13:UYC1048576 UES1:UOG11 UES13:UOG1048576 TUW1:UEK11 TUW13:UEK1048576 TLA1:TUO11 TLA13:TUO1048576 TBE1:TKS11 TBE13:TKS1048576 SRI1:TAW11 SRI13:TAW1048576 SHM1:SRA11 SHM13:SRA1048576 RXQ1:SHE11 RXQ13:SHE1048576 RNU1:RXI11 RNU13:RXI1048576 RDY1:RNM11 RDY13:RNM1048576 QUC1:RDQ11 QUC13:RDQ1048576 QKG1:QTU11 QKG13:QTU1048576 QAK1:QJY11 QAK13:QJY1048576 PQO1:QAC11 PQO13:QAC1048576 PGS1:PQG11 PGS13:PQG1048576 OWW1:PGK11 OWW13:PGK1048576 ONA1:OWO11 ONA13:OWO1048576 ODE1:OMS11 ODE13:OMS1048576 NTI1:OCW11 NTI13:OCW1048576 NJM1:NTA11 NJM13:NTA1048576 MZQ1:NJE11 MZQ13:NJE1048576 MPU1:MZI11 MPU13:MZI1048576 MFY1:MPM11 MFY13:MPM1048576 LWC1:MFQ11 LWC13:MFQ1048576 LMG1:LVU11 LMG13:LVU1048576 LCK1:LLY11 LCK13:LLY1048576 KSO1:LCC11 KSO13:LCC1048576 KIS1:KSG11 KIS13:KSG1048576 JYW1:KIK11 JYW13:KIK1048576 JPA1:JYO11 JPA13:JYO1048576 JFE1:JOS11 JFE13:JOS1048576 IVI1:JEW11 IVI13:JEW1048576 ILM1:IVA11 ILM13:IVA1048576 IBQ1:ILE11 IBQ13:ILE1048576 HRU1:IBI11 HRU13:IBI1048576 HHY1:HRM11 HHY13:HRM1048576 GYC1:HHQ11 GYC13:HHQ1048576 GOG1:GXU11 GOG13:GXU1048576 GEK1:GNY11 GEK13:GNY1048576 FUO1:GEC11 FUO13:GEC1048576 FKS1:FUG11 FKS13:FUG1048576 FAW1:FKK11 FAW13:FKK1048576 ERA1:FAO11 ERA13:FAO1048576 EHE1:EQS11 EHE13:EQS1048576 DXI1:EGW11 DXI13:EGW1048576 DNM1:DXA11 DNM13:DXA1048576 DDQ1:DNE11 DDQ13:DNE1048576 CTU1:DDI11 CTU13:DDI1048576 CJY1:CTM11 CJY13:CTM1048576 CAC1:CJQ11 CAC13:CJQ1048576 BQG1:BZU11 BQG13:BZU1048576 BGK1:BPY11 BGK13:BPY1048576 AWO1:BGC11 AWO13:BGC1048576 AMS1:AWG11 AMS13:AWG1048576 ACW1:AMK11 ACW13:AMK1048576 TA1:ACO11 TA13:ACO1048576 J12:XFD12 JE1:SS11 K3:K10 L3:N11" xr:uid="{00000000-0002-0000-0200-000000000000}"/>
    <dataValidation allowBlank="1" showInputMessage="1" showErrorMessage="1" promptTitle="Excel.webkynang.vn" prompt="Mạng Xã Hội Học Excel đầu tiên tại Việt Nam, tổng hợp các video, bài viết về cách sử dụng hàm excel và bài tập thực hành hàm và công thức excel. Mọi thắc mắc gửi về: Tuvan@webkynang.vn" sqref="J11:K11" xr:uid="{00000000-0002-0000-0200-000001000000}"/>
  </dataValidation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9"/>
  <sheetViews>
    <sheetView workbookViewId="0">
      <selection activeCell="D12" sqref="D12"/>
    </sheetView>
  </sheetViews>
  <sheetFormatPr defaultColWidth="9" defaultRowHeight="15.5"/>
  <cols>
    <col min="1" max="1" width="9" style="33"/>
    <col min="2" max="2" width="10.07421875" style="33" bestFit="1" customWidth="1"/>
    <col min="3" max="3" width="9.07421875" style="33" bestFit="1" customWidth="1"/>
    <col min="4" max="4" width="9" style="33"/>
    <col min="5" max="5" width="10.07421875" style="33" customWidth="1"/>
    <col min="6" max="6" width="25.07421875" style="33" customWidth="1"/>
    <col min="7" max="8" width="9" style="33"/>
    <col min="9" max="9" width="11.4609375" style="33" customWidth="1"/>
    <col min="10" max="12" width="9" style="33"/>
    <col min="13" max="13" width="9.4609375" style="33" bestFit="1" customWidth="1"/>
    <col min="14" max="16384" width="9" style="33"/>
  </cols>
  <sheetData>
    <row r="1" spans="1:13" ht="18.5" thickBot="1">
      <c r="A1" s="221" t="s">
        <v>541</v>
      </c>
      <c r="B1" s="221"/>
      <c r="C1" s="221"/>
      <c r="D1" s="221"/>
      <c r="E1" s="221"/>
      <c r="F1" s="221"/>
    </row>
    <row r="2" spans="1:13" ht="47" thickBot="1">
      <c r="A2" s="163" t="s">
        <v>29</v>
      </c>
      <c r="B2" s="164" t="s">
        <v>542</v>
      </c>
      <c r="C2" s="164" t="s">
        <v>543</v>
      </c>
      <c r="D2" s="164" t="s">
        <v>544</v>
      </c>
      <c r="E2" s="164" t="s">
        <v>545</v>
      </c>
      <c r="F2" s="164" t="s">
        <v>546</v>
      </c>
    </row>
    <row r="3" spans="1:13" ht="16" thickBot="1">
      <c r="A3" s="41">
        <v>36500</v>
      </c>
      <c r="B3" s="165"/>
      <c r="C3" s="166"/>
      <c r="D3" s="166"/>
      <c r="E3" s="166"/>
      <c r="F3" s="167"/>
    </row>
    <row r="4" spans="1:13" ht="16" thickBot="1">
      <c r="A4" s="41">
        <v>38500</v>
      </c>
      <c r="B4" s="165"/>
      <c r="C4" s="166"/>
      <c r="D4" s="166"/>
      <c r="E4" s="166"/>
      <c r="F4" s="167"/>
      <c r="I4" s="59"/>
      <c r="M4" s="59"/>
    </row>
    <row r="5" spans="1:13" ht="16" thickBot="1">
      <c r="A5" s="41">
        <v>39000</v>
      </c>
      <c r="B5" s="165"/>
      <c r="C5" s="166"/>
      <c r="D5" s="166"/>
      <c r="E5" s="166"/>
      <c r="F5" s="167"/>
    </row>
    <row r="6" spans="1:13" ht="16" thickBot="1">
      <c r="A6" s="41">
        <v>40000</v>
      </c>
      <c r="B6" s="165"/>
      <c r="C6" s="166"/>
      <c r="D6" s="166"/>
      <c r="E6" s="166"/>
      <c r="F6" s="167"/>
    </row>
    <row r="7" spans="1:13">
      <c r="B7" s="168"/>
    </row>
    <row r="8" spans="1:13">
      <c r="A8" s="169" t="s">
        <v>571</v>
      </c>
    </row>
    <row r="10" spans="1:13" ht="16" thickBot="1"/>
    <row r="11" spans="1:13" ht="35.25" customHeight="1" thickBot="1">
      <c r="A11" s="170" t="s">
        <v>30</v>
      </c>
      <c r="B11" s="170" t="s">
        <v>547</v>
      </c>
      <c r="C11" s="170" t="s">
        <v>548</v>
      </c>
      <c r="D11" s="170" t="s">
        <v>549</v>
      </c>
      <c r="E11" s="222" t="s">
        <v>550</v>
      </c>
      <c r="F11" s="223"/>
    </row>
    <row r="12" spans="1:13" ht="16" thickBot="1">
      <c r="A12" s="70">
        <v>0.32</v>
      </c>
      <c r="B12" s="78"/>
      <c r="C12" s="78"/>
      <c r="D12" s="78"/>
      <c r="E12" s="219"/>
      <c r="F12" s="220"/>
    </row>
    <row r="13" spans="1:13" ht="16" thickBot="1">
      <c r="A13" s="70">
        <v>0.75</v>
      </c>
      <c r="B13" s="78"/>
      <c r="C13" s="78"/>
      <c r="D13" s="78"/>
      <c r="E13" s="219"/>
      <c r="F13" s="220"/>
    </row>
    <row r="14" spans="1:13" ht="16" thickBot="1">
      <c r="A14" s="70">
        <v>0.64</v>
      </c>
      <c r="B14" s="78"/>
      <c r="C14" s="78"/>
      <c r="D14" s="78"/>
      <c r="E14" s="219"/>
      <c r="F14" s="220"/>
    </row>
    <row r="15" spans="1:13" ht="16" thickBot="1">
      <c r="A15" s="70">
        <v>0.45</v>
      </c>
      <c r="B15" s="78"/>
      <c r="C15" s="78"/>
      <c r="D15" s="78"/>
      <c r="E15" s="219"/>
      <c r="F15" s="220"/>
    </row>
    <row r="17" spans="1:10">
      <c r="A17" s="61"/>
      <c r="B17" s="61"/>
      <c r="C17" s="61"/>
      <c r="D17" s="61"/>
      <c r="E17" s="61"/>
      <c r="F17" s="61"/>
      <c r="G17" s="61"/>
      <c r="H17" s="61"/>
      <c r="I17" s="61"/>
      <c r="J17" s="61"/>
    </row>
    <row r="18" spans="1:10">
      <c r="A18" s="169" t="s">
        <v>31</v>
      </c>
      <c r="B18" s="61"/>
      <c r="C18" s="61"/>
      <c r="D18" s="61"/>
      <c r="E18" s="61"/>
      <c r="F18" s="61"/>
      <c r="G18" s="61"/>
      <c r="H18" s="61"/>
      <c r="I18" s="61"/>
      <c r="J18" s="61"/>
    </row>
    <row r="19" spans="1:10">
      <c r="A19" s="61"/>
      <c r="B19" s="61"/>
      <c r="C19" s="61"/>
      <c r="D19" s="61"/>
      <c r="E19" s="61"/>
      <c r="F19" s="61"/>
      <c r="G19" s="61"/>
      <c r="H19" s="61"/>
      <c r="I19" s="61"/>
      <c r="J19" s="61"/>
    </row>
  </sheetData>
  <mergeCells count="6">
    <mergeCell ref="E15:F15"/>
    <mergeCell ref="A1:F1"/>
    <mergeCell ref="E11:F11"/>
    <mergeCell ref="E12:F12"/>
    <mergeCell ref="E13:F13"/>
    <mergeCell ref="E14:F14"/>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zoomScale="175" zoomScaleNormal="175" workbookViewId="0">
      <selection activeCell="D8" sqref="D8"/>
    </sheetView>
  </sheetViews>
  <sheetFormatPr defaultRowHeight="15.5"/>
  <cols>
    <col min="1" max="1" width="17.765625" customWidth="1"/>
    <col min="2" max="10" width="8.53515625" customWidth="1"/>
  </cols>
  <sheetData>
    <row r="1" spans="1:10">
      <c r="A1" s="156" t="s">
        <v>551</v>
      </c>
      <c r="B1" s="23"/>
      <c r="C1" s="23"/>
      <c r="D1" s="23"/>
      <c r="E1" s="23"/>
      <c r="F1" s="23"/>
      <c r="G1" s="23"/>
      <c r="H1" s="23"/>
      <c r="I1" s="23"/>
      <c r="J1" s="23"/>
    </row>
    <row r="2" spans="1:10">
      <c r="A2" s="157" t="s">
        <v>552</v>
      </c>
      <c r="B2" s="23"/>
      <c r="C2" s="23"/>
      <c r="D2" s="23"/>
      <c r="E2" s="23"/>
      <c r="F2" s="23"/>
      <c r="G2" s="23"/>
      <c r="H2" s="23"/>
      <c r="I2" s="23"/>
      <c r="J2" s="23"/>
    </row>
    <row r="3" spans="1:10">
      <c r="A3" s="158" t="s">
        <v>553</v>
      </c>
      <c r="B3" s="23" t="s">
        <v>554</v>
      </c>
      <c r="C3" s="23"/>
      <c r="D3" s="23"/>
      <c r="E3" s="23"/>
      <c r="F3" s="23"/>
      <c r="G3" s="23"/>
      <c r="H3" s="23"/>
      <c r="I3" s="23"/>
      <c r="J3" s="23"/>
    </row>
    <row r="4" spans="1:10">
      <c r="A4" s="158" t="s">
        <v>555</v>
      </c>
      <c r="B4" s="159" t="s">
        <v>139</v>
      </c>
      <c r="C4" s="23"/>
      <c r="D4" s="23"/>
      <c r="E4" s="23"/>
      <c r="F4" s="23"/>
      <c r="G4" s="23"/>
      <c r="H4" s="23"/>
      <c r="I4" s="23"/>
      <c r="J4" s="23"/>
    </row>
    <row r="5" spans="1:10">
      <c r="A5" s="162" t="s">
        <v>556</v>
      </c>
      <c r="B5" s="162" t="s">
        <v>557</v>
      </c>
      <c r="C5" s="162" t="s">
        <v>558</v>
      </c>
      <c r="D5" s="162" t="s">
        <v>559</v>
      </c>
      <c r="E5" s="162" t="s">
        <v>560</v>
      </c>
      <c r="F5" s="162" t="s">
        <v>140</v>
      </c>
      <c r="G5" s="162" t="s">
        <v>561</v>
      </c>
      <c r="H5" s="162" t="s">
        <v>562</v>
      </c>
      <c r="I5" s="162" t="s">
        <v>563</v>
      </c>
      <c r="J5" s="162" t="s">
        <v>564</v>
      </c>
    </row>
    <row r="6" spans="1:10">
      <c r="A6" s="160" t="s">
        <v>565</v>
      </c>
      <c r="B6" s="142">
        <v>3</v>
      </c>
      <c r="C6" s="142">
        <v>9</v>
      </c>
      <c r="D6" s="142">
        <v>7</v>
      </c>
      <c r="E6" s="142">
        <v>8</v>
      </c>
      <c r="F6" s="142">
        <v>5</v>
      </c>
      <c r="G6" s="142">
        <v>4</v>
      </c>
      <c r="H6" s="142">
        <v>6</v>
      </c>
      <c r="I6" s="142">
        <v>7</v>
      </c>
      <c r="J6" s="142">
        <v>8</v>
      </c>
    </row>
    <row r="7" spans="1:10">
      <c r="A7" s="23"/>
      <c r="B7" s="23"/>
      <c r="C7" s="23"/>
      <c r="D7" s="23"/>
      <c r="E7" s="23"/>
      <c r="F7" s="23"/>
      <c r="G7" s="23"/>
      <c r="H7" s="23"/>
      <c r="I7" s="23"/>
      <c r="J7" s="23"/>
    </row>
    <row r="8" spans="1:10">
      <c r="A8" s="171" t="s">
        <v>566</v>
      </c>
      <c r="B8" s="161"/>
      <c r="C8" s="23"/>
      <c r="D8" s="23"/>
      <c r="E8" s="23"/>
      <c r="F8" s="23"/>
      <c r="G8" s="23"/>
      <c r="H8" s="23"/>
      <c r="I8" s="23"/>
      <c r="J8" s="23"/>
    </row>
    <row r="9" spans="1:10">
      <c r="A9" s="172" t="s">
        <v>567</v>
      </c>
      <c r="B9" s="161"/>
      <c r="C9" s="23"/>
      <c r="D9" s="23"/>
      <c r="E9" s="23"/>
      <c r="F9" s="23"/>
      <c r="G9" s="23"/>
      <c r="H9" s="23"/>
      <c r="I9" s="23"/>
      <c r="J9" s="23"/>
    </row>
    <row r="10" spans="1:10">
      <c r="A10" s="172" t="s">
        <v>568</v>
      </c>
      <c r="B10" s="161"/>
      <c r="C10" s="23"/>
      <c r="D10" s="23"/>
      <c r="E10" s="23"/>
      <c r="F10" s="23"/>
      <c r="G10" s="23"/>
      <c r="H10" s="23"/>
      <c r="I10" s="23"/>
      <c r="J10" s="23"/>
    </row>
    <row r="11" spans="1:10">
      <c r="A11" s="172" t="s">
        <v>569</v>
      </c>
      <c r="B11" s="161"/>
      <c r="C11" s="23"/>
      <c r="D11" s="23"/>
      <c r="E11" s="23"/>
      <c r="F11" s="23"/>
      <c r="G11" s="23"/>
      <c r="H11" s="23"/>
      <c r="I11" s="23"/>
      <c r="J11" s="23"/>
    </row>
    <row r="12" spans="1:10">
      <c r="A12" s="172" t="s">
        <v>570</v>
      </c>
      <c r="B12" s="161"/>
      <c r="C12" s="23"/>
      <c r="D12" s="23"/>
      <c r="E12" s="23"/>
      <c r="F12" s="23"/>
      <c r="G12" s="23"/>
      <c r="H12" s="23"/>
      <c r="I12" s="23"/>
      <c r="J12" s="23"/>
    </row>
  </sheetData>
  <pageMargins left="0.75" right="0.75" top="1" bottom="1" header="0.5" footer="0.5"/>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3"/>
  <sheetViews>
    <sheetView topLeftCell="A11" zoomScale="130" zoomScaleNormal="130" workbookViewId="0">
      <selection activeCell="H4" sqref="H4:H9"/>
    </sheetView>
  </sheetViews>
  <sheetFormatPr defaultColWidth="12" defaultRowHeight="14"/>
  <cols>
    <col min="1" max="1" width="8.4609375" style="173" customWidth="1"/>
    <col min="2" max="2" width="10" style="173" customWidth="1"/>
    <col min="3" max="3" width="7.4609375" style="173" customWidth="1"/>
    <col min="4" max="4" width="7" style="173" customWidth="1"/>
    <col min="5" max="5" width="7.07421875" style="173" bestFit="1" customWidth="1"/>
    <col min="6" max="6" width="8.23046875" style="173" customWidth="1"/>
    <col min="7" max="7" width="9.765625" style="173" customWidth="1"/>
    <col min="8" max="8" width="9.07421875" style="173" customWidth="1"/>
    <col min="9" max="9" width="9.07421875" style="173" bestFit="1" customWidth="1"/>
    <col min="10" max="10" width="11.84375" style="173" customWidth="1"/>
    <col min="11" max="255" width="7" style="173" customWidth="1"/>
    <col min="256" max="256" width="12" style="173"/>
    <col min="257" max="257" width="8.4609375" style="173" customWidth="1"/>
    <col min="258" max="258" width="10" style="173" customWidth="1"/>
    <col min="259" max="259" width="7.4609375" style="173" customWidth="1"/>
    <col min="260" max="260" width="7" style="173" customWidth="1"/>
    <col min="261" max="261" width="7.07421875" style="173" bestFit="1" customWidth="1"/>
    <col min="262" max="262" width="8.23046875" style="173" customWidth="1"/>
    <col min="263" max="263" width="9.765625" style="173" customWidth="1"/>
    <col min="264" max="264" width="7.53515625" style="173" customWidth="1"/>
    <col min="265" max="265" width="9" style="173" bestFit="1" customWidth="1"/>
    <col min="266" max="511" width="7" style="173" customWidth="1"/>
    <col min="512" max="512" width="12" style="173"/>
    <col min="513" max="513" width="8.4609375" style="173" customWidth="1"/>
    <col min="514" max="514" width="10" style="173" customWidth="1"/>
    <col min="515" max="515" width="7.4609375" style="173" customWidth="1"/>
    <col min="516" max="516" width="7" style="173" customWidth="1"/>
    <col min="517" max="517" width="7.07421875" style="173" bestFit="1" customWidth="1"/>
    <col min="518" max="518" width="8.23046875" style="173" customWidth="1"/>
    <col min="519" max="519" width="9.765625" style="173" customWidth="1"/>
    <col min="520" max="520" width="7.53515625" style="173" customWidth="1"/>
    <col min="521" max="521" width="9" style="173" bestFit="1" customWidth="1"/>
    <col min="522" max="767" width="7" style="173" customWidth="1"/>
    <col min="768" max="768" width="12" style="173"/>
    <col min="769" max="769" width="8.4609375" style="173" customWidth="1"/>
    <col min="770" max="770" width="10" style="173" customWidth="1"/>
    <col min="771" max="771" width="7.4609375" style="173" customWidth="1"/>
    <col min="772" max="772" width="7" style="173" customWidth="1"/>
    <col min="773" max="773" width="7.07421875" style="173" bestFit="1" customWidth="1"/>
    <col min="774" max="774" width="8.23046875" style="173" customWidth="1"/>
    <col min="775" max="775" width="9.765625" style="173" customWidth="1"/>
    <col min="776" max="776" width="7.53515625" style="173" customWidth="1"/>
    <col min="777" max="777" width="9" style="173" bestFit="1" customWidth="1"/>
    <col min="778" max="1023" width="7" style="173" customWidth="1"/>
    <col min="1024" max="1024" width="12" style="173"/>
    <col min="1025" max="1025" width="8.4609375" style="173" customWidth="1"/>
    <col min="1026" max="1026" width="10" style="173" customWidth="1"/>
    <col min="1027" max="1027" width="7.4609375" style="173" customWidth="1"/>
    <col min="1028" max="1028" width="7" style="173" customWidth="1"/>
    <col min="1029" max="1029" width="7.07421875" style="173" bestFit="1" customWidth="1"/>
    <col min="1030" max="1030" width="8.23046875" style="173" customWidth="1"/>
    <col min="1031" max="1031" width="9.765625" style="173" customWidth="1"/>
    <col min="1032" max="1032" width="7.53515625" style="173" customWidth="1"/>
    <col min="1033" max="1033" width="9" style="173" bestFit="1" customWidth="1"/>
    <col min="1034" max="1279" width="7" style="173" customWidth="1"/>
    <col min="1280" max="1280" width="12" style="173"/>
    <col min="1281" max="1281" width="8.4609375" style="173" customWidth="1"/>
    <col min="1282" max="1282" width="10" style="173" customWidth="1"/>
    <col min="1283" max="1283" width="7.4609375" style="173" customWidth="1"/>
    <col min="1284" max="1284" width="7" style="173" customWidth="1"/>
    <col min="1285" max="1285" width="7.07421875" style="173" bestFit="1" customWidth="1"/>
    <col min="1286" max="1286" width="8.23046875" style="173" customWidth="1"/>
    <col min="1287" max="1287" width="9.765625" style="173" customWidth="1"/>
    <col min="1288" max="1288" width="7.53515625" style="173" customWidth="1"/>
    <col min="1289" max="1289" width="9" style="173" bestFit="1" customWidth="1"/>
    <col min="1290" max="1535" width="7" style="173" customWidth="1"/>
    <col min="1536" max="1536" width="12" style="173"/>
    <col min="1537" max="1537" width="8.4609375" style="173" customWidth="1"/>
    <col min="1538" max="1538" width="10" style="173" customWidth="1"/>
    <col min="1539" max="1539" width="7.4609375" style="173" customWidth="1"/>
    <col min="1540" max="1540" width="7" style="173" customWidth="1"/>
    <col min="1541" max="1541" width="7.07421875" style="173" bestFit="1" customWidth="1"/>
    <col min="1542" max="1542" width="8.23046875" style="173" customWidth="1"/>
    <col min="1543" max="1543" width="9.765625" style="173" customWidth="1"/>
    <col min="1544" max="1544" width="7.53515625" style="173" customWidth="1"/>
    <col min="1545" max="1545" width="9" style="173" bestFit="1" customWidth="1"/>
    <col min="1546" max="1791" width="7" style="173" customWidth="1"/>
    <col min="1792" max="1792" width="12" style="173"/>
    <col min="1793" max="1793" width="8.4609375" style="173" customWidth="1"/>
    <col min="1794" max="1794" width="10" style="173" customWidth="1"/>
    <col min="1795" max="1795" width="7.4609375" style="173" customWidth="1"/>
    <col min="1796" max="1796" width="7" style="173" customWidth="1"/>
    <col min="1797" max="1797" width="7.07421875" style="173" bestFit="1" customWidth="1"/>
    <col min="1798" max="1798" width="8.23046875" style="173" customWidth="1"/>
    <col min="1799" max="1799" width="9.765625" style="173" customWidth="1"/>
    <col min="1800" max="1800" width="7.53515625" style="173" customWidth="1"/>
    <col min="1801" max="1801" width="9" style="173" bestFit="1" customWidth="1"/>
    <col min="1802" max="2047" width="7" style="173" customWidth="1"/>
    <col min="2048" max="2048" width="12" style="173"/>
    <col min="2049" max="2049" width="8.4609375" style="173" customWidth="1"/>
    <col min="2050" max="2050" width="10" style="173" customWidth="1"/>
    <col min="2051" max="2051" width="7.4609375" style="173" customWidth="1"/>
    <col min="2052" max="2052" width="7" style="173" customWidth="1"/>
    <col min="2053" max="2053" width="7.07421875" style="173" bestFit="1" customWidth="1"/>
    <col min="2054" max="2054" width="8.23046875" style="173" customWidth="1"/>
    <col min="2055" max="2055" width="9.765625" style="173" customWidth="1"/>
    <col min="2056" max="2056" width="7.53515625" style="173" customWidth="1"/>
    <col min="2057" max="2057" width="9" style="173" bestFit="1" customWidth="1"/>
    <col min="2058" max="2303" width="7" style="173" customWidth="1"/>
    <col min="2304" max="2304" width="12" style="173"/>
    <col min="2305" max="2305" width="8.4609375" style="173" customWidth="1"/>
    <col min="2306" max="2306" width="10" style="173" customWidth="1"/>
    <col min="2307" max="2307" width="7.4609375" style="173" customWidth="1"/>
    <col min="2308" max="2308" width="7" style="173" customWidth="1"/>
    <col min="2309" max="2309" width="7.07421875" style="173" bestFit="1" customWidth="1"/>
    <col min="2310" max="2310" width="8.23046875" style="173" customWidth="1"/>
    <col min="2311" max="2311" width="9.765625" style="173" customWidth="1"/>
    <col min="2312" max="2312" width="7.53515625" style="173" customWidth="1"/>
    <col min="2313" max="2313" width="9" style="173" bestFit="1" customWidth="1"/>
    <col min="2314" max="2559" width="7" style="173" customWidth="1"/>
    <col min="2560" max="2560" width="12" style="173"/>
    <col min="2561" max="2561" width="8.4609375" style="173" customWidth="1"/>
    <col min="2562" max="2562" width="10" style="173" customWidth="1"/>
    <col min="2563" max="2563" width="7.4609375" style="173" customWidth="1"/>
    <col min="2564" max="2564" width="7" style="173" customWidth="1"/>
    <col min="2565" max="2565" width="7.07421875" style="173" bestFit="1" customWidth="1"/>
    <col min="2566" max="2566" width="8.23046875" style="173" customWidth="1"/>
    <col min="2567" max="2567" width="9.765625" style="173" customWidth="1"/>
    <col min="2568" max="2568" width="7.53515625" style="173" customWidth="1"/>
    <col min="2569" max="2569" width="9" style="173" bestFit="1" customWidth="1"/>
    <col min="2570" max="2815" width="7" style="173" customWidth="1"/>
    <col min="2816" max="2816" width="12" style="173"/>
    <col min="2817" max="2817" width="8.4609375" style="173" customWidth="1"/>
    <col min="2818" max="2818" width="10" style="173" customWidth="1"/>
    <col min="2819" max="2819" width="7.4609375" style="173" customWidth="1"/>
    <col min="2820" max="2820" width="7" style="173" customWidth="1"/>
    <col min="2821" max="2821" width="7.07421875" style="173" bestFit="1" customWidth="1"/>
    <col min="2822" max="2822" width="8.23046875" style="173" customWidth="1"/>
    <col min="2823" max="2823" width="9.765625" style="173" customWidth="1"/>
    <col min="2824" max="2824" width="7.53515625" style="173" customWidth="1"/>
    <col min="2825" max="2825" width="9" style="173" bestFit="1" customWidth="1"/>
    <col min="2826" max="3071" width="7" style="173" customWidth="1"/>
    <col min="3072" max="3072" width="12" style="173"/>
    <col min="3073" max="3073" width="8.4609375" style="173" customWidth="1"/>
    <col min="3074" max="3074" width="10" style="173" customWidth="1"/>
    <col min="3075" max="3075" width="7.4609375" style="173" customWidth="1"/>
    <col min="3076" max="3076" width="7" style="173" customWidth="1"/>
    <col min="3077" max="3077" width="7.07421875" style="173" bestFit="1" customWidth="1"/>
    <col min="3078" max="3078" width="8.23046875" style="173" customWidth="1"/>
    <col min="3079" max="3079" width="9.765625" style="173" customWidth="1"/>
    <col min="3080" max="3080" width="7.53515625" style="173" customWidth="1"/>
    <col min="3081" max="3081" width="9" style="173" bestFit="1" customWidth="1"/>
    <col min="3082" max="3327" width="7" style="173" customWidth="1"/>
    <col min="3328" max="3328" width="12" style="173"/>
    <col min="3329" max="3329" width="8.4609375" style="173" customWidth="1"/>
    <col min="3330" max="3330" width="10" style="173" customWidth="1"/>
    <col min="3331" max="3331" width="7.4609375" style="173" customWidth="1"/>
    <col min="3332" max="3332" width="7" style="173" customWidth="1"/>
    <col min="3333" max="3333" width="7.07421875" style="173" bestFit="1" customWidth="1"/>
    <col min="3334" max="3334" width="8.23046875" style="173" customWidth="1"/>
    <col min="3335" max="3335" width="9.765625" style="173" customWidth="1"/>
    <col min="3336" max="3336" width="7.53515625" style="173" customWidth="1"/>
    <col min="3337" max="3337" width="9" style="173" bestFit="1" customWidth="1"/>
    <col min="3338" max="3583" width="7" style="173" customWidth="1"/>
    <col min="3584" max="3584" width="12" style="173"/>
    <col min="3585" max="3585" width="8.4609375" style="173" customWidth="1"/>
    <col min="3586" max="3586" width="10" style="173" customWidth="1"/>
    <col min="3587" max="3587" width="7.4609375" style="173" customWidth="1"/>
    <col min="3588" max="3588" width="7" style="173" customWidth="1"/>
    <col min="3589" max="3589" width="7.07421875" style="173" bestFit="1" customWidth="1"/>
    <col min="3590" max="3590" width="8.23046875" style="173" customWidth="1"/>
    <col min="3591" max="3591" width="9.765625" style="173" customWidth="1"/>
    <col min="3592" max="3592" width="7.53515625" style="173" customWidth="1"/>
    <col min="3593" max="3593" width="9" style="173" bestFit="1" customWidth="1"/>
    <col min="3594" max="3839" width="7" style="173" customWidth="1"/>
    <col min="3840" max="3840" width="12" style="173"/>
    <col min="3841" max="3841" width="8.4609375" style="173" customWidth="1"/>
    <col min="3842" max="3842" width="10" style="173" customWidth="1"/>
    <col min="3843" max="3843" width="7.4609375" style="173" customWidth="1"/>
    <col min="3844" max="3844" width="7" style="173" customWidth="1"/>
    <col min="3845" max="3845" width="7.07421875" style="173" bestFit="1" customWidth="1"/>
    <col min="3846" max="3846" width="8.23046875" style="173" customWidth="1"/>
    <col min="3847" max="3847" width="9.765625" style="173" customWidth="1"/>
    <col min="3848" max="3848" width="7.53515625" style="173" customWidth="1"/>
    <col min="3849" max="3849" width="9" style="173" bestFit="1" customWidth="1"/>
    <col min="3850" max="4095" width="7" style="173" customWidth="1"/>
    <col min="4096" max="4096" width="12" style="173"/>
    <col min="4097" max="4097" width="8.4609375" style="173" customWidth="1"/>
    <col min="4098" max="4098" width="10" style="173" customWidth="1"/>
    <col min="4099" max="4099" width="7.4609375" style="173" customWidth="1"/>
    <col min="4100" max="4100" width="7" style="173" customWidth="1"/>
    <col min="4101" max="4101" width="7.07421875" style="173" bestFit="1" customWidth="1"/>
    <col min="4102" max="4102" width="8.23046875" style="173" customWidth="1"/>
    <col min="4103" max="4103" width="9.765625" style="173" customWidth="1"/>
    <col min="4104" max="4104" width="7.53515625" style="173" customWidth="1"/>
    <col min="4105" max="4105" width="9" style="173" bestFit="1" customWidth="1"/>
    <col min="4106" max="4351" width="7" style="173" customWidth="1"/>
    <col min="4352" max="4352" width="12" style="173"/>
    <col min="4353" max="4353" width="8.4609375" style="173" customWidth="1"/>
    <col min="4354" max="4354" width="10" style="173" customWidth="1"/>
    <col min="4355" max="4355" width="7.4609375" style="173" customWidth="1"/>
    <col min="4356" max="4356" width="7" style="173" customWidth="1"/>
    <col min="4357" max="4357" width="7.07421875" style="173" bestFit="1" customWidth="1"/>
    <col min="4358" max="4358" width="8.23046875" style="173" customWidth="1"/>
    <col min="4359" max="4359" width="9.765625" style="173" customWidth="1"/>
    <col min="4360" max="4360" width="7.53515625" style="173" customWidth="1"/>
    <col min="4361" max="4361" width="9" style="173" bestFit="1" customWidth="1"/>
    <col min="4362" max="4607" width="7" style="173" customWidth="1"/>
    <col min="4608" max="4608" width="12" style="173"/>
    <col min="4609" max="4609" width="8.4609375" style="173" customWidth="1"/>
    <col min="4610" max="4610" width="10" style="173" customWidth="1"/>
    <col min="4611" max="4611" width="7.4609375" style="173" customWidth="1"/>
    <col min="4612" max="4612" width="7" style="173" customWidth="1"/>
    <col min="4613" max="4613" width="7.07421875" style="173" bestFit="1" customWidth="1"/>
    <col min="4614" max="4614" width="8.23046875" style="173" customWidth="1"/>
    <col min="4615" max="4615" width="9.765625" style="173" customWidth="1"/>
    <col min="4616" max="4616" width="7.53515625" style="173" customWidth="1"/>
    <col min="4617" max="4617" width="9" style="173" bestFit="1" customWidth="1"/>
    <col min="4618" max="4863" width="7" style="173" customWidth="1"/>
    <col min="4864" max="4864" width="12" style="173"/>
    <col min="4865" max="4865" width="8.4609375" style="173" customWidth="1"/>
    <col min="4866" max="4866" width="10" style="173" customWidth="1"/>
    <col min="4867" max="4867" width="7.4609375" style="173" customWidth="1"/>
    <col min="4868" max="4868" width="7" style="173" customWidth="1"/>
    <col min="4869" max="4869" width="7.07421875" style="173" bestFit="1" customWidth="1"/>
    <col min="4870" max="4870" width="8.23046875" style="173" customWidth="1"/>
    <col min="4871" max="4871" width="9.765625" style="173" customWidth="1"/>
    <col min="4872" max="4872" width="7.53515625" style="173" customWidth="1"/>
    <col min="4873" max="4873" width="9" style="173" bestFit="1" customWidth="1"/>
    <col min="4874" max="5119" width="7" style="173" customWidth="1"/>
    <col min="5120" max="5120" width="12" style="173"/>
    <col min="5121" max="5121" width="8.4609375" style="173" customWidth="1"/>
    <col min="5122" max="5122" width="10" style="173" customWidth="1"/>
    <col min="5123" max="5123" width="7.4609375" style="173" customWidth="1"/>
    <col min="5124" max="5124" width="7" style="173" customWidth="1"/>
    <col min="5125" max="5125" width="7.07421875" style="173" bestFit="1" customWidth="1"/>
    <col min="5126" max="5126" width="8.23046875" style="173" customWidth="1"/>
    <col min="5127" max="5127" width="9.765625" style="173" customWidth="1"/>
    <col min="5128" max="5128" width="7.53515625" style="173" customWidth="1"/>
    <col min="5129" max="5129" width="9" style="173" bestFit="1" customWidth="1"/>
    <col min="5130" max="5375" width="7" style="173" customWidth="1"/>
    <col min="5376" max="5376" width="12" style="173"/>
    <col min="5377" max="5377" width="8.4609375" style="173" customWidth="1"/>
    <col min="5378" max="5378" width="10" style="173" customWidth="1"/>
    <col min="5379" max="5379" width="7.4609375" style="173" customWidth="1"/>
    <col min="5380" max="5380" width="7" style="173" customWidth="1"/>
    <col min="5381" max="5381" width="7.07421875" style="173" bestFit="1" customWidth="1"/>
    <col min="5382" max="5382" width="8.23046875" style="173" customWidth="1"/>
    <col min="5383" max="5383" width="9.765625" style="173" customWidth="1"/>
    <col min="5384" max="5384" width="7.53515625" style="173" customWidth="1"/>
    <col min="5385" max="5385" width="9" style="173" bestFit="1" customWidth="1"/>
    <col min="5386" max="5631" width="7" style="173" customWidth="1"/>
    <col min="5632" max="5632" width="12" style="173"/>
    <col min="5633" max="5633" width="8.4609375" style="173" customWidth="1"/>
    <col min="5634" max="5634" width="10" style="173" customWidth="1"/>
    <col min="5635" max="5635" width="7.4609375" style="173" customWidth="1"/>
    <col min="5636" max="5636" width="7" style="173" customWidth="1"/>
    <col min="5637" max="5637" width="7.07421875" style="173" bestFit="1" customWidth="1"/>
    <col min="5638" max="5638" width="8.23046875" style="173" customWidth="1"/>
    <col min="5639" max="5639" width="9.765625" style="173" customWidth="1"/>
    <col min="5640" max="5640" width="7.53515625" style="173" customWidth="1"/>
    <col min="5641" max="5641" width="9" style="173" bestFit="1" customWidth="1"/>
    <col min="5642" max="5887" width="7" style="173" customWidth="1"/>
    <col min="5888" max="5888" width="12" style="173"/>
    <col min="5889" max="5889" width="8.4609375" style="173" customWidth="1"/>
    <col min="5890" max="5890" width="10" style="173" customWidth="1"/>
    <col min="5891" max="5891" width="7.4609375" style="173" customWidth="1"/>
    <col min="5892" max="5892" width="7" style="173" customWidth="1"/>
    <col min="5893" max="5893" width="7.07421875" style="173" bestFit="1" customWidth="1"/>
    <col min="5894" max="5894" width="8.23046875" style="173" customWidth="1"/>
    <col min="5895" max="5895" width="9.765625" style="173" customWidth="1"/>
    <col min="5896" max="5896" width="7.53515625" style="173" customWidth="1"/>
    <col min="5897" max="5897" width="9" style="173" bestFit="1" customWidth="1"/>
    <col min="5898" max="6143" width="7" style="173" customWidth="1"/>
    <col min="6144" max="6144" width="12" style="173"/>
    <col min="6145" max="6145" width="8.4609375" style="173" customWidth="1"/>
    <col min="6146" max="6146" width="10" style="173" customWidth="1"/>
    <col min="6147" max="6147" width="7.4609375" style="173" customWidth="1"/>
    <col min="6148" max="6148" width="7" style="173" customWidth="1"/>
    <col min="6149" max="6149" width="7.07421875" style="173" bestFit="1" customWidth="1"/>
    <col min="6150" max="6150" width="8.23046875" style="173" customWidth="1"/>
    <col min="6151" max="6151" width="9.765625" style="173" customWidth="1"/>
    <col min="6152" max="6152" width="7.53515625" style="173" customWidth="1"/>
    <col min="6153" max="6153" width="9" style="173" bestFit="1" customWidth="1"/>
    <col min="6154" max="6399" width="7" style="173" customWidth="1"/>
    <col min="6400" max="6400" width="12" style="173"/>
    <col min="6401" max="6401" width="8.4609375" style="173" customWidth="1"/>
    <col min="6402" max="6402" width="10" style="173" customWidth="1"/>
    <col min="6403" max="6403" width="7.4609375" style="173" customWidth="1"/>
    <col min="6404" max="6404" width="7" style="173" customWidth="1"/>
    <col min="6405" max="6405" width="7.07421875" style="173" bestFit="1" customWidth="1"/>
    <col min="6406" max="6406" width="8.23046875" style="173" customWidth="1"/>
    <col min="6407" max="6407" width="9.765625" style="173" customWidth="1"/>
    <col min="6408" max="6408" width="7.53515625" style="173" customWidth="1"/>
    <col min="6409" max="6409" width="9" style="173" bestFit="1" customWidth="1"/>
    <col min="6410" max="6655" width="7" style="173" customWidth="1"/>
    <col min="6656" max="6656" width="12" style="173"/>
    <col min="6657" max="6657" width="8.4609375" style="173" customWidth="1"/>
    <col min="6658" max="6658" width="10" style="173" customWidth="1"/>
    <col min="6659" max="6659" width="7.4609375" style="173" customWidth="1"/>
    <col min="6660" max="6660" width="7" style="173" customWidth="1"/>
    <col min="6661" max="6661" width="7.07421875" style="173" bestFit="1" customWidth="1"/>
    <col min="6662" max="6662" width="8.23046875" style="173" customWidth="1"/>
    <col min="6663" max="6663" width="9.765625" style="173" customWidth="1"/>
    <col min="6664" max="6664" width="7.53515625" style="173" customWidth="1"/>
    <col min="6665" max="6665" width="9" style="173" bestFit="1" customWidth="1"/>
    <col min="6666" max="6911" width="7" style="173" customWidth="1"/>
    <col min="6912" max="6912" width="12" style="173"/>
    <col min="6913" max="6913" width="8.4609375" style="173" customWidth="1"/>
    <col min="6914" max="6914" width="10" style="173" customWidth="1"/>
    <col min="6915" max="6915" width="7.4609375" style="173" customWidth="1"/>
    <col min="6916" max="6916" width="7" style="173" customWidth="1"/>
    <col min="6917" max="6917" width="7.07421875" style="173" bestFit="1" customWidth="1"/>
    <col min="6918" max="6918" width="8.23046875" style="173" customWidth="1"/>
    <col min="6919" max="6919" width="9.765625" style="173" customWidth="1"/>
    <col min="6920" max="6920" width="7.53515625" style="173" customWidth="1"/>
    <col min="6921" max="6921" width="9" style="173" bestFit="1" customWidth="1"/>
    <col min="6922" max="7167" width="7" style="173" customWidth="1"/>
    <col min="7168" max="7168" width="12" style="173"/>
    <col min="7169" max="7169" width="8.4609375" style="173" customWidth="1"/>
    <col min="7170" max="7170" width="10" style="173" customWidth="1"/>
    <col min="7171" max="7171" width="7.4609375" style="173" customWidth="1"/>
    <col min="7172" max="7172" width="7" style="173" customWidth="1"/>
    <col min="7173" max="7173" width="7.07421875" style="173" bestFit="1" customWidth="1"/>
    <col min="7174" max="7174" width="8.23046875" style="173" customWidth="1"/>
    <col min="7175" max="7175" width="9.765625" style="173" customWidth="1"/>
    <col min="7176" max="7176" width="7.53515625" style="173" customWidth="1"/>
    <col min="7177" max="7177" width="9" style="173" bestFit="1" customWidth="1"/>
    <col min="7178" max="7423" width="7" style="173" customWidth="1"/>
    <col min="7424" max="7424" width="12" style="173"/>
    <col min="7425" max="7425" width="8.4609375" style="173" customWidth="1"/>
    <col min="7426" max="7426" width="10" style="173" customWidth="1"/>
    <col min="7427" max="7427" width="7.4609375" style="173" customWidth="1"/>
    <col min="7428" max="7428" width="7" style="173" customWidth="1"/>
    <col min="7429" max="7429" width="7.07421875" style="173" bestFit="1" customWidth="1"/>
    <col min="7430" max="7430" width="8.23046875" style="173" customWidth="1"/>
    <col min="7431" max="7431" width="9.765625" style="173" customWidth="1"/>
    <col min="7432" max="7432" width="7.53515625" style="173" customWidth="1"/>
    <col min="7433" max="7433" width="9" style="173" bestFit="1" customWidth="1"/>
    <col min="7434" max="7679" width="7" style="173" customWidth="1"/>
    <col min="7680" max="7680" width="12" style="173"/>
    <col min="7681" max="7681" width="8.4609375" style="173" customWidth="1"/>
    <col min="7682" max="7682" width="10" style="173" customWidth="1"/>
    <col min="7683" max="7683" width="7.4609375" style="173" customWidth="1"/>
    <col min="7684" max="7684" width="7" style="173" customWidth="1"/>
    <col min="7685" max="7685" width="7.07421875" style="173" bestFit="1" customWidth="1"/>
    <col min="7686" max="7686" width="8.23046875" style="173" customWidth="1"/>
    <col min="7687" max="7687" width="9.765625" style="173" customWidth="1"/>
    <col min="7688" max="7688" width="7.53515625" style="173" customWidth="1"/>
    <col min="7689" max="7689" width="9" style="173" bestFit="1" customWidth="1"/>
    <col min="7690" max="7935" width="7" style="173" customWidth="1"/>
    <col min="7936" max="7936" width="12" style="173"/>
    <col min="7937" max="7937" width="8.4609375" style="173" customWidth="1"/>
    <col min="7938" max="7938" width="10" style="173" customWidth="1"/>
    <col min="7939" max="7939" width="7.4609375" style="173" customWidth="1"/>
    <col min="7940" max="7940" width="7" style="173" customWidth="1"/>
    <col min="7941" max="7941" width="7.07421875" style="173" bestFit="1" customWidth="1"/>
    <col min="7942" max="7942" width="8.23046875" style="173" customWidth="1"/>
    <col min="7943" max="7943" width="9.765625" style="173" customWidth="1"/>
    <col min="7944" max="7944" width="7.53515625" style="173" customWidth="1"/>
    <col min="7945" max="7945" width="9" style="173" bestFit="1" customWidth="1"/>
    <col min="7946" max="8191" width="7" style="173" customWidth="1"/>
    <col min="8192" max="8192" width="12" style="173"/>
    <col min="8193" max="8193" width="8.4609375" style="173" customWidth="1"/>
    <col min="8194" max="8194" width="10" style="173" customWidth="1"/>
    <col min="8195" max="8195" width="7.4609375" style="173" customWidth="1"/>
    <col min="8196" max="8196" width="7" style="173" customWidth="1"/>
    <col min="8197" max="8197" width="7.07421875" style="173" bestFit="1" customWidth="1"/>
    <col min="8198" max="8198" width="8.23046875" style="173" customWidth="1"/>
    <col min="8199" max="8199" width="9.765625" style="173" customWidth="1"/>
    <col min="8200" max="8200" width="7.53515625" style="173" customWidth="1"/>
    <col min="8201" max="8201" width="9" style="173" bestFit="1" customWidth="1"/>
    <col min="8202" max="8447" width="7" style="173" customWidth="1"/>
    <col min="8448" max="8448" width="12" style="173"/>
    <col min="8449" max="8449" width="8.4609375" style="173" customWidth="1"/>
    <col min="8450" max="8450" width="10" style="173" customWidth="1"/>
    <col min="8451" max="8451" width="7.4609375" style="173" customWidth="1"/>
    <col min="8452" max="8452" width="7" style="173" customWidth="1"/>
    <col min="8453" max="8453" width="7.07421875" style="173" bestFit="1" customWidth="1"/>
    <col min="8454" max="8454" width="8.23046875" style="173" customWidth="1"/>
    <col min="8455" max="8455" width="9.765625" style="173" customWidth="1"/>
    <col min="8456" max="8456" width="7.53515625" style="173" customWidth="1"/>
    <col min="8457" max="8457" width="9" style="173" bestFit="1" customWidth="1"/>
    <col min="8458" max="8703" width="7" style="173" customWidth="1"/>
    <col min="8704" max="8704" width="12" style="173"/>
    <col min="8705" max="8705" width="8.4609375" style="173" customWidth="1"/>
    <col min="8706" max="8706" width="10" style="173" customWidth="1"/>
    <col min="8707" max="8707" width="7.4609375" style="173" customWidth="1"/>
    <col min="8708" max="8708" width="7" style="173" customWidth="1"/>
    <col min="8709" max="8709" width="7.07421875" style="173" bestFit="1" customWidth="1"/>
    <col min="8710" max="8710" width="8.23046875" style="173" customWidth="1"/>
    <col min="8711" max="8711" width="9.765625" style="173" customWidth="1"/>
    <col min="8712" max="8712" width="7.53515625" style="173" customWidth="1"/>
    <col min="8713" max="8713" width="9" style="173" bestFit="1" customWidth="1"/>
    <col min="8714" max="8959" width="7" style="173" customWidth="1"/>
    <col min="8960" max="8960" width="12" style="173"/>
    <col min="8961" max="8961" width="8.4609375" style="173" customWidth="1"/>
    <col min="8962" max="8962" width="10" style="173" customWidth="1"/>
    <col min="8963" max="8963" width="7.4609375" style="173" customWidth="1"/>
    <col min="8964" max="8964" width="7" style="173" customWidth="1"/>
    <col min="8965" max="8965" width="7.07421875" style="173" bestFit="1" customWidth="1"/>
    <col min="8966" max="8966" width="8.23046875" style="173" customWidth="1"/>
    <col min="8967" max="8967" width="9.765625" style="173" customWidth="1"/>
    <col min="8968" max="8968" width="7.53515625" style="173" customWidth="1"/>
    <col min="8969" max="8969" width="9" style="173" bestFit="1" customWidth="1"/>
    <col min="8970" max="9215" width="7" style="173" customWidth="1"/>
    <col min="9216" max="9216" width="12" style="173"/>
    <col min="9217" max="9217" width="8.4609375" style="173" customWidth="1"/>
    <col min="9218" max="9218" width="10" style="173" customWidth="1"/>
    <col min="9219" max="9219" width="7.4609375" style="173" customWidth="1"/>
    <col min="9220" max="9220" width="7" style="173" customWidth="1"/>
    <col min="9221" max="9221" width="7.07421875" style="173" bestFit="1" customWidth="1"/>
    <col min="9222" max="9222" width="8.23046875" style="173" customWidth="1"/>
    <col min="9223" max="9223" width="9.765625" style="173" customWidth="1"/>
    <col min="9224" max="9224" width="7.53515625" style="173" customWidth="1"/>
    <col min="9225" max="9225" width="9" style="173" bestFit="1" customWidth="1"/>
    <col min="9226" max="9471" width="7" style="173" customWidth="1"/>
    <col min="9472" max="9472" width="12" style="173"/>
    <col min="9473" max="9473" width="8.4609375" style="173" customWidth="1"/>
    <col min="9474" max="9474" width="10" style="173" customWidth="1"/>
    <col min="9475" max="9475" width="7.4609375" style="173" customWidth="1"/>
    <col min="9476" max="9476" width="7" style="173" customWidth="1"/>
    <col min="9477" max="9477" width="7.07421875" style="173" bestFit="1" customWidth="1"/>
    <col min="9478" max="9478" width="8.23046875" style="173" customWidth="1"/>
    <col min="9479" max="9479" width="9.765625" style="173" customWidth="1"/>
    <col min="9480" max="9480" width="7.53515625" style="173" customWidth="1"/>
    <col min="9481" max="9481" width="9" style="173" bestFit="1" customWidth="1"/>
    <col min="9482" max="9727" width="7" style="173" customWidth="1"/>
    <col min="9728" max="9728" width="12" style="173"/>
    <col min="9729" max="9729" width="8.4609375" style="173" customWidth="1"/>
    <col min="9730" max="9730" width="10" style="173" customWidth="1"/>
    <col min="9731" max="9731" width="7.4609375" style="173" customWidth="1"/>
    <col min="9732" max="9732" width="7" style="173" customWidth="1"/>
    <col min="9733" max="9733" width="7.07421875" style="173" bestFit="1" customWidth="1"/>
    <col min="9734" max="9734" width="8.23046875" style="173" customWidth="1"/>
    <col min="9735" max="9735" width="9.765625" style="173" customWidth="1"/>
    <col min="9736" max="9736" width="7.53515625" style="173" customWidth="1"/>
    <col min="9737" max="9737" width="9" style="173" bestFit="1" customWidth="1"/>
    <col min="9738" max="9983" width="7" style="173" customWidth="1"/>
    <col min="9984" max="9984" width="12" style="173"/>
    <col min="9985" max="9985" width="8.4609375" style="173" customWidth="1"/>
    <col min="9986" max="9986" width="10" style="173" customWidth="1"/>
    <col min="9987" max="9987" width="7.4609375" style="173" customWidth="1"/>
    <col min="9988" max="9988" width="7" style="173" customWidth="1"/>
    <col min="9989" max="9989" width="7.07421875" style="173" bestFit="1" customWidth="1"/>
    <col min="9990" max="9990" width="8.23046875" style="173" customWidth="1"/>
    <col min="9991" max="9991" width="9.765625" style="173" customWidth="1"/>
    <col min="9992" max="9992" width="7.53515625" style="173" customWidth="1"/>
    <col min="9993" max="9993" width="9" style="173" bestFit="1" customWidth="1"/>
    <col min="9994" max="10239" width="7" style="173" customWidth="1"/>
    <col min="10240" max="10240" width="12" style="173"/>
    <col min="10241" max="10241" width="8.4609375" style="173" customWidth="1"/>
    <col min="10242" max="10242" width="10" style="173" customWidth="1"/>
    <col min="10243" max="10243" width="7.4609375" style="173" customWidth="1"/>
    <col min="10244" max="10244" width="7" style="173" customWidth="1"/>
    <col min="10245" max="10245" width="7.07421875" style="173" bestFit="1" customWidth="1"/>
    <col min="10246" max="10246" width="8.23046875" style="173" customWidth="1"/>
    <col min="10247" max="10247" width="9.765625" style="173" customWidth="1"/>
    <col min="10248" max="10248" width="7.53515625" style="173" customWidth="1"/>
    <col min="10249" max="10249" width="9" style="173" bestFit="1" customWidth="1"/>
    <col min="10250" max="10495" width="7" style="173" customWidth="1"/>
    <col min="10496" max="10496" width="12" style="173"/>
    <col min="10497" max="10497" width="8.4609375" style="173" customWidth="1"/>
    <col min="10498" max="10498" width="10" style="173" customWidth="1"/>
    <col min="10499" max="10499" width="7.4609375" style="173" customWidth="1"/>
    <col min="10500" max="10500" width="7" style="173" customWidth="1"/>
    <col min="10501" max="10501" width="7.07421875" style="173" bestFit="1" customWidth="1"/>
    <col min="10502" max="10502" width="8.23046875" style="173" customWidth="1"/>
    <col min="10503" max="10503" width="9.765625" style="173" customWidth="1"/>
    <col min="10504" max="10504" width="7.53515625" style="173" customWidth="1"/>
    <col min="10505" max="10505" width="9" style="173" bestFit="1" customWidth="1"/>
    <col min="10506" max="10751" width="7" style="173" customWidth="1"/>
    <col min="10752" max="10752" width="12" style="173"/>
    <col min="10753" max="10753" width="8.4609375" style="173" customWidth="1"/>
    <col min="10754" max="10754" width="10" style="173" customWidth="1"/>
    <col min="10755" max="10755" width="7.4609375" style="173" customWidth="1"/>
    <col min="10756" max="10756" width="7" style="173" customWidth="1"/>
    <col min="10757" max="10757" width="7.07421875" style="173" bestFit="1" customWidth="1"/>
    <col min="10758" max="10758" width="8.23046875" style="173" customWidth="1"/>
    <col min="10759" max="10759" width="9.765625" style="173" customWidth="1"/>
    <col min="10760" max="10760" width="7.53515625" style="173" customWidth="1"/>
    <col min="10761" max="10761" width="9" style="173" bestFit="1" customWidth="1"/>
    <col min="10762" max="11007" width="7" style="173" customWidth="1"/>
    <col min="11008" max="11008" width="12" style="173"/>
    <col min="11009" max="11009" width="8.4609375" style="173" customWidth="1"/>
    <col min="11010" max="11010" width="10" style="173" customWidth="1"/>
    <col min="11011" max="11011" width="7.4609375" style="173" customWidth="1"/>
    <col min="11012" max="11012" width="7" style="173" customWidth="1"/>
    <col min="11013" max="11013" width="7.07421875" style="173" bestFit="1" customWidth="1"/>
    <col min="11014" max="11014" width="8.23046875" style="173" customWidth="1"/>
    <col min="11015" max="11015" width="9.765625" style="173" customWidth="1"/>
    <col min="11016" max="11016" width="7.53515625" style="173" customWidth="1"/>
    <col min="11017" max="11017" width="9" style="173" bestFit="1" customWidth="1"/>
    <col min="11018" max="11263" width="7" style="173" customWidth="1"/>
    <col min="11264" max="11264" width="12" style="173"/>
    <col min="11265" max="11265" width="8.4609375" style="173" customWidth="1"/>
    <col min="11266" max="11266" width="10" style="173" customWidth="1"/>
    <col min="11267" max="11267" width="7.4609375" style="173" customWidth="1"/>
    <col min="11268" max="11268" width="7" style="173" customWidth="1"/>
    <col min="11269" max="11269" width="7.07421875" style="173" bestFit="1" customWidth="1"/>
    <col min="11270" max="11270" width="8.23046875" style="173" customWidth="1"/>
    <col min="11271" max="11271" width="9.765625" style="173" customWidth="1"/>
    <col min="11272" max="11272" width="7.53515625" style="173" customWidth="1"/>
    <col min="11273" max="11273" width="9" style="173" bestFit="1" customWidth="1"/>
    <col min="11274" max="11519" width="7" style="173" customWidth="1"/>
    <col min="11520" max="11520" width="12" style="173"/>
    <col min="11521" max="11521" width="8.4609375" style="173" customWidth="1"/>
    <col min="11522" max="11522" width="10" style="173" customWidth="1"/>
    <col min="11523" max="11523" width="7.4609375" style="173" customWidth="1"/>
    <col min="11524" max="11524" width="7" style="173" customWidth="1"/>
    <col min="11525" max="11525" width="7.07421875" style="173" bestFit="1" customWidth="1"/>
    <col min="11526" max="11526" width="8.23046875" style="173" customWidth="1"/>
    <col min="11527" max="11527" width="9.765625" style="173" customWidth="1"/>
    <col min="11528" max="11528" width="7.53515625" style="173" customWidth="1"/>
    <col min="11529" max="11529" width="9" style="173" bestFit="1" customWidth="1"/>
    <col min="11530" max="11775" width="7" style="173" customWidth="1"/>
    <col min="11776" max="11776" width="12" style="173"/>
    <col min="11777" max="11777" width="8.4609375" style="173" customWidth="1"/>
    <col min="11778" max="11778" width="10" style="173" customWidth="1"/>
    <col min="11779" max="11779" width="7.4609375" style="173" customWidth="1"/>
    <col min="11780" max="11780" width="7" style="173" customWidth="1"/>
    <col min="11781" max="11781" width="7.07421875" style="173" bestFit="1" customWidth="1"/>
    <col min="11782" max="11782" width="8.23046875" style="173" customWidth="1"/>
    <col min="11783" max="11783" width="9.765625" style="173" customWidth="1"/>
    <col min="11784" max="11784" width="7.53515625" style="173" customWidth="1"/>
    <col min="11785" max="11785" width="9" style="173" bestFit="1" customWidth="1"/>
    <col min="11786" max="12031" width="7" style="173" customWidth="1"/>
    <col min="12032" max="12032" width="12" style="173"/>
    <col min="12033" max="12033" width="8.4609375" style="173" customWidth="1"/>
    <col min="12034" max="12034" width="10" style="173" customWidth="1"/>
    <col min="12035" max="12035" width="7.4609375" style="173" customWidth="1"/>
    <col min="12036" max="12036" width="7" style="173" customWidth="1"/>
    <col min="12037" max="12037" width="7.07421875" style="173" bestFit="1" customWidth="1"/>
    <col min="12038" max="12038" width="8.23046875" style="173" customWidth="1"/>
    <col min="12039" max="12039" width="9.765625" style="173" customWidth="1"/>
    <col min="12040" max="12040" width="7.53515625" style="173" customWidth="1"/>
    <col min="12041" max="12041" width="9" style="173" bestFit="1" customWidth="1"/>
    <col min="12042" max="12287" width="7" style="173" customWidth="1"/>
    <col min="12288" max="12288" width="12" style="173"/>
    <col min="12289" max="12289" width="8.4609375" style="173" customWidth="1"/>
    <col min="12290" max="12290" width="10" style="173" customWidth="1"/>
    <col min="12291" max="12291" width="7.4609375" style="173" customWidth="1"/>
    <col min="12292" max="12292" width="7" style="173" customWidth="1"/>
    <col min="12293" max="12293" width="7.07421875" style="173" bestFit="1" customWidth="1"/>
    <col min="12294" max="12294" width="8.23046875" style="173" customWidth="1"/>
    <col min="12295" max="12295" width="9.765625" style="173" customWidth="1"/>
    <col min="12296" max="12296" width="7.53515625" style="173" customWidth="1"/>
    <col min="12297" max="12297" width="9" style="173" bestFit="1" customWidth="1"/>
    <col min="12298" max="12543" width="7" style="173" customWidth="1"/>
    <col min="12544" max="12544" width="12" style="173"/>
    <col min="12545" max="12545" width="8.4609375" style="173" customWidth="1"/>
    <col min="12546" max="12546" width="10" style="173" customWidth="1"/>
    <col min="12547" max="12547" width="7.4609375" style="173" customWidth="1"/>
    <col min="12548" max="12548" width="7" style="173" customWidth="1"/>
    <col min="12549" max="12549" width="7.07421875" style="173" bestFit="1" customWidth="1"/>
    <col min="12550" max="12550" width="8.23046875" style="173" customWidth="1"/>
    <col min="12551" max="12551" width="9.765625" style="173" customWidth="1"/>
    <col min="12552" max="12552" width="7.53515625" style="173" customWidth="1"/>
    <col min="12553" max="12553" width="9" style="173" bestFit="1" customWidth="1"/>
    <col min="12554" max="12799" width="7" style="173" customWidth="1"/>
    <col min="12800" max="12800" width="12" style="173"/>
    <col min="12801" max="12801" width="8.4609375" style="173" customWidth="1"/>
    <col min="12802" max="12802" width="10" style="173" customWidth="1"/>
    <col min="12803" max="12803" width="7.4609375" style="173" customWidth="1"/>
    <col min="12804" max="12804" width="7" style="173" customWidth="1"/>
    <col min="12805" max="12805" width="7.07421875" style="173" bestFit="1" customWidth="1"/>
    <col min="12806" max="12806" width="8.23046875" style="173" customWidth="1"/>
    <col min="12807" max="12807" width="9.765625" style="173" customWidth="1"/>
    <col min="12808" max="12808" width="7.53515625" style="173" customWidth="1"/>
    <col min="12809" max="12809" width="9" style="173" bestFit="1" customWidth="1"/>
    <col min="12810" max="13055" width="7" style="173" customWidth="1"/>
    <col min="13056" max="13056" width="12" style="173"/>
    <col min="13057" max="13057" width="8.4609375" style="173" customWidth="1"/>
    <col min="13058" max="13058" width="10" style="173" customWidth="1"/>
    <col min="13059" max="13059" width="7.4609375" style="173" customWidth="1"/>
    <col min="13060" max="13060" width="7" style="173" customWidth="1"/>
    <col min="13061" max="13061" width="7.07421875" style="173" bestFit="1" customWidth="1"/>
    <col min="13062" max="13062" width="8.23046875" style="173" customWidth="1"/>
    <col min="13063" max="13063" width="9.765625" style="173" customWidth="1"/>
    <col min="13064" max="13064" width="7.53515625" style="173" customWidth="1"/>
    <col min="13065" max="13065" width="9" style="173" bestFit="1" customWidth="1"/>
    <col min="13066" max="13311" width="7" style="173" customWidth="1"/>
    <col min="13312" max="13312" width="12" style="173"/>
    <col min="13313" max="13313" width="8.4609375" style="173" customWidth="1"/>
    <col min="13314" max="13314" width="10" style="173" customWidth="1"/>
    <col min="13315" max="13315" width="7.4609375" style="173" customWidth="1"/>
    <col min="13316" max="13316" width="7" style="173" customWidth="1"/>
    <col min="13317" max="13317" width="7.07421875" style="173" bestFit="1" customWidth="1"/>
    <col min="13318" max="13318" width="8.23046875" style="173" customWidth="1"/>
    <col min="13319" max="13319" width="9.765625" style="173" customWidth="1"/>
    <col min="13320" max="13320" width="7.53515625" style="173" customWidth="1"/>
    <col min="13321" max="13321" width="9" style="173" bestFit="1" customWidth="1"/>
    <col min="13322" max="13567" width="7" style="173" customWidth="1"/>
    <col min="13568" max="13568" width="12" style="173"/>
    <col min="13569" max="13569" width="8.4609375" style="173" customWidth="1"/>
    <col min="13570" max="13570" width="10" style="173" customWidth="1"/>
    <col min="13571" max="13571" width="7.4609375" style="173" customWidth="1"/>
    <col min="13572" max="13572" width="7" style="173" customWidth="1"/>
    <col min="13573" max="13573" width="7.07421875" style="173" bestFit="1" customWidth="1"/>
    <col min="13574" max="13574" width="8.23046875" style="173" customWidth="1"/>
    <col min="13575" max="13575" width="9.765625" style="173" customWidth="1"/>
    <col min="13576" max="13576" width="7.53515625" style="173" customWidth="1"/>
    <col min="13577" max="13577" width="9" style="173" bestFit="1" customWidth="1"/>
    <col min="13578" max="13823" width="7" style="173" customWidth="1"/>
    <col min="13824" max="13824" width="12" style="173"/>
    <col min="13825" max="13825" width="8.4609375" style="173" customWidth="1"/>
    <col min="13826" max="13826" width="10" style="173" customWidth="1"/>
    <col min="13827" max="13827" width="7.4609375" style="173" customWidth="1"/>
    <col min="13828" max="13828" width="7" style="173" customWidth="1"/>
    <col min="13829" max="13829" width="7.07421875" style="173" bestFit="1" customWidth="1"/>
    <col min="13830" max="13830" width="8.23046875" style="173" customWidth="1"/>
    <col min="13831" max="13831" width="9.765625" style="173" customWidth="1"/>
    <col min="13832" max="13832" width="7.53515625" style="173" customWidth="1"/>
    <col min="13833" max="13833" width="9" style="173" bestFit="1" customWidth="1"/>
    <col min="13834" max="14079" width="7" style="173" customWidth="1"/>
    <col min="14080" max="14080" width="12" style="173"/>
    <col min="14081" max="14081" width="8.4609375" style="173" customWidth="1"/>
    <col min="14082" max="14082" width="10" style="173" customWidth="1"/>
    <col min="14083" max="14083" width="7.4609375" style="173" customWidth="1"/>
    <col min="14084" max="14084" width="7" style="173" customWidth="1"/>
    <col min="14085" max="14085" width="7.07421875" style="173" bestFit="1" customWidth="1"/>
    <col min="14086" max="14086" width="8.23046875" style="173" customWidth="1"/>
    <col min="14087" max="14087" width="9.765625" style="173" customWidth="1"/>
    <col min="14088" max="14088" width="7.53515625" style="173" customWidth="1"/>
    <col min="14089" max="14089" width="9" style="173" bestFit="1" customWidth="1"/>
    <col min="14090" max="14335" width="7" style="173" customWidth="1"/>
    <col min="14336" max="14336" width="12" style="173"/>
    <col min="14337" max="14337" width="8.4609375" style="173" customWidth="1"/>
    <col min="14338" max="14338" width="10" style="173" customWidth="1"/>
    <col min="14339" max="14339" width="7.4609375" style="173" customWidth="1"/>
    <col min="14340" max="14340" width="7" style="173" customWidth="1"/>
    <col min="14341" max="14341" width="7.07421875" style="173" bestFit="1" customWidth="1"/>
    <col min="14342" max="14342" width="8.23046875" style="173" customWidth="1"/>
    <col min="14343" max="14343" width="9.765625" style="173" customWidth="1"/>
    <col min="14344" max="14344" width="7.53515625" style="173" customWidth="1"/>
    <col min="14345" max="14345" width="9" style="173" bestFit="1" customWidth="1"/>
    <col min="14346" max="14591" width="7" style="173" customWidth="1"/>
    <col min="14592" max="14592" width="12" style="173"/>
    <col min="14593" max="14593" width="8.4609375" style="173" customWidth="1"/>
    <col min="14594" max="14594" width="10" style="173" customWidth="1"/>
    <col min="14595" max="14595" width="7.4609375" style="173" customWidth="1"/>
    <col min="14596" max="14596" width="7" style="173" customWidth="1"/>
    <col min="14597" max="14597" width="7.07421875" style="173" bestFit="1" customWidth="1"/>
    <col min="14598" max="14598" width="8.23046875" style="173" customWidth="1"/>
    <col min="14599" max="14599" width="9.765625" style="173" customWidth="1"/>
    <col min="14600" max="14600" width="7.53515625" style="173" customWidth="1"/>
    <col min="14601" max="14601" width="9" style="173" bestFit="1" customWidth="1"/>
    <col min="14602" max="14847" width="7" style="173" customWidth="1"/>
    <col min="14848" max="14848" width="12" style="173"/>
    <col min="14849" max="14849" width="8.4609375" style="173" customWidth="1"/>
    <col min="14850" max="14850" width="10" style="173" customWidth="1"/>
    <col min="14851" max="14851" width="7.4609375" style="173" customWidth="1"/>
    <col min="14852" max="14852" width="7" style="173" customWidth="1"/>
    <col min="14853" max="14853" width="7.07421875" style="173" bestFit="1" customWidth="1"/>
    <col min="14854" max="14854" width="8.23046875" style="173" customWidth="1"/>
    <col min="14855" max="14855" width="9.765625" style="173" customWidth="1"/>
    <col min="14856" max="14856" width="7.53515625" style="173" customWidth="1"/>
    <col min="14857" max="14857" width="9" style="173" bestFit="1" customWidth="1"/>
    <col min="14858" max="15103" width="7" style="173" customWidth="1"/>
    <col min="15104" max="15104" width="12" style="173"/>
    <col min="15105" max="15105" width="8.4609375" style="173" customWidth="1"/>
    <col min="15106" max="15106" width="10" style="173" customWidth="1"/>
    <col min="15107" max="15107" width="7.4609375" style="173" customWidth="1"/>
    <col min="15108" max="15108" width="7" style="173" customWidth="1"/>
    <col min="15109" max="15109" width="7.07421875" style="173" bestFit="1" customWidth="1"/>
    <col min="15110" max="15110" width="8.23046875" style="173" customWidth="1"/>
    <col min="15111" max="15111" width="9.765625" style="173" customWidth="1"/>
    <col min="15112" max="15112" width="7.53515625" style="173" customWidth="1"/>
    <col min="15113" max="15113" width="9" style="173" bestFit="1" customWidth="1"/>
    <col min="15114" max="15359" width="7" style="173" customWidth="1"/>
    <col min="15360" max="15360" width="12" style="173"/>
    <col min="15361" max="15361" width="8.4609375" style="173" customWidth="1"/>
    <col min="15362" max="15362" width="10" style="173" customWidth="1"/>
    <col min="15363" max="15363" width="7.4609375" style="173" customWidth="1"/>
    <col min="15364" max="15364" width="7" style="173" customWidth="1"/>
    <col min="15365" max="15365" width="7.07421875" style="173" bestFit="1" customWidth="1"/>
    <col min="15366" max="15366" width="8.23046875" style="173" customWidth="1"/>
    <col min="15367" max="15367" width="9.765625" style="173" customWidth="1"/>
    <col min="15368" max="15368" width="7.53515625" style="173" customWidth="1"/>
    <col min="15369" max="15369" width="9" style="173" bestFit="1" customWidth="1"/>
    <col min="15370" max="15615" width="7" style="173" customWidth="1"/>
    <col min="15616" max="15616" width="12" style="173"/>
    <col min="15617" max="15617" width="8.4609375" style="173" customWidth="1"/>
    <col min="15618" max="15618" width="10" style="173" customWidth="1"/>
    <col min="15619" max="15619" width="7.4609375" style="173" customWidth="1"/>
    <col min="15620" max="15620" width="7" style="173" customWidth="1"/>
    <col min="15621" max="15621" width="7.07421875" style="173" bestFit="1" customWidth="1"/>
    <col min="15622" max="15622" width="8.23046875" style="173" customWidth="1"/>
    <col min="15623" max="15623" width="9.765625" style="173" customWidth="1"/>
    <col min="15624" max="15624" width="7.53515625" style="173" customWidth="1"/>
    <col min="15625" max="15625" width="9" style="173" bestFit="1" customWidth="1"/>
    <col min="15626" max="15871" width="7" style="173" customWidth="1"/>
    <col min="15872" max="15872" width="12" style="173"/>
    <col min="15873" max="15873" width="8.4609375" style="173" customWidth="1"/>
    <col min="15874" max="15874" width="10" style="173" customWidth="1"/>
    <col min="15875" max="15875" width="7.4609375" style="173" customWidth="1"/>
    <col min="15876" max="15876" width="7" style="173" customWidth="1"/>
    <col min="15877" max="15877" width="7.07421875" style="173" bestFit="1" customWidth="1"/>
    <col min="15878" max="15878" width="8.23046875" style="173" customWidth="1"/>
    <col min="15879" max="15879" width="9.765625" style="173" customWidth="1"/>
    <col min="15880" max="15880" width="7.53515625" style="173" customWidth="1"/>
    <col min="15881" max="15881" width="9" style="173" bestFit="1" customWidth="1"/>
    <col min="15882" max="16127" width="7" style="173" customWidth="1"/>
    <col min="16128" max="16128" width="12" style="173"/>
    <col min="16129" max="16129" width="8.4609375" style="173" customWidth="1"/>
    <col min="16130" max="16130" width="10" style="173" customWidth="1"/>
    <col min="16131" max="16131" width="7.4609375" style="173" customWidth="1"/>
    <col min="16132" max="16132" width="7" style="173" customWidth="1"/>
    <col min="16133" max="16133" width="7.07421875" style="173" bestFit="1" customWidth="1"/>
    <col min="16134" max="16134" width="8.23046875" style="173" customWidth="1"/>
    <col min="16135" max="16135" width="9.765625" style="173" customWidth="1"/>
    <col min="16136" max="16136" width="7.53515625" style="173" customWidth="1"/>
    <col min="16137" max="16137" width="9" style="173" bestFit="1" customWidth="1"/>
    <col min="16138" max="16383" width="7" style="173" customWidth="1"/>
    <col min="16384" max="16384" width="12" style="173"/>
  </cols>
  <sheetData>
    <row r="1" spans="1:11" ht="25.5" customHeight="1">
      <c r="B1" s="224" t="s">
        <v>141</v>
      </c>
      <c r="C1" s="224"/>
      <c r="D1" s="224"/>
      <c r="E1" s="224"/>
      <c r="F1" s="224"/>
      <c r="G1" s="224"/>
      <c r="H1" s="224"/>
      <c r="I1" s="224"/>
      <c r="J1" s="224"/>
      <c r="K1" s="174"/>
    </row>
    <row r="2" spans="1:11">
      <c r="A2" s="175"/>
      <c r="B2" s="175"/>
      <c r="C2" s="175"/>
      <c r="D2" s="175"/>
      <c r="E2" s="175"/>
      <c r="F2" s="175"/>
      <c r="G2" s="175"/>
      <c r="H2" s="175"/>
      <c r="I2" s="175"/>
      <c r="J2" s="175"/>
      <c r="K2" s="174"/>
    </row>
    <row r="3" spans="1:11" ht="20.25" customHeight="1">
      <c r="A3" s="176"/>
      <c r="B3" s="182" t="s">
        <v>142</v>
      </c>
      <c r="C3" s="182" t="s">
        <v>143</v>
      </c>
      <c r="D3" s="182" t="s">
        <v>144</v>
      </c>
      <c r="E3" s="182" t="s">
        <v>145</v>
      </c>
      <c r="F3" s="182" t="s">
        <v>146</v>
      </c>
      <c r="G3" s="182" t="s">
        <v>147</v>
      </c>
      <c r="H3" s="182" t="s">
        <v>148</v>
      </c>
      <c r="I3" s="182" t="s">
        <v>149</v>
      </c>
      <c r="J3" s="182" t="s">
        <v>150</v>
      </c>
      <c r="K3" s="174"/>
    </row>
    <row r="4" spans="1:11" ht="22.5" customHeight="1">
      <c r="A4" s="177"/>
      <c r="B4" s="183" t="s">
        <v>151</v>
      </c>
      <c r="C4" s="183">
        <v>1</v>
      </c>
      <c r="D4" s="184">
        <v>468</v>
      </c>
      <c r="E4" s="184">
        <v>500</v>
      </c>
      <c r="F4" s="184">
        <f>IF(C4=1,50,IF(C4=2,100,IF(C4=3,150)))</f>
        <v>50</v>
      </c>
      <c r="G4" s="184">
        <f>E4-D4</f>
        <v>32</v>
      </c>
      <c r="H4" s="201">
        <f>IF(G4&lt;=F4,G4*450,IF(G4&gt;F4,(G4-F40*800+F4*450)))</f>
        <v>14400</v>
      </c>
      <c r="I4" s="202"/>
      <c r="J4" s="202"/>
      <c r="K4" s="174"/>
    </row>
    <row r="5" spans="1:11" ht="22.5" customHeight="1">
      <c r="A5" s="177"/>
      <c r="B5" s="183" t="s">
        <v>152</v>
      </c>
      <c r="C5" s="183">
        <v>2</v>
      </c>
      <c r="D5" s="184">
        <v>160</v>
      </c>
      <c r="E5" s="184">
        <v>230</v>
      </c>
      <c r="F5" s="184">
        <f t="shared" ref="F5:F9" si="0">IF(C5=1,50,IF(C5=2,100,IF(C5=3,150)))</f>
        <v>100</v>
      </c>
      <c r="G5" s="184">
        <f t="shared" ref="G5:G9" si="1">E5-D5</f>
        <v>70</v>
      </c>
      <c r="H5" s="201">
        <f t="shared" ref="H5:H9" si="2">IF(G5&lt;=F5,G5*450,IF(G5&gt;F5,(G5-F41*800+F5*450)))</f>
        <v>31500</v>
      </c>
      <c r="I5" s="202"/>
      <c r="J5" s="202"/>
      <c r="K5" s="174"/>
    </row>
    <row r="6" spans="1:11" ht="22.5" customHeight="1">
      <c r="A6" s="177"/>
      <c r="B6" s="183" t="s">
        <v>153</v>
      </c>
      <c r="C6" s="183">
        <v>3</v>
      </c>
      <c r="D6" s="184">
        <v>410</v>
      </c>
      <c r="E6" s="184">
        <v>509</v>
      </c>
      <c r="F6" s="184">
        <f t="shared" si="0"/>
        <v>150</v>
      </c>
      <c r="G6" s="184">
        <f t="shared" si="1"/>
        <v>99</v>
      </c>
      <c r="H6" s="201">
        <f t="shared" si="2"/>
        <v>44550</v>
      </c>
      <c r="I6" s="202"/>
      <c r="J6" s="202"/>
      <c r="K6" s="174"/>
    </row>
    <row r="7" spans="1:11" ht="22.5" customHeight="1">
      <c r="A7" s="177"/>
      <c r="B7" s="183" t="s">
        <v>154</v>
      </c>
      <c r="C7" s="183">
        <v>3</v>
      </c>
      <c r="D7" s="184">
        <v>436</v>
      </c>
      <c r="E7" s="184">
        <v>630</v>
      </c>
      <c r="F7" s="184">
        <f t="shared" si="0"/>
        <v>150</v>
      </c>
      <c r="G7" s="184">
        <f t="shared" si="1"/>
        <v>194</v>
      </c>
      <c r="H7" s="201">
        <f t="shared" si="2"/>
        <v>67694</v>
      </c>
      <c r="I7" s="202"/>
      <c r="J7" s="202"/>
      <c r="K7" s="174"/>
    </row>
    <row r="8" spans="1:11" ht="22.5" customHeight="1">
      <c r="A8" s="177"/>
      <c r="B8" s="183" t="s">
        <v>155</v>
      </c>
      <c r="C8" s="183">
        <v>2</v>
      </c>
      <c r="D8" s="184">
        <v>307</v>
      </c>
      <c r="E8" s="184">
        <v>450</v>
      </c>
      <c r="F8" s="184">
        <f t="shared" si="0"/>
        <v>100</v>
      </c>
      <c r="G8" s="184">
        <f t="shared" si="1"/>
        <v>143</v>
      </c>
      <c r="H8" s="201">
        <f t="shared" si="2"/>
        <v>45143</v>
      </c>
      <c r="I8" s="202"/>
      <c r="J8" s="202"/>
      <c r="K8" s="174"/>
    </row>
    <row r="9" spans="1:11" ht="22.5" customHeight="1">
      <c r="A9" s="177"/>
      <c r="B9" s="183" t="s">
        <v>156</v>
      </c>
      <c r="C9" s="183">
        <v>1</v>
      </c>
      <c r="D9" s="184">
        <v>171</v>
      </c>
      <c r="E9" s="184">
        <v>205</v>
      </c>
      <c r="F9" s="184">
        <f t="shared" si="0"/>
        <v>50</v>
      </c>
      <c r="G9" s="184">
        <f t="shared" si="1"/>
        <v>34</v>
      </c>
      <c r="H9" s="201">
        <f t="shared" si="2"/>
        <v>15300</v>
      </c>
      <c r="I9" s="202"/>
      <c r="J9" s="202"/>
      <c r="K9" s="174"/>
    </row>
    <row r="10" spans="1:11" ht="18" customHeight="1">
      <c r="B10" s="225" t="s">
        <v>157</v>
      </c>
      <c r="C10" s="225"/>
      <c r="D10" s="225"/>
      <c r="E10" s="225"/>
      <c r="F10" s="225"/>
      <c r="G10" s="203"/>
      <c r="H10" s="203"/>
      <c r="I10" s="203"/>
      <c r="J10" s="203"/>
      <c r="K10" s="174"/>
    </row>
    <row r="11" spans="1:11" ht="18" customHeight="1">
      <c r="A11" s="178"/>
      <c r="B11" s="226" t="s">
        <v>158</v>
      </c>
      <c r="C11" s="226"/>
      <c r="D11" s="226"/>
      <c r="E11" s="226"/>
      <c r="F11" s="226"/>
      <c r="G11" s="185">
        <v>572</v>
      </c>
      <c r="H11" s="185">
        <v>287850</v>
      </c>
      <c r="I11" s="185">
        <v>14392.5</v>
      </c>
      <c r="J11" s="185">
        <v>302242.5</v>
      </c>
      <c r="K11" s="174"/>
    </row>
    <row r="12" spans="1:11" s="180" customFormat="1" ht="18" customHeight="1">
      <c r="A12" s="179" t="s">
        <v>159</v>
      </c>
    </row>
    <row r="13" spans="1:11" s="180" customFormat="1" ht="21" customHeight="1">
      <c r="A13" s="181" t="s">
        <v>160</v>
      </c>
      <c r="B13" s="180" t="s">
        <v>572</v>
      </c>
    </row>
    <row r="14" spans="1:11" s="180" customFormat="1" ht="21" customHeight="1">
      <c r="A14" s="181"/>
    </row>
    <row r="15" spans="1:11" s="180" customFormat="1" ht="21" customHeight="1">
      <c r="A15" s="181" t="s">
        <v>161</v>
      </c>
      <c r="B15" s="180" t="s">
        <v>573</v>
      </c>
    </row>
    <row r="16" spans="1:11" s="180" customFormat="1" ht="21" customHeight="1">
      <c r="A16" s="181"/>
    </row>
    <row r="17" spans="1:11" s="180" customFormat="1" ht="21" customHeight="1">
      <c r="A17" s="181" t="s">
        <v>162</v>
      </c>
      <c r="B17" s="180" t="s">
        <v>574</v>
      </c>
    </row>
    <row r="18" spans="1:11" s="180" customFormat="1" ht="21" customHeight="1">
      <c r="A18" s="181"/>
      <c r="B18" s="180" t="s">
        <v>575</v>
      </c>
    </row>
    <row r="19" spans="1:11" s="180" customFormat="1" ht="21" customHeight="1">
      <c r="A19" s="181"/>
      <c r="B19" s="180" t="s">
        <v>576</v>
      </c>
    </row>
    <row r="20" spans="1:11" s="180" customFormat="1" ht="21" customHeight="1">
      <c r="A20" s="181"/>
    </row>
    <row r="21" spans="1:11" s="180" customFormat="1" ht="21" customHeight="1">
      <c r="A21" s="181" t="s">
        <v>163</v>
      </c>
      <c r="B21" s="180" t="s">
        <v>577</v>
      </c>
    </row>
    <row r="22" spans="1:11" s="180" customFormat="1" ht="21" customHeight="1">
      <c r="A22" s="181"/>
    </row>
    <row r="23" spans="1:11" s="180" customFormat="1" ht="21" customHeight="1">
      <c r="A23" s="181" t="s">
        <v>164</v>
      </c>
      <c r="B23" s="180" t="s">
        <v>578</v>
      </c>
    </row>
    <row r="24" spans="1:11" s="180" customFormat="1" ht="21" customHeight="1">
      <c r="A24" s="181"/>
    </row>
    <row r="25" spans="1:11" s="180" customFormat="1" ht="21" customHeight="1">
      <c r="A25" s="181" t="s">
        <v>165</v>
      </c>
      <c r="B25" s="180" t="s">
        <v>579</v>
      </c>
    </row>
    <row r="26" spans="1:11" s="180" customFormat="1" ht="21" customHeight="1">
      <c r="A26" s="181"/>
    </row>
    <row r="27" spans="1:11" s="180" customFormat="1" ht="21" customHeight="1">
      <c r="A27" s="181" t="s">
        <v>166</v>
      </c>
      <c r="B27" s="180" t="s">
        <v>167</v>
      </c>
    </row>
    <row r="28" spans="1:11">
      <c r="A28" s="174"/>
      <c r="B28" s="174"/>
      <c r="C28" s="174"/>
      <c r="D28" s="174"/>
      <c r="E28" s="174"/>
      <c r="F28" s="174"/>
      <c r="G28" s="174"/>
      <c r="H28" s="174"/>
      <c r="I28" s="174"/>
      <c r="J28" s="174"/>
      <c r="K28" s="174"/>
    </row>
    <row r="29" spans="1:11">
      <c r="A29" s="174"/>
      <c r="B29" s="174"/>
      <c r="C29" s="174"/>
      <c r="D29" s="174"/>
      <c r="E29" s="174"/>
      <c r="F29" s="174"/>
      <c r="G29" s="174"/>
      <c r="H29" s="174"/>
      <c r="I29" s="174"/>
      <c r="J29" s="174"/>
      <c r="K29" s="174"/>
    </row>
    <row r="30" spans="1:11">
      <c r="A30" s="174"/>
      <c r="B30" s="174"/>
      <c r="C30" s="174"/>
      <c r="D30" s="174"/>
      <c r="E30" s="174"/>
      <c r="F30" s="174"/>
      <c r="G30" s="174"/>
      <c r="H30" s="174"/>
      <c r="I30" s="174"/>
      <c r="J30" s="174"/>
      <c r="K30" s="174"/>
    </row>
    <row r="31" spans="1:11">
      <c r="A31" s="174"/>
      <c r="B31" s="174"/>
      <c r="C31" s="174"/>
      <c r="D31" s="174"/>
      <c r="E31" s="174"/>
      <c r="F31" s="174"/>
      <c r="G31" s="174"/>
      <c r="H31" s="174"/>
      <c r="I31" s="174"/>
      <c r="J31" s="174"/>
      <c r="K31" s="174"/>
    </row>
    <row r="32" spans="1:11">
      <c r="A32" s="174"/>
      <c r="B32" s="174"/>
      <c r="C32" s="174"/>
      <c r="D32" s="174"/>
      <c r="E32" s="174"/>
      <c r="F32" s="174"/>
      <c r="G32" s="174"/>
      <c r="H32" s="174"/>
      <c r="I32" s="174"/>
      <c r="J32" s="174"/>
      <c r="K32" s="174"/>
    </row>
    <row r="33" spans="1:11">
      <c r="A33" s="174"/>
      <c r="B33" s="174"/>
      <c r="C33" s="174"/>
      <c r="D33" s="174"/>
      <c r="E33" s="174"/>
      <c r="F33" s="174"/>
      <c r="G33" s="174"/>
      <c r="H33" s="174"/>
      <c r="I33" s="174"/>
      <c r="J33" s="174"/>
      <c r="K33" s="174"/>
    </row>
    <row r="34" spans="1:11">
      <c r="A34" s="174"/>
      <c r="B34" s="174"/>
      <c r="C34" s="174"/>
      <c r="D34" s="174"/>
      <c r="E34" s="174"/>
      <c r="F34" s="174"/>
      <c r="G34" s="174"/>
      <c r="H34" s="174"/>
      <c r="I34" s="174"/>
      <c r="J34" s="174"/>
      <c r="K34" s="174"/>
    </row>
    <row r="35" spans="1:11">
      <c r="A35" s="174"/>
      <c r="B35" s="174"/>
      <c r="C35" s="174"/>
      <c r="D35" s="174"/>
      <c r="E35" s="174"/>
      <c r="F35" s="174"/>
      <c r="G35" s="174"/>
      <c r="H35" s="174"/>
      <c r="I35" s="174"/>
      <c r="J35" s="174"/>
      <c r="K35" s="174"/>
    </row>
    <row r="36" spans="1:11">
      <c r="A36" s="174"/>
      <c r="B36" s="174"/>
      <c r="C36" s="174"/>
      <c r="D36" s="174"/>
      <c r="E36" s="174"/>
      <c r="F36" s="174"/>
      <c r="G36" s="174"/>
      <c r="H36" s="174"/>
      <c r="I36" s="174"/>
      <c r="J36" s="174"/>
      <c r="K36" s="174"/>
    </row>
    <row r="37" spans="1:11">
      <c r="A37" s="174"/>
      <c r="B37" s="174"/>
      <c r="C37" s="174"/>
      <c r="D37" s="174"/>
      <c r="E37" s="174"/>
      <c r="F37" s="174"/>
      <c r="G37" s="174"/>
      <c r="H37" s="174"/>
      <c r="I37" s="174"/>
      <c r="J37" s="174"/>
      <c r="K37" s="174"/>
    </row>
    <row r="38" spans="1:11">
      <c r="A38" s="174"/>
      <c r="B38" s="174"/>
      <c r="C38" s="174"/>
      <c r="D38" s="174"/>
      <c r="E38" s="174"/>
      <c r="F38" s="174"/>
      <c r="G38" s="174"/>
      <c r="H38" s="174"/>
      <c r="I38" s="174"/>
      <c r="J38" s="174"/>
      <c r="K38" s="174"/>
    </row>
    <row r="39" spans="1:11">
      <c r="A39" s="174"/>
      <c r="B39" s="174"/>
      <c r="C39" s="174"/>
      <c r="D39" s="174"/>
      <c r="E39" s="174"/>
      <c r="F39" s="174"/>
      <c r="G39" s="174"/>
      <c r="H39" s="174"/>
      <c r="I39" s="174"/>
      <c r="J39" s="174"/>
      <c r="K39" s="174"/>
    </row>
    <row r="40" spans="1:11">
      <c r="A40" s="174"/>
      <c r="B40" s="174"/>
      <c r="C40" s="174"/>
      <c r="D40" s="174"/>
      <c r="E40" s="174"/>
      <c r="F40" s="174"/>
      <c r="G40" s="174"/>
      <c r="H40" s="174"/>
      <c r="I40" s="174"/>
      <c r="J40" s="174"/>
      <c r="K40" s="174"/>
    </row>
    <row r="41" spans="1:11">
      <c r="A41" s="174"/>
      <c r="B41" s="174"/>
      <c r="C41" s="174"/>
      <c r="D41" s="174"/>
      <c r="E41" s="174"/>
      <c r="F41" s="174"/>
      <c r="G41" s="174"/>
      <c r="H41" s="174"/>
      <c r="I41" s="174"/>
      <c r="J41" s="174"/>
      <c r="K41" s="174"/>
    </row>
    <row r="42" spans="1:11">
      <c r="A42" s="174"/>
      <c r="B42" s="174"/>
      <c r="C42" s="174"/>
      <c r="D42" s="174"/>
      <c r="E42" s="174"/>
      <c r="F42" s="174"/>
      <c r="G42" s="174"/>
      <c r="H42" s="174"/>
      <c r="I42" s="174"/>
      <c r="J42" s="174"/>
      <c r="K42" s="174"/>
    </row>
    <row r="43" spans="1:11">
      <c r="A43" s="174"/>
      <c r="B43" s="174"/>
      <c r="C43" s="174"/>
      <c r="D43" s="174"/>
      <c r="E43" s="174"/>
      <c r="F43" s="174"/>
      <c r="G43" s="174"/>
      <c r="H43" s="174"/>
      <c r="I43" s="174"/>
      <c r="J43" s="174"/>
      <c r="K43" s="174"/>
    </row>
    <row r="44" spans="1:11">
      <c r="A44" s="174"/>
      <c r="B44" s="174"/>
      <c r="C44" s="174"/>
      <c r="D44" s="174"/>
      <c r="E44" s="174"/>
      <c r="F44" s="174"/>
      <c r="G44" s="174"/>
      <c r="H44" s="174"/>
      <c r="I44" s="174"/>
      <c r="J44" s="174"/>
      <c r="K44" s="174"/>
    </row>
    <row r="45" spans="1:11">
      <c r="A45" s="174"/>
      <c r="B45" s="174"/>
      <c r="C45" s="174"/>
      <c r="D45" s="174"/>
      <c r="E45" s="174"/>
      <c r="F45" s="174"/>
      <c r="G45" s="174"/>
      <c r="H45" s="174"/>
      <c r="I45" s="174"/>
      <c r="J45" s="174"/>
      <c r="K45" s="174"/>
    </row>
    <row r="46" spans="1:11">
      <c r="A46" s="174"/>
      <c r="B46" s="174"/>
      <c r="C46" s="174"/>
      <c r="D46" s="174"/>
      <c r="E46" s="174"/>
      <c r="F46" s="174"/>
      <c r="G46" s="174"/>
      <c r="H46" s="174"/>
      <c r="I46" s="174"/>
      <c r="J46" s="174"/>
      <c r="K46" s="174"/>
    </row>
    <row r="47" spans="1:11">
      <c r="A47" s="174"/>
      <c r="B47" s="174"/>
      <c r="C47" s="174"/>
      <c r="D47" s="174"/>
      <c r="E47" s="174"/>
      <c r="F47" s="174"/>
      <c r="G47" s="174"/>
      <c r="H47" s="174"/>
      <c r="I47" s="174"/>
      <c r="J47" s="174"/>
      <c r="K47" s="174"/>
    </row>
    <row r="48" spans="1:11">
      <c r="A48" s="174"/>
      <c r="B48" s="174"/>
      <c r="C48" s="174"/>
      <c r="D48" s="174"/>
      <c r="E48" s="174"/>
      <c r="F48" s="174"/>
      <c r="G48" s="174"/>
      <c r="H48" s="174"/>
      <c r="I48" s="174"/>
      <c r="J48" s="174"/>
      <c r="K48" s="174"/>
    </row>
    <row r="49" spans="1:11">
      <c r="A49" s="174"/>
      <c r="B49" s="174"/>
      <c r="C49" s="174"/>
      <c r="D49" s="174"/>
      <c r="E49" s="174"/>
      <c r="F49" s="174"/>
      <c r="G49" s="174"/>
      <c r="H49" s="174"/>
      <c r="I49" s="174"/>
      <c r="J49" s="174"/>
      <c r="K49" s="174"/>
    </row>
    <row r="50" spans="1:11">
      <c r="A50" s="174"/>
      <c r="B50" s="174"/>
      <c r="C50" s="174"/>
      <c r="D50" s="174"/>
      <c r="E50" s="174"/>
      <c r="F50" s="174"/>
      <c r="G50" s="174"/>
      <c r="H50" s="174"/>
      <c r="I50" s="174"/>
      <c r="J50" s="174"/>
      <c r="K50" s="174"/>
    </row>
    <row r="51" spans="1:11">
      <c r="A51" s="174"/>
      <c r="B51" s="174"/>
      <c r="C51" s="174"/>
      <c r="D51" s="174"/>
      <c r="E51" s="174"/>
      <c r="F51" s="174"/>
      <c r="G51" s="174"/>
      <c r="H51" s="174"/>
      <c r="I51" s="174"/>
      <c r="J51" s="174"/>
      <c r="K51" s="174"/>
    </row>
    <row r="52" spans="1:11">
      <c r="A52" s="174"/>
      <c r="B52" s="174"/>
      <c r="C52" s="174"/>
      <c r="D52" s="174"/>
      <c r="E52" s="174"/>
      <c r="F52" s="174"/>
      <c r="G52" s="174"/>
      <c r="H52" s="174"/>
      <c r="I52" s="174"/>
      <c r="J52" s="174"/>
      <c r="K52" s="174"/>
    </row>
    <row r="53" spans="1:11">
      <c r="A53" s="174"/>
      <c r="B53" s="174"/>
      <c r="C53" s="174"/>
      <c r="D53" s="174"/>
      <c r="E53" s="174"/>
      <c r="F53" s="174"/>
      <c r="G53" s="174"/>
      <c r="H53" s="174"/>
      <c r="I53" s="174"/>
      <c r="J53" s="174"/>
      <c r="K53" s="174"/>
    </row>
    <row r="54" spans="1:11">
      <c r="A54" s="174"/>
      <c r="B54" s="174"/>
      <c r="C54" s="174"/>
      <c r="D54" s="174"/>
      <c r="E54" s="174"/>
      <c r="F54" s="174"/>
      <c r="G54" s="174"/>
      <c r="H54" s="174"/>
      <c r="I54" s="174"/>
      <c r="J54" s="174"/>
      <c r="K54" s="174"/>
    </row>
    <row r="55" spans="1:11">
      <c r="A55" s="174"/>
      <c r="B55" s="174"/>
      <c r="C55" s="174"/>
      <c r="D55" s="174"/>
      <c r="E55" s="174"/>
      <c r="F55" s="174"/>
      <c r="G55" s="174"/>
      <c r="H55" s="174"/>
      <c r="I55" s="174"/>
      <c r="J55" s="174"/>
      <c r="K55" s="174"/>
    </row>
    <row r="56" spans="1:11">
      <c r="A56" s="174"/>
      <c r="B56" s="174"/>
      <c r="C56" s="174"/>
      <c r="D56" s="174"/>
      <c r="E56" s="174"/>
      <c r="F56" s="174"/>
      <c r="G56" s="174"/>
      <c r="H56" s="174"/>
      <c r="I56" s="174"/>
      <c r="J56" s="174"/>
      <c r="K56" s="174"/>
    </row>
    <row r="57" spans="1:11">
      <c r="A57" s="174"/>
      <c r="B57" s="174"/>
      <c r="C57" s="174"/>
      <c r="D57" s="174"/>
      <c r="E57" s="174"/>
      <c r="F57" s="174"/>
      <c r="G57" s="174"/>
      <c r="H57" s="174"/>
      <c r="I57" s="174"/>
      <c r="J57" s="174"/>
      <c r="K57" s="174"/>
    </row>
    <row r="58" spans="1:11">
      <c r="A58" s="174"/>
      <c r="B58" s="174"/>
      <c r="C58" s="174"/>
      <c r="D58" s="174"/>
      <c r="E58" s="174"/>
      <c r="F58" s="174"/>
      <c r="G58" s="174"/>
      <c r="H58" s="174"/>
      <c r="I58" s="174"/>
      <c r="J58" s="174"/>
      <c r="K58" s="174"/>
    </row>
    <row r="59" spans="1:11">
      <c r="A59" s="174"/>
      <c r="B59" s="174"/>
      <c r="C59" s="174"/>
      <c r="D59" s="174"/>
      <c r="E59" s="174"/>
      <c r="F59" s="174"/>
      <c r="G59" s="174"/>
      <c r="H59" s="174"/>
      <c r="I59" s="174"/>
      <c r="J59" s="174"/>
      <c r="K59" s="174"/>
    </row>
    <row r="60" spans="1:11">
      <c r="A60" s="174"/>
      <c r="B60" s="174"/>
      <c r="C60" s="174"/>
      <c r="D60" s="174"/>
      <c r="E60" s="174"/>
      <c r="F60" s="174"/>
      <c r="G60" s="174"/>
      <c r="H60" s="174"/>
      <c r="I60" s="174"/>
      <c r="J60" s="174"/>
      <c r="K60" s="174"/>
    </row>
    <row r="61" spans="1:11">
      <c r="A61" s="174"/>
      <c r="B61" s="174"/>
      <c r="C61" s="174"/>
      <c r="D61" s="174"/>
      <c r="E61" s="174"/>
      <c r="F61" s="174"/>
      <c r="G61" s="174"/>
      <c r="H61" s="174"/>
      <c r="I61" s="174"/>
      <c r="J61" s="174"/>
      <c r="K61" s="174"/>
    </row>
    <row r="62" spans="1:11">
      <c r="A62" s="174"/>
      <c r="B62" s="174"/>
      <c r="C62" s="174"/>
      <c r="D62" s="174"/>
      <c r="E62" s="174"/>
      <c r="F62" s="174"/>
      <c r="G62" s="174"/>
      <c r="H62" s="174"/>
      <c r="I62" s="174"/>
      <c r="J62" s="174"/>
      <c r="K62" s="174"/>
    </row>
    <row r="63" spans="1:11">
      <c r="A63" s="174"/>
      <c r="B63" s="174"/>
      <c r="C63" s="174"/>
      <c r="D63" s="174"/>
      <c r="E63" s="174"/>
      <c r="F63" s="174"/>
      <c r="G63" s="174"/>
      <c r="H63" s="174"/>
      <c r="I63" s="174"/>
      <c r="J63" s="174"/>
      <c r="K63" s="174"/>
    </row>
    <row r="64" spans="1:11">
      <c r="A64" s="174"/>
      <c r="B64" s="174"/>
      <c r="C64" s="174"/>
      <c r="D64" s="174"/>
      <c r="E64" s="174"/>
      <c r="F64" s="174"/>
      <c r="G64" s="174"/>
      <c r="H64" s="174"/>
      <c r="I64" s="174"/>
      <c r="J64" s="174"/>
      <c r="K64" s="174"/>
    </row>
    <row r="65" spans="1:11">
      <c r="A65" s="174"/>
      <c r="B65" s="174"/>
      <c r="C65" s="174"/>
      <c r="D65" s="174"/>
      <c r="E65" s="174"/>
      <c r="F65" s="174"/>
      <c r="G65" s="174"/>
      <c r="H65" s="174"/>
      <c r="I65" s="174"/>
      <c r="J65" s="174"/>
      <c r="K65" s="174"/>
    </row>
    <row r="66" spans="1:11">
      <c r="A66" s="174"/>
      <c r="B66" s="174"/>
      <c r="C66" s="174"/>
      <c r="D66" s="174"/>
      <c r="E66" s="174"/>
      <c r="F66" s="174"/>
      <c r="G66" s="174"/>
      <c r="H66" s="174"/>
      <c r="I66" s="174"/>
      <c r="J66" s="174"/>
      <c r="K66" s="174"/>
    </row>
    <row r="67" spans="1:11">
      <c r="A67" s="174"/>
      <c r="B67" s="174"/>
      <c r="C67" s="174"/>
      <c r="D67" s="174"/>
      <c r="E67" s="174"/>
      <c r="F67" s="174"/>
      <c r="G67" s="174"/>
      <c r="H67" s="174"/>
      <c r="I67" s="174"/>
      <c r="J67" s="174"/>
      <c r="K67" s="174"/>
    </row>
    <row r="68" spans="1:11">
      <c r="A68" s="174"/>
      <c r="B68" s="174"/>
      <c r="C68" s="174"/>
      <c r="D68" s="174"/>
      <c r="E68" s="174"/>
      <c r="F68" s="174"/>
      <c r="G68" s="174"/>
      <c r="H68" s="174"/>
      <c r="I68" s="174"/>
      <c r="J68" s="174"/>
      <c r="K68" s="174"/>
    </row>
    <row r="69" spans="1:11">
      <c r="A69" s="174"/>
      <c r="B69" s="174"/>
      <c r="C69" s="174"/>
      <c r="D69" s="174"/>
      <c r="E69" s="174"/>
      <c r="F69" s="174"/>
      <c r="G69" s="174"/>
      <c r="H69" s="174"/>
      <c r="I69" s="174"/>
      <c r="J69" s="174"/>
      <c r="K69" s="174"/>
    </row>
    <row r="70" spans="1:11">
      <c r="A70" s="174"/>
      <c r="B70" s="174"/>
      <c r="C70" s="174"/>
      <c r="D70" s="174"/>
      <c r="E70" s="174"/>
      <c r="F70" s="174"/>
      <c r="G70" s="174"/>
      <c r="H70" s="174"/>
      <c r="I70" s="174"/>
      <c r="J70" s="174"/>
      <c r="K70" s="174"/>
    </row>
    <row r="71" spans="1:11">
      <c r="A71" s="174"/>
      <c r="B71" s="174"/>
      <c r="C71" s="174"/>
      <c r="D71" s="174"/>
      <c r="E71" s="174"/>
      <c r="F71" s="174"/>
      <c r="G71" s="174"/>
      <c r="H71" s="174"/>
      <c r="I71" s="174"/>
      <c r="J71" s="174"/>
      <c r="K71" s="174"/>
    </row>
    <row r="72" spans="1:11">
      <c r="A72" s="174"/>
      <c r="B72" s="174"/>
      <c r="C72" s="174"/>
      <c r="D72" s="174"/>
      <c r="E72" s="174"/>
      <c r="F72" s="174"/>
      <c r="G72" s="174"/>
      <c r="H72" s="174"/>
      <c r="I72" s="174"/>
      <c r="J72" s="174"/>
      <c r="K72" s="174"/>
    </row>
    <row r="73" spans="1:11">
      <c r="A73" s="174"/>
      <c r="B73" s="174"/>
      <c r="C73" s="174"/>
      <c r="D73" s="174"/>
      <c r="E73" s="174"/>
      <c r="F73" s="174"/>
      <c r="G73" s="174"/>
      <c r="H73" s="174"/>
      <c r="I73" s="174"/>
      <c r="J73" s="174"/>
      <c r="K73" s="174"/>
    </row>
  </sheetData>
  <mergeCells count="3">
    <mergeCell ref="B1:J1"/>
    <mergeCell ref="B10:F10"/>
    <mergeCell ref="B11:F11"/>
  </mergeCells>
  <dataValidations count="1">
    <dataValidation allowBlank="1" showErrorMessage="1" promptTitle="Excel.webkynang.vn" prompt="Mạng Xã Hội Học Excel đầu tiên tại Việt Nam, tổng hợp các video, bài viết về cách sử dụng hàm excel và bài tập thực hành hàm và công thức excel. Mọi thắc mắc gửi về: Tuvan@webkynang.vn" sqref="A1:XFD1048576" xr:uid="{00000000-0002-0000-0500-000000000000}"/>
  </dataValidations>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
  <sheetViews>
    <sheetView workbookViewId="0">
      <selection activeCell="I3" sqref="I3"/>
    </sheetView>
  </sheetViews>
  <sheetFormatPr defaultColWidth="9.23046875" defaultRowHeight="15.5"/>
  <cols>
    <col min="1" max="1" width="11.07421875" style="23" customWidth="1"/>
    <col min="2" max="2" width="9.23046875" style="23"/>
    <col min="3" max="3" width="11" style="23" customWidth="1"/>
    <col min="4" max="4" width="10.23046875" style="23" customWidth="1"/>
    <col min="5" max="16384" width="9.23046875" style="23"/>
  </cols>
  <sheetData>
    <row r="1" spans="1:7">
      <c r="A1" s="227" t="s">
        <v>580</v>
      </c>
      <c r="B1" s="227"/>
      <c r="C1" s="227"/>
      <c r="D1" s="227"/>
      <c r="E1" s="227"/>
    </row>
    <row r="2" spans="1:7" ht="16" thickBot="1">
      <c r="A2" s="228" t="s">
        <v>581</v>
      </c>
      <c r="B2" s="228"/>
      <c r="C2" s="228"/>
      <c r="D2" s="228"/>
      <c r="E2" s="228"/>
    </row>
    <row r="3" spans="1:7" ht="32" thickTop="1" thickBot="1">
      <c r="A3" s="186" t="s">
        <v>42</v>
      </c>
      <c r="B3" s="186" t="s">
        <v>582</v>
      </c>
      <c r="C3" s="187" t="s">
        <v>583</v>
      </c>
      <c r="D3" s="186" t="s">
        <v>584</v>
      </c>
      <c r="E3" s="188" t="s">
        <v>585</v>
      </c>
      <c r="F3" s="189"/>
      <c r="G3" s="189"/>
    </row>
    <row r="4" spans="1:7" ht="16" thickTop="1">
      <c r="A4" s="190">
        <v>1</v>
      </c>
      <c r="B4" s="190" t="s">
        <v>114</v>
      </c>
      <c r="C4" s="190">
        <v>4</v>
      </c>
      <c r="D4" s="190" t="s">
        <v>115</v>
      </c>
      <c r="E4" s="191"/>
    </row>
    <row r="5" spans="1:7">
      <c r="A5" s="142">
        <v>2</v>
      </c>
      <c r="B5" s="142" t="s">
        <v>116</v>
      </c>
      <c r="C5" s="142">
        <v>7</v>
      </c>
      <c r="D5" s="142" t="s">
        <v>586</v>
      </c>
      <c r="E5" s="191"/>
    </row>
    <row r="6" spans="1:7">
      <c r="A6" s="142">
        <v>3</v>
      </c>
      <c r="B6" s="142" t="s">
        <v>117</v>
      </c>
      <c r="C6" s="142">
        <v>4</v>
      </c>
      <c r="D6" s="142" t="s">
        <v>586</v>
      </c>
      <c r="E6" s="191"/>
    </row>
    <row r="7" spans="1:7">
      <c r="A7" s="142">
        <v>4</v>
      </c>
      <c r="B7" s="142" t="s">
        <v>50</v>
      </c>
      <c r="C7" s="142">
        <v>3</v>
      </c>
      <c r="D7" s="142" t="s">
        <v>586</v>
      </c>
      <c r="E7" s="191"/>
    </row>
    <row r="8" spans="1:7">
      <c r="A8" s="142">
        <v>5</v>
      </c>
      <c r="B8" s="142" t="s">
        <v>118</v>
      </c>
      <c r="C8" s="142">
        <v>8</v>
      </c>
      <c r="D8" s="142" t="s">
        <v>586</v>
      </c>
      <c r="E8" s="191"/>
    </row>
    <row r="9" spans="1:7">
      <c r="A9" s="142">
        <v>6</v>
      </c>
      <c r="B9" s="142" t="s">
        <v>119</v>
      </c>
      <c r="C9" s="142">
        <v>9</v>
      </c>
      <c r="D9" s="142" t="s">
        <v>115</v>
      </c>
      <c r="E9" s="191"/>
    </row>
    <row r="10" spans="1:7">
      <c r="A10" s="142">
        <v>7</v>
      </c>
      <c r="B10" s="142" t="s">
        <v>120</v>
      </c>
      <c r="C10" s="142">
        <v>3</v>
      </c>
      <c r="D10" s="142" t="s">
        <v>115</v>
      </c>
      <c r="E10" s="191"/>
    </row>
    <row r="11" spans="1:7">
      <c r="A11" s="142">
        <v>8</v>
      </c>
      <c r="B11" s="142" t="s">
        <v>121</v>
      </c>
      <c r="C11" s="142">
        <v>5</v>
      </c>
      <c r="D11" s="142" t="s">
        <v>586</v>
      </c>
      <c r="E11" s="191"/>
    </row>
    <row r="12" spans="1:7">
      <c r="A12" s="142">
        <v>9</v>
      </c>
      <c r="B12" s="142" t="s">
        <v>122</v>
      </c>
      <c r="C12" s="142">
        <v>6</v>
      </c>
      <c r="D12" s="142" t="s">
        <v>115</v>
      </c>
      <c r="E12" s="191"/>
    </row>
    <row r="13" spans="1:7">
      <c r="A13" s="142">
        <v>10</v>
      </c>
      <c r="B13" s="142" t="s">
        <v>80</v>
      </c>
      <c r="C13" s="142">
        <v>4</v>
      </c>
      <c r="D13" s="142" t="s">
        <v>586</v>
      </c>
      <c r="E13" s="191"/>
    </row>
    <row r="15" spans="1:7">
      <c r="A15" s="23" t="s">
        <v>537</v>
      </c>
    </row>
    <row r="16" spans="1:7">
      <c r="A16" s="23" t="s">
        <v>587</v>
      </c>
    </row>
    <row r="17" spans="1:1">
      <c r="A17" s="23" t="s">
        <v>588</v>
      </c>
    </row>
    <row r="18" spans="1:1">
      <c r="A18" s="23" t="s">
        <v>589</v>
      </c>
    </row>
  </sheetData>
  <mergeCells count="2">
    <mergeCell ref="A1:E1"/>
    <mergeCell ref="A2:E2"/>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7"/>
  <sheetViews>
    <sheetView workbookViewId="0">
      <selection activeCell="G7" sqref="G7"/>
    </sheetView>
  </sheetViews>
  <sheetFormatPr defaultColWidth="9" defaultRowHeight="15.5"/>
  <cols>
    <col min="1" max="1" width="9" style="33"/>
    <col min="2" max="2" width="15.4609375" style="33" customWidth="1"/>
    <col min="3" max="3" width="9" style="33"/>
    <col min="4" max="4" width="11.765625" style="33" bestFit="1" customWidth="1"/>
    <col min="5" max="5" width="10.07421875" style="33" customWidth="1"/>
    <col min="6" max="6" width="16" style="33" customWidth="1"/>
    <col min="7" max="8" width="9" style="33"/>
    <col min="9" max="9" width="10.23046875" style="33" bestFit="1" customWidth="1"/>
    <col min="10" max="16384" width="9" style="33"/>
  </cols>
  <sheetData>
    <row r="1" spans="1:14" ht="18.5" thickBot="1">
      <c r="A1" s="217" t="s">
        <v>590</v>
      </c>
      <c r="B1" s="217"/>
      <c r="C1" s="217"/>
      <c r="D1" s="217"/>
      <c r="E1" s="217"/>
      <c r="F1" s="217"/>
    </row>
    <row r="2" spans="1:14" ht="24.75" customHeight="1" thickBot="1">
      <c r="A2" s="83" t="s">
        <v>591</v>
      </c>
      <c r="B2" s="83" t="s">
        <v>388</v>
      </c>
      <c r="C2" s="83" t="s">
        <v>389</v>
      </c>
      <c r="D2" s="83" t="s">
        <v>592</v>
      </c>
      <c r="E2" s="83" t="s">
        <v>593</v>
      </c>
      <c r="F2" s="83" t="s">
        <v>594</v>
      </c>
      <c r="H2" s="54" t="s">
        <v>177</v>
      </c>
    </row>
    <row r="3" spans="1:14" ht="24" customHeight="1" thickBot="1">
      <c r="A3" s="52" t="s">
        <v>114</v>
      </c>
      <c r="B3" s="70" t="s">
        <v>595</v>
      </c>
      <c r="C3" s="52">
        <v>5.9</v>
      </c>
      <c r="D3" s="52"/>
      <c r="E3" s="78"/>
      <c r="F3" s="84"/>
      <c r="H3" s="48" t="s">
        <v>601</v>
      </c>
      <c r="I3" s="48"/>
      <c r="J3" s="48"/>
      <c r="K3" s="48"/>
      <c r="L3" s="48"/>
      <c r="M3" s="48"/>
      <c r="N3" s="61"/>
    </row>
    <row r="4" spans="1:14" ht="24" customHeight="1" thickBot="1">
      <c r="A4" s="52" t="s">
        <v>116</v>
      </c>
      <c r="B4" s="70" t="s">
        <v>596</v>
      </c>
      <c r="C4" s="52">
        <v>8.6</v>
      </c>
      <c r="D4" s="52"/>
      <c r="E4" s="78"/>
      <c r="F4" s="84"/>
      <c r="H4" s="48" t="s">
        <v>602</v>
      </c>
      <c r="I4" s="48"/>
      <c r="J4" s="48"/>
      <c r="K4" s="48"/>
      <c r="L4" s="48"/>
      <c r="M4" s="48"/>
    </row>
    <row r="5" spans="1:14" ht="23.25" customHeight="1" thickBot="1">
      <c r="A5" s="52" t="s">
        <v>117</v>
      </c>
      <c r="B5" s="70" t="s">
        <v>597</v>
      </c>
      <c r="C5" s="52">
        <v>9.1999999999999993</v>
      </c>
      <c r="D5" s="52"/>
      <c r="E5" s="78"/>
      <c r="F5" s="84"/>
    </row>
    <row r="6" spans="1:14" ht="24.75" customHeight="1" thickBot="1">
      <c r="A6" s="52" t="s">
        <v>114</v>
      </c>
      <c r="B6" s="70" t="s">
        <v>598</v>
      </c>
      <c r="C6" s="52">
        <v>9.5</v>
      </c>
      <c r="D6" s="52"/>
      <c r="E6" s="78"/>
      <c r="F6" s="84"/>
    </row>
    <row r="7" spans="1:14" ht="23.25" customHeight="1" thickBot="1">
      <c r="A7" s="52" t="s">
        <v>114</v>
      </c>
      <c r="B7" s="70" t="s">
        <v>40</v>
      </c>
      <c r="C7" s="52">
        <v>3.5</v>
      </c>
      <c r="D7" s="52"/>
      <c r="E7" s="78"/>
      <c r="F7" s="84"/>
    </row>
    <row r="8" spans="1:14" ht="24" customHeight="1" thickBot="1">
      <c r="A8" s="52" t="s">
        <v>116</v>
      </c>
      <c r="B8" s="70" t="s">
        <v>599</v>
      </c>
      <c r="C8" s="52">
        <v>6.4</v>
      </c>
      <c r="D8" s="52"/>
      <c r="E8" s="78"/>
      <c r="F8" s="84"/>
    </row>
    <row r="9" spans="1:14" ht="24.75" customHeight="1" thickBot="1">
      <c r="A9" s="52" t="s">
        <v>117</v>
      </c>
      <c r="B9" s="70" t="s">
        <v>600</v>
      </c>
      <c r="C9" s="52">
        <v>8.6</v>
      </c>
      <c r="D9" s="52"/>
      <c r="E9" s="78"/>
      <c r="F9" s="84"/>
    </row>
    <row r="12" spans="1:14" ht="18">
      <c r="E12" s="229" t="s">
        <v>603</v>
      </c>
      <c r="F12" s="229"/>
      <c r="H12" s="229" t="s">
        <v>604</v>
      </c>
      <c r="I12" s="229"/>
    </row>
    <row r="13" spans="1:14" ht="33.75" customHeight="1">
      <c r="E13" s="124" t="s">
        <v>389</v>
      </c>
      <c r="F13" s="124" t="s">
        <v>605</v>
      </c>
      <c r="H13" s="124" t="s">
        <v>591</v>
      </c>
      <c r="I13" s="124" t="s">
        <v>605</v>
      </c>
    </row>
    <row r="14" spans="1:14">
      <c r="E14" s="125">
        <v>0</v>
      </c>
      <c r="F14" s="125" t="s">
        <v>606</v>
      </c>
      <c r="H14" s="125" t="s">
        <v>114</v>
      </c>
      <c r="I14" s="125" t="s">
        <v>606</v>
      </c>
    </row>
    <row r="15" spans="1:14">
      <c r="E15" s="125">
        <v>5</v>
      </c>
      <c r="F15" s="125" t="s">
        <v>41</v>
      </c>
      <c r="H15" s="125" t="s">
        <v>116</v>
      </c>
      <c r="I15" s="125" t="s">
        <v>41</v>
      </c>
    </row>
    <row r="16" spans="1:14">
      <c r="E16" s="125">
        <v>7</v>
      </c>
      <c r="F16" s="125" t="s">
        <v>607</v>
      </c>
      <c r="H16" s="125" t="s">
        <v>117</v>
      </c>
      <c r="I16" s="125" t="s">
        <v>607</v>
      </c>
    </row>
    <row r="17" spans="5:9">
      <c r="E17" s="125">
        <v>9</v>
      </c>
      <c r="F17" s="125" t="s">
        <v>608</v>
      </c>
      <c r="H17" s="125" t="s">
        <v>50</v>
      </c>
      <c r="I17" s="125" t="s">
        <v>608</v>
      </c>
    </row>
  </sheetData>
  <mergeCells count="3">
    <mergeCell ref="E12:F12"/>
    <mergeCell ref="H12:I12"/>
    <mergeCell ref="A1:F1"/>
  </mergeCells>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0"/>
  <sheetViews>
    <sheetView workbookViewId="0">
      <selection activeCell="H13" sqref="H13"/>
    </sheetView>
  </sheetViews>
  <sheetFormatPr defaultColWidth="9.23046875" defaultRowHeight="15.5"/>
  <cols>
    <col min="1" max="3" width="9.23046875" style="23"/>
    <col min="4" max="4" width="15.765625" style="23" customWidth="1"/>
    <col min="5" max="5" width="17.23046875" style="23" customWidth="1"/>
    <col min="6" max="6" width="11" style="23" customWidth="1"/>
    <col min="7" max="9" width="9.23046875" style="23"/>
    <col min="10" max="10" width="11.765625" style="23" customWidth="1"/>
    <col min="11" max="16384" width="9.23046875" style="23"/>
  </cols>
  <sheetData>
    <row r="1" spans="1:12">
      <c r="A1" s="230" t="s">
        <v>609</v>
      </c>
      <c r="B1" s="230"/>
      <c r="C1" s="230"/>
      <c r="D1" s="230"/>
      <c r="E1" s="230"/>
      <c r="F1" s="230"/>
      <c r="H1" s="88" t="s">
        <v>617</v>
      </c>
    </row>
    <row r="2" spans="1:12">
      <c r="A2" s="231" t="s">
        <v>610</v>
      </c>
      <c r="B2" s="231"/>
      <c r="C2" s="231"/>
      <c r="D2" s="231"/>
      <c r="E2" s="231"/>
      <c r="F2" s="231"/>
      <c r="H2" s="160" t="s">
        <v>618</v>
      </c>
      <c r="I2" s="160" t="s">
        <v>613</v>
      </c>
      <c r="J2" s="172" t="s">
        <v>619</v>
      </c>
    </row>
    <row r="3" spans="1:12">
      <c r="A3" s="194" t="s">
        <v>611</v>
      </c>
      <c r="B3" s="194" t="s">
        <v>612</v>
      </c>
      <c r="C3" s="194" t="s">
        <v>613</v>
      </c>
      <c r="D3" s="194" t="s">
        <v>614</v>
      </c>
      <c r="E3" s="194" t="s">
        <v>615</v>
      </c>
      <c r="F3" s="195" t="s">
        <v>616</v>
      </c>
      <c r="H3" s="142" t="s">
        <v>123</v>
      </c>
      <c r="I3" s="142" t="s">
        <v>124</v>
      </c>
      <c r="J3" s="145">
        <v>0</v>
      </c>
    </row>
    <row r="4" spans="1:12">
      <c r="A4" s="192">
        <v>36938</v>
      </c>
      <c r="B4" s="142" t="s">
        <v>125</v>
      </c>
      <c r="C4" s="146"/>
      <c r="D4" s="146"/>
      <c r="E4" s="142">
        <v>205</v>
      </c>
      <c r="F4" s="161"/>
      <c r="H4" s="142" t="s">
        <v>126</v>
      </c>
      <c r="I4" s="142" t="s">
        <v>620</v>
      </c>
      <c r="J4" s="145">
        <v>0</v>
      </c>
    </row>
    <row r="5" spans="1:12">
      <c r="A5" s="192">
        <v>36971</v>
      </c>
      <c r="B5" s="142" t="s">
        <v>127</v>
      </c>
      <c r="C5" s="146"/>
      <c r="D5" s="146"/>
      <c r="E5" s="142">
        <v>800</v>
      </c>
      <c r="F5" s="161"/>
      <c r="H5" s="142" t="s">
        <v>128</v>
      </c>
      <c r="I5" s="142" t="s">
        <v>621</v>
      </c>
      <c r="J5" s="145">
        <v>0</v>
      </c>
    </row>
    <row r="6" spans="1:12">
      <c r="A6" s="192">
        <v>36978</v>
      </c>
      <c r="B6" s="142" t="s">
        <v>129</v>
      </c>
      <c r="C6" s="146"/>
      <c r="D6" s="146"/>
      <c r="E6" s="142">
        <v>520</v>
      </c>
      <c r="F6" s="161"/>
    </row>
    <row r="7" spans="1:12">
      <c r="A7" s="192">
        <v>36993</v>
      </c>
      <c r="B7" s="142" t="s">
        <v>130</v>
      </c>
      <c r="C7" s="146"/>
      <c r="D7" s="146"/>
      <c r="E7" s="142">
        <v>1200</v>
      </c>
      <c r="F7" s="161"/>
      <c r="H7" s="88" t="s">
        <v>622</v>
      </c>
    </row>
    <row r="8" spans="1:12">
      <c r="A8" s="192">
        <v>37059</v>
      </c>
      <c r="B8" s="142" t="s">
        <v>131</v>
      </c>
      <c r="C8" s="146"/>
      <c r="D8" s="146"/>
      <c r="E8" s="142">
        <v>5320</v>
      </c>
      <c r="F8" s="161"/>
      <c r="H8" s="160" t="s">
        <v>395</v>
      </c>
      <c r="I8" s="193" t="s">
        <v>132</v>
      </c>
      <c r="J8" s="193" t="s">
        <v>133</v>
      </c>
      <c r="K8" s="193" t="s">
        <v>134</v>
      </c>
      <c r="L8" s="193" t="s">
        <v>135</v>
      </c>
    </row>
    <row r="9" spans="1:12">
      <c r="A9" s="192">
        <v>37149</v>
      </c>
      <c r="B9" s="142" t="s">
        <v>136</v>
      </c>
      <c r="C9" s="146"/>
      <c r="D9" s="146"/>
      <c r="E9" s="142">
        <v>205</v>
      </c>
      <c r="F9" s="161"/>
      <c r="H9" s="160" t="s">
        <v>623</v>
      </c>
      <c r="I9" s="142">
        <v>40</v>
      </c>
      <c r="J9" s="142">
        <v>120</v>
      </c>
      <c r="K9" s="142">
        <v>210</v>
      </c>
      <c r="L9" s="142">
        <v>250</v>
      </c>
    </row>
    <row r="10" spans="1:12">
      <c r="A10" s="192">
        <v>37220</v>
      </c>
      <c r="B10" s="142" t="s">
        <v>137</v>
      </c>
      <c r="C10" s="146"/>
      <c r="D10" s="146"/>
      <c r="E10" s="142">
        <v>720</v>
      </c>
      <c r="F10" s="161"/>
    </row>
    <row r="11" spans="1:12">
      <c r="A11" s="192">
        <v>37225</v>
      </c>
      <c r="B11" s="142" t="s">
        <v>138</v>
      </c>
      <c r="C11" s="146"/>
      <c r="D11" s="146"/>
      <c r="E11" s="142">
        <v>670</v>
      </c>
      <c r="F11" s="161"/>
    </row>
    <row r="12" spans="1:12">
      <c r="A12" s="192">
        <v>37247</v>
      </c>
      <c r="B12" s="142" t="s">
        <v>130</v>
      </c>
      <c r="C12" s="146"/>
      <c r="D12" s="146"/>
      <c r="E12" s="142">
        <v>925</v>
      </c>
      <c r="F12" s="161"/>
    </row>
    <row r="13" spans="1:12">
      <c r="A13" s="192">
        <v>37248</v>
      </c>
      <c r="B13" s="142" t="s">
        <v>137</v>
      </c>
      <c r="C13" s="146"/>
      <c r="D13" s="146"/>
      <c r="E13" s="142">
        <v>135</v>
      </c>
      <c r="F13" s="161"/>
    </row>
    <row r="14" spans="1:12">
      <c r="A14" s="232" t="s">
        <v>352</v>
      </c>
      <c r="B14" s="233"/>
      <c r="C14" s="233"/>
      <c r="D14" s="233"/>
      <c r="E14" s="234"/>
      <c r="F14" s="161"/>
    </row>
    <row r="16" spans="1:12">
      <c r="A16" s="23" t="s">
        <v>537</v>
      </c>
    </row>
    <row r="17" spans="1:1">
      <c r="A17" s="23" t="s">
        <v>624</v>
      </c>
    </row>
    <row r="18" spans="1:1">
      <c r="A18" s="23" t="s">
        <v>625</v>
      </c>
    </row>
    <row r="19" spans="1:1">
      <c r="A19" s="23" t="s">
        <v>626</v>
      </c>
    </row>
    <row r="20" spans="1:1">
      <c r="A20" s="23" t="s">
        <v>627</v>
      </c>
    </row>
  </sheetData>
  <mergeCells count="3">
    <mergeCell ref="A1:F1"/>
    <mergeCell ref="A2:F2"/>
    <mergeCell ref="A14:E14"/>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tham chieu</vt:lpstr>
      <vt:lpstr>INT-MOD</vt:lpstr>
      <vt:lpstr>CHUOI</vt:lpstr>
      <vt:lpstr>THOI GIAN</vt:lpstr>
      <vt:lpstr>THONGKE</vt:lpstr>
      <vt:lpstr>Ham if</vt:lpstr>
      <vt:lpstr>IF-OR-AND</vt:lpstr>
      <vt:lpstr>DO TIM</vt:lpstr>
      <vt:lpstr>DO TIM NC</vt:lpstr>
      <vt:lpstr>Bai Tap 1 - Co Ban</vt:lpstr>
      <vt:lpstr>Bai Tap 2 - Co Ban</vt:lpstr>
      <vt:lpstr>Bai Tap 3 - Co Ban</vt:lpstr>
      <vt:lpstr>Bai Tap 4 - Co Ban</vt:lpstr>
      <vt:lpstr>Bai Tap 5 - Co Ban</vt:lpstr>
      <vt:lpstr>Bai Tap 9 - Co Ban</vt:lpstr>
      <vt:lpstr>Bai Tap 10 - Co Ban</vt:lpstr>
      <vt:lpstr>Bai Tap 11 - Co Ban</vt:lpstr>
      <vt:lpstr>Bai Tap 12 - Co Ban</vt:lpstr>
      <vt:lpstr>Bai Tap 13 - Co Ban</vt:lpstr>
      <vt:lpstr>Bai Tap 14 - Co Ban</vt:lpstr>
      <vt:lpstr>Bai Tap 15 - Co Ban</vt:lpstr>
      <vt:lpstr>Bai Tap 16 - Co Ban</vt:lpstr>
      <vt:lpstr>Bai Tap 17 -Co Ban</vt:lpstr>
      <vt:lpstr>Bai Tap 18 - Co Ban</vt:lpstr>
      <vt:lpstr>Bai Tap 19 - Co Ban</vt:lpstr>
      <vt:lpstr>Bieu do</vt:lpstr>
      <vt:lpstr>NCQD</vt:lpstr>
    </vt:vector>
  </TitlesOfParts>
  <Company>Phong tin hoc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 Hoang</dc:creator>
  <cp:lastModifiedBy>ADMIN</cp:lastModifiedBy>
  <dcterms:created xsi:type="dcterms:W3CDTF">2004-07-28T23:57:53Z</dcterms:created>
  <dcterms:modified xsi:type="dcterms:W3CDTF">2022-06-07T09:14:11Z</dcterms:modified>
</cp:coreProperties>
</file>