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42.xml" ContentType="application/vnd.openxmlformats-officedocument.drawingml.chart+xml"/>
  <Override PartName="/xl/charts/chart441.xml" ContentType="application/vnd.openxmlformats-officedocument.drawingml.chart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9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9.xml" ContentType="application/vnd.openxmlformats-officedocument.spreadsheetml.comments+xml"/>
  <Override PartName="/xl/styles.xml" ContentType="application/vnd.openxmlformats-officedocument.spreadsheetml.styles+xml"/>
  <Override PartName="/xl/media/image22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13" firstSheet="0" activeTab="17"/>
  </bookViews>
  <sheets>
    <sheet name="ガイドライン" sheetId="1" state="visible" r:id="rId2"/>
    <sheet name="Cover" sheetId="2" state="visible" r:id="rId3"/>
    <sheet name="TestCaseList" sheetId="3" state="visible" r:id="rId4"/>
    <sheet name="TestReport" sheetId="4" state="visible" r:id="rId5"/>
    <sheet name="Function1" sheetId="5" state="visible" r:id="rId6"/>
    <sheet name="Function2" sheetId="6" state="visible" r:id="rId7"/>
    <sheet name="Function3" sheetId="7" state="visible" r:id="rId8"/>
    <sheet name="Function4" sheetId="8" state="visible" r:id="rId9"/>
    <sheet name="Function5" sheetId="9" state="visible" r:id="rId10"/>
    <sheet name="Function6" sheetId="10" state="visible" r:id="rId11"/>
    <sheet name="Function7" sheetId="11" state="visible" r:id="rId12"/>
    <sheet name="Function8" sheetId="12" state="visible" r:id="rId13"/>
    <sheet name="Function9" sheetId="13" state="visible" r:id="rId14"/>
    <sheet name="Function10" sheetId="14" state="visible" r:id="rId15"/>
    <sheet name="Function11" sheetId="15" state="visible" r:id="rId16"/>
    <sheet name="Function12" sheetId="16" state="visible" r:id="rId17"/>
    <sheet name="Function13" sheetId="17" state="visible" r:id="rId18"/>
    <sheet name="Function14" sheetId="18" state="visible" r:id="rId19"/>
    <sheet name="Template" sheetId="19" state="visible" r:id="rId20"/>
  </sheets>
  <definedNames>
    <definedName function="false" hidden="false" localSheetId="4" name="_xlnm.Print_Area" vbProcedure="false">Function1!$A$1:$T$50</definedName>
    <definedName function="false" hidden="false" localSheetId="13" name="_xlnm.Print_Area" vbProcedure="false">Function10!$A$1:$T$39</definedName>
    <definedName function="false" hidden="false" localSheetId="14" name="_xlnm.Print_Area" vbProcedure="false">Function11!$A$1:$T$39</definedName>
    <definedName function="false" hidden="false" localSheetId="15" name="_xlnm.Print_Area" vbProcedure="false">Function12!$A$1:$T$39</definedName>
    <definedName function="false" hidden="false" localSheetId="16" name="_xlnm.Print_Area" vbProcedure="false">Function13!$A$1:$T$39</definedName>
    <definedName function="false" hidden="false" localSheetId="17" name="_xlnm.Print_Area" vbProcedure="false">Function14!$A$1:$T$39</definedName>
    <definedName function="false" hidden="false" localSheetId="5" name="_xlnm.Print_Area" vbProcedure="false">Function2!$A$1:$T$61</definedName>
    <definedName function="false" hidden="false" localSheetId="6" name="_xlnm.Print_Area" vbProcedure="false">Function3!$A$1:$T$72</definedName>
    <definedName function="false" hidden="false" localSheetId="7" name="_xlnm.Print_Area" vbProcedure="false">Function4!$A$1:$T$43</definedName>
    <definedName function="false" hidden="false" localSheetId="8" name="_xlnm.Print_Area" vbProcedure="false">Function5!$A$1:$T$43</definedName>
    <definedName function="false" hidden="false" localSheetId="9" name="_xlnm.Print_Area" vbProcedure="false">Function6!$A$1:$T$39</definedName>
    <definedName function="false" hidden="false" localSheetId="10" name="_xlnm.Print_Area" vbProcedure="false">Function7!$A$1:$T$39</definedName>
    <definedName function="false" hidden="false" localSheetId="11" name="_xlnm.Print_Area" vbProcedure="false">Function8!$A$1:$T$39</definedName>
    <definedName function="false" hidden="false" localSheetId="12" name="_xlnm.Print_Area" vbProcedure="false">Function9!$A$1:$T$39</definedName>
    <definedName function="false" hidden="false" localSheetId="18" name="_xlnm.Print_Area" vbProcedure="false">Template!$A$1:$T$53</definedName>
    <definedName function="false" hidden="false" localSheetId="2" name="_xlnm.Print_Area" vbProcedure="false">TestCaseList!$A$1:$H$41</definedName>
    <definedName function="false" hidden="false" localSheetId="3" name="_xlnm.Print_Area" vbProcedure="false">TestReport!$A$1:$I$41</definedName>
    <definedName function="false" hidden="false" localSheetId="0" name="_xlnm.Print_Area" vbProcedure="false">ガイドライン!$A$1:$A$48</definedName>
    <definedName function="false" hidden="false" name="ACTION" vbProcedure="false">#ref!</definedName>
    <definedName function="false" hidden="false" localSheetId="0" name="_xlnm.Print_Area" vbProcedure="false">ガイドライン!$A$1:$A$48</definedName>
    <definedName function="false" hidden="false" localSheetId="0" name="_xlnm.Print_Area_0" vbProcedure="false">ガイドライン!$A$1:$A$48</definedName>
    <definedName function="false" hidden="false" localSheetId="0" name="_xlnm.Print_Area_0_0" vbProcedure="false">ガイドライン!$A$1:$A$48</definedName>
    <definedName function="false" hidden="false" localSheetId="2" name="_xlnm.Print_Area" vbProcedure="false">TestCaseList!$A$1:$H$41</definedName>
    <definedName function="false" hidden="false" localSheetId="2" name="_xlnm.Print_Area_0" vbProcedure="false">TestCaseList!$A$1:$H$41</definedName>
    <definedName function="false" hidden="false" localSheetId="2" name="_xlnm.Print_Area_0_0" vbProcedure="false">TestCaseList!$A$1:$H$41</definedName>
    <definedName function="false" hidden="false" localSheetId="3" name="Z_2C0D9096_8D85_462A_A9B5_0B488ADB4269_.wvu.PrintArea" vbProcedure="false">TestReport!$A:$I</definedName>
    <definedName function="false" hidden="false" localSheetId="3" name="Z_6F1DCD5D_5DAC_4817_BF40_2B66F6F593E6_.wvu.PrintArea" vbProcedure="false">TestReport!$A:$I</definedName>
    <definedName function="false" hidden="false" localSheetId="3" name="Z_BE54E0AD_3725_4423_92D7_4F1C045BE1BC_.wvu.PrintArea" vbProcedure="false">TestReport!$A:$I</definedName>
    <definedName function="false" hidden="false" localSheetId="3" name="_xlnm.Print_Area" vbProcedure="false">TestReport!$A$1:$I$41</definedName>
    <definedName function="false" hidden="false" localSheetId="3" name="_xlnm.Print_Area_0" vbProcedure="false">TestReport!$A$1:$I$41</definedName>
    <definedName function="false" hidden="false" localSheetId="3" name="_xlnm.Print_Area_0_0" vbProcedure="false">TestReport!$A$1:$I$41</definedName>
    <definedName function="false" hidden="false" localSheetId="4" name="Z_2C0D9096_8D85_462A_A9B5_0B488ADB4269_.wvu.Cols" vbProcedure="false">function1!#ref!</definedName>
    <definedName function="false" hidden="false" localSheetId="4" name="Z_6F1DCD5D_5DAC_4817_BF40_2B66F6F593E6_.wvu.Cols" vbProcedure="false">function1!#ref!</definedName>
    <definedName function="false" hidden="false" localSheetId="4" name="Z_BE54E0AD_3725_4423_92D7_4F1C045BE1BC_.wvu.Cols" vbProcedure="false">function1!#ref!</definedName>
    <definedName function="false" hidden="false" localSheetId="4" name="_xlnm.Print_Area" vbProcedure="false">Function1!$A$1:$T$50</definedName>
    <definedName function="false" hidden="false" localSheetId="4" name="_xlnm.Print_Area_0" vbProcedure="false">Function1!$A$1:$T$50</definedName>
    <definedName function="false" hidden="false" localSheetId="4" name="_xlnm.Print_Area_0_0" vbProcedure="false">Function1!$A$1:$T$50</definedName>
    <definedName function="false" hidden="false" localSheetId="5" name="ACTION" vbProcedure="false">#ref!</definedName>
    <definedName function="false" hidden="false" localSheetId="5" name="Z_2C0D9096_8D85_462A_A9B5_0B488ADB4269_.wvu.Cols" vbProcedure="false">Function3!#REF!</definedName>
    <definedName function="false" hidden="false" localSheetId="5" name="Z_6F1DCD5D_5DAC_4817_BF40_2B66F6F593E6_.wvu.Cols" vbProcedure="false">Function3!#REF!</definedName>
    <definedName function="false" hidden="false" localSheetId="5" name="Z_BE54E0AD_3725_4423_92D7_4F1C045BE1BC_.wvu.Cols" vbProcedure="false">Function3!#REF!</definedName>
    <definedName function="false" hidden="false" localSheetId="5" name="_xlnm.Print_Area" vbProcedure="false">Function2!$A$1:$T$61</definedName>
    <definedName function="false" hidden="false" localSheetId="5" name="_xlnm.Print_Area_0" vbProcedure="false">Function2!$A$1:$T$61</definedName>
    <definedName function="false" hidden="false" localSheetId="5" name="_xlnm.Print_Area_0_0" vbProcedure="false">Function2!$A$1:$T$61</definedName>
    <definedName function="false" hidden="false" localSheetId="6" name="ACTION" vbProcedure="false">#ref!</definedName>
    <definedName function="false" hidden="false" localSheetId="6" name="Z_2C0D9096_8D85_462A_A9B5_0B488ADB4269_.wvu.Cols" vbProcedure="false">Function3!#REF!</definedName>
    <definedName function="false" hidden="false" localSheetId="6" name="Z_6F1DCD5D_5DAC_4817_BF40_2B66F6F593E6_.wvu.Cols" vbProcedure="false">Function3!#REF!</definedName>
    <definedName function="false" hidden="false" localSheetId="6" name="Z_BE54E0AD_3725_4423_92D7_4F1C045BE1BC_.wvu.Cols" vbProcedure="false">Function3!#REF!</definedName>
    <definedName function="false" hidden="false" localSheetId="6" name="_xlnm.Print_Area" vbProcedure="false">Function3!$A$1:$T$72</definedName>
    <definedName function="false" hidden="false" localSheetId="6" name="_xlnm.Print_Area_0" vbProcedure="false">Function3!$A$1:$T$72</definedName>
    <definedName function="false" hidden="false" localSheetId="6" name="_xlnm.Print_Area_0_0" vbProcedure="false">Function3!$A$1:$T$72</definedName>
    <definedName function="false" hidden="false" localSheetId="18" name="ACTION" vbProcedure="false">#ref!</definedName>
    <definedName function="false" hidden="false" localSheetId="18" name="Z_2C0D9096_8D85_462A_A9B5_0B488ADB4269_.wvu.Cols" vbProcedure="false">Template!$E:$E</definedName>
    <definedName function="false" hidden="false" localSheetId="18" name="Z_6F1DCD5D_5DAC_4817_BF40_2B66F6F593E6_.wvu.Cols" vbProcedure="false">Template!$E:$E</definedName>
    <definedName function="false" hidden="false" localSheetId="18" name="Z_BE54E0AD_3725_4423_92D7_4F1C045BE1BC_.wvu.Cols" vbProcedure="false">Template!$E:$E</definedName>
    <definedName function="false" hidden="false" localSheetId="18" name="_xlnm.Print_Area" vbProcedure="false">Template!$A$1:$T$53</definedName>
    <definedName function="false" hidden="false" localSheetId="18" name="_xlnm.Print_Area_0" vbProcedure="false">Template!$A$1:$T$53</definedName>
    <definedName function="false" hidden="false" localSheetId="18" name="_xlnm.Print_Area_0_0" vbProcedure="false">Template!$A$1:$T$53</definedName>
  </definedNames>
  <calcPr iterateCount="100" refMode="A1" iterate="false" iterateDelta="0.0001"/>
</workbook>
</file>

<file path=xl/comments19.xml><?xml version="1.0" encoding="utf-8"?>
<comments xmlns="http://schemas.openxmlformats.org/spreadsheetml/2006/main" xmlns:xdr="http://schemas.openxmlformats.org/drawingml/2006/spreadsheetDrawing">
  <authors>
    <author/>
  </authors>
  <commentList>
    <comment ref="A5" authorId="0">
      <text>
        <r>
          <rPr>
            <sz val="8"/>
            <color rgb="FF000000"/>
            <rFont val="Tahoma"/>
            <family val="2"/>
            <charset val="1"/>
          </rPr>
          <t xml:space="preserve">Not mandatory
</t>
        </r>
      </text>
    </comment>
    <comment ref="C10" authorId="0">
      <text>
        <r>
          <rPr>
            <sz val="8"/>
            <color rgb="FF000000"/>
            <rFont val="Tahoma"/>
            <family val="2"/>
            <charset val="1"/>
          </rPr>
          <t xml:space="preserve">Not mandatory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D11" authorId="0">
      <text>
        <r>
          <rPr>
            <b val="true"/>
            <sz val="10"/>
            <color rgb="FF000000"/>
            <rFont val="Times New Roman"/>
            <family val="1"/>
            <charset val="1"/>
          </rPr>
          <t xml:space="preserve">*A</t>
        </r>
        <r>
          <rPr>
            <sz val="10"/>
            <color rgb="FF000000"/>
            <rFont val="Times New Roman"/>
            <family val="1"/>
            <charset val="1"/>
          </rPr>
          <t xml:space="preserve">: Add
  </t>
        </r>
        <r>
          <rPr>
            <b val="true"/>
            <sz val="10"/>
            <color rgb="FF000000"/>
            <rFont val="Times New Roman"/>
            <family val="1"/>
            <charset val="1"/>
          </rPr>
          <t xml:space="preserve">M</t>
        </r>
        <r>
          <rPr>
            <sz val="10"/>
            <color rgb="FF000000"/>
            <rFont val="Times New Roman"/>
            <family val="1"/>
            <charset val="1"/>
          </rPr>
          <t xml:space="preserve">: Modify
  </t>
        </r>
        <r>
          <rPr>
            <b val="true"/>
            <sz val="10"/>
            <color rgb="FF000000"/>
            <rFont val="Times New Roman"/>
            <family val="1"/>
            <charset val="1"/>
          </rPr>
          <t xml:space="preserve">D</t>
        </r>
        <r>
          <rPr>
            <sz val="10"/>
            <color rgb="FF000000"/>
            <rFont val="Times New Roman"/>
            <family val="1"/>
            <charset val="1"/>
          </rPr>
          <t xml:space="preserve">: Delete
</t>
        </r>
      </text>
    </comment>
  </commentList>
</comments>
</file>

<file path=xl/sharedStrings.xml><?xml version="1.0" encoding="utf-8"?>
<sst xmlns="http://schemas.openxmlformats.org/spreadsheetml/2006/main" count="1311" uniqueCount="231">
  <si>
    <t>Guideline to make and understand Unit Test Case</t>
  </si>
  <si>
    <t>1. Overview</t>
  </si>
  <si>
    <t>- In the template, Unit test cases are based on functions. Each sheet presents test cases for one function.</t>
  </si>
  <si>
    <r>
      <t xml:space="preserve"> - </t>
    </r>
    <r>
      <rPr>
        <b val="true"/>
        <sz val="10"/>
        <rFont val="Tahoma"/>
        <family val="2"/>
        <charset val="1"/>
      </rPr>
      <t xml:space="preserve">Cover</t>
    </r>
    <r>
      <rPr>
        <sz val="10"/>
        <rFont val="Tahoma"/>
        <family val="2"/>
        <charset val="1"/>
      </rPr>
      <t xml:space="preserve">: General information of the project and Unit Test cases</t>
    </r>
  </si>
  <si>
    <r>
      <t xml:space="preserve"> - </t>
    </r>
    <r>
      <rPr>
        <b val="true"/>
        <sz val="10"/>
        <rFont val="Tahoma"/>
        <family val="2"/>
        <charset val="1"/>
      </rPr>
      <t xml:space="preserve">FunctionList</t>
    </r>
    <r>
      <rPr>
        <sz val="10"/>
        <rFont val="Tahoma"/>
        <family val="2"/>
        <charset val="1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</si>
  <si>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r>
      <t xml:space="preserve">     + Click on Function link to open the related Test cases of the function.  
     </t>
    </r>
    <r>
      <rPr>
        <i val="true"/>
        <sz val="10"/>
        <rFont val="Tahoma"/>
        <family val="2"/>
        <charset val="1"/>
      </rPr>
      <t xml:space="preserve">Note:</t>
    </r>
    <r>
      <rPr>
        <sz val="10"/>
        <rFont val="Tahoma"/>
        <family val="2"/>
        <charset val="1"/>
      </rPr>
      <t xml:space="preserve"> You should create new Function sheet before creating the link</t>
    </r>
  </si>
  <si>
    <r>
      <t xml:space="preserve"> - </t>
    </r>
    <r>
      <rPr>
        <b val="true"/>
        <sz val="10"/>
        <rFont val="Tahoma"/>
        <family val="2"/>
        <charset val="1"/>
      </rPr>
      <t xml:space="preserve">Test Report</t>
    </r>
    <r>
      <rPr>
        <sz val="10"/>
        <rFont val="Tahoma"/>
        <family val="2"/>
        <charset val="1"/>
      </rPr>
      <t xml:space="preserve">: provive the overview results of Functions Unit test: Test coverage, Test successful coverage 
    (Summary, for normal/abnormal/boundary cases)</t>
    </r>
  </si>
  <si>
    <t>Note:  Should check the formula of "Sub Total" if you add more functions</t>
  </si>
  <si>
    <t>2. Content in Test function sheet</t>
  </si>
  <si>
    <t>2.1 Combination of test cases.</t>
  </si>
  <si>
    <t>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</si>
  <si>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>- If the number of Unit TC does not meet the requirement, creator should explain the reasons.</t>
  </si>
  <si>
    <t>- If the number of  'Normal number test cases/KLOC' item in FunctionList sheet is not recorded, the number in 'Lack of test cases' is not calculated.</t>
  </si>
  <si>
    <t>2.2 Condition and confirmation of Test cases.</t>
  </si>
  <si>
    <t>Each test case is the combination of condition and confirmation.</t>
  </si>
  <si>
    <t>a. Condition:</t>
  </si>
  <si>
    <t>- Condition is combination of precondition and values of inputs.</t>
  </si>
  <si>
    <t>- Precondition: it is setting condition that must exist before execution of the test case. 
                    Example: file A is precondition for the test case that needs to access file A.</t>
  </si>
  <si>
    <t>- Values of inputs: it includes 3 types of values: normal, boundary and abnormal.</t>
  </si>
  <si>
    <t>. Normal values are values of inputs used mainly and usually to ensure the function works.</t>
  </si>
  <si>
    <t>. Boundary values are limited values that contain upper and lower values.</t>
  </si>
  <si>
    <t>. Abnormal values are non-expected values. And normally it processes exception cases.</t>
  </si>
  <si>
    <t>- For examples:</t>
  </si>
  <si>
    <t>Input value belongs to 5&lt;= input &lt;=10.</t>
  </si>
  <si>
    <t>. 6,7,8,9 are normal values.</t>
  </si>
  <si>
    <t>. 5, 10 are boundary values.</t>
  </si>
  <si>
    <t>. -1, 11,... are abnormal values.</t>
  </si>
  <si>
    <t>b. Confirmation:</t>
  </si>
  <si>
    <t>- It is combination of expected result to check output of each function. 
          If the results are the same with confirmation, the test case is passed, other case it is failed.</t>
  </si>
  <si>
    <t>- Confirmation can include:</t>
  </si>
  <si>
    <t>+ Output result of the function.</t>
  </si>
  <si>
    <t>+ Output log messages in log file.</t>
  </si>
  <si>
    <t>+ Output screen message...</t>
  </si>
  <si>
    <t>c. Type of test cases and result:</t>
  </si>
  <si>
    <t>- Type of test case: It includes normal, boundary and abnormal test cases. User selects the type based on the type of input data.</t>
  </si>
  <si>
    <r>
      <t xml:space="preserve">        - Test case result: the actual output results comparing with the Confirmation.
                 </t>
    </r>
    <r>
      <rPr>
        <b val="true"/>
        <sz val="10"/>
        <rFont val="Tahoma"/>
        <family val="2"/>
        <charset val="1"/>
      </rPr>
      <t xml:space="preserve">P</t>
    </r>
    <r>
      <rPr>
        <sz val="10"/>
        <rFont val="Tahoma"/>
        <family val="2"/>
        <charset val="1"/>
      </rPr>
      <t xml:space="preserve"> for Passed and </t>
    </r>
    <r>
      <rPr>
        <b val="true"/>
        <sz val="10"/>
        <rFont val="Tahoma"/>
        <family val="2"/>
        <charset val="1"/>
      </rPr>
      <t xml:space="preserve">F</t>
    </r>
    <r>
      <rPr>
        <sz val="10"/>
        <rFont val="Tahoma"/>
        <family val="2"/>
        <charset val="1"/>
      </rPr>
      <t xml:space="preserve"> for Failed cases.
          It can 'OK' or 'NG' (it depends on habit of the teams or customers)</t>
    </r>
  </si>
  <si>
    <t>2.3. Other items:</t>
  </si>
  <si>
    <t>- Function Code: it is ID of the function and updated automatically according to FunctionList sheet.</t>
  </si>
  <si>
    <t>- Function Name: it is name  of the function and updated automatically according to FunctionList sheet.</t>
  </si>
  <si>
    <t>- Created By: Name of creator.</t>
  </si>
  <si>
    <t>- Executed By: Name of person who executes the unit test</t>
  </si>
  <si>
    <t>- Lines of code: Number of Code line of the function.</t>
  </si>
  <si>
    <t>- Test requirement: Brief description about requirements which are tested in this function, it is not mandatory.</t>
  </si>
  <si>
    <t>UT TEST CASE</t>
  </si>
  <si>
    <t>Project Name</t>
  </si>
  <si>
    <t>Kary Well</t>
  </si>
  <si>
    <t>Creator</t>
  </si>
  <si>
    <t>Le Van Quy Hoang</t>
  </si>
  <si>
    <t>Project Code</t>
  </si>
  <si>
    <t>KW</t>
  </si>
  <si>
    <t>Reviewer/Approver</t>
  </si>
  <si>
    <t>Document Code</t>
  </si>
  <si>
    <t>KW_UT_HoangLVQ_ver1.0</t>
  </si>
  <si>
    <t>Issue Date</t>
  </si>
  <si>
    <t>Version</t>
  </si>
  <si>
    <t>ver1.0</t>
  </si>
  <si>
    <t>Record of change</t>
  </si>
  <si>
    <t>Effective Date</t>
  </si>
  <si>
    <t>Change Item</t>
  </si>
  <si>
    <t>*A,D,M</t>
  </si>
  <si>
    <t>Change description</t>
  </si>
  <si>
    <t>Reference</t>
  </si>
  <si>
    <t>1.0</t>
  </si>
  <si>
    <t>AKPImageProcessor</t>
  </si>
  <si>
    <t>A</t>
  </si>
  <si>
    <t>Create UT test case for functions of Socket Server</t>
  </si>
  <si>
    <t>TEST CASE LIST</t>
  </si>
  <si>
    <t>Project Name:</t>
  </si>
  <si>
    <t>Project Code:</t>
  </si>
  <si>
    <t>Standard number of TC/KLOC:</t>
  </si>
  <si>
    <t>Test Environment Setup Description:</t>
  </si>
  <si>
    <t>No</t>
  </si>
  <si>
    <t>Requirement Name</t>
  </si>
  <si>
    <t>Class</t>
  </si>
  <si>
    <t>Function</t>
  </si>
  <si>
    <t>Function Code</t>
  </si>
  <si>
    <t>Sheet Name</t>
  </si>
  <si>
    <t>Description</t>
  </si>
  <si>
    <t>Pre-condition</t>
  </si>
  <si>
    <t>receiverSocket(receiver)</t>
  </si>
  <si>
    <t>SK_01</t>
  </si>
  <si>
    <t>reply(receiver, msg, eventName, callback)</t>
  </si>
  <si>
    <t>SK_02</t>
  </si>
  <si>
    <t>forward(sender, receiver, msg, eventName, callback)</t>
  </si>
  <si>
    <t>SK_03</t>
  </si>
  <si>
    <t>addToRoom(socket, roomID)</t>
  </si>
  <si>
    <t>SK_04</t>
  </si>
  <si>
    <t>leaveRoom(socket, roomID)</t>
  </si>
  <si>
    <t>SK_05</t>
  </si>
  <si>
    <t>getDataForStore(storeID)</t>
  </si>
  <si>
    <t>SK_06</t>
  </si>
  <si>
    <t>getDataForShipper(shipperID)</t>
  </si>
  <si>
    <t>SK_07</t>
  </si>
  <si>
    <t>getShipperBySocketID(socketID)</t>
  </si>
  <si>
    <t>SK_08</t>
  </si>
  <si>
    <t>getOrderIDsOfShipper(shipperID)</t>
  </si>
  <si>
    <t>SK_09</t>
  </si>
  <si>
    <t>getOrdersOfShipper(shipperID)</t>
  </si>
  <si>
    <t>SK_10</t>
  </si>
  <si>
    <t>getOneShipper(shipperID)</t>
  </si>
  <si>
    <t>SK_11</t>
  </si>
  <si>
    <t>findSocketIdByShipperId(shipperID)</t>
  </si>
  <si>
    <t>SK_12</t>
  </si>
  <si>
    <t>getOneStore(storeID)</t>
  </si>
  <si>
    <t>SK_13</t>
  </si>
  <si>
    <t>getNumberPendingShippersOfStore(storeID)</t>
  </si>
  <si>
    <t>SK_14</t>
  </si>
  <si>
    <t>UNIT TEST REPORT</t>
  </si>
  <si>
    <t>&lt;Date when this test report is created&gt;</t>
  </si>
  <si>
    <t>Notes</t>
  </si>
  <si>
    <t>&lt;List modules included in this release&gt; ex: Release 1 includes 2 modules: Module1 and Module2</t>
  </si>
  <si>
    <t>Function code</t>
  </si>
  <si>
    <t>Pass</t>
  </si>
  <si>
    <t>Fail</t>
  </si>
  <si>
    <t>Untested</t>
  </si>
  <si>
    <t>N</t>
  </si>
  <si>
    <t>B</t>
  </si>
  <si>
    <t>Number of  test cases</t>
  </si>
  <si>
    <t>Function1</t>
  </si>
  <si>
    <t>Function2</t>
  </si>
  <si>
    <t>Function3</t>
  </si>
  <si>
    <t>Sub total</t>
  </si>
  <si>
    <t>Test coverage</t>
  </si>
  <si>
    <t>%</t>
  </si>
  <si>
    <t>Test successful coverage</t>
  </si>
  <si>
    <t>Normal cases</t>
  </si>
  <si>
    <t>Abnormal cases</t>
  </si>
  <si>
    <t>Boundary cases</t>
  </si>
  <si>
    <t>Function Name</t>
  </si>
  <si>
    <t>Executed By</t>
  </si>
  <si>
    <t>Lines of code</t>
  </si>
  <si>
    <t>Lack of test cases</t>
  </si>
  <si>
    <t>Test requirement</t>
  </si>
  <si>
    <t>Return socket of passed receiver</t>
  </si>
  <si>
    <t>Passed</t>
  </si>
  <si>
    <t>Failed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</si>
  <si>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</si>
  <si>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</si>
  <si>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</si>
  <si>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</si>
  <si>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</si>
  <si>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</si>
  <si>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</si>
  <si>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</si>
  <si>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</si>
  <si>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</si>
  <si>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</si>
  <si>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</si>
  <si>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</si>
  <si>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</si>
  <si>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UTCID13</t>
  </si>
  <si>
    <t>Condition</t>
  </si>
  <si>
    <t>Precondition</t>
  </si>
  <si>
    <t>Input 1</t>
  </si>
  <si>
    <t>receiver :</t>
  </si>
  <si>
    <t>null</t>
  </si>
  <si>
    <t>O</t>
  </si>
  <si>
    <t>receiver:</t>
  </si>
  <si>
    <t>""</t>
  </si>
  <si>
    <t>"admin"</t>
  </si>
  <si>
    <t>receiver.room:</t>
  </si>
  <si>
    <t>receiver.room</t>
  </si>
  <si>
    <t>"SP000001”</t>
  </si>
  <si>
    <t>receiver.clientID:</t>
  </si>
  <si>
    <t>"ST000001”</t>
  </si>
  <si>
    <t>receiver.type:</t>
  </si>
  <si>
    <t>“shipper”</t>
  </si>
  <si>
    <t>“store”</t>
  </si>
  <si>
    <t>“admin”</t>
  </si>
  <si>
    <t>“”</t>
  </si>
  <si>
    <t>Confirm</t>
  </si>
  <si>
    <t>Return</t>
  </si>
  <si>
    <t>undefined</t>
  </si>
  <si>
    <t>Object: socket</t>
  </si>
  <si>
    <t>Object: room of socket</t>
  </si>
  <si>
    <t>Exception</t>
  </si>
  <si>
    <t>Error: Receiver is null</t>
  </si>
  <si>
    <t>Log message</t>
  </si>
  <si>
    <t>Result</t>
  </si>
  <si>
    <t>Type(N : Normal, A : Abnormal, B : Boundary)</t>
  </si>
  <si>
    <t>Passed/Failed</t>
  </si>
  <si>
    <t>P</t>
  </si>
  <si>
    <t>F</t>
  </si>
  <si>
    <t>Executed Date</t>
  </si>
  <si>
    <t>Defect ID</t>
  </si>
  <si>
    <t>Bui Hong Nhung</t>
  </si>
  <si>
    <t>Send socket from server to receiver with passed message and event</t>
  </si>
  <si>
    <t>Input 2</t>
  </si>
  <si>
    <t>msg</t>
  </si>
  <si>
    <t>Object</t>
  </si>
  <si>
    <t>Input 3</t>
  </si>
  <si>
    <t>eventName</t>
  </si>
  <si>
    <t>“event”</t>
  </si>
  <si>
    <t>Input 4</t>
  </si>
  <si>
    <t>callback</t>
  </si>
  <si>
    <t>Error: Invalid receiver</t>
  </si>
  <si>
    <t>Send socket from sender to receiver with passed message and event</t>
  </si>
  <si>
    <t>sender:</t>
  </si>
  <si>
    <t>sender.clientID:</t>
  </si>
  <si>
    <t>sender.type:</t>
  </si>
  <si>
    <t>"shipper"</t>
  </si>
  <si>
    <t>Input 5</t>
  </si>
  <si>
    <t>DFID002</t>
  </si>
  <si>
    <t>Add a socket to socket room with roomID</t>
  </si>
  <si>
    <t>socket:</t>
  </si>
  <si>
    <t>roomID:</t>
  </si>
  <si>
    <t>Error: Invalid input</t>
  </si>
  <si>
    <t>Remove a socket from socket room of roomID</t>
  </si>
  <si>
    <t>Return data for map of a storeID</t>
  </si>
  <si>
    <t>storeID:</t>
  </si>
  <si>
    <t>“ST000001”</t>
  </si>
  <si>
    <t>Return data for map of a shipperID</t>
  </si>
  <si>
    <t>shipperID:</t>
  </si>
  <si>
    <t>“SP000001”</t>
  </si>
  <si>
    <t>Return shipper of socket with socketID</t>
  </si>
  <si>
    <t>socketID:</t>
  </si>
  <si>
    <t>“abc123”</t>
  </si>
  <si>
    <t>Return array of order ids of a shipperID</t>
  </si>
  <si>
    <t>Array</t>
  </si>
  <si>
    <t>Return array of orders of shipperID</t>
  </si>
  <si>
    <t>Return shipper of shipperID</t>
  </si>
  <si>
    <t>Return socketID of shipper with shipperID</t>
  </si>
  <si>
    <t>String</t>
  </si>
  <si>
    <t>Return store of storeID</t>
  </si>
  <si>
    <t>Return number of pending shippers of storeID</t>
  </si>
  <si>
    <t>Number</t>
  </si>
  <si>
    <t>&lt;Brief description about requirements which are tested in this function&gt;</t>
  </si>
  <si>
    <t>UTCID14</t>
  </si>
  <si>
    <t>UTCID15</t>
  </si>
  <si>
    <t>Input1</t>
  </si>
  <si>
    <t>Input2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</si>
</sst>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M/D/YYYY"/>
    <numFmt numFmtId="166" formatCode="D\-MMM\-YY;@"/>
    <numFmt numFmtId="167" formatCode="@"/>
    <numFmt numFmtId="168" formatCode="D\-MMM\-YY"/>
    <numFmt numFmtId="169" formatCode="0"/>
    <numFmt numFmtId="170" formatCode="0.00%"/>
    <numFmt numFmtId="171" formatCode="0%"/>
    <numFmt numFmtId="172" formatCode="0.00"/>
    <numFmt numFmtId="173" formatCode="MM/DD"/>
  </numFmts>
  <fonts count="45">
    <font>
      <sz val="11"/>
      <name val="ＭＳ Ｐゴシック"/>
      <family val="3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ahoma"/>
      <family val="2"/>
      <charset val="1"/>
    </font>
    <font>
      <b val="true"/>
      <sz val="18"/>
      <name val="Tahoma"/>
      <family val="2"/>
      <charset val="1"/>
    </font>
    <font>
      <b val="true"/>
      <sz val="11"/>
      <name val="Tahoma"/>
      <family val="2"/>
      <charset val="1"/>
    </font>
    <font>
      <b val="true"/>
      <sz val="12"/>
      <name val="Tahoma"/>
      <family val="2"/>
      <charset val="1"/>
    </font>
    <font>
      <b val="true"/>
      <sz val="14"/>
      <name val="Tahoma"/>
      <family val="2"/>
      <charset val="1"/>
    </font>
    <font>
      <sz val="10"/>
      <name val="Tahoma"/>
      <family val="2"/>
      <charset val="1"/>
    </font>
    <font>
      <b val="true"/>
      <sz val="10"/>
      <name val="Tahoma"/>
      <family val="2"/>
      <charset val="1"/>
    </font>
    <font>
      <i val="true"/>
      <sz val="10"/>
      <name val="Tahoma"/>
      <family val="2"/>
      <charset val="1"/>
    </font>
    <font>
      <i val="true"/>
      <sz val="11"/>
      <name val="Tahoma"/>
      <family val="2"/>
      <charset val="1"/>
    </font>
    <font>
      <sz val="10.5"/>
      <name val="Tahoma"/>
      <family val="2"/>
      <charset val="1"/>
    </font>
    <font>
      <b val="true"/>
      <sz val="26"/>
      <color rgb="FFFF0000"/>
      <name val="Tahoma"/>
      <family val="2"/>
      <charset val="1"/>
    </font>
    <font>
      <b val="true"/>
      <sz val="20"/>
      <color rgb="FF000000"/>
      <name val="Tahoma"/>
      <family val="2"/>
      <charset val="1"/>
    </font>
    <font>
      <b val="true"/>
      <sz val="10"/>
      <color rgb="FF993300"/>
      <name val="Tahoma"/>
      <family val="2"/>
      <charset val="1"/>
    </font>
    <font>
      <i val="true"/>
      <sz val="10"/>
      <color rgb="FF008000"/>
      <name val="Tahoma"/>
      <family val="2"/>
      <charset val="1"/>
    </font>
    <font>
      <sz val="10"/>
      <color rgb="FF000000"/>
      <name val="Tahoma"/>
      <family val="2"/>
      <charset val="1"/>
    </font>
    <font>
      <b val="true"/>
      <sz val="10"/>
      <color rgb="FFFFFFFF"/>
      <name val="Tahoma"/>
      <family val="2"/>
      <charset val="1"/>
    </font>
    <font>
      <b val="true"/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b val="true"/>
      <sz val="10"/>
      <color rgb="FF953735"/>
      <name val="Tahoma"/>
      <family val="2"/>
      <charset val="1"/>
    </font>
    <font>
      <sz val="10"/>
      <color rgb="FFFF0000"/>
      <name val="Tahoma"/>
      <family val="2"/>
      <charset val="1"/>
    </font>
    <font>
      <u val="single"/>
      <sz val="11"/>
      <color rgb="FF0000FF"/>
      <name val="ＭＳ Ｐゴシック"/>
      <family val="3"/>
      <charset val="128"/>
    </font>
    <font>
      <u val="single"/>
      <sz val="10"/>
      <color rgb="FF0000FF"/>
      <name val="Tahoma"/>
      <family val="2"/>
      <charset val="1"/>
    </font>
    <font>
      <sz val="10"/>
      <color rgb="FF0000FF"/>
      <name val="Tahoma"/>
      <family val="2"/>
      <charset val="1"/>
    </font>
    <font>
      <sz val="11"/>
      <color rgb="FF0000FF"/>
      <name val="ＭＳ Ｐゴシック"/>
      <family val="3"/>
      <charset val="128"/>
    </font>
    <font>
      <sz val="8"/>
      <name val="Tahoma"/>
      <family val="2"/>
      <charset val="1"/>
    </font>
    <font>
      <u val="single"/>
      <sz val="11"/>
      <color rgb="FF0000FF"/>
      <name val="Tahoma"/>
      <family val="2"/>
      <charset val="1"/>
    </font>
    <font>
      <sz val="10"/>
      <color rgb="FFFFFFFF"/>
      <name val="Tahoma"/>
      <family val="2"/>
      <charset val="1"/>
    </font>
    <font>
      <b val="true"/>
      <sz val="10"/>
      <color rgb="FF0000FF"/>
      <name val="Tahoma"/>
      <family val="2"/>
      <charset val="1"/>
    </font>
    <font>
      <sz val="10"/>
      <name val="Arial Unicode MS"/>
      <family val="2"/>
      <charset val="1"/>
    </font>
    <font>
      <sz val="10"/>
      <name val="Arial"/>
      <family val="2"/>
    </font>
    <font>
      <b val="true"/>
      <sz val="11"/>
      <color rgb="FF000000"/>
      <name val="ＭＳ Ｐゴシック"/>
      <family val="2"/>
    </font>
    <font>
      <b val="true"/>
      <sz val="8"/>
      <name val="Tahoma"/>
      <family val="2"/>
      <charset val="1"/>
    </font>
    <font>
      <b val="true"/>
      <sz val="8"/>
      <color rgb="FFFFFFFF"/>
      <name val="Tahoma"/>
      <family val="2"/>
      <charset val="1"/>
    </font>
    <font>
      <sz val="8"/>
      <color rgb="FFFFFFFF"/>
      <name val="Tahoma"/>
      <family val="2"/>
      <charset val="1"/>
    </font>
    <font>
      <i val="true"/>
      <sz val="8"/>
      <name val="Tahoma"/>
      <family val="2"/>
      <charset val="1"/>
    </font>
    <font>
      <sz val="8"/>
      <color rgb="FF008000"/>
      <name val="Tahoma"/>
      <family val="2"/>
      <charset val="1"/>
    </font>
    <font>
      <i val="true"/>
      <sz val="8"/>
      <name val="Tahoma"/>
      <family val="2"/>
    </font>
    <font>
      <sz val="10"/>
      <name val="Tahoma"/>
      <family val="2"/>
    </font>
    <font>
      <sz val="8"/>
      <color rgb="FF000000"/>
      <name val="Tahoma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000080"/>
        <bgColor rgb="FF00006C"/>
      </patternFill>
    </fill>
    <fill>
      <patternFill patternType="solid">
        <fgColor rgb="FF333399"/>
        <bgColor rgb="FF003366"/>
      </patternFill>
    </fill>
    <fill>
      <patternFill patternType="solid">
        <fgColor rgb="FF00006C"/>
        <bgColor rgb="FF000080"/>
      </patternFill>
    </fill>
  </fills>
  <borders count="5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hair"/>
      <top style="thin"/>
      <bottom style="hair"/>
      <diagonal/>
    </border>
    <border diagonalUp="false" diagonalDown="false">
      <left style="hair"/>
      <right style="hair"/>
      <top style="thin"/>
      <bottom style="hair"/>
      <diagonal/>
    </border>
    <border diagonalUp="false" diagonalDown="false">
      <left style="hair"/>
      <right style="thin"/>
      <top style="thin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hair"/>
      <top style="thin"/>
      <bottom style="hair"/>
      <diagonal/>
    </border>
    <border diagonalUp="false" diagonalDown="false">
      <left style="hair"/>
      <right/>
      <top style="thin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/>
      <right style="hair"/>
      <top style="hair"/>
      <bottom style="thin"/>
      <diagonal/>
    </border>
    <border diagonalUp="false" diagonalDown="false">
      <left style="hair"/>
      <right style="medium"/>
      <top style="thin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double"/>
      <right style="hair"/>
      <top style="double"/>
      <bottom style="medium">
        <color rgb="FFFFFFFF"/>
      </bottom>
      <diagonal/>
    </border>
    <border diagonalUp="false" diagonalDown="false">
      <left/>
      <right/>
      <top style="double"/>
      <bottom style="medium">
        <color rgb="FFFFFFFF"/>
      </bottom>
      <diagonal/>
    </border>
    <border diagonalUp="false" diagonalDown="false">
      <left/>
      <right style="double"/>
      <top style="double"/>
      <bottom style="medium">
        <color rgb="FFFFFFFF"/>
      </bottom>
      <diagonal/>
    </border>
    <border diagonalUp="false" diagonalDown="false">
      <left style="double"/>
      <right style="thin"/>
      <top style="medium">
        <color rgb="FFFFFFFF"/>
      </top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/>
      <right/>
      <top/>
      <bottom style="double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6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33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justify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0" xfId="21" applyFont="true" applyBorder="false" applyAlignment="true" applyProtection="false">
      <alignment horizontal="left" vertical="bottom" textRotation="0" wrapText="false" indent="5" shrinkToFit="false"/>
      <protection locked="true" hidden="false"/>
    </xf>
    <xf numFmtId="164" fontId="17" fillId="3" borderId="0" xfId="21" applyFont="true" applyBorder="false" applyAlignment="true" applyProtection="false">
      <alignment horizontal="left" vertical="bottom" textRotation="0" wrapText="false" indent="5" shrinkToFit="false"/>
      <protection locked="true" hidden="false"/>
    </xf>
    <xf numFmtId="164" fontId="16" fillId="3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9" fillId="0" borderId="3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4" fontId="18" fillId="0" borderId="3" xfId="0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4" fontId="10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3" borderId="0" xfId="21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4" fontId="17" fillId="3" borderId="0" xfId="21" applyFont="true" applyBorder="true" applyAlignment="true" applyProtection="false">
      <alignment horizontal="left" vertical="bottom" textRotation="0" wrapText="false" indent="5" shrinkToFit="false"/>
      <protection locked="true" hidden="false"/>
    </xf>
    <xf numFmtId="164" fontId="9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9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18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18" fillId="0" borderId="8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18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0" xfId="21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18" fillId="0" borderId="7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18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18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8" fillId="0" borderId="1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9" fillId="3" borderId="0" xfId="21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3" fillId="3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24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4" fillId="3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3" borderId="1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3" borderId="3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4" fillId="3" borderId="2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3" borderId="2" xfId="21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0" xfId="2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16" fillId="3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9" fillId="3" borderId="0" xfId="21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4" fontId="9" fillId="3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0" xfId="21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19" fillId="5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5" borderId="1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9" fillId="5" borderId="1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5" borderId="1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5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9" fillId="3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6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3" borderId="1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0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3" borderId="8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3" borderId="9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28" fillId="3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8" fillId="3" borderId="8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8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9" fillId="3" borderId="1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3" borderId="11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3" borderId="1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3" borderId="1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1" fillId="3" borderId="2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1" fillId="3" borderId="2" xfId="22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6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4" borderId="14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5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1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1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6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3" borderId="2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31" fillId="3" borderId="8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4" borderId="1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4" borderId="1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3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9" fillId="3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3" borderId="0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2" fontId="33" fillId="3" borderId="0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4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3" borderId="0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0" xfId="21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0" fillId="0" borderId="0" xfId="21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0" fillId="3" borderId="2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3" borderId="21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7" fillId="3" borderId="22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30" fillId="3" borderId="23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7" fillId="3" borderId="23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0" fillId="3" borderId="24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30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7" fillId="3" borderId="25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0" fillId="3" borderId="26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7" fillId="3" borderId="2" xfId="24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0" fillId="3" borderId="27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0" fillId="3" borderId="27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3" borderId="28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3" borderId="1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3" borderId="13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0" fillId="3" borderId="29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0" fillId="3" borderId="29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37" fillId="3" borderId="25" xfId="25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3" borderId="2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3" borderId="13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3" borderId="29" xfId="25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3" borderId="3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3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3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3" borderId="3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9" fillId="6" borderId="3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6" borderId="35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9" fillId="6" borderId="35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9" fillId="6" borderId="3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6" borderId="35" xfId="21" applyFont="true" applyBorder="true" applyAlignment="true" applyProtection="false">
      <alignment horizontal="general" vertical="top" textRotation="180" wrapText="false" indent="0" shrinkToFit="false"/>
      <protection locked="true" hidden="false"/>
    </xf>
    <xf numFmtId="164" fontId="38" fillId="6" borderId="36" xfId="21" applyFont="true" applyBorder="true" applyAlignment="true" applyProtection="false">
      <alignment horizontal="general" vertical="top" textRotation="180" wrapText="false" indent="0" shrinkToFit="false"/>
      <protection locked="true" hidden="false"/>
    </xf>
    <xf numFmtId="164" fontId="37" fillId="3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30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6" borderId="37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3" borderId="38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3" borderId="27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0" fillId="3" borderId="39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0" fillId="3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2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6" borderId="41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7" fillId="3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3" borderId="13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0" fillId="3" borderId="3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7" fillId="3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3" borderId="0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7" fillId="3" borderId="0" xfId="21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6" borderId="37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3" borderId="38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7" fillId="3" borderId="27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3" borderId="39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3" borderId="2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8" fillId="6" borderId="4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7" fillId="3" borderId="1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3" borderId="1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3" borderId="3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3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3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3" borderId="43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3" borderId="44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0" fillId="3" borderId="45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0" fillId="3" borderId="46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46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47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48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3" borderId="48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49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1" fillId="3" borderId="2" xfId="21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0" fillId="3" borderId="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4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3" borderId="2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73" fontId="30" fillId="3" borderId="2" xfId="21" applyFont="true" applyBorder="true" applyAlignment="true" applyProtection="false">
      <alignment horizontal="general" vertical="top" textRotation="255" wrapText="false" indent="0" shrinkToFit="false"/>
      <protection locked="true" hidden="false"/>
    </xf>
    <xf numFmtId="173" fontId="30" fillId="3" borderId="42" xfId="21" applyFont="true" applyBorder="true" applyAlignment="true" applyProtection="false">
      <alignment horizontal="general" vertical="top" textRotation="255" wrapText="false" indent="0" shrinkToFit="false"/>
      <protection locked="true" hidden="false"/>
    </xf>
    <xf numFmtId="164" fontId="38" fillId="6" borderId="50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30" fillId="3" borderId="5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3" borderId="5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3" borderId="51" xfId="21" applyFont="true" applyBorder="true" applyAlignment="true" applyProtection="false">
      <alignment horizontal="general" vertical="bottom" textRotation="255" wrapText="false" indent="0" shrinkToFit="false"/>
      <protection locked="true" hidden="false"/>
    </xf>
    <xf numFmtId="164" fontId="30" fillId="3" borderId="52" xfId="21" applyFont="true" applyBorder="true" applyAlignment="true" applyProtection="false">
      <alignment horizontal="general" vertical="bottom" textRotation="255" wrapText="false" indent="0" shrinkToFit="false"/>
      <protection locked="true" hidden="false"/>
    </xf>
    <xf numFmtId="167" fontId="42" fillId="3" borderId="23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30" fillId="3" borderId="24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3" borderId="53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30" fillId="3" borderId="54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0" fillId="3" borderId="55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30" fillId="3" borderId="56" xfId="21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5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52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3" borderId="26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0" fillId="3" borderId="27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0" fillId="3" borderId="27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0" fillId="3" borderId="28" xfId="23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0" fillId="3" borderId="1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0" fillId="3" borderId="13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0" fillId="3" borderId="29" xfId="23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43" fillId="3" borderId="1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40" fillId="3" borderId="23" xfId="23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Normal_Template_UnitTest Case_v0.9" xfId="21" builtinId="54" customBuiltin="true"/>
    <cellStyle name="*unknown*" xfId="20" builtinId="8" customBuiltin="false"/>
    <cellStyle name="Excel Built-in Excel Built-in Normal_Functional Test Case v1.0" xfId="22" builtinId="54" customBuiltin="true"/>
    <cellStyle name="Excel Built-in Excel Built-in Normal_Sheet1" xfId="23" builtinId="54" customBuiltin="true"/>
    <cellStyle name="Excel Built-in Excel Built-in Normal_Sheet1_Template_UnitTest Case_v0.9" xfId="24" builtinId="54" customBuiltin="true"/>
    <cellStyle name="Excel Built-in Excel Built-in Normal_Template_UnitTest Case_v0.9_Template_UnitTest Case_v0.9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6C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C0504D"/>
      <rgbColor rgb="FF4F81BD"/>
      <rgbColor rgb="FF969696"/>
      <rgbColor rgb="FF003366"/>
      <rgbColor rgb="FF339966"/>
      <rgbColor rgb="FF003300"/>
      <rgbColor rgb="FF333300"/>
      <rgbColor rgb="FF993300"/>
      <rgbColor rgb="FF953735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4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4f81bd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eparator>; </c:separator>
            </c:dLbl>
            <c:showLegendKey val="0"/>
            <c:showVal val="0"/>
            <c:showCatName val="1"/>
            <c:showSerName val="0"/>
            <c:showPercent val="1"/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showLegendKey val="0"/>
            <c:showVal val="1"/>
            <c:showCatName val="1"/>
            <c:showSerName val="0"/>
            <c:showPercent val="0"/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TestReport!$F$16:$H$16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dLblPos val="bestFit"/>
              <c:showLegendKey val="0"/>
              <c:showVal val="1"/>
              <c:showCatName val="1"/>
              <c:showSerName val="0"/>
              <c:showPercent val="0"/>
              <c:separator>; </c:separator>
            </c:dLbl>
            <c:showLegendKey val="0"/>
            <c:showVal val="1"/>
            <c:showCatName val="1"/>
            <c:showSerName val="0"/>
            <c:showPercent val="0"/>
          </c:dLbls>
          <c:cat>
            <c:strRef>
              <c:f>TestReport!$F$11:$H$11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TestReport!$F$17:$H$17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charts/chart4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100">
                <a:solidFill>
                  <a:srgbClr val="000000"/>
                </a:solidFill>
                <a:latin typeface="ＭＳ Ｐゴシック"/>
                <a:ea typeface="ＭＳ Ｐゴシック"/>
              </a:rPr>
              <a:t>Pass rate</a:t>
            </a:r>
          </a:p>
        </c:rich>
      </c:tx>
      <c:layout/>
    </c:title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4f81bd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eparator>; </c:separator>
            </c:dLbl>
            <c:dLbl>
              <c:idx val="1"/>
              <c:dLblPos val="b"/>
              <c:showLegendKey val="0"/>
              <c:showVal val="0"/>
              <c:showCatName val="1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eparator>; </c:separator>
            </c:dLbl>
            <c:showLegendKey val="0"/>
            <c:showVal val="0"/>
            <c:showCatName val="1"/>
            <c:showSerName val="0"/>
            <c:showPercent val="1"/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/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c0504d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eparator>; </c:separator>
            </c:dLbl>
            <c:showLegendKey val="0"/>
            <c:showVal val="0"/>
            <c:showCatName val="1"/>
            <c:showSerName val="0"/>
            <c:showPercent val="1"/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TestReport!$C$16:$E$16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2"/>
          <c:order val="2"/>
          <c:spPr>
            <a:solidFill>
              <a:srgbClr val="660066"/>
            </a:solidFill>
            <a:ln w="1260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1260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12600">
                <a:solidFill>
                  <a:srgbClr val="000000"/>
                </a:solidFill>
                <a:round/>
              </a:ln>
            </c:spPr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eparator>; </c:separator>
            </c:dLbl>
            <c:dLbl>
              <c:idx val="1"/>
              <c:dLblPos val="bestFit"/>
              <c:showLegendKey val="0"/>
              <c:showVal val="0"/>
              <c:showCatName val="1"/>
              <c:showSerName val="0"/>
              <c:showPercent val="1"/>
              <c:separator>; </c:separator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eparator>; </c:separator>
            </c:dLbl>
            <c:showLegendKey val="0"/>
            <c:showVal val="0"/>
            <c:showCatName val="1"/>
            <c:showSerName val="0"/>
            <c:showPercent val="1"/>
          </c:dLbls>
          <c:cat>
            <c:strRef>
              <c:f>TestReport!$C$11:$E$11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Untested</c:v>
                </c:pt>
              </c:strCache>
            </c:strRef>
          </c:cat>
          <c:val>
            <c:numRef>
              <c:f>TestReport!$C$17:$E$17</c:f>
              <c:numCache>
                <c:formatCode>General</c:formatCode>
                <c:ptCount val="3"/>
                <c:pt idx="0">
                  <c:v>12</c:v>
                </c:pt>
                <c:pt idx="1">
                  <c:v>9</c:v>
                </c:pt>
                <c:pt idx="2">
                  <c:v/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legend>
      <c:legendPos val="r"/>
      <c:overlay val="0"/>
      <c:spPr>
        <a:solidFill>
          <a:srgbClr val="ffffff"/>
        </a:solidFill>
        <a:ln w="3240">
          <a:solidFill>
            <a:srgbClr val="000000"/>
          </a:solidFill>
          <a:round/>
        </a:ln>
      </c:spPr>
    </c:legend>
    <c:plotVisOnly val="1"/>
  </c:chart>
  <c:spPr>
    <a:solidFill>
      <a:srgbClr val="ffffff"/>
    </a:solidFill>
    <a:ln w="324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2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41.xml"/><Relationship Id="rId2" Type="http://schemas.openxmlformats.org/officeDocument/2006/relationships/chart" Target="../charts/chart44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338040</xdr:colOff>
      <xdr:row>1</xdr:row>
      <xdr:rowOff>96840</xdr:rowOff>
    </xdr:from>
    <xdr:to>
      <xdr:col>0</xdr:col>
      <xdr:colOff>1118160</xdr:colOff>
      <xdr:row>1</xdr:row>
      <xdr:rowOff>800640</xdr:rowOff>
    </xdr:to>
    <xdr:pic>
      <xdr:nvPicPr>
        <xdr:cNvPr id="0" name="Picture 2" descr=""/>
        <xdr:cNvPicPr/>
      </xdr:nvPicPr>
      <xdr:blipFill>
        <a:blip r:embed="rId1"/>
        <a:stretch>
          <a:fillRect/>
        </a:stretch>
      </xdr:blipFill>
      <xdr:spPr>
        <a:xfrm>
          <a:off x="338040" y="258480"/>
          <a:ext cx="780120" cy="7038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786600</xdr:colOff>
      <xdr:row>26</xdr:row>
      <xdr:rowOff>74520</xdr:rowOff>
    </xdr:from>
    <xdr:to>
      <xdr:col>9</xdr:col>
      <xdr:colOff>242640</xdr:colOff>
      <xdr:row>41</xdr:row>
      <xdr:rowOff>82800</xdr:rowOff>
    </xdr:to>
    <xdr:graphicFrame>
      <xdr:nvGraphicFramePr>
        <xdr:cNvPr id="1" name="Chart 16"/>
        <xdr:cNvGraphicFramePr/>
      </xdr:nvGraphicFramePr>
      <xdr:xfrm>
        <a:off x="5630040" y="4627440"/>
        <a:ext cx="4322160" cy="243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256320</xdr:colOff>
      <xdr:row>26</xdr:row>
      <xdr:rowOff>73440</xdr:rowOff>
    </xdr:from>
    <xdr:to>
      <xdr:col>3</xdr:col>
      <xdr:colOff>379080</xdr:colOff>
      <xdr:row>41</xdr:row>
      <xdr:rowOff>53280</xdr:rowOff>
    </xdr:to>
    <xdr:graphicFrame>
      <xdr:nvGraphicFramePr>
        <xdr:cNvPr id="2" name="Chart 17"/>
        <xdr:cNvGraphicFramePr/>
      </xdr:nvGraphicFramePr>
      <xdr:xfrm>
        <a:off x="256320" y="4626360"/>
        <a:ext cx="4966200" cy="2408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vmlDrawing" Target="../drawings/vmlDrawing2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8"/>
  <sheetViews>
    <sheetView windowProtection="false" showFormulas="false" showGridLines="true" showRowColHeaders="true" showZeros="true" rightToLeft="false" tabSelected="false" showOutlineSymbols="true" defaultGridColor="true" view="normal" topLeftCell="A15" colorId="64" zoomScale="131" zoomScaleNormal="131" zoomScalePageLayoutView="100" workbookViewId="0">
      <selection pane="topLeft" activeCell="A25" activeCellId="0" sqref="A25"/>
    </sheetView>
  </sheetViews>
  <sheetFormatPr defaultRowHeight="14.25"/>
  <cols>
    <col collapsed="false" hidden="false" max="1" min="1" style="1" width="119.37037037037"/>
    <col collapsed="false" hidden="false" max="1025" min="2" style="1" width="8.87654320987654"/>
  </cols>
  <sheetData>
    <row r="1" s="3" customFormat="true" ht="22.5" hidden="false" customHeight="false" outlineLevel="0" collapsed="false">
      <c r="A1" s="2" t="s">
        <v>0</v>
      </c>
    </row>
    <row r="2" s="3" customFormat="true" ht="22.5" hidden="false" customHeight="false" outlineLevel="0" collapsed="false">
      <c r="A2" s="2"/>
    </row>
    <row r="3" s="5" customFormat="true" ht="18" hidden="false" customHeight="false" outlineLevel="0" collapsed="false">
      <c r="A3" s="4" t="s">
        <v>1</v>
      </c>
    </row>
    <row r="4" customFormat="false" ht="15" hidden="false" customHeight="true" outlineLevel="0" collapsed="false">
      <c r="A4" s="6" t="s">
        <v>2</v>
      </c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true" outlineLevel="0" collapsed="false">
      <c r="A5" s="6" t="s">
        <v>3</v>
      </c>
      <c r="B5" s="0"/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38.25" hidden="false" customHeight="false" outlineLevel="0" collapsed="false">
      <c r="A6" s="7" t="s">
        <v>4</v>
      </c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29.25" hidden="false" customHeight="true" outlineLevel="0" collapsed="false">
      <c r="A7" s="7" t="s">
        <v>5</v>
      </c>
      <c r="B7" s="0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30" hidden="false" customHeight="true" outlineLevel="0" collapsed="false">
      <c r="A8" s="8" t="s">
        <v>6</v>
      </c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0" customFormat="true" ht="16.5" hidden="false" customHeight="true" outlineLevel="0" collapsed="false">
      <c r="A9" s="9" t="s">
        <v>7</v>
      </c>
    </row>
    <row r="10" customFormat="false" ht="16.5" hidden="false" customHeight="true" outlineLevel="0" collapsed="false">
      <c r="A10" s="11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5" customFormat="true" ht="18" hidden="false" customHeight="false" outlineLevel="0" collapsed="false">
      <c r="A11" s="4" t="s">
        <v>8</v>
      </c>
    </row>
    <row r="12" s="13" customFormat="true" ht="15" hidden="false" customHeight="false" outlineLevel="0" collapsed="false">
      <c r="A12" s="12" t="s">
        <v>9</v>
      </c>
    </row>
    <row r="13" customFormat="false" ht="25.5" hidden="false" customHeight="false" outlineLevel="0" collapsed="false">
      <c r="A13" s="6" t="s">
        <v>10</v>
      </c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4.25" hidden="false" customHeight="false" outlineLevel="0" collapsed="false">
      <c r="A14" s="6" t="s">
        <v>11</v>
      </c>
      <c r="B14" s="0"/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4.25" hidden="false" customHeight="false" outlineLevel="0" collapsed="false">
      <c r="A15" s="7" t="s">
        <v>12</v>
      </c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4.25" hidden="false" customHeight="false" outlineLevel="0" collapsed="false">
      <c r="A16" s="11"/>
      <c r="B16" s="0"/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13" customFormat="true" ht="15" hidden="false" customHeight="false" outlineLevel="0" collapsed="false">
      <c r="A17" s="12" t="s">
        <v>13</v>
      </c>
    </row>
    <row r="18" customFormat="false" ht="14.25" hidden="false" customHeight="false" outlineLevel="0" collapsed="false">
      <c r="A18" s="6" t="s">
        <v>14</v>
      </c>
      <c r="B18" s="11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4.25" hidden="false" customHeight="false" outlineLevel="0" collapsed="false">
      <c r="A19" s="12" t="s">
        <v>15</v>
      </c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4.25" hidden="false" customHeight="false" outlineLevel="0" collapsed="false">
      <c r="A20" s="6" t="s">
        <v>16</v>
      </c>
      <c r="B20" s="11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25.5" hidden="false" customHeight="false" outlineLevel="0" collapsed="false">
      <c r="A21" s="7" t="s">
        <v>17</v>
      </c>
      <c r="B21" s="0"/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4.25" hidden="false" customHeight="false" outlineLevel="0" collapsed="false">
      <c r="A22" s="6" t="s">
        <v>18</v>
      </c>
      <c r="B22" s="11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4.25" hidden="false" customHeight="false" outlineLevel="0" collapsed="false">
      <c r="A23" s="6" t="s">
        <v>19</v>
      </c>
      <c r="B23" s="11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4.25" hidden="false" customHeight="false" outlineLevel="0" collapsed="false">
      <c r="A24" s="6" t="s">
        <v>20</v>
      </c>
      <c r="B24" s="11"/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4.25" hidden="false" customHeight="false" outlineLevel="0" collapsed="false">
      <c r="A25" s="6" t="s">
        <v>21</v>
      </c>
      <c r="B25" s="11"/>
      <c r="C25" s="11"/>
      <c r="D25" s="11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4.25" hidden="false" customHeight="false" outlineLevel="0" collapsed="false">
      <c r="A26" s="6" t="s">
        <v>22</v>
      </c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4.25" hidden="false" customHeight="false" outlineLevel="0" collapsed="false">
      <c r="A27" s="6" t="s">
        <v>23</v>
      </c>
      <c r="B27" s="11"/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4.25" hidden="false" customHeight="false" outlineLevel="0" collapsed="false">
      <c r="A28" s="6" t="s">
        <v>24</v>
      </c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4.25" hidden="false" customHeight="false" outlineLevel="0" collapsed="false">
      <c r="A29" s="6" t="s">
        <v>25</v>
      </c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4.25" hidden="false" customHeight="false" outlineLevel="0" collapsed="false">
      <c r="A30" s="6" t="s">
        <v>26</v>
      </c>
      <c r="B30" s="11"/>
      <c r="C30" s="11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4.25" hidden="false" customHeight="false" outlineLevel="0" collapsed="false">
      <c r="A31" s="12" t="s">
        <v>27</v>
      </c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30" hidden="false" customHeight="true" outlineLevel="0" collapsed="false">
      <c r="A32" s="7" t="s">
        <v>28</v>
      </c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4.25" hidden="false" customHeight="false" outlineLevel="0" collapsed="false">
      <c r="A33" s="6" t="s">
        <v>29</v>
      </c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4.25" hidden="false" customHeight="false" outlineLevel="0" collapsed="false">
      <c r="A34" s="6" t="s">
        <v>30</v>
      </c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4.25" hidden="false" customHeight="false" outlineLevel="0" collapsed="false">
      <c r="A35" s="6" t="s">
        <v>31</v>
      </c>
      <c r="B35" s="11"/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4.25" hidden="false" customHeight="false" outlineLevel="0" collapsed="false">
      <c r="A36" s="6" t="s">
        <v>32</v>
      </c>
      <c r="B36" s="11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4.25" hidden="false" customHeight="false" outlineLevel="0" collapsed="false">
      <c r="A37" s="12" t="s">
        <v>33</v>
      </c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4.25" hidden="false" customHeight="false" outlineLevel="0" collapsed="false">
      <c r="A38" s="6" t="s">
        <v>34</v>
      </c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38.25" hidden="false" customHeight="false" outlineLevel="0" collapsed="false">
      <c r="A39" s="8" t="s">
        <v>35</v>
      </c>
      <c r="B39" s="11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4.25" hidden="false" customHeight="false" outlineLevel="0" collapsed="false">
      <c r="A40" s="8"/>
      <c r="B40" s="11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13" customFormat="true" ht="15" hidden="false" customHeight="false" outlineLevel="0" collapsed="false">
      <c r="A41" s="12" t="s">
        <v>36</v>
      </c>
    </row>
    <row r="42" customFormat="false" ht="14.25" hidden="false" customHeight="false" outlineLevel="0" collapsed="false">
      <c r="A42" s="6" t="s">
        <v>37</v>
      </c>
    </row>
    <row r="43" customFormat="false" ht="14.25" hidden="false" customHeight="false" outlineLevel="0" collapsed="false">
      <c r="A43" s="6" t="s">
        <v>38</v>
      </c>
    </row>
    <row r="44" customFormat="false" ht="14.25" hidden="false" customHeight="false" outlineLevel="0" collapsed="false">
      <c r="A44" s="6" t="s">
        <v>39</v>
      </c>
    </row>
    <row r="45" customFormat="false" ht="14.25" hidden="false" customHeight="false" outlineLevel="0" collapsed="false">
      <c r="A45" s="6" t="s">
        <v>40</v>
      </c>
    </row>
    <row r="46" customFormat="false" ht="14.25" hidden="false" customHeight="false" outlineLevel="0" collapsed="false">
      <c r="A46" s="6" t="s">
        <v>41</v>
      </c>
    </row>
    <row r="47" customFormat="false" ht="14.25" hidden="false" customHeight="false" outlineLevel="0" collapsed="false">
      <c r="A47" s="6" t="s">
        <v>42</v>
      </c>
    </row>
    <row r="48" customFormat="false" ht="14.25" hidden="false" customHeight="false" outlineLevel="0" collapsed="false">
      <c r="A48" s="11"/>
    </row>
  </sheetData>
  <printOptions headings="false" gridLines="false" gridLinesSet="true" horizontalCentered="false" verticalCentered="false"/>
  <pageMargins left="0.75" right="0.75" top="0.7" bottom="0.6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5" activeCellId="0" sqref="C5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90</v>
      </c>
      <c r="D2" s="216"/>
      <c r="E2" s="216"/>
      <c r="F2" s="138" t="s">
        <v>128</v>
      </c>
      <c r="G2" s="138"/>
      <c r="H2" s="138"/>
      <c r="I2" s="138"/>
      <c r="J2" s="138"/>
      <c r="K2" s="138"/>
      <c r="L2" s="231" t="s">
        <v>89</v>
      </c>
      <c r="M2" s="231"/>
      <c r="N2" s="231"/>
      <c r="O2" s="231"/>
      <c r="P2" s="231"/>
      <c r="Q2" s="231"/>
      <c r="R2" s="231"/>
      <c r="S2" s="231"/>
      <c r="T2" s="231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50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2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208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COUNTIF(F26:HQ26,"P")</f>
        <v>0</v>
      </c>
      <c r="B7" s="119"/>
      <c r="C7" s="155" t="n">
        <f aca="false">COUNTIF(F26:HQ26,"F")</f>
        <v>3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COUNTIF(E25:HQ25,"N")</f>
        <v>2</v>
      </c>
      <c r="M7" s="156" t="n">
        <f aca="false">COUNTIF(E25:HQ25,"A")</f>
        <v>1</v>
      </c>
      <c r="N7" s="156" t="n">
        <f aca="false">COUNTIF(E25:HQ25,"B")</f>
        <v>0</v>
      </c>
      <c r="O7" s="157" t="n">
        <f aca="false">COUNTA(E9:HT9)</f>
        <v>3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209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209</v>
      </c>
      <c r="D14" s="178" t="s">
        <v>169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 t="s">
        <v>209</v>
      </c>
      <c r="D15" s="178" t="s">
        <v>210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/>
      <c r="C16" s="177"/>
      <c r="D16" s="178"/>
      <c r="E16" s="17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84" t="s">
        <v>170</v>
      </c>
      <c r="B17" s="185" t="s">
        <v>171</v>
      </c>
      <c r="C17" s="186"/>
      <c r="D17" s="187"/>
      <c r="E17" s="188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4"/>
    </row>
    <row r="18" customFormat="false" ht="13.5" hidden="false" customHeight="true" outlineLevel="0" collapsed="false">
      <c r="A18" s="189"/>
      <c r="B18" s="190"/>
      <c r="C18" s="191"/>
      <c r="D18" s="192" t="s">
        <v>189</v>
      </c>
      <c r="E18" s="195"/>
      <c r="F18" s="179" t="s">
        <v>156</v>
      </c>
      <c r="G18" s="179" t="s">
        <v>156</v>
      </c>
      <c r="H18" s="179" t="s">
        <v>156</v>
      </c>
      <c r="I18" s="0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</row>
    <row r="19" customFormat="false" ht="13.5" hidden="false" customHeight="true" outlineLevel="0" collapsed="false">
      <c r="A19" s="189"/>
      <c r="B19" s="190"/>
      <c r="C19" s="194"/>
      <c r="D19" s="0"/>
      <c r="E19" s="0"/>
      <c r="F19" s="0"/>
      <c r="G19" s="0"/>
      <c r="H19" s="0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</row>
    <row r="20" customFormat="false" ht="13.5" hidden="false" customHeight="true" outlineLevel="0" collapsed="false">
      <c r="A20" s="189"/>
      <c r="B20" s="190" t="s">
        <v>175</v>
      </c>
      <c r="C20" s="194"/>
      <c r="D20" s="192"/>
      <c r="E20" s="195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</row>
    <row r="21" customFormat="false" ht="13.5" hidden="false" customHeight="true" outlineLevel="0" collapsed="false">
      <c r="A21" s="189"/>
      <c r="B21" s="190"/>
      <c r="C21" s="194"/>
      <c r="D21" s="192"/>
      <c r="E21" s="195"/>
      <c r="F21" s="179"/>
      <c r="G21" s="179"/>
      <c r="H21" s="179"/>
      <c r="I21" s="179"/>
      <c r="J21" s="179"/>
      <c r="K21" s="179"/>
      <c r="L21" s="179"/>
      <c r="M21" s="179"/>
      <c r="N21" s="0"/>
      <c r="O21" s="179"/>
      <c r="P21" s="179"/>
      <c r="Q21" s="179"/>
      <c r="R21" s="179"/>
      <c r="S21" s="179"/>
      <c r="T21" s="180"/>
    </row>
    <row r="22" customFormat="false" ht="13.5" hidden="false" customHeight="true" outlineLevel="0" collapsed="false">
      <c r="A22" s="189"/>
      <c r="B22" s="190" t="s">
        <v>177</v>
      </c>
      <c r="C22" s="194"/>
      <c r="D22" s="192"/>
      <c r="E22" s="19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89"/>
      <c r="B23" s="190"/>
      <c r="C23" s="194"/>
      <c r="D23" s="192"/>
      <c r="E23" s="195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89"/>
      <c r="B24" s="196"/>
      <c r="C24" s="197"/>
      <c r="D24" s="198"/>
      <c r="E24" s="199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1"/>
    </row>
    <row r="25" customFormat="false" ht="13.5" hidden="false" customHeight="true" outlineLevel="0" collapsed="false">
      <c r="A25" s="184" t="s">
        <v>178</v>
      </c>
      <c r="B25" s="202" t="s">
        <v>179</v>
      </c>
      <c r="C25" s="202"/>
      <c r="D25" s="202"/>
      <c r="E25" s="202"/>
      <c r="F25" s="203" t="s">
        <v>64</v>
      </c>
      <c r="G25" s="203" t="s">
        <v>115</v>
      </c>
      <c r="H25" s="203" t="s">
        <v>115</v>
      </c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4"/>
    </row>
    <row r="26" customFormat="false" ht="13.5" hidden="false" customHeight="true" outlineLevel="0" collapsed="false">
      <c r="A26" s="189"/>
      <c r="B26" s="193" t="s">
        <v>180</v>
      </c>
      <c r="C26" s="193"/>
      <c r="D26" s="193"/>
      <c r="E26" s="205"/>
      <c r="F26" s="206" t="s">
        <v>182</v>
      </c>
      <c r="G26" s="206" t="s">
        <v>182</v>
      </c>
      <c r="H26" s="206" t="s">
        <v>182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7"/>
    </row>
    <row r="27" customFormat="false" ht="13.5" hidden="false" customHeight="true" outlineLevel="0" collapsed="false">
      <c r="A27" s="189"/>
      <c r="B27" s="208" t="s">
        <v>183</v>
      </c>
      <c r="C27" s="208"/>
      <c r="D27" s="208"/>
      <c r="E27" s="195"/>
      <c r="F27" s="209" t="n">
        <v>39139</v>
      </c>
      <c r="G27" s="209" t="n">
        <v>39139</v>
      </c>
      <c r="H27" s="209" t="n">
        <v>39140</v>
      </c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10"/>
    </row>
    <row r="28" customFormat="false" ht="75.75" hidden="false" customHeight="false" outlineLevel="0" collapsed="false">
      <c r="A28" s="211"/>
      <c r="B28" s="212" t="s">
        <v>184</v>
      </c>
      <c r="C28" s="212"/>
      <c r="D28" s="212"/>
      <c r="E28" s="213"/>
      <c r="F28" s="214"/>
      <c r="G28" s="214"/>
      <c r="H28" s="214"/>
      <c r="I28" s="214"/>
      <c r="J28" s="214"/>
      <c r="K28" s="214" t="s">
        <v>202</v>
      </c>
      <c r="L28" s="214"/>
      <c r="M28" s="214"/>
      <c r="N28" s="214"/>
      <c r="O28" s="214"/>
      <c r="P28" s="214"/>
      <c r="Q28" s="214"/>
      <c r="R28" s="214"/>
      <c r="S28" s="214"/>
      <c r="T28" s="215"/>
    </row>
    <row r="29" customFormat="false" ht="11.25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B25:D25"/>
    <mergeCell ref="B26:D26"/>
    <mergeCell ref="B27:D27"/>
    <mergeCell ref="B28:D28"/>
  </mergeCells>
  <dataValidations count="3">
    <dataValidation allowBlank="true" operator="between" showDropDown="false" showErrorMessage="true" showInputMessage="true" sqref="F25:T25" type="list">
      <formula1>"N,A,B"</formula1>
      <formula2>0</formula2>
    </dataValidation>
    <dataValidation allowBlank="true" operator="between" showDropDown="false" showErrorMessage="true" showInputMessage="true" sqref="F26:T26" type="list">
      <formula1>"P,F"</formula1>
      <formula2>0</formula2>
    </dataValidation>
    <dataValidation allowBlank="true" operator="between" showDropDown="false" showErrorMessage="true" showInputMessage="true" sqref="F10:T17 F18:H18 J18:T18 I19:T19 F20:T20 F21:M21 O21:T21 F22:T24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92</v>
      </c>
      <c r="D2" s="216"/>
      <c r="E2" s="216"/>
      <c r="F2" s="138" t="s">
        <v>128</v>
      </c>
      <c r="G2" s="138"/>
      <c r="H2" s="138"/>
      <c r="I2" s="138"/>
      <c r="J2" s="138"/>
      <c r="K2" s="138"/>
      <c r="L2" s="231" t="s">
        <v>91</v>
      </c>
      <c r="M2" s="231"/>
      <c r="N2" s="231"/>
      <c r="O2" s="231"/>
      <c r="P2" s="231"/>
      <c r="Q2" s="231"/>
      <c r="R2" s="231"/>
      <c r="S2" s="231"/>
      <c r="T2" s="231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45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1.5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211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COUNTIF(F26:HQ26,"P")</f>
        <v>1</v>
      </c>
      <c r="B7" s="119"/>
      <c r="C7" s="155" t="n">
        <f aca="false">COUNTIF(F26:HQ26,"F")</f>
        <v>2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COUNTIF(E25:HQ25,"N")</f>
        <v>2</v>
      </c>
      <c r="M7" s="156" t="n">
        <f aca="false">COUNTIF(E25:HQ25,"A")</f>
        <v>1</v>
      </c>
      <c r="N7" s="156" t="n">
        <f aca="false">COUNTIF(E25:HQ25,"B")</f>
        <v>0</v>
      </c>
      <c r="O7" s="157" t="n">
        <f aca="false">COUNTA(E9:HT9)</f>
        <v>3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212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212</v>
      </c>
      <c r="D14" s="178" t="s">
        <v>169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 t="s">
        <v>212</v>
      </c>
      <c r="D15" s="178" t="s">
        <v>213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/>
      <c r="C16" s="177"/>
      <c r="D16" s="178"/>
      <c r="E16" s="17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84" t="s">
        <v>170</v>
      </c>
      <c r="B17" s="185" t="s">
        <v>171</v>
      </c>
      <c r="C17" s="186"/>
      <c r="D17" s="187"/>
      <c r="E17" s="188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4"/>
    </row>
    <row r="18" customFormat="false" ht="13.5" hidden="false" customHeight="true" outlineLevel="0" collapsed="false">
      <c r="A18" s="189"/>
      <c r="B18" s="190"/>
      <c r="C18" s="191"/>
      <c r="D18" s="192" t="s">
        <v>189</v>
      </c>
      <c r="E18" s="195"/>
      <c r="F18" s="179" t="s">
        <v>156</v>
      </c>
      <c r="G18" s="179" t="s">
        <v>156</v>
      </c>
      <c r="H18" s="179" t="s">
        <v>156</v>
      </c>
      <c r="I18" s="0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</row>
    <row r="19" customFormat="false" ht="13.5" hidden="false" customHeight="true" outlineLevel="0" collapsed="false">
      <c r="A19" s="189"/>
      <c r="B19" s="190"/>
      <c r="C19" s="194"/>
      <c r="D19" s="0"/>
      <c r="E19" s="0"/>
      <c r="F19" s="0"/>
      <c r="G19" s="0"/>
      <c r="H19" s="0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</row>
    <row r="20" customFormat="false" ht="13.5" hidden="false" customHeight="true" outlineLevel="0" collapsed="false">
      <c r="A20" s="189"/>
      <c r="B20" s="190" t="s">
        <v>175</v>
      </c>
      <c r="C20" s="194"/>
      <c r="D20" s="192"/>
      <c r="E20" s="195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</row>
    <row r="21" customFormat="false" ht="13.5" hidden="false" customHeight="true" outlineLevel="0" collapsed="false">
      <c r="A21" s="189"/>
      <c r="B21" s="190"/>
      <c r="C21" s="194"/>
      <c r="D21" s="192"/>
      <c r="E21" s="195"/>
      <c r="F21" s="179"/>
      <c r="G21" s="179"/>
      <c r="H21" s="179"/>
      <c r="I21" s="179"/>
      <c r="J21" s="179"/>
      <c r="K21" s="179"/>
      <c r="L21" s="179"/>
      <c r="M21" s="179"/>
      <c r="N21" s="0"/>
      <c r="O21" s="179"/>
      <c r="P21" s="179"/>
      <c r="Q21" s="179"/>
      <c r="R21" s="179"/>
      <c r="S21" s="179"/>
      <c r="T21" s="180"/>
    </row>
    <row r="22" customFormat="false" ht="13.5" hidden="false" customHeight="true" outlineLevel="0" collapsed="false">
      <c r="A22" s="189"/>
      <c r="B22" s="190" t="s">
        <v>177</v>
      </c>
      <c r="C22" s="194"/>
      <c r="D22" s="192"/>
      <c r="E22" s="19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89"/>
      <c r="B23" s="190"/>
      <c r="C23" s="194"/>
      <c r="D23" s="192"/>
      <c r="E23" s="195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89"/>
      <c r="B24" s="196"/>
      <c r="C24" s="197"/>
      <c r="D24" s="198"/>
      <c r="E24" s="199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1"/>
    </row>
    <row r="25" customFormat="false" ht="13.5" hidden="false" customHeight="true" outlineLevel="0" collapsed="false">
      <c r="A25" s="184" t="s">
        <v>178</v>
      </c>
      <c r="B25" s="202" t="s">
        <v>179</v>
      </c>
      <c r="C25" s="202"/>
      <c r="D25" s="202"/>
      <c r="E25" s="202"/>
      <c r="F25" s="203" t="s">
        <v>64</v>
      </c>
      <c r="G25" s="203" t="s">
        <v>115</v>
      </c>
      <c r="H25" s="203" t="s">
        <v>115</v>
      </c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4"/>
    </row>
    <row r="26" customFormat="false" ht="13.5" hidden="false" customHeight="true" outlineLevel="0" collapsed="false">
      <c r="A26" s="189"/>
      <c r="B26" s="193" t="s">
        <v>180</v>
      </c>
      <c r="C26" s="193"/>
      <c r="D26" s="193"/>
      <c r="E26" s="205"/>
      <c r="F26" s="206" t="s">
        <v>182</v>
      </c>
      <c r="G26" s="206" t="s">
        <v>182</v>
      </c>
      <c r="H26" s="206" t="s">
        <v>181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7"/>
    </row>
    <row r="27" customFormat="false" ht="13.5" hidden="false" customHeight="true" outlineLevel="0" collapsed="false">
      <c r="A27" s="189"/>
      <c r="B27" s="208" t="s">
        <v>183</v>
      </c>
      <c r="C27" s="208"/>
      <c r="D27" s="208"/>
      <c r="E27" s="195"/>
      <c r="F27" s="209" t="n">
        <v>39139</v>
      </c>
      <c r="G27" s="209" t="n">
        <v>39139</v>
      </c>
      <c r="H27" s="209" t="n">
        <v>39140</v>
      </c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10"/>
    </row>
    <row r="28" customFormat="false" ht="75.75" hidden="false" customHeight="false" outlineLevel="0" collapsed="false">
      <c r="A28" s="211"/>
      <c r="B28" s="212" t="s">
        <v>184</v>
      </c>
      <c r="C28" s="212"/>
      <c r="D28" s="212"/>
      <c r="E28" s="213"/>
      <c r="F28" s="214"/>
      <c r="G28" s="214"/>
      <c r="H28" s="214"/>
      <c r="I28" s="214"/>
      <c r="J28" s="214"/>
      <c r="K28" s="214" t="s">
        <v>202</v>
      </c>
      <c r="L28" s="214"/>
      <c r="M28" s="214"/>
      <c r="N28" s="214"/>
      <c r="O28" s="214"/>
      <c r="P28" s="214"/>
      <c r="Q28" s="214"/>
      <c r="R28" s="214"/>
      <c r="S28" s="214"/>
      <c r="T28" s="215"/>
    </row>
    <row r="29" customFormat="false" ht="11.25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B25:D25"/>
    <mergeCell ref="B26:D26"/>
    <mergeCell ref="B27:D27"/>
    <mergeCell ref="B28:D28"/>
  </mergeCells>
  <dataValidations count="3">
    <dataValidation allowBlank="true" operator="between" showDropDown="false" showErrorMessage="true" showInputMessage="true" sqref="F25:T25" type="list">
      <formula1>"N,A,B"</formula1>
      <formula2>0</formula2>
    </dataValidation>
    <dataValidation allowBlank="true" operator="between" showDropDown="false" showErrorMessage="true" showInputMessage="true" sqref="F26:T26" type="list">
      <formula1>"P,F"</formula1>
      <formula2>0</formula2>
    </dataValidation>
    <dataValidation allowBlank="true" operator="between" showDropDown="false" showErrorMessage="true" showInputMessage="true" sqref="F10:T17 F18:H18 J18:T18 I19:T19 F20:T20 F21:M21 O21:T21 F22:T24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94</v>
      </c>
      <c r="D2" s="216"/>
      <c r="E2" s="216"/>
      <c r="F2" s="138" t="s">
        <v>128</v>
      </c>
      <c r="G2" s="138"/>
      <c r="H2" s="138"/>
      <c r="I2" s="138"/>
      <c r="J2" s="138"/>
      <c r="K2" s="138"/>
      <c r="L2" s="231" t="s">
        <v>93</v>
      </c>
      <c r="M2" s="231"/>
      <c r="N2" s="231"/>
      <c r="O2" s="231"/>
      <c r="P2" s="231"/>
      <c r="Q2" s="231"/>
      <c r="R2" s="231"/>
      <c r="S2" s="231"/>
      <c r="T2" s="231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20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-1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214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COUNTIF(F26:HQ26,"P")</f>
        <v>1</v>
      </c>
      <c r="B7" s="119"/>
      <c r="C7" s="155" t="n">
        <f aca="false">COUNTIF(F26:HQ26,"F")</f>
        <v>2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COUNTIF(E25:HQ25,"N")</f>
        <v>2</v>
      </c>
      <c r="M7" s="156" t="n">
        <f aca="false">COUNTIF(E25:HQ25,"A")</f>
        <v>1</v>
      </c>
      <c r="N7" s="156" t="n">
        <f aca="false">COUNTIF(E25:HQ25,"B")</f>
        <v>0</v>
      </c>
      <c r="O7" s="157" t="n">
        <f aca="false">COUNTA(E9:HT9)</f>
        <v>3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215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215</v>
      </c>
      <c r="D14" s="178" t="s">
        <v>169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 t="s">
        <v>215</v>
      </c>
      <c r="D15" s="178" t="s">
        <v>216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/>
      <c r="C16" s="177"/>
      <c r="D16" s="178"/>
      <c r="E16" s="17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84" t="s">
        <v>170</v>
      </c>
      <c r="B17" s="185" t="s">
        <v>171</v>
      </c>
      <c r="C17" s="186"/>
      <c r="D17" s="187"/>
      <c r="E17" s="188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4"/>
    </row>
    <row r="18" customFormat="false" ht="13.5" hidden="false" customHeight="true" outlineLevel="0" collapsed="false">
      <c r="A18" s="189"/>
      <c r="B18" s="190"/>
      <c r="C18" s="191"/>
      <c r="D18" s="192" t="s">
        <v>189</v>
      </c>
      <c r="E18" s="195"/>
      <c r="F18" s="0"/>
      <c r="G18" s="0"/>
      <c r="H18" s="179" t="s">
        <v>156</v>
      </c>
      <c r="I18" s="0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</row>
    <row r="19" customFormat="false" ht="13.5" hidden="false" customHeight="true" outlineLevel="0" collapsed="false">
      <c r="A19" s="189"/>
      <c r="B19" s="190"/>
      <c r="C19" s="194"/>
      <c r="D19" s="178" t="s">
        <v>155</v>
      </c>
      <c r="E19" s="0"/>
      <c r="F19" s="179" t="s">
        <v>156</v>
      </c>
      <c r="G19" s="179" t="s">
        <v>156</v>
      </c>
      <c r="H19" s="0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</row>
    <row r="20" customFormat="false" ht="13.5" hidden="false" customHeight="true" outlineLevel="0" collapsed="false">
      <c r="A20" s="189"/>
      <c r="B20" s="190" t="s">
        <v>175</v>
      </c>
      <c r="C20" s="194"/>
      <c r="D20" s="192"/>
      <c r="E20" s="195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</row>
    <row r="21" customFormat="false" ht="13.5" hidden="false" customHeight="true" outlineLevel="0" collapsed="false">
      <c r="A21" s="189"/>
      <c r="B21" s="190"/>
      <c r="C21" s="194"/>
      <c r="D21" s="192"/>
      <c r="E21" s="195"/>
      <c r="F21" s="179"/>
      <c r="G21" s="179"/>
      <c r="H21" s="179"/>
      <c r="I21" s="179"/>
      <c r="J21" s="179"/>
      <c r="K21" s="179"/>
      <c r="L21" s="179"/>
      <c r="M21" s="179"/>
      <c r="N21" s="0"/>
      <c r="O21" s="179"/>
      <c r="P21" s="179"/>
      <c r="Q21" s="179"/>
      <c r="R21" s="179"/>
      <c r="S21" s="179"/>
      <c r="T21" s="180"/>
    </row>
    <row r="22" customFormat="false" ht="13.5" hidden="false" customHeight="true" outlineLevel="0" collapsed="false">
      <c r="A22" s="189"/>
      <c r="B22" s="190" t="s">
        <v>177</v>
      </c>
      <c r="C22" s="194"/>
      <c r="D22" s="192"/>
      <c r="E22" s="19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89"/>
      <c r="B23" s="190"/>
      <c r="C23" s="194"/>
      <c r="D23" s="192"/>
      <c r="E23" s="195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89"/>
      <c r="B24" s="196"/>
      <c r="C24" s="197"/>
      <c r="D24" s="198"/>
      <c r="E24" s="199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1"/>
    </row>
    <row r="25" customFormat="false" ht="13.5" hidden="false" customHeight="true" outlineLevel="0" collapsed="false">
      <c r="A25" s="184" t="s">
        <v>178</v>
      </c>
      <c r="B25" s="202" t="s">
        <v>179</v>
      </c>
      <c r="C25" s="202"/>
      <c r="D25" s="202"/>
      <c r="E25" s="202"/>
      <c r="F25" s="203" t="s">
        <v>64</v>
      </c>
      <c r="G25" s="203" t="s">
        <v>115</v>
      </c>
      <c r="H25" s="203" t="s">
        <v>115</v>
      </c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4"/>
    </row>
    <row r="26" customFormat="false" ht="13.5" hidden="false" customHeight="true" outlineLevel="0" collapsed="false">
      <c r="A26" s="189"/>
      <c r="B26" s="193" t="s">
        <v>180</v>
      </c>
      <c r="C26" s="193"/>
      <c r="D26" s="193"/>
      <c r="E26" s="205"/>
      <c r="F26" s="206" t="s">
        <v>182</v>
      </c>
      <c r="G26" s="206" t="s">
        <v>181</v>
      </c>
      <c r="H26" s="206" t="s">
        <v>182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7"/>
    </row>
    <row r="27" customFormat="false" ht="13.5" hidden="false" customHeight="true" outlineLevel="0" collapsed="false">
      <c r="A27" s="189"/>
      <c r="B27" s="208" t="s">
        <v>183</v>
      </c>
      <c r="C27" s="208"/>
      <c r="D27" s="208"/>
      <c r="E27" s="195"/>
      <c r="F27" s="209" t="n">
        <v>39139</v>
      </c>
      <c r="G27" s="209" t="n">
        <v>39139</v>
      </c>
      <c r="H27" s="209" t="n">
        <v>39140</v>
      </c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10"/>
    </row>
    <row r="28" customFormat="false" ht="75.75" hidden="false" customHeight="false" outlineLevel="0" collapsed="false">
      <c r="A28" s="211"/>
      <c r="B28" s="212" t="s">
        <v>184</v>
      </c>
      <c r="C28" s="212"/>
      <c r="D28" s="212"/>
      <c r="E28" s="213"/>
      <c r="F28" s="214"/>
      <c r="G28" s="214"/>
      <c r="H28" s="214"/>
      <c r="I28" s="214"/>
      <c r="J28" s="214"/>
      <c r="K28" s="214" t="s">
        <v>202</v>
      </c>
      <c r="L28" s="214"/>
      <c r="M28" s="214"/>
      <c r="N28" s="214"/>
      <c r="O28" s="214"/>
      <c r="P28" s="214"/>
      <c r="Q28" s="214"/>
      <c r="R28" s="214"/>
      <c r="S28" s="214"/>
      <c r="T28" s="215"/>
    </row>
    <row r="29" customFormat="false" ht="11.25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B25:D25"/>
    <mergeCell ref="B26:D26"/>
    <mergeCell ref="B27:D27"/>
    <mergeCell ref="B28:D28"/>
  </mergeCells>
  <dataValidations count="3">
    <dataValidation allowBlank="true" operator="between" showDropDown="false" showErrorMessage="true" showInputMessage="true" sqref="F25:T25" type="list">
      <formula1>"N,A,B"</formula1>
      <formula2>0</formula2>
    </dataValidation>
    <dataValidation allowBlank="true" operator="between" showDropDown="false" showErrorMessage="true" showInputMessage="true" sqref="F26:T26" type="list">
      <formula1>"P,F"</formula1>
      <formula2>0</formula2>
    </dataValidation>
    <dataValidation allowBlank="true" operator="between" showDropDown="false" showErrorMessage="true" showInputMessage="true" sqref="F10:T17 H18 J18:T18 F19:G19 I19:T19 F20:T20 F21:M21 O21:T21 F22:T24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96</v>
      </c>
      <c r="D2" s="216"/>
      <c r="E2" s="216"/>
      <c r="F2" s="138" t="s">
        <v>128</v>
      </c>
      <c r="G2" s="138"/>
      <c r="H2" s="138"/>
      <c r="I2" s="138"/>
      <c r="J2" s="138"/>
      <c r="K2" s="138"/>
      <c r="L2" s="231" t="s">
        <v>95</v>
      </c>
      <c r="M2" s="231"/>
      <c r="N2" s="231"/>
      <c r="O2" s="231"/>
      <c r="P2" s="231"/>
      <c r="Q2" s="231"/>
      <c r="R2" s="231"/>
      <c r="S2" s="231"/>
      <c r="T2" s="231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4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-2.6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217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COUNTIF(F26:HQ26,"P")</f>
        <v>2</v>
      </c>
      <c r="B7" s="119"/>
      <c r="C7" s="155" t="n">
        <f aca="false">COUNTIF(F26:HQ26,"F")</f>
        <v>1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COUNTIF(E25:HQ25,"N")</f>
        <v>2</v>
      </c>
      <c r="M7" s="156" t="n">
        <f aca="false">COUNTIF(E25:HQ25,"A")</f>
        <v>1</v>
      </c>
      <c r="N7" s="156" t="n">
        <f aca="false">COUNTIF(E25:HQ25,"B")</f>
        <v>0</v>
      </c>
      <c r="O7" s="157" t="n">
        <f aca="false">COUNTA(E9:HT9)</f>
        <v>3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212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212</v>
      </c>
      <c r="D14" s="178" t="s">
        <v>169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 t="s">
        <v>212</v>
      </c>
      <c r="D15" s="178" t="s">
        <v>213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/>
      <c r="C16" s="177"/>
      <c r="D16" s="178"/>
      <c r="E16" s="17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84" t="s">
        <v>170</v>
      </c>
      <c r="B17" s="185" t="s">
        <v>171</v>
      </c>
      <c r="C17" s="186"/>
      <c r="D17" s="187"/>
      <c r="E17" s="188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4"/>
    </row>
    <row r="18" customFormat="false" ht="13.5" hidden="false" customHeight="true" outlineLevel="0" collapsed="false">
      <c r="A18" s="189"/>
      <c r="B18" s="190"/>
      <c r="C18" s="191"/>
      <c r="D18" s="192" t="s">
        <v>218</v>
      </c>
      <c r="E18" s="195"/>
      <c r="F18" s="179" t="s">
        <v>156</v>
      </c>
      <c r="G18" s="179" t="s">
        <v>156</v>
      </c>
      <c r="H18" s="179" t="s">
        <v>156</v>
      </c>
      <c r="I18" s="0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</row>
    <row r="19" customFormat="false" ht="13.5" hidden="false" customHeight="true" outlineLevel="0" collapsed="false">
      <c r="A19" s="189"/>
      <c r="B19" s="190"/>
      <c r="C19" s="194"/>
      <c r="D19" s="178"/>
      <c r="E19" s="0"/>
      <c r="F19" s="179"/>
      <c r="G19" s="179"/>
      <c r="H19" s="0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</row>
    <row r="20" customFormat="false" ht="13.5" hidden="false" customHeight="true" outlineLevel="0" collapsed="false">
      <c r="A20" s="189"/>
      <c r="B20" s="190" t="s">
        <v>175</v>
      </c>
      <c r="C20" s="194"/>
      <c r="D20" s="192"/>
      <c r="E20" s="195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</row>
    <row r="21" customFormat="false" ht="13.5" hidden="false" customHeight="true" outlineLevel="0" collapsed="false">
      <c r="A21" s="189"/>
      <c r="B21" s="190"/>
      <c r="C21" s="194"/>
      <c r="D21" s="192"/>
      <c r="E21" s="195"/>
      <c r="F21" s="179"/>
      <c r="G21" s="179"/>
      <c r="H21" s="179"/>
      <c r="I21" s="179"/>
      <c r="J21" s="179"/>
      <c r="K21" s="179"/>
      <c r="L21" s="179"/>
      <c r="M21" s="179"/>
      <c r="N21" s="0"/>
      <c r="O21" s="179"/>
      <c r="P21" s="179"/>
      <c r="Q21" s="179"/>
      <c r="R21" s="179"/>
      <c r="S21" s="179"/>
      <c r="T21" s="180"/>
    </row>
    <row r="22" customFormat="false" ht="13.5" hidden="false" customHeight="true" outlineLevel="0" collapsed="false">
      <c r="A22" s="189"/>
      <c r="B22" s="190" t="s">
        <v>177</v>
      </c>
      <c r="C22" s="194"/>
      <c r="D22" s="192"/>
      <c r="E22" s="19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89"/>
      <c r="B23" s="190"/>
      <c r="C23" s="194"/>
      <c r="D23" s="192"/>
      <c r="E23" s="195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89"/>
      <c r="B24" s="196"/>
      <c r="C24" s="197"/>
      <c r="D24" s="198"/>
      <c r="E24" s="199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1"/>
    </row>
    <row r="25" customFormat="false" ht="13.5" hidden="false" customHeight="true" outlineLevel="0" collapsed="false">
      <c r="A25" s="184" t="s">
        <v>178</v>
      </c>
      <c r="B25" s="202" t="s">
        <v>179</v>
      </c>
      <c r="C25" s="202"/>
      <c r="D25" s="202"/>
      <c r="E25" s="202"/>
      <c r="F25" s="203" t="s">
        <v>64</v>
      </c>
      <c r="G25" s="203" t="s">
        <v>115</v>
      </c>
      <c r="H25" s="203" t="s">
        <v>115</v>
      </c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4"/>
    </row>
    <row r="26" customFormat="false" ht="13.5" hidden="false" customHeight="true" outlineLevel="0" collapsed="false">
      <c r="A26" s="189"/>
      <c r="B26" s="193" t="s">
        <v>180</v>
      </c>
      <c r="C26" s="193"/>
      <c r="D26" s="193"/>
      <c r="E26" s="205"/>
      <c r="F26" s="206" t="s">
        <v>181</v>
      </c>
      <c r="G26" s="206" t="s">
        <v>181</v>
      </c>
      <c r="H26" s="206" t="s">
        <v>182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7"/>
    </row>
    <row r="27" customFormat="false" ht="13.5" hidden="false" customHeight="true" outlineLevel="0" collapsed="false">
      <c r="A27" s="189"/>
      <c r="B27" s="208" t="s">
        <v>183</v>
      </c>
      <c r="C27" s="208"/>
      <c r="D27" s="208"/>
      <c r="E27" s="195"/>
      <c r="F27" s="209" t="n">
        <v>39139</v>
      </c>
      <c r="G27" s="209" t="n">
        <v>39139</v>
      </c>
      <c r="H27" s="209" t="n">
        <v>39140</v>
      </c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10"/>
    </row>
    <row r="28" customFormat="false" ht="75.75" hidden="false" customHeight="false" outlineLevel="0" collapsed="false">
      <c r="A28" s="211"/>
      <c r="B28" s="212" t="s">
        <v>184</v>
      </c>
      <c r="C28" s="212"/>
      <c r="D28" s="212"/>
      <c r="E28" s="213"/>
      <c r="F28" s="214"/>
      <c r="G28" s="214"/>
      <c r="H28" s="214"/>
      <c r="I28" s="214"/>
      <c r="J28" s="214"/>
      <c r="K28" s="214" t="s">
        <v>202</v>
      </c>
      <c r="L28" s="214"/>
      <c r="M28" s="214"/>
      <c r="N28" s="214"/>
      <c r="O28" s="214"/>
      <c r="P28" s="214"/>
      <c r="Q28" s="214"/>
      <c r="R28" s="214"/>
      <c r="S28" s="214"/>
      <c r="T28" s="215"/>
    </row>
    <row r="29" customFormat="false" ht="11.25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B25:D25"/>
    <mergeCell ref="B26:D26"/>
    <mergeCell ref="B27:D27"/>
    <mergeCell ref="B28:D28"/>
  </mergeCells>
  <dataValidations count="3">
    <dataValidation allowBlank="true" operator="between" showDropDown="false" showErrorMessage="true" showInputMessage="true" sqref="F25:T25" type="list">
      <formula1>"N,A,B"</formula1>
      <formula2>0</formula2>
    </dataValidation>
    <dataValidation allowBlank="true" operator="between" showDropDown="false" showErrorMessage="true" showInputMessage="true" sqref="F26:T26" type="list">
      <formula1>"P,F"</formula1>
      <formula2>0</formula2>
    </dataValidation>
    <dataValidation allowBlank="true" operator="between" showDropDown="false" showErrorMessage="true" showInputMessage="true" sqref="F10:T17 F18:H18 J18:T18 F19:G19 I19:T19 F20:T20 F21:M21 O21:T21 F22:T24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98</v>
      </c>
      <c r="D2" s="216"/>
      <c r="E2" s="216"/>
      <c r="F2" s="138" t="s">
        <v>128</v>
      </c>
      <c r="G2" s="138"/>
      <c r="H2" s="138"/>
      <c r="I2" s="138"/>
      <c r="J2" s="138"/>
      <c r="K2" s="138"/>
      <c r="L2" s="231" t="s">
        <v>97</v>
      </c>
      <c r="M2" s="231"/>
      <c r="N2" s="231"/>
      <c r="O2" s="231"/>
      <c r="P2" s="231"/>
      <c r="Q2" s="231"/>
      <c r="R2" s="231"/>
      <c r="S2" s="231"/>
      <c r="T2" s="231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10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-2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219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COUNTIF(F26:HQ26,"P")</f>
        <v>2</v>
      </c>
      <c r="B7" s="119"/>
      <c r="C7" s="155" t="n">
        <f aca="false">COUNTIF(F26:HQ26,"F")</f>
        <v>1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COUNTIF(E25:HQ25,"N")</f>
        <v>2</v>
      </c>
      <c r="M7" s="156" t="n">
        <f aca="false">COUNTIF(E25:HQ25,"A")</f>
        <v>1</v>
      </c>
      <c r="N7" s="156" t="n">
        <f aca="false">COUNTIF(E25:HQ25,"B")</f>
        <v>0</v>
      </c>
      <c r="O7" s="157" t="n">
        <f aca="false">COUNTA(E9:HT9)</f>
        <v>3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212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212</v>
      </c>
      <c r="D14" s="178" t="s">
        <v>169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 t="s">
        <v>212</v>
      </c>
      <c r="D15" s="178" t="s">
        <v>213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/>
      <c r="C16" s="177"/>
      <c r="D16" s="178"/>
      <c r="E16" s="17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84" t="s">
        <v>170</v>
      </c>
      <c r="B17" s="185" t="s">
        <v>171</v>
      </c>
      <c r="C17" s="186"/>
      <c r="D17" s="187"/>
      <c r="E17" s="188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4"/>
    </row>
    <row r="18" customFormat="false" ht="13.5" hidden="false" customHeight="true" outlineLevel="0" collapsed="false">
      <c r="A18" s="189"/>
      <c r="B18" s="190"/>
      <c r="C18" s="191"/>
      <c r="D18" s="192" t="s">
        <v>218</v>
      </c>
      <c r="E18" s="195"/>
      <c r="F18" s="179" t="s">
        <v>156</v>
      </c>
      <c r="G18" s="179" t="s">
        <v>156</v>
      </c>
      <c r="H18" s="179" t="s">
        <v>156</v>
      </c>
      <c r="I18" s="0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</row>
    <row r="19" customFormat="false" ht="13.5" hidden="false" customHeight="true" outlineLevel="0" collapsed="false">
      <c r="A19" s="189"/>
      <c r="B19" s="190"/>
      <c r="C19" s="194"/>
      <c r="D19" s="178"/>
      <c r="E19" s="0"/>
      <c r="F19" s="179"/>
      <c r="G19" s="179"/>
      <c r="H19" s="0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</row>
    <row r="20" customFormat="false" ht="13.5" hidden="false" customHeight="true" outlineLevel="0" collapsed="false">
      <c r="A20" s="189"/>
      <c r="B20" s="190" t="s">
        <v>175</v>
      </c>
      <c r="C20" s="194"/>
      <c r="D20" s="192"/>
      <c r="E20" s="195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</row>
    <row r="21" customFormat="false" ht="13.5" hidden="false" customHeight="true" outlineLevel="0" collapsed="false">
      <c r="A21" s="189"/>
      <c r="B21" s="190"/>
      <c r="C21" s="194"/>
      <c r="D21" s="192"/>
      <c r="E21" s="195"/>
      <c r="F21" s="179"/>
      <c r="G21" s="179"/>
      <c r="H21" s="179"/>
      <c r="I21" s="179"/>
      <c r="J21" s="179"/>
      <c r="K21" s="179"/>
      <c r="L21" s="179"/>
      <c r="M21" s="179"/>
      <c r="N21" s="0"/>
      <c r="O21" s="179"/>
      <c r="P21" s="179"/>
      <c r="Q21" s="179"/>
      <c r="R21" s="179"/>
      <c r="S21" s="179"/>
      <c r="T21" s="180"/>
    </row>
    <row r="22" customFormat="false" ht="13.5" hidden="false" customHeight="true" outlineLevel="0" collapsed="false">
      <c r="A22" s="189"/>
      <c r="B22" s="190" t="s">
        <v>177</v>
      </c>
      <c r="C22" s="194"/>
      <c r="D22" s="192"/>
      <c r="E22" s="19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89"/>
      <c r="B23" s="190"/>
      <c r="C23" s="194"/>
      <c r="D23" s="192"/>
      <c r="E23" s="195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89"/>
      <c r="B24" s="196"/>
      <c r="C24" s="197"/>
      <c r="D24" s="198"/>
      <c r="E24" s="199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1"/>
    </row>
    <row r="25" customFormat="false" ht="13.5" hidden="false" customHeight="true" outlineLevel="0" collapsed="false">
      <c r="A25" s="184" t="s">
        <v>178</v>
      </c>
      <c r="B25" s="202" t="s">
        <v>179</v>
      </c>
      <c r="C25" s="202"/>
      <c r="D25" s="202"/>
      <c r="E25" s="202"/>
      <c r="F25" s="203" t="s">
        <v>64</v>
      </c>
      <c r="G25" s="203" t="s">
        <v>115</v>
      </c>
      <c r="H25" s="203" t="s">
        <v>115</v>
      </c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4"/>
    </row>
    <row r="26" customFormat="false" ht="13.5" hidden="false" customHeight="true" outlineLevel="0" collapsed="false">
      <c r="A26" s="189"/>
      <c r="B26" s="193" t="s">
        <v>180</v>
      </c>
      <c r="C26" s="193"/>
      <c r="D26" s="193"/>
      <c r="E26" s="205"/>
      <c r="F26" s="206" t="s">
        <v>181</v>
      </c>
      <c r="G26" s="206" t="s">
        <v>181</v>
      </c>
      <c r="H26" s="206" t="s">
        <v>182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7"/>
    </row>
    <row r="27" customFormat="false" ht="13.5" hidden="false" customHeight="true" outlineLevel="0" collapsed="false">
      <c r="A27" s="189"/>
      <c r="B27" s="208" t="s">
        <v>183</v>
      </c>
      <c r="C27" s="208"/>
      <c r="D27" s="208"/>
      <c r="E27" s="195"/>
      <c r="F27" s="209" t="n">
        <v>39139</v>
      </c>
      <c r="G27" s="209" t="n">
        <v>39139</v>
      </c>
      <c r="H27" s="209" t="n">
        <v>39140</v>
      </c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10"/>
    </row>
    <row r="28" customFormat="false" ht="75.75" hidden="false" customHeight="false" outlineLevel="0" collapsed="false">
      <c r="A28" s="211"/>
      <c r="B28" s="212" t="s">
        <v>184</v>
      </c>
      <c r="C28" s="212"/>
      <c r="D28" s="212"/>
      <c r="E28" s="213"/>
      <c r="F28" s="214"/>
      <c r="G28" s="214"/>
      <c r="H28" s="214"/>
      <c r="I28" s="214"/>
      <c r="J28" s="214"/>
      <c r="K28" s="214" t="s">
        <v>202</v>
      </c>
      <c r="L28" s="214"/>
      <c r="M28" s="214"/>
      <c r="N28" s="214"/>
      <c r="O28" s="214"/>
      <c r="P28" s="214"/>
      <c r="Q28" s="214"/>
      <c r="R28" s="214"/>
      <c r="S28" s="214"/>
      <c r="T28" s="215"/>
    </row>
    <row r="29" customFormat="false" ht="11.25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B25:D25"/>
    <mergeCell ref="B26:D26"/>
    <mergeCell ref="B27:D27"/>
    <mergeCell ref="B28:D28"/>
  </mergeCells>
  <dataValidations count="3">
    <dataValidation allowBlank="true" operator="between" showDropDown="false" showErrorMessage="true" showInputMessage="true" sqref="F25:T25" type="list">
      <formula1>"N,A,B"</formula1>
      <formula2>0</formula2>
    </dataValidation>
    <dataValidation allowBlank="true" operator="between" showDropDown="false" showErrorMessage="true" showInputMessage="true" sqref="F26:T26" type="list">
      <formula1>"P,F"</formula1>
      <formula2>0</formula2>
    </dataValidation>
    <dataValidation allowBlank="true" operator="between" showDropDown="false" showErrorMessage="true" showInputMessage="true" sqref="F10:T17 F18:H18 J18:T18 F19:G19 I19:T19 F20:T20 F21:M21 O21:T21 F22:T24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100</v>
      </c>
      <c r="D2" s="216"/>
      <c r="E2" s="216"/>
      <c r="F2" s="138" t="s">
        <v>128</v>
      </c>
      <c r="G2" s="138"/>
      <c r="H2" s="138"/>
      <c r="I2" s="138"/>
      <c r="J2" s="138"/>
      <c r="K2" s="138"/>
      <c r="L2" s="231" t="s">
        <v>99</v>
      </c>
      <c r="M2" s="231"/>
      <c r="N2" s="231"/>
      <c r="O2" s="231"/>
      <c r="P2" s="231"/>
      <c r="Q2" s="231"/>
      <c r="R2" s="231"/>
      <c r="S2" s="231"/>
      <c r="T2" s="231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14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-1.6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220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COUNTIF(F26:HQ26,"P")</f>
        <v>1</v>
      </c>
      <c r="B7" s="119"/>
      <c r="C7" s="155" t="n">
        <f aca="false">COUNTIF(F26:HQ26,"F")</f>
        <v>2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COUNTIF(E25:HQ25,"N")</f>
        <v>2</v>
      </c>
      <c r="M7" s="156" t="n">
        <f aca="false">COUNTIF(E25:HQ25,"A")</f>
        <v>1</v>
      </c>
      <c r="N7" s="156" t="n">
        <f aca="false">COUNTIF(E25:HQ25,"B")</f>
        <v>0</v>
      </c>
      <c r="O7" s="157" t="n">
        <f aca="false">COUNTA(E9:HT9)</f>
        <v>3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212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212</v>
      </c>
      <c r="D14" s="178" t="s">
        <v>169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 t="s">
        <v>212</v>
      </c>
      <c r="D15" s="178" t="s">
        <v>213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/>
      <c r="C16" s="177"/>
      <c r="D16" s="178"/>
      <c r="E16" s="17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84" t="s">
        <v>170</v>
      </c>
      <c r="B17" s="185" t="s">
        <v>171</v>
      </c>
      <c r="C17" s="186"/>
      <c r="D17" s="187"/>
      <c r="E17" s="188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4"/>
    </row>
    <row r="18" customFormat="false" ht="13.5" hidden="false" customHeight="true" outlineLevel="0" collapsed="false">
      <c r="A18" s="189"/>
      <c r="B18" s="190"/>
      <c r="C18" s="191"/>
      <c r="D18" s="192" t="s">
        <v>189</v>
      </c>
      <c r="E18" s="195"/>
      <c r="F18" s="0"/>
      <c r="G18" s="0"/>
      <c r="H18" s="179" t="s">
        <v>156</v>
      </c>
      <c r="I18" s="0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</row>
    <row r="19" customFormat="false" ht="13.5" hidden="false" customHeight="true" outlineLevel="0" collapsed="false">
      <c r="A19" s="189"/>
      <c r="B19" s="190"/>
      <c r="C19" s="194"/>
      <c r="D19" s="178" t="s">
        <v>155</v>
      </c>
      <c r="E19" s="0"/>
      <c r="F19" s="179" t="s">
        <v>156</v>
      </c>
      <c r="G19" s="179" t="s">
        <v>156</v>
      </c>
      <c r="H19" s="0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</row>
    <row r="20" customFormat="false" ht="13.5" hidden="false" customHeight="true" outlineLevel="0" collapsed="false">
      <c r="A20" s="189"/>
      <c r="B20" s="190" t="s">
        <v>175</v>
      </c>
      <c r="C20" s="194"/>
      <c r="D20" s="192"/>
      <c r="E20" s="195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</row>
    <row r="21" customFormat="false" ht="13.5" hidden="false" customHeight="true" outlineLevel="0" collapsed="false">
      <c r="A21" s="189"/>
      <c r="B21" s="190"/>
      <c r="C21" s="194"/>
      <c r="D21" s="192"/>
      <c r="E21" s="195"/>
      <c r="F21" s="179"/>
      <c r="G21" s="179"/>
      <c r="H21" s="179"/>
      <c r="I21" s="179"/>
      <c r="J21" s="179"/>
      <c r="K21" s="179"/>
      <c r="L21" s="179"/>
      <c r="M21" s="179"/>
      <c r="N21" s="0"/>
      <c r="O21" s="179"/>
      <c r="P21" s="179"/>
      <c r="Q21" s="179"/>
      <c r="R21" s="179"/>
      <c r="S21" s="179"/>
      <c r="T21" s="180"/>
    </row>
    <row r="22" customFormat="false" ht="13.5" hidden="false" customHeight="true" outlineLevel="0" collapsed="false">
      <c r="A22" s="189"/>
      <c r="B22" s="190" t="s">
        <v>177</v>
      </c>
      <c r="C22" s="194"/>
      <c r="D22" s="192"/>
      <c r="E22" s="19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89"/>
      <c r="B23" s="190"/>
      <c r="C23" s="194"/>
      <c r="D23" s="192"/>
      <c r="E23" s="195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89"/>
      <c r="B24" s="196"/>
      <c r="C24" s="197"/>
      <c r="D24" s="198"/>
      <c r="E24" s="199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1"/>
    </row>
    <row r="25" customFormat="false" ht="13.5" hidden="false" customHeight="true" outlineLevel="0" collapsed="false">
      <c r="A25" s="184" t="s">
        <v>178</v>
      </c>
      <c r="B25" s="202" t="s">
        <v>179</v>
      </c>
      <c r="C25" s="202"/>
      <c r="D25" s="202"/>
      <c r="E25" s="202"/>
      <c r="F25" s="203" t="s">
        <v>64</v>
      </c>
      <c r="G25" s="203" t="s">
        <v>115</v>
      </c>
      <c r="H25" s="203" t="s">
        <v>115</v>
      </c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4"/>
    </row>
    <row r="26" customFormat="false" ht="13.5" hidden="false" customHeight="true" outlineLevel="0" collapsed="false">
      <c r="A26" s="189"/>
      <c r="B26" s="193" t="s">
        <v>180</v>
      </c>
      <c r="C26" s="193"/>
      <c r="D26" s="193"/>
      <c r="E26" s="205"/>
      <c r="F26" s="206" t="s">
        <v>182</v>
      </c>
      <c r="G26" s="206" t="s">
        <v>182</v>
      </c>
      <c r="H26" s="206" t="s">
        <v>181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7"/>
    </row>
    <row r="27" customFormat="false" ht="13.5" hidden="false" customHeight="true" outlineLevel="0" collapsed="false">
      <c r="A27" s="189"/>
      <c r="B27" s="208" t="s">
        <v>183</v>
      </c>
      <c r="C27" s="208"/>
      <c r="D27" s="208"/>
      <c r="E27" s="195"/>
      <c r="F27" s="209" t="n">
        <v>39139</v>
      </c>
      <c r="G27" s="209" t="n">
        <v>39139</v>
      </c>
      <c r="H27" s="209" t="n">
        <v>39140</v>
      </c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10"/>
    </row>
    <row r="28" customFormat="false" ht="75.75" hidden="false" customHeight="false" outlineLevel="0" collapsed="false">
      <c r="A28" s="211"/>
      <c r="B28" s="212" t="s">
        <v>184</v>
      </c>
      <c r="C28" s="212"/>
      <c r="D28" s="212"/>
      <c r="E28" s="213"/>
      <c r="F28" s="214"/>
      <c r="G28" s="214"/>
      <c r="H28" s="214"/>
      <c r="I28" s="214"/>
      <c r="J28" s="214"/>
      <c r="K28" s="214" t="s">
        <v>202</v>
      </c>
      <c r="L28" s="214"/>
      <c r="M28" s="214"/>
      <c r="N28" s="214"/>
      <c r="O28" s="214"/>
      <c r="P28" s="214"/>
      <c r="Q28" s="214"/>
      <c r="R28" s="214"/>
      <c r="S28" s="214"/>
      <c r="T28" s="215"/>
    </row>
    <row r="29" customFormat="false" ht="11.25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B25:D25"/>
    <mergeCell ref="B26:D26"/>
    <mergeCell ref="B27:D27"/>
    <mergeCell ref="B28:D28"/>
  </mergeCells>
  <dataValidations count="3">
    <dataValidation allowBlank="true" operator="between" showDropDown="false" showErrorMessage="true" showInputMessage="true" sqref="F25:T25" type="list">
      <formula1>"N,A,B"</formula1>
      <formula2>0</formula2>
    </dataValidation>
    <dataValidation allowBlank="true" operator="between" showDropDown="false" showErrorMessage="true" showInputMessage="true" sqref="F26:T26" type="list">
      <formula1>"P,F"</formula1>
      <formula2>0</formula2>
    </dataValidation>
    <dataValidation allowBlank="true" operator="between" showDropDown="false" showErrorMessage="true" showInputMessage="true" sqref="F10:T17 H18 J18:T18 F19:G19 I19:T19 F20:T20 F21:M21 O21:T21 F22:T24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102</v>
      </c>
      <c r="D2" s="216"/>
      <c r="E2" s="216"/>
      <c r="F2" s="138" t="s">
        <v>128</v>
      </c>
      <c r="G2" s="138"/>
      <c r="H2" s="138"/>
      <c r="I2" s="138"/>
      <c r="J2" s="138"/>
      <c r="K2" s="138"/>
      <c r="L2" s="231" t="s">
        <v>101</v>
      </c>
      <c r="M2" s="231"/>
      <c r="N2" s="231"/>
      <c r="O2" s="231"/>
      <c r="P2" s="231"/>
      <c r="Q2" s="231"/>
      <c r="R2" s="231"/>
      <c r="S2" s="231"/>
      <c r="T2" s="231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3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-2.7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221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COUNTIF(F26:HQ26,"P")</f>
        <v>2</v>
      </c>
      <c r="B7" s="119"/>
      <c r="C7" s="155" t="n">
        <f aca="false">COUNTIF(F26:HQ26,"F")</f>
        <v>1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COUNTIF(E25:HQ25,"N")</f>
        <v>2</v>
      </c>
      <c r="M7" s="156" t="n">
        <f aca="false">COUNTIF(E25:HQ25,"A")</f>
        <v>1</v>
      </c>
      <c r="N7" s="156" t="n">
        <f aca="false">COUNTIF(E25:HQ25,"B")</f>
        <v>0</v>
      </c>
      <c r="O7" s="157" t="n">
        <f aca="false">COUNTA(E9:HT9)</f>
        <v>3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212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212</v>
      </c>
      <c r="D14" s="178" t="s">
        <v>169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 t="s">
        <v>212</v>
      </c>
      <c r="D15" s="178" t="s">
        <v>213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/>
      <c r="C16" s="177"/>
      <c r="D16" s="178"/>
      <c r="E16" s="17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84" t="s">
        <v>170</v>
      </c>
      <c r="B17" s="185" t="s">
        <v>171</v>
      </c>
      <c r="C17" s="186"/>
      <c r="D17" s="187"/>
      <c r="E17" s="188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4"/>
    </row>
    <row r="18" customFormat="false" ht="13.5" hidden="false" customHeight="true" outlineLevel="0" collapsed="false">
      <c r="A18" s="189"/>
      <c r="B18" s="190"/>
      <c r="C18" s="191"/>
      <c r="D18" s="192" t="s">
        <v>222</v>
      </c>
      <c r="E18" s="195"/>
      <c r="F18" s="0"/>
      <c r="G18" s="0"/>
      <c r="H18" s="179" t="s">
        <v>156</v>
      </c>
      <c r="I18" s="0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</row>
    <row r="19" customFormat="false" ht="13.5" hidden="false" customHeight="true" outlineLevel="0" collapsed="false">
      <c r="A19" s="189"/>
      <c r="B19" s="190"/>
      <c r="C19" s="194"/>
      <c r="D19" s="178" t="s">
        <v>155</v>
      </c>
      <c r="E19" s="0"/>
      <c r="F19" s="179" t="s">
        <v>156</v>
      </c>
      <c r="G19" s="179" t="s">
        <v>156</v>
      </c>
      <c r="H19" s="0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</row>
    <row r="20" customFormat="false" ht="13.5" hidden="false" customHeight="true" outlineLevel="0" collapsed="false">
      <c r="A20" s="189"/>
      <c r="B20" s="190" t="s">
        <v>175</v>
      </c>
      <c r="C20" s="194"/>
      <c r="D20" s="192"/>
      <c r="E20" s="195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</row>
    <row r="21" customFormat="false" ht="13.5" hidden="false" customHeight="true" outlineLevel="0" collapsed="false">
      <c r="A21" s="189"/>
      <c r="B21" s="190"/>
      <c r="C21" s="194"/>
      <c r="D21" s="192"/>
      <c r="E21" s="195"/>
      <c r="F21" s="179"/>
      <c r="G21" s="179"/>
      <c r="H21" s="179"/>
      <c r="I21" s="179"/>
      <c r="J21" s="179"/>
      <c r="K21" s="179"/>
      <c r="L21" s="179"/>
      <c r="M21" s="179"/>
      <c r="N21" s="0"/>
      <c r="O21" s="179"/>
      <c r="P21" s="179"/>
      <c r="Q21" s="179"/>
      <c r="R21" s="179"/>
      <c r="S21" s="179"/>
      <c r="T21" s="180"/>
    </row>
    <row r="22" customFormat="false" ht="13.5" hidden="false" customHeight="true" outlineLevel="0" collapsed="false">
      <c r="A22" s="189"/>
      <c r="B22" s="190" t="s">
        <v>177</v>
      </c>
      <c r="C22" s="194"/>
      <c r="D22" s="192"/>
      <c r="E22" s="19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89"/>
      <c r="B23" s="190"/>
      <c r="C23" s="194"/>
      <c r="D23" s="192"/>
      <c r="E23" s="195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89"/>
      <c r="B24" s="196"/>
      <c r="C24" s="197"/>
      <c r="D24" s="198"/>
      <c r="E24" s="199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1"/>
    </row>
    <row r="25" customFormat="false" ht="13.5" hidden="false" customHeight="true" outlineLevel="0" collapsed="false">
      <c r="A25" s="184" t="s">
        <v>178</v>
      </c>
      <c r="B25" s="202" t="s">
        <v>179</v>
      </c>
      <c r="C25" s="202"/>
      <c r="D25" s="202"/>
      <c r="E25" s="202"/>
      <c r="F25" s="203" t="s">
        <v>64</v>
      </c>
      <c r="G25" s="203" t="s">
        <v>115</v>
      </c>
      <c r="H25" s="203" t="s">
        <v>115</v>
      </c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4"/>
    </row>
    <row r="26" customFormat="false" ht="13.5" hidden="false" customHeight="true" outlineLevel="0" collapsed="false">
      <c r="A26" s="189"/>
      <c r="B26" s="193" t="s">
        <v>180</v>
      </c>
      <c r="C26" s="193"/>
      <c r="D26" s="193"/>
      <c r="E26" s="205"/>
      <c r="F26" s="206" t="s">
        <v>181</v>
      </c>
      <c r="G26" s="206" t="s">
        <v>181</v>
      </c>
      <c r="H26" s="206" t="s">
        <v>182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7"/>
    </row>
    <row r="27" customFormat="false" ht="13.5" hidden="false" customHeight="true" outlineLevel="0" collapsed="false">
      <c r="A27" s="189"/>
      <c r="B27" s="208" t="s">
        <v>183</v>
      </c>
      <c r="C27" s="208"/>
      <c r="D27" s="208"/>
      <c r="E27" s="195"/>
      <c r="F27" s="209" t="n">
        <v>39139</v>
      </c>
      <c r="G27" s="209" t="n">
        <v>39139</v>
      </c>
      <c r="H27" s="209" t="n">
        <v>39140</v>
      </c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10"/>
    </row>
    <row r="28" customFormat="false" ht="75.75" hidden="false" customHeight="false" outlineLevel="0" collapsed="false">
      <c r="A28" s="211"/>
      <c r="B28" s="212" t="s">
        <v>184</v>
      </c>
      <c r="C28" s="212"/>
      <c r="D28" s="212"/>
      <c r="E28" s="213"/>
      <c r="F28" s="214"/>
      <c r="G28" s="214"/>
      <c r="H28" s="214"/>
      <c r="I28" s="214"/>
      <c r="J28" s="214"/>
      <c r="K28" s="214" t="s">
        <v>202</v>
      </c>
      <c r="L28" s="214"/>
      <c r="M28" s="214"/>
      <c r="N28" s="214"/>
      <c r="O28" s="214"/>
      <c r="P28" s="214"/>
      <c r="Q28" s="214"/>
      <c r="R28" s="214"/>
      <c r="S28" s="214"/>
      <c r="T28" s="215"/>
    </row>
    <row r="29" customFormat="false" ht="11.25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B25:D25"/>
    <mergeCell ref="B26:D26"/>
    <mergeCell ref="B27:D27"/>
    <mergeCell ref="B28:D28"/>
  </mergeCells>
  <dataValidations count="3">
    <dataValidation allowBlank="true" operator="between" showDropDown="false" showErrorMessage="true" showInputMessage="true" sqref="F25:T25" type="list">
      <formula1>"N,A,B"</formula1>
      <formula2>0</formula2>
    </dataValidation>
    <dataValidation allowBlank="true" operator="between" showDropDown="false" showErrorMessage="true" showInputMessage="true" sqref="F26:T26" type="list">
      <formula1>"P,F"</formula1>
      <formula2>0</formula2>
    </dataValidation>
    <dataValidation allowBlank="true" operator="between" showDropDown="false" showErrorMessage="true" showInputMessage="true" sqref="F10:T17 H18 J18:T18 F19:G19 I19:T19 F20:T20 F21:M21 O21:T21 F22:T24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104</v>
      </c>
      <c r="D2" s="216"/>
      <c r="E2" s="216"/>
      <c r="F2" s="138" t="s">
        <v>128</v>
      </c>
      <c r="G2" s="138"/>
      <c r="H2" s="138"/>
      <c r="I2" s="138"/>
      <c r="J2" s="138"/>
      <c r="K2" s="138"/>
      <c r="L2" s="231" t="s">
        <v>103</v>
      </c>
      <c r="M2" s="231"/>
      <c r="N2" s="231"/>
      <c r="O2" s="231"/>
      <c r="P2" s="231"/>
      <c r="Q2" s="231"/>
      <c r="R2" s="231"/>
      <c r="S2" s="231"/>
      <c r="T2" s="231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10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-2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223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COUNTIF(F26:HQ26,"P")</f>
        <v>0</v>
      </c>
      <c r="B7" s="119"/>
      <c r="C7" s="155" t="n">
        <f aca="false">COUNTIF(F26:HQ26,"F")</f>
        <v>3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COUNTIF(E25:HQ25,"N")</f>
        <v>2</v>
      </c>
      <c r="M7" s="156" t="n">
        <f aca="false">COUNTIF(E25:HQ25,"A")</f>
        <v>1</v>
      </c>
      <c r="N7" s="156" t="n">
        <f aca="false">COUNTIF(E25:HQ25,"B")</f>
        <v>0</v>
      </c>
      <c r="O7" s="157" t="n">
        <f aca="false">COUNTA(E9:HT9)</f>
        <v>3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209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209</v>
      </c>
      <c r="D14" s="178" t="s">
        <v>169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 t="s">
        <v>209</v>
      </c>
      <c r="D15" s="178" t="s">
        <v>210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/>
      <c r="C16" s="177"/>
      <c r="D16" s="178"/>
      <c r="E16" s="17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84" t="s">
        <v>170</v>
      </c>
      <c r="B17" s="185" t="s">
        <v>171</v>
      </c>
      <c r="C17" s="186"/>
      <c r="D17" s="187"/>
      <c r="E17" s="188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4"/>
    </row>
    <row r="18" customFormat="false" ht="13.5" hidden="false" customHeight="true" outlineLevel="0" collapsed="false">
      <c r="A18" s="189"/>
      <c r="B18" s="190"/>
      <c r="C18" s="191"/>
      <c r="D18" s="192" t="s">
        <v>189</v>
      </c>
      <c r="E18" s="195"/>
      <c r="F18" s="0"/>
      <c r="G18" s="0"/>
      <c r="H18" s="179" t="s">
        <v>156</v>
      </c>
      <c r="I18" s="0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</row>
    <row r="19" customFormat="false" ht="13.5" hidden="false" customHeight="true" outlineLevel="0" collapsed="false">
      <c r="A19" s="189"/>
      <c r="B19" s="190"/>
      <c r="C19" s="194"/>
      <c r="D19" s="178" t="s">
        <v>155</v>
      </c>
      <c r="E19" s="0"/>
      <c r="F19" s="179" t="s">
        <v>156</v>
      </c>
      <c r="G19" s="179" t="s">
        <v>156</v>
      </c>
      <c r="H19" s="0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</row>
    <row r="20" customFormat="false" ht="13.5" hidden="false" customHeight="true" outlineLevel="0" collapsed="false">
      <c r="A20" s="189"/>
      <c r="B20" s="190" t="s">
        <v>175</v>
      </c>
      <c r="C20" s="194"/>
      <c r="D20" s="192"/>
      <c r="E20" s="195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</row>
    <row r="21" customFormat="false" ht="13.5" hidden="false" customHeight="true" outlineLevel="0" collapsed="false">
      <c r="A21" s="189"/>
      <c r="B21" s="190"/>
      <c r="C21" s="194"/>
      <c r="D21" s="192"/>
      <c r="E21" s="195"/>
      <c r="F21" s="179"/>
      <c r="G21" s="179"/>
      <c r="H21" s="179"/>
      <c r="I21" s="179"/>
      <c r="J21" s="179"/>
      <c r="K21" s="179"/>
      <c r="L21" s="179"/>
      <c r="M21" s="179"/>
      <c r="N21" s="0"/>
      <c r="O21" s="179"/>
      <c r="P21" s="179"/>
      <c r="Q21" s="179"/>
      <c r="R21" s="179"/>
      <c r="S21" s="179"/>
      <c r="T21" s="180"/>
    </row>
    <row r="22" customFormat="false" ht="13.5" hidden="false" customHeight="true" outlineLevel="0" collapsed="false">
      <c r="A22" s="189"/>
      <c r="B22" s="190" t="s">
        <v>177</v>
      </c>
      <c r="C22" s="194"/>
      <c r="D22" s="192"/>
      <c r="E22" s="19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89"/>
      <c r="B23" s="190"/>
      <c r="C23" s="194"/>
      <c r="D23" s="192"/>
      <c r="E23" s="195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89"/>
      <c r="B24" s="196"/>
      <c r="C24" s="197"/>
      <c r="D24" s="198"/>
      <c r="E24" s="199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1"/>
    </row>
    <row r="25" customFormat="false" ht="13.5" hidden="false" customHeight="true" outlineLevel="0" collapsed="false">
      <c r="A25" s="184" t="s">
        <v>178</v>
      </c>
      <c r="B25" s="202" t="s">
        <v>179</v>
      </c>
      <c r="C25" s="202"/>
      <c r="D25" s="202"/>
      <c r="E25" s="202"/>
      <c r="F25" s="203" t="s">
        <v>64</v>
      </c>
      <c r="G25" s="203" t="s">
        <v>115</v>
      </c>
      <c r="H25" s="203" t="s">
        <v>115</v>
      </c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4"/>
    </row>
    <row r="26" customFormat="false" ht="13.5" hidden="false" customHeight="true" outlineLevel="0" collapsed="false">
      <c r="A26" s="189"/>
      <c r="B26" s="193" t="s">
        <v>180</v>
      </c>
      <c r="C26" s="193"/>
      <c r="D26" s="193"/>
      <c r="E26" s="205"/>
      <c r="F26" s="206" t="s">
        <v>182</v>
      </c>
      <c r="G26" s="206" t="s">
        <v>182</v>
      </c>
      <c r="H26" s="206" t="s">
        <v>182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7"/>
    </row>
    <row r="27" customFormat="false" ht="13.5" hidden="false" customHeight="true" outlineLevel="0" collapsed="false">
      <c r="A27" s="189"/>
      <c r="B27" s="208" t="s">
        <v>183</v>
      </c>
      <c r="C27" s="208"/>
      <c r="D27" s="208"/>
      <c r="E27" s="195"/>
      <c r="F27" s="209" t="n">
        <v>39139</v>
      </c>
      <c r="G27" s="209" t="n">
        <v>39139</v>
      </c>
      <c r="H27" s="209" t="n">
        <v>39140</v>
      </c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10"/>
    </row>
    <row r="28" customFormat="false" ht="75.75" hidden="false" customHeight="false" outlineLevel="0" collapsed="false">
      <c r="A28" s="211"/>
      <c r="B28" s="212" t="s">
        <v>184</v>
      </c>
      <c r="C28" s="212"/>
      <c r="D28" s="212"/>
      <c r="E28" s="213"/>
      <c r="F28" s="214"/>
      <c r="G28" s="214"/>
      <c r="H28" s="214"/>
      <c r="I28" s="214"/>
      <c r="J28" s="214"/>
      <c r="K28" s="214" t="s">
        <v>202</v>
      </c>
      <c r="L28" s="214"/>
      <c r="M28" s="214"/>
      <c r="N28" s="214"/>
      <c r="O28" s="214"/>
      <c r="P28" s="214"/>
      <c r="Q28" s="214"/>
      <c r="R28" s="214"/>
      <c r="S28" s="214"/>
      <c r="T28" s="215"/>
    </row>
    <row r="29" customFormat="false" ht="11.25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B25:D25"/>
    <mergeCell ref="B26:D26"/>
    <mergeCell ref="B27:D27"/>
    <mergeCell ref="B28:D28"/>
  </mergeCells>
  <dataValidations count="3">
    <dataValidation allowBlank="true" operator="between" showDropDown="false" showErrorMessage="true" showInputMessage="true" sqref="F25:T25" type="list">
      <formula1>"N,A,B"</formula1>
      <formula2>0</formula2>
    </dataValidation>
    <dataValidation allowBlank="true" operator="between" showDropDown="false" showErrorMessage="true" showInputMessage="true" sqref="F26:T26" type="list">
      <formula1>"P,F"</formula1>
      <formula2>0</formula2>
    </dataValidation>
    <dataValidation allowBlank="true" operator="between" showDropDown="false" showErrorMessage="true" showInputMessage="true" sqref="F10:T17 H18 J18:T18 F19:G19 I19:T19 F20:T20 F21:M21 O21:T21 F22:T24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106</v>
      </c>
      <c r="D2" s="216"/>
      <c r="E2" s="216"/>
      <c r="F2" s="138" t="s">
        <v>128</v>
      </c>
      <c r="G2" s="138"/>
      <c r="H2" s="138"/>
      <c r="I2" s="138"/>
      <c r="J2" s="138"/>
      <c r="K2" s="138"/>
      <c r="L2" s="231" t="s">
        <v>105</v>
      </c>
      <c r="M2" s="231"/>
      <c r="N2" s="231"/>
      <c r="O2" s="231"/>
      <c r="P2" s="231"/>
      <c r="Q2" s="231"/>
      <c r="R2" s="231"/>
      <c r="S2" s="231"/>
      <c r="T2" s="231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5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-2.5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224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COUNTIF(F26:HQ26,"P")</f>
        <v>3</v>
      </c>
      <c r="B7" s="119"/>
      <c r="C7" s="155" t="n">
        <f aca="false">COUNTIF(F26:HQ26,"F")</f>
        <v>0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COUNTIF(E25:HQ25,"N")</f>
        <v>2</v>
      </c>
      <c r="M7" s="156" t="n">
        <f aca="false">COUNTIF(E25:HQ25,"A")</f>
        <v>1</v>
      </c>
      <c r="N7" s="156" t="n">
        <f aca="false">COUNTIF(E25:HQ25,"B")</f>
        <v>0</v>
      </c>
      <c r="O7" s="157" t="n">
        <f aca="false">COUNTA(E9:HT9)</f>
        <v>3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/>
      <c r="J9" s="163"/>
      <c r="K9" s="163"/>
      <c r="L9" s="163"/>
      <c r="M9" s="163"/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212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212</v>
      </c>
      <c r="D14" s="178" t="s">
        <v>169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 t="s">
        <v>212</v>
      </c>
      <c r="D15" s="178" t="s">
        <v>210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/>
      <c r="C16" s="177"/>
      <c r="D16" s="178"/>
      <c r="E16" s="17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84" t="s">
        <v>170</v>
      </c>
      <c r="B17" s="185" t="s">
        <v>171</v>
      </c>
      <c r="C17" s="186"/>
      <c r="D17" s="187"/>
      <c r="E17" s="188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4"/>
    </row>
    <row r="18" customFormat="false" ht="13.5" hidden="false" customHeight="true" outlineLevel="0" collapsed="false">
      <c r="A18" s="189"/>
      <c r="B18" s="190"/>
      <c r="C18" s="191"/>
      <c r="D18" s="192" t="s">
        <v>225</v>
      </c>
      <c r="E18" s="195"/>
      <c r="F18" s="0"/>
      <c r="G18" s="0"/>
      <c r="H18" s="179" t="s">
        <v>156</v>
      </c>
      <c r="I18" s="0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</row>
    <row r="19" customFormat="false" ht="13.5" hidden="false" customHeight="true" outlineLevel="0" collapsed="false">
      <c r="A19" s="189"/>
      <c r="B19" s="190"/>
      <c r="C19" s="194"/>
      <c r="D19" s="178" t="n">
        <v>0</v>
      </c>
      <c r="E19" s="0"/>
      <c r="F19" s="179" t="s">
        <v>156</v>
      </c>
      <c r="G19" s="179" t="s">
        <v>156</v>
      </c>
      <c r="H19" s="0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</row>
    <row r="20" customFormat="false" ht="13.5" hidden="false" customHeight="true" outlineLevel="0" collapsed="false">
      <c r="A20" s="189"/>
      <c r="B20" s="190" t="s">
        <v>175</v>
      </c>
      <c r="C20" s="194"/>
      <c r="D20" s="192"/>
      <c r="E20" s="195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</row>
    <row r="21" customFormat="false" ht="13.5" hidden="false" customHeight="true" outlineLevel="0" collapsed="false">
      <c r="A21" s="189"/>
      <c r="B21" s="190"/>
      <c r="C21" s="194"/>
      <c r="D21" s="192"/>
      <c r="E21" s="195"/>
      <c r="F21" s="179"/>
      <c r="G21" s="179"/>
      <c r="H21" s="179"/>
      <c r="I21" s="179"/>
      <c r="J21" s="179"/>
      <c r="K21" s="179"/>
      <c r="L21" s="179"/>
      <c r="M21" s="179"/>
      <c r="N21" s="0"/>
      <c r="O21" s="179"/>
      <c r="P21" s="179"/>
      <c r="Q21" s="179"/>
      <c r="R21" s="179"/>
      <c r="S21" s="179"/>
      <c r="T21" s="180"/>
    </row>
    <row r="22" customFormat="false" ht="13.5" hidden="false" customHeight="true" outlineLevel="0" collapsed="false">
      <c r="A22" s="189"/>
      <c r="B22" s="190" t="s">
        <v>177</v>
      </c>
      <c r="C22" s="194"/>
      <c r="D22" s="192"/>
      <c r="E22" s="195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89"/>
      <c r="B23" s="190"/>
      <c r="C23" s="194"/>
      <c r="D23" s="192"/>
      <c r="E23" s="195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89"/>
      <c r="B24" s="196"/>
      <c r="C24" s="197"/>
      <c r="D24" s="198"/>
      <c r="E24" s="199"/>
      <c r="F24" s="200"/>
      <c r="G24" s="200"/>
      <c r="H24" s="200"/>
      <c r="I24" s="200"/>
      <c r="J24" s="200"/>
      <c r="K24" s="200"/>
      <c r="L24" s="200"/>
      <c r="M24" s="200"/>
      <c r="N24" s="200"/>
      <c r="O24" s="200"/>
      <c r="P24" s="200"/>
      <c r="Q24" s="200"/>
      <c r="R24" s="200"/>
      <c r="S24" s="200"/>
      <c r="T24" s="201"/>
    </row>
    <row r="25" customFormat="false" ht="13.5" hidden="false" customHeight="true" outlineLevel="0" collapsed="false">
      <c r="A25" s="184" t="s">
        <v>178</v>
      </c>
      <c r="B25" s="202" t="s">
        <v>179</v>
      </c>
      <c r="C25" s="202"/>
      <c r="D25" s="202"/>
      <c r="E25" s="202"/>
      <c r="F25" s="203" t="s">
        <v>64</v>
      </c>
      <c r="G25" s="203" t="s">
        <v>115</v>
      </c>
      <c r="H25" s="203" t="s">
        <v>115</v>
      </c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4"/>
    </row>
    <row r="26" customFormat="false" ht="13.5" hidden="false" customHeight="true" outlineLevel="0" collapsed="false">
      <c r="A26" s="189"/>
      <c r="B26" s="193" t="s">
        <v>180</v>
      </c>
      <c r="C26" s="193"/>
      <c r="D26" s="193"/>
      <c r="E26" s="205"/>
      <c r="F26" s="206" t="s">
        <v>181</v>
      </c>
      <c r="G26" s="206" t="s">
        <v>181</v>
      </c>
      <c r="H26" s="206" t="s">
        <v>181</v>
      </c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7"/>
    </row>
    <row r="27" customFormat="false" ht="13.5" hidden="false" customHeight="true" outlineLevel="0" collapsed="false">
      <c r="A27" s="189"/>
      <c r="B27" s="208" t="s">
        <v>183</v>
      </c>
      <c r="C27" s="208"/>
      <c r="D27" s="208"/>
      <c r="E27" s="195"/>
      <c r="F27" s="209" t="n">
        <v>39139</v>
      </c>
      <c r="G27" s="209" t="n">
        <v>39139</v>
      </c>
      <c r="H27" s="209" t="n">
        <v>39140</v>
      </c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10"/>
    </row>
    <row r="28" customFormat="false" ht="75.75" hidden="false" customHeight="false" outlineLevel="0" collapsed="false">
      <c r="A28" s="211"/>
      <c r="B28" s="212" t="s">
        <v>184</v>
      </c>
      <c r="C28" s="212"/>
      <c r="D28" s="212"/>
      <c r="E28" s="213"/>
      <c r="F28" s="214"/>
      <c r="G28" s="214"/>
      <c r="H28" s="214"/>
      <c r="I28" s="214"/>
      <c r="J28" s="214"/>
      <c r="K28" s="214" t="s">
        <v>202</v>
      </c>
      <c r="L28" s="214"/>
      <c r="M28" s="214"/>
      <c r="N28" s="214"/>
      <c r="O28" s="214"/>
      <c r="P28" s="214"/>
      <c r="Q28" s="214"/>
      <c r="R28" s="214"/>
      <c r="S28" s="214"/>
      <c r="T28" s="215"/>
    </row>
    <row r="29" customFormat="false" ht="11.25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7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B25:D25"/>
    <mergeCell ref="B26:D26"/>
    <mergeCell ref="B27:D27"/>
    <mergeCell ref="B28:D28"/>
  </mergeCells>
  <dataValidations count="3">
    <dataValidation allowBlank="true" operator="between" showDropDown="false" showErrorMessage="true" showInputMessage="true" sqref="F25:T25" type="list">
      <formula1>"N,A,B"</formula1>
      <formula2>0</formula2>
    </dataValidation>
    <dataValidation allowBlank="true" operator="between" showDropDown="false" showErrorMessage="true" showInputMessage="true" sqref="F26:T26" type="list">
      <formula1>"P,F"</formula1>
      <formula2>0</formula2>
    </dataValidation>
    <dataValidation allowBlank="true" operator="between" showDropDown="false" showErrorMessage="true" showInputMessage="true" sqref="F10:T17 H18 J18:T18 F19:G19 I19:T19 F20:T20 F21:M21 O21:T21 F22:T24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3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31" zoomScaleNormal="131" zoomScalePageLayoutView="100" workbookViewId="0">
      <selection pane="topLeft" activeCell="H32" activeCellId="0" sqref="H32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32" t="str">
        <f aca="false">TestCaseList!E11</f>
        <v>SK_01</v>
      </c>
      <c r="D2" s="232"/>
      <c r="E2" s="232"/>
      <c r="F2" s="138" t="s">
        <v>128</v>
      </c>
      <c r="G2" s="138"/>
      <c r="H2" s="138"/>
      <c r="I2" s="138"/>
      <c r="J2" s="138"/>
      <c r="K2" s="138"/>
      <c r="L2" s="217" t="str">
        <f aca="false">TestCaseList!D17</f>
        <v>getDataForShipper(shipperID)</v>
      </c>
      <c r="M2" s="217"/>
      <c r="N2" s="217"/>
      <c r="O2" s="217"/>
      <c r="P2" s="217"/>
      <c r="Q2" s="217"/>
      <c r="R2" s="217"/>
      <c r="S2" s="217"/>
      <c r="T2" s="217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9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-14.1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226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COUNTIF(F40:HQ40,"P")</f>
        <v>12</v>
      </c>
      <c r="B7" s="119"/>
      <c r="C7" s="155" t="n">
        <f aca="false">COUNTIF(F40:HQ40,"F")</f>
        <v>2</v>
      </c>
      <c r="D7" s="155"/>
      <c r="E7" s="155"/>
      <c r="F7" s="155" t="n">
        <f aca="false">SUM(O7,- A7,- C7)</f>
        <v>1</v>
      </c>
      <c r="G7" s="155"/>
      <c r="H7" s="155"/>
      <c r="I7" s="155"/>
      <c r="J7" s="155"/>
      <c r="K7" s="155"/>
      <c r="L7" s="156" t="n">
        <f aca="false">COUNTIF(E39:HQ39,"N")</f>
        <v>12</v>
      </c>
      <c r="M7" s="156" t="n">
        <f aca="false">COUNTIF(E39:HQ39,"A")</f>
        <v>2</v>
      </c>
      <c r="N7" s="156" t="n">
        <f aca="false">COUNTIF(E39:HQ39,"B")</f>
        <v>1</v>
      </c>
      <c r="O7" s="157" t="n">
        <f aca="false">COUNTA(E9:HT9)</f>
        <v>15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 t="s">
        <v>141</v>
      </c>
      <c r="J9" s="163" t="s">
        <v>142</v>
      </c>
      <c r="K9" s="163" t="s">
        <v>143</v>
      </c>
      <c r="L9" s="163" t="s">
        <v>144</v>
      </c>
      <c r="M9" s="163" t="s">
        <v>145</v>
      </c>
      <c r="N9" s="163" t="s">
        <v>146</v>
      </c>
      <c r="O9" s="163" t="s">
        <v>147</v>
      </c>
      <c r="P9" s="163" t="s">
        <v>148</v>
      </c>
      <c r="Q9" s="163" t="s">
        <v>149</v>
      </c>
      <c r="R9" s="163" t="s">
        <v>150</v>
      </c>
      <c r="S9" s="163" t="s">
        <v>227</v>
      </c>
      <c r="T9" s="164" t="s">
        <v>228</v>
      </c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75"/>
      <c r="B11" s="176"/>
      <c r="C11" s="177"/>
      <c r="D11" s="178"/>
      <c r="E11" s="172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80"/>
      <c r="U11" s="0"/>
      <c r="V11" s="140"/>
    </row>
    <row r="12" customFormat="false" ht="13.5" hidden="false" customHeight="true" outlineLevel="0" collapsed="false">
      <c r="A12" s="175"/>
      <c r="B12" s="176"/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</row>
    <row r="13" customFormat="false" ht="13.5" hidden="false" customHeight="true" outlineLevel="0" collapsed="false">
      <c r="A13" s="175"/>
      <c r="B13" s="176"/>
      <c r="C13" s="177"/>
      <c r="D13" s="178"/>
      <c r="E13" s="181"/>
      <c r="F13" s="179"/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</row>
    <row r="14" customFormat="false" ht="13.5" hidden="false" customHeight="true" outlineLevel="0" collapsed="false">
      <c r="A14" s="175"/>
      <c r="B14" s="176" t="s">
        <v>229</v>
      </c>
      <c r="C14" s="177"/>
      <c r="D14" s="178"/>
      <c r="E14" s="182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</row>
    <row r="15" customFormat="false" ht="13.5" hidden="false" customHeight="true" outlineLevel="0" collapsed="false">
      <c r="A15" s="175"/>
      <c r="B15" s="176"/>
      <c r="C15" s="177"/>
      <c r="D15" s="178"/>
      <c r="E15" s="182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</row>
    <row r="16" customFormat="false" ht="13.5" hidden="false" customHeight="true" outlineLevel="0" collapsed="false">
      <c r="A16" s="175"/>
      <c r="B16" s="176"/>
      <c r="C16" s="177"/>
      <c r="D16" s="178"/>
      <c r="E16" s="18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75"/>
      <c r="B17" s="176"/>
      <c r="C17" s="177"/>
      <c r="D17" s="178"/>
      <c r="E17" s="182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80"/>
      <c r="U17" s="183"/>
    </row>
    <row r="18" customFormat="false" ht="13.5" hidden="false" customHeight="true" outlineLevel="0" collapsed="false">
      <c r="A18" s="175"/>
      <c r="B18" s="176" t="s">
        <v>230</v>
      </c>
      <c r="C18" s="177"/>
      <c r="D18" s="178"/>
      <c r="E18" s="182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  <c r="U18" s="183"/>
    </row>
    <row r="19" customFormat="false" ht="13.5" hidden="false" customHeight="true" outlineLevel="0" collapsed="false">
      <c r="A19" s="175"/>
      <c r="B19" s="176"/>
      <c r="C19" s="177"/>
      <c r="D19" s="182"/>
      <c r="E19" s="182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</row>
    <row r="20" customFormat="false" ht="13.5" hidden="false" customHeight="true" outlineLevel="0" collapsed="false">
      <c r="A20" s="175"/>
      <c r="B20" s="176"/>
      <c r="C20" s="177"/>
      <c r="D20" s="178"/>
      <c r="E20" s="182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</row>
    <row r="21" customFormat="false" ht="13.5" hidden="false" customHeight="true" outlineLevel="0" collapsed="false">
      <c r="A21" s="175"/>
      <c r="B21" s="176"/>
      <c r="C21" s="177"/>
      <c r="D21" s="178"/>
      <c r="E21" s="182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80"/>
    </row>
    <row r="22" customFormat="false" ht="13.5" hidden="false" customHeight="true" outlineLevel="0" collapsed="false">
      <c r="A22" s="175"/>
      <c r="B22" s="176"/>
      <c r="C22" s="177"/>
      <c r="D22" s="178"/>
      <c r="E22" s="182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75"/>
      <c r="B23" s="176"/>
      <c r="C23" s="177"/>
      <c r="D23" s="178"/>
      <c r="E23" s="182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75"/>
      <c r="B24" s="176"/>
      <c r="C24" s="177"/>
      <c r="D24" s="178"/>
      <c r="E24" s="182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80"/>
    </row>
    <row r="25" customFormat="false" ht="13.5" hidden="false" customHeight="true" outlineLevel="0" collapsed="false">
      <c r="A25" s="175"/>
      <c r="B25" s="176"/>
      <c r="C25" s="177"/>
      <c r="D25" s="178"/>
      <c r="E25" s="182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80"/>
    </row>
    <row r="26" customFormat="false" ht="13.5" hidden="false" customHeight="true" outlineLevel="0" collapsed="false">
      <c r="A26" s="175"/>
      <c r="B26" s="176"/>
      <c r="C26" s="177"/>
      <c r="D26" s="178"/>
      <c r="E26" s="182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80"/>
    </row>
    <row r="27" customFormat="false" ht="13.5" hidden="false" customHeight="true" outlineLevel="0" collapsed="false">
      <c r="A27" s="175"/>
      <c r="B27" s="176"/>
      <c r="C27" s="177"/>
      <c r="D27" s="178"/>
      <c r="E27" s="182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80"/>
    </row>
    <row r="28" customFormat="false" ht="13.5" hidden="false" customHeight="true" outlineLevel="0" collapsed="false">
      <c r="A28" s="175"/>
      <c r="B28" s="176"/>
      <c r="C28" s="177"/>
      <c r="D28" s="178"/>
      <c r="E28" s="182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80"/>
    </row>
    <row r="29" customFormat="false" ht="13.5" hidden="false" customHeight="true" outlineLevel="0" collapsed="false">
      <c r="A29" s="175"/>
      <c r="B29" s="176"/>
      <c r="C29" s="177"/>
      <c r="D29" s="178"/>
      <c r="E29" s="182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80"/>
    </row>
    <row r="30" customFormat="false" ht="13.5" hidden="false" customHeight="true" outlineLevel="0" collapsed="false">
      <c r="A30" s="175"/>
      <c r="B30" s="218"/>
      <c r="C30" s="219"/>
      <c r="D30" s="220"/>
      <c r="E30" s="221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3"/>
    </row>
    <row r="31" customFormat="false" ht="13.5" hidden="false" customHeight="true" outlineLevel="0" collapsed="false">
      <c r="A31" s="184" t="s">
        <v>170</v>
      </c>
      <c r="B31" s="185" t="s">
        <v>171</v>
      </c>
      <c r="C31" s="186"/>
      <c r="D31" s="187"/>
      <c r="E31" s="188"/>
      <c r="F31" s="173"/>
      <c r="G31" s="173"/>
      <c r="H31" s="173"/>
      <c r="I31" s="173"/>
      <c r="J31" s="173"/>
      <c r="K31" s="173"/>
      <c r="L31" s="173"/>
      <c r="M31" s="173"/>
      <c r="N31" s="173"/>
      <c r="O31" s="173"/>
      <c r="P31" s="173"/>
      <c r="Q31" s="173"/>
      <c r="R31" s="173"/>
      <c r="S31" s="173"/>
      <c r="T31" s="174"/>
    </row>
    <row r="32" customFormat="false" ht="13.5" hidden="false" customHeight="true" outlineLevel="0" collapsed="false">
      <c r="A32" s="189"/>
      <c r="B32" s="190"/>
      <c r="C32" s="191"/>
      <c r="D32" s="192"/>
      <c r="E32" s="193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80"/>
    </row>
    <row r="33" customFormat="false" ht="13.5" hidden="false" customHeight="true" outlineLevel="0" collapsed="false">
      <c r="A33" s="189"/>
      <c r="B33" s="190"/>
      <c r="C33" s="194"/>
      <c r="D33" s="192"/>
      <c r="E33" s="195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80"/>
    </row>
    <row r="34" customFormat="false" ht="13.5" hidden="false" customHeight="true" outlineLevel="0" collapsed="false">
      <c r="A34" s="189"/>
      <c r="B34" s="190" t="s">
        <v>175</v>
      </c>
      <c r="C34" s="194"/>
      <c r="D34" s="192"/>
      <c r="E34" s="195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80"/>
    </row>
    <row r="35" customFormat="false" ht="13.5" hidden="false" customHeight="true" outlineLevel="0" collapsed="false">
      <c r="A35" s="189"/>
      <c r="B35" s="190"/>
      <c r="C35" s="194"/>
      <c r="D35" s="192"/>
      <c r="E35" s="195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80"/>
    </row>
    <row r="36" customFormat="false" ht="13.5" hidden="false" customHeight="true" outlineLevel="0" collapsed="false">
      <c r="A36" s="189"/>
      <c r="B36" s="190" t="s">
        <v>177</v>
      </c>
      <c r="C36" s="194"/>
      <c r="D36" s="192"/>
      <c r="E36" s="195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80"/>
    </row>
    <row r="37" customFormat="false" ht="13.5" hidden="false" customHeight="true" outlineLevel="0" collapsed="false">
      <c r="A37" s="189"/>
      <c r="B37" s="190"/>
      <c r="C37" s="194"/>
      <c r="D37" s="192"/>
      <c r="E37" s="195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80"/>
    </row>
    <row r="38" customFormat="false" ht="13.5" hidden="false" customHeight="true" outlineLevel="0" collapsed="false">
      <c r="A38" s="189"/>
      <c r="B38" s="196"/>
      <c r="C38" s="197"/>
      <c r="D38" s="198"/>
      <c r="E38" s="199"/>
      <c r="F38" s="200"/>
      <c r="G38" s="200"/>
      <c r="H38" s="200"/>
      <c r="I38" s="200"/>
      <c r="J38" s="200"/>
      <c r="K38" s="200"/>
      <c r="L38" s="200"/>
      <c r="M38" s="200"/>
      <c r="N38" s="200"/>
      <c r="O38" s="200"/>
      <c r="P38" s="200"/>
      <c r="Q38" s="200"/>
      <c r="R38" s="200"/>
      <c r="S38" s="200"/>
      <c r="T38" s="201"/>
    </row>
    <row r="39" customFormat="false" ht="13.5" hidden="false" customHeight="true" outlineLevel="0" collapsed="false">
      <c r="A39" s="184" t="s">
        <v>178</v>
      </c>
      <c r="B39" s="202" t="s">
        <v>179</v>
      </c>
      <c r="C39" s="202"/>
      <c r="D39" s="202"/>
      <c r="E39" s="202"/>
      <c r="F39" s="203" t="s">
        <v>115</v>
      </c>
      <c r="G39" s="203" t="s">
        <v>115</v>
      </c>
      <c r="H39" s="203" t="s">
        <v>115</v>
      </c>
      <c r="I39" s="203" t="s">
        <v>115</v>
      </c>
      <c r="J39" s="203" t="s">
        <v>115</v>
      </c>
      <c r="K39" s="203" t="s">
        <v>116</v>
      </c>
      <c r="L39" s="203" t="s">
        <v>64</v>
      </c>
      <c r="M39" s="203" t="s">
        <v>115</v>
      </c>
      <c r="N39" s="203" t="s">
        <v>115</v>
      </c>
      <c r="O39" s="203" t="s">
        <v>115</v>
      </c>
      <c r="P39" s="203" t="s">
        <v>115</v>
      </c>
      <c r="Q39" s="203" t="s">
        <v>115</v>
      </c>
      <c r="R39" s="203" t="s">
        <v>64</v>
      </c>
      <c r="S39" s="203" t="s">
        <v>115</v>
      </c>
      <c r="T39" s="204" t="s">
        <v>115</v>
      </c>
    </row>
    <row r="40" customFormat="false" ht="13.5" hidden="false" customHeight="true" outlineLevel="0" collapsed="false">
      <c r="A40" s="189"/>
      <c r="B40" s="193" t="s">
        <v>180</v>
      </c>
      <c r="C40" s="193"/>
      <c r="D40" s="193"/>
      <c r="E40" s="205"/>
      <c r="F40" s="206" t="s">
        <v>181</v>
      </c>
      <c r="G40" s="206" t="s">
        <v>181</v>
      </c>
      <c r="H40" s="206" t="s">
        <v>181</v>
      </c>
      <c r="I40" s="206" t="s">
        <v>181</v>
      </c>
      <c r="J40" s="206" t="s">
        <v>181</v>
      </c>
      <c r="K40" s="206" t="s">
        <v>182</v>
      </c>
      <c r="L40" s="206" t="s">
        <v>182</v>
      </c>
      <c r="M40" s="206" t="s">
        <v>181</v>
      </c>
      <c r="N40" s="206" t="s">
        <v>181</v>
      </c>
      <c r="O40" s="206" t="s">
        <v>181</v>
      </c>
      <c r="P40" s="206" t="s">
        <v>181</v>
      </c>
      <c r="Q40" s="206" t="s">
        <v>181</v>
      </c>
      <c r="R40" s="206"/>
      <c r="S40" s="206" t="s">
        <v>181</v>
      </c>
      <c r="T40" s="207" t="s">
        <v>181</v>
      </c>
    </row>
    <row r="41" customFormat="false" ht="13.5" hidden="false" customHeight="true" outlineLevel="0" collapsed="false">
      <c r="A41" s="189"/>
      <c r="B41" s="208" t="s">
        <v>183</v>
      </c>
      <c r="C41" s="208"/>
      <c r="D41" s="208"/>
      <c r="E41" s="195"/>
      <c r="F41" s="209" t="n">
        <v>39139</v>
      </c>
      <c r="G41" s="209" t="n">
        <v>39139</v>
      </c>
      <c r="H41" s="209" t="n">
        <v>39140</v>
      </c>
      <c r="I41" s="209" t="n">
        <v>39141</v>
      </c>
      <c r="J41" s="209" t="n">
        <v>39142</v>
      </c>
      <c r="K41" s="209" t="n">
        <v>39143</v>
      </c>
      <c r="L41" s="209" t="n">
        <v>39144</v>
      </c>
      <c r="M41" s="209" t="n">
        <v>39145</v>
      </c>
      <c r="N41" s="209" t="n">
        <v>39146</v>
      </c>
      <c r="O41" s="209" t="n">
        <v>39147</v>
      </c>
      <c r="P41" s="209" t="n">
        <v>39148</v>
      </c>
      <c r="Q41" s="209" t="n">
        <v>39149</v>
      </c>
      <c r="R41" s="209" t="n">
        <v>39150</v>
      </c>
      <c r="S41" s="209" t="n">
        <v>39151</v>
      </c>
      <c r="T41" s="210" t="n">
        <v>39152</v>
      </c>
    </row>
    <row r="42" customFormat="false" ht="75.75" hidden="false" customHeight="false" outlineLevel="0" collapsed="false">
      <c r="A42" s="211"/>
      <c r="B42" s="212" t="s">
        <v>184</v>
      </c>
      <c r="C42" s="212"/>
      <c r="D42" s="212"/>
      <c r="E42" s="213"/>
      <c r="F42" s="214"/>
      <c r="G42" s="214"/>
      <c r="H42" s="214"/>
      <c r="I42" s="214"/>
      <c r="J42" s="214"/>
      <c r="K42" s="214" t="s">
        <v>202</v>
      </c>
      <c r="L42" s="214"/>
      <c r="M42" s="214"/>
      <c r="N42" s="214"/>
      <c r="O42" s="214"/>
      <c r="P42" s="214"/>
      <c r="Q42" s="214"/>
      <c r="R42" s="214"/>
      <c r="S42" s="214"/>
      <c r="T42" s="215"/>
    </row>
    <row r="43" customFormat="false" ht="11.25" hidden="false" customHeight="false" outlineLevel="0" collapsed="false"/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D19:E19"/>
    <mergeCell ref="B39:D39"/>
    <mergeCell ref="B40:D40"/>
    <mergeCell ref="B41:D41"/>
    <mergeCell ref="B42:D42"/>
  </mergeCells>
  <dataValidations count="3">
    <dataValidation allowBlank="true" operator="between" showDropDown="false" showErrorMessage="true" showInputMessage="true" sqref="F39:T39" type="list">
      <formula1>"N,A,B"</formula1>
      <formula2>0</formula2>
    </dataValidation>
    <dataValidation allowBlank="true" operator="between" showDropDown="false" showErrorMessage="true" showInputMessage="true" sqref="F40:T40" type="list">
      <formula1>"P,F"</formula1>
      <formula2>0</formula2>
    </dataValidation>
    <dataValidation allowBlank="true" operator="between" showDropDown="false" showErrorMessage="true" showInputMessage="true" sqref="F10:T38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E13" activeCellId="0" sqref="E13"/>
    </sheetView>
  </sheetViews>
  <sheetFormatPr defaultRowHeight="12.75"/>
  <cols>
    <col collapsed="false" hidden="false" max="1" min="1" style="14" width="21.3786008230453"/>
    <col collapsed="false" hidden="false" max="2" min="2" style="15" width="10.0041152263374"/>
    <col collapsed="false" hidden="false" max="3" min="3" style="15" width="14.3744855967078"/>
    <col collapsed="false" hidden="false" max="4" min="4" style="15" width="8"/>
    <col collapsed="false" hidden="false" max="5" min="5" style="15" width="38"/>
    <col collapsed="false" hidden="false" max="6" min="6" style="15" width="48.1275720164609"/>
    <col collapsed="false" hidden="false" max="1025" min="7" style="15" width="8.8765432098765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18" customFormat="true" ht="75.75" hidden="false" customHeight="true" outlineLevel="0" collapsed="false">
      <c r="A2" s="16"/>
      <c r="B2" s="17" t="s">
        <v>43</v>
      </c>
      <c r="C2" s="17"/>
      <c r="D2" s="17"/>
      <c r="E2" s="17"/>
      <c r="F2" s="17"/>
    </row>
    <row r="3" customFormat="false" ht="12.75" hidden="false" customHeight="false" outlineLevel="0" collapsed="false">
      <c r="A3" s="19"/>
      <c r="B3" s="2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5" hidden="false" customHeight="true" outlineLevel="0" collapsed="false">
      <c r="A4" s="21" t="s">
        <v>44</v>
      </c>
      <c r="B4" s="22" t="s">
        <v>45</v>
      </c>
      <c r="C4" s="22"/>
      <c r="D4" s="22"/>
      <c r="E4" s="21" t="s">
        <v>46</v>
      </c>
      <c r="F4" s="23" t="s">
        <v>47</v>
      </c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true" outlineLevel="0" collapsed="false">
      <c r="A5" s="21" t="s">
        <v>48</v>
      </c>
      <c r="B5" s="22" t="s">
        <v>49</v>
      </c>
      <c r="C5" s="22"/>
      <c r="D5" s="22"/>
      <c r="E5" s="21" t="s">
        <v>50</v>
      </c>
      <c r="F5" s="23" t="s">
        <v>47</v>
      </c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24" t="s">
        <v>51</v>
      </c>
      <c r="B6" s="25" t="s">
        <v>52</v>
      </c>
      <c r="C6" s="25"/>
      <c r="D6" s="25"/>
      <c r="E6" s="21" t="s">
        <v>53</v>
      </c>
      <c r="F6" s="26" t="n">
        <v>42339</v>
      </c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5" hidden="false" customHeight="true" outlineLevel="0" collapsed="false">
      <c r="A7" s="24"/>
      <c r="B7" s="25"/>
      <c r="C7" s="25"/>
      <c r="D7" s="25"/>
      <c r="E7" s="21" t="s">
        <v>54</v>
      </c>
      <c r="F7" s="27" t="s">
        <v>55</v>
      </c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false" outlineLevel="0" collapsed="false">
      <c r="A8" s="28"/>
      <c r="B8" s="29"/>
      <c r="C8" s="30"/>
      <c r="D8" s="30"/>
      <c r="E8" s="31"/>
      <c r="F8" s="32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33"/>
      <c r="B9" s="34"/>
      <c r="C9" s="34"/>
      <c r="D9" s="34"/>
      <c r="E9" s="34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35" t="s">
        <v>56</v>
      </c>
      <c r="B10" s="36"/>
      <c r="C10" s="36"/>
      <c r="D10" s="36"/>
      <c r="E10" s="36"/>
      <c r="F10" s="36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40" customFormat="true" ht="12.75" hidden="false" customHeight="false" outlineLevel="0" collapsed="false">
      <c r="A11" s="37" t="s">
        <v>57</v>
      </c>
      <c r="B11" s="38" t="s">
        <v>54</v>
      </c>
      <c r="C11" s="38" t="s">
        <v>58</v>
      </c>
      <c r="D11" s="38" t="s">
        <v>59</v>
      </c>
      <c r="E11" s="38" t="s">
        <v>60</v>
      </c>
      <c r="F11" s="39" t="s">
        <v>61</v>
      </c>
    </row>
    <row r="12" s="46" customFormat="true" ht="26.25" hidden="false" customHeight="true" outlineLevel="0" collapsed="false">
      <c r="A12" s="41" t="n">
        <v>42339</v>
      </c>
      <c r="B12" s="42" t="s">
        <v>62</v>
      </c>
      <c r="C12" s="43" t="s">
        <v>63</v>
      </c>
      <c r="D12" s="43" t="s">
        <v>64</v>
      </c>
      <c r="E12" s="44" t="s">
        <v>65</v>
      </c>
      <c r="F12" s="45"/>
    </row>
    <row r="13" customFormat="false" ht="21.75" hidden="false" customHeight="true" outlineLevel="0" collapsed="false">
      <c r="A13" s="47"/>
      <c r="B13" s="42"/>
      <c r="C13" s="43"/>
      <c r="D13" s="43"/>
      <c r="E13" s="43"/>
      <c r="F13" s="48"/>
    </row>
    <row r="14" customFormat="false" ht="19.5" hidden="false" customHeight="true" outlineLevel="0" collapsed="false">
      <c r="A14" s="47"/>
      <c r="B14" s="42"/>
      <c r="C14" s="43"/>
      <c r="D14" s="43"/>
      <c r="E14" s="43"/>
      <c r="F14" s="48"/>
    </row>
    <row r="15" customFormat="false" ht="21.75" hidden="false" customHeight="true" outlineLevel="0" collapsed="false">
      <c r="A15" s="47"/>
      <c r="B15" s="42"/>
      <c r="C15" s="43"/>
      <c r="D15" s="43"/>
      <c r="E15" s="43"/>
      <c r="F15" s="48"/>
    </row>
    <row r="16" customFormat="false" ht="19.5" hidden="false" customHeight="true" outlineLevel="0" collapsed="false">
      <c r="A16" s="47"/>
      <c r="B16" s="42"/>
      <c r="C16" s="43"/>
      <c r="D16" s="43"/>
      <c r="E16" s="43"/>
      <c r="F16" s="48"/>
    </row>
    <row r="17" customFormat="false" ht="21.75" hidden="false" customHeight="true" outlineLevel="0" collapsed="false">
      <c r="A17" s="47"/>
      <c r="B17" s="42"/>
      <c r="C17" s="43"/>
      <c r="D17" s="43"/>
      <c r="E17" s="43"/>
      <c r="F17" s="48"/>
    </row>
    <row r="18" customFormat="false" ht="19.5" hidden="false" customHeight="true" outlineLevel="0" collapsed="false">
      <c r="A18" s="49"/>
      <c r="B18" s="50"/>
      <c r="C18" s="51"/>
      <c r="D18" s="51"/>
      <c r="E18" s="51"/>
      <c r="F18" s="52"/>
    </row>
  </sheetData>
  <mergeCells count="5">
    <mergeCell ref="B2:F2"/>
    <mergeCell ref="B4:D4"/>
    <mergeCell ref="B5:D5"/>
    <mergeCell ref="A6:A7"/>
    <mergeCell ref="B6:D7"/>
  </mergeCells>
  <printOptions headings="false" gridLines="false" gridLinesSet="true" horizontalCentered="false" verticalCentered="false"/>
  <pageMargins left="0.470138888888889" right="0.470138888888889" top="0.5" bottom="0.351388888888889" header="0.511805555555555" footer="0.170138888888889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5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31" zoomScaleNormal="131" zoomScalePageLayoutView="100" workbookViewId="0">
      <selection pane="topLeft" activeCell="D24" activeCellId="0" sqref="D24"/>
    </sheetView>
  </sheetViews>
  <sheetFormatPr defaultRowHeight="12.75"/>
  <cols>
    <col collapsed="false" hidden="false" max="1" min="1" style="15" width="7.11934156378601"/>
    <col collapsed="false" hidden="false" max="2" min="2" style="15" width="14.6255144032922"/>
    <col collapsed="false" hidden="false" max="3" min="3" style="15" width="19.0041152263374"/>
    <col collapsed="false" hidden="false" max="4" min="4" style="53" width="39.880658436214"/>
    <col collapsed="false" hidden="false" max="5" min="5" style="54" width="21"/>
    <col collapsed="false" hidden="false" max="6" min="6" style="53" width="12.3744855967078"/>
    <col collapsed="false" hidden="false" max="7" min="7" style="53" width="22.5020576131687"/>
    <col collapsed="false" hidden="false" max="8" min="8" style="53" width="33.6213991769547"/>
    <col collapsed="false" hidden="false" max="1025" min="9" style="33" width="8.8765432098765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25.5" hidden="false" customHeight="false" outlineLevel="0" collapsed="false">
      <c r="A2" s="55"/>
      <c r="B2" s="55"/>
      <c r="C2" s="55"/>
      <c r="D2" s="0"/>
      <c r="E2" s="56" t="s">
        <v>66</v>
      </c>
      <c r="F2" s="57"/>
      <c r="G2" s="58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5" hidden="false" customHeight="true" outlineLevel="0" collapsed="false">
      <c r="A3" s="55"/>
      <c r="B3" s="55"/>
      <c r="C3" s="55"/>
      <c r="D3" s="0"/>
      <c r="E3" s="0"/>
      <c r="F3" s="59"/>
      <c r="G3" s="59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4.25" hidden="false" customHeight="true" outlineLevel="0" collapsed="false">
      <c r="A4" s="60" t="s">
        <v>67</v>
      </c>
      <c r="B4" s="60"/>
      <c r="C4" s="60"/>
      <c r="D4" s="60"/>
      <c r="E4" s="61" t="str">
        <f aca="false">Cover!B4</f>
        <v>Kary Well</v>
      </c>
      <c r="F4" s="61"/>
      <c r="G4" s="61"/>
      <c r="H4" s="61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4.25" hidden="false" customHeight="true" outlineLevel="0" collapsed="false">
      <c r="A5" s="60" t="s">
        <v>68</v>
      </c>
      <c r="B5" s="60"/>
      <c r="C5" s="60"/>
      <c r="D5" s="60"/>
      <c r="E5" s="61" t="str">
        <f aca="false">Cover!B5</f>
        <v>KW</v>
      </c>
      <c r="F5" s="61"/>
      <c r="G5" s="61"/>
      <c r="H5" s="61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4.25" hidden="false" customHeight="true" outlineLevel="0" collapsed="false">
      <c r="A6" s="62" t="s">
        <v>69</v>
      </c>
      <c r="B6" s="62"/>
      <c r="C6" s="62"/>
      <c r="D6" s="62"/>
      <c r="E6" s="63" t="n">
        <v>100</v>
      </c>
      <c r="F6" s="64"/>
      <c r="G6" s="64"/>
      <c r="H6" s="65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68" customFormat="true" ht="12.75" hidden="false" customHeight="true" outlineLevel="0" collapsed="false">
      <c r="A7" s="66" t="s">
        <v>70</v>
      </c>
      <c r="B7" s="66"/>
      <c r="C7" s="66"/>
      <c r="D7" s="66"/>
      <c r="E7" s="67"/>
      <c r="F7" s="67"/>
      <c r="G7" s="67"/>
      <c r="H7" s="67"/>
    </row>
    <row r="8" customFormat="false" ht="12.75" hidden="false" customHeight="false" outlineLevel="0" collapsed="false">
      <c r="A8" s="69"/>
      <c r="B8" s="69"/>
      <c r="C8" s="69"/>
      <c r="D8" s="30"/>
      <c r="E8" s="70"/>
      <c r="F8" s="30"/>
      <c r="G8" s="30"/>
      <c r="H8" s="3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40" customFormat="true" ht="12.75" hidden="false" customHeight="false" outlineLevel="0" collapsed="false">
      <c r="A9" s="71"/>
      <c r="B9" s="71"/>
      <c r="C9" s="71"/>
      <c r="D9" s="72"/>
      <c r="E9" s="73"/>
      <c r="F9" s="72"/>
      <c r="G9" s="72"/>
      <c r="H9" s="72"/>
    </row>
    <row r="10" s="81" customFormat="true" ht="22.5" hidden="false" customHeight="true" outlineLevel="0" collapsed="false">
      <c r="A10" s="74" t="s">
        <v>71</v>
      </c>
      <c r="B10" s="75" t="s">
        <v>72</v>
      </c>
      <c r="C10" s="76" t="s">
        <v>73</v>
      </c>
      <c r="D10" s="77" t="s">
        <v>74</v>
      </c>
      <c r="E10" s="78" t="s">
        <v>75</v>
      </c>
      <c r="F10" s="77" t="s">
        <v>76</v>
      </c>
      <c r="G10" s="79" t="s">
        <v>77</v>
      </c>
      <c r="H10" s="80" t="s">
        <v>78</v>
      </c>
    </row>
    <row r="11" customFormat="false" ht="13.5" hidden="false" customHeight="false" outlineLevel="0" collapsed="false">
      <c r="A11" s="82" t="n">
        <v>1</v>
      </c>
      <c r="B11" s="83"/>
      <c r="C11" s="83"/>
      <c r="D11" s="84" t="s">
        <v>79</v>
      </c>
      <c r="E11" s="85" t="s">
        <v>80</v>
      </c>
      <c r="F11" s="86"/>
      <c r="G11" s="86"/>
      <c r="H11" s="87"/>
    </row>
    <row r="12" customFormat="false" ht="14.15" hidden="false" customHeight="false" outlineLevel="0" collapsed="false">
      <c r="A12" s="82" t="n">
        <v>2</v>
      </c>
      <c r="B12" s="83"/>
      <c r="C12" s="83"/>
      <c r="D12" s="84" t="s">
        <v>81</v>
      </c>
      <c r="E12" s="88" t="s">
        <v>82</v>
      </c>
      <c r="F12" s="86"/>
      <c r="G12" s="86"/>
      <c r="H12" s="87"/>
    </row>
    <row r="13" customFormat="false" ht="13.4" hidden="false" customHeight="false" outlineLevel="0" collapsed="false">
      <c r="A13" s="82" t="n">
        <v>3</v>
      </c>
      <c r="B13" s="83"/>
      <c r="C13" s="83"/>
      <c r="D13" s="84" t="s">
        <v>83</v>
      </c>
      <c r="E13" s="89" t="s">
        <v>84</v>
      </c>
      <c r="F13" s="86"/>
      <c r="G13" s="86"/>
      <c r="H13" s="87"/>
    </row>
    <row r="14" customFormat="false" ht="15.1" hidden="false" customHeight="false" outlineLevel="0" collapsed="false">
      <c r="A14" s="82" t="n">
        <v>4</v>
      </c>
      <c r="B14" s="83"/>
      <c r="C14" s="83"/>
      <c r="D14" s="84" t="s">
        <v>85</v>
      </c>
      <c r="E14" s="88" t="s">
        <v>86</v>
      </c>
      <c r="F14" s="86"/>
      <c r="G14" s="86"/>
      <c r="H14" s="87"/>
    </row>
    <row r="15" customFormat="false" ht="13.1" hidden="false" customHeight="false" outlineLevel="0" collapsed="false">
      <c r="A15" s="82" t="n">
        <v>5</v>
      </c>
      <c r="B15" s="83"/>
      <c r="C15" s="83"/>
      <c r="D15" s="84" t="s">
        <v>87</v>
      </c>
      <c r="E15" s="88" t="s">
        <v>88</v>
      </c>
      <c r="F15" s="86"/>
      <c r="G15" s="86"/>
      <c r="H15" s="87"/>
    </row>
    <row r="16" customFormat="false" ht="13.1" hidden="false" customHeight="false" outlineLevel="0" collapsed="false">
      <c r="A16" s="82" t="n">
        <v>6</v>
      </c>
      <c r="B16" s="83"/>
      <c r="C16" s="83"/>
      <c r="D16" s="84" t="s">
        <v>89</v>
      </c>
      <c r="E16" s="88" t="s">
        <v>90</v>
      </c>
      <c r="F16" s="86"/>
      <c r="G16" s="86"/>
      <c r="H16" s="87"/>
    </row>
    <row r="17" customFormat="false" ht="13.1" hidden="false" customHeight="false" outlineLevel="0" collapsed="false">
      <c r="A17" s="82" t="n">
        <v>7</v>
      </c>
      <c r="B17" s="83"/>
      <c r="C17" s="83"/>
      <c r="D17" s="84" t="s">
        <v>91</v>
      </c>
      <c r="E17" s="90" t="s">
        <v>92</v>
      </c>
      <c r="F17" s="86"/>
      <c r="G17" s="86"/>
      <c r="H17" s="87"/>
    </row>
    <row r="18" customFormat="false" ht="13.1" hidden="false" customHeight="false" outlineLevel="0" collapsed="false">
      <c r="A18" s="82" t="n">
        <v>8</v>
      </c>
      <c r="B18" s="83"/>
      <c r="C18" s="83"/>
      <c r="D18" s="84" t="s">
        <v>93</v>
      </c>
      <c r="E18" s="88" t="s">
        <v>94</v>
      </c>
      <c r="F18" s="86"/>
      <c r="G18" s="91"/>
      <c r="H18" s="87"/>
    </row>
    <row r="19" customFormat="false" ht="13.1" hidden="false" customHeight="false" outlineLevel="0" collapsed="false">
      <c r="A19" s="82" t="n">
        <v>9</v>
      </c>
      <c r="B19" s="83"/>
      <c r="C19" s="83"/>
      <c r="D19" s="84" t="s">
        <v>95</v>
      </c>
      <c r="E19" s="88" t="s">
        <v>96</v>
      </c>
      <c r="F19" s="86"/>
      <c r="G19" s="91"/>
      <c r="H19" s="87"/>
    </row>
    <row r="20" customFormat="false" ht="13.8" hidden="false" customHeight="false" outlineLevel="0" collapsed="false">
      <c r="A20" s="82" t="n">
        <v>10</v>
      </c>
      <c r="B20" s="83"/>
      <c r="C20" s="83"/>
      <c r="D20" s="84" t="s">
        <v>97</v>
      </c>
      <c r="E20" s="88" t="s">
        <v>98</v>
      </c>
      <c r="F20" s="86"/>
      <c r="G20" s="0"/>
      <c r="H20" s="87"/>
    </row>
    <row r="21" customFormat="false" ht="13.1" hidden="false" customHeight="false" outlineLevel="0" collapsed="false">
      <c r="A21" s="82" t="n">
        <v>11</v>
      </c>
      <c r="B21" s="83"/>
      <c r="C21" s="83"/>
      <c r="D21" s="84" t="s">
        <v>99</v>
      </c>
      <c r="E21" s="88" t="s">
        <v>100</v>
      </c>
      <c r="F21" s="86"/>
      <c r="G21" s="91"/>
      <c r="H21" s="87"/>
    </row>
    <row r="22" customFormat="false" ht="13.1" hidden="false" customHeight="false" outlineLevel="0" collapsed="false">
      <c r="A22" s="82" t="n">
        <v>12</v>
      </c>
      <c r="B22" s="83"/>
      <c r="C22" s="83"/>
      <c r="D22" s="84" t="s">
        <v>101</v>
      </c>
      <c r="E22" s="88" t="s">
        <v>102</v>
      </c>
      <c r="F22" s="86"/>
      <c r="G22" s="91"/>
      <c r="H22" s="87"/>
    </row>
    <row r="23" customFormat="false" ht="13.8" hidden="false" customHeight="false" outlineLevel="0" collapsed="false">
      <c r="A23" s="82" t="n">
        <v>13</v>
      </c>
      <c r="B23" s="83"/>
      <c r="C23" s="83"/>
      <c r="D23" s="84" t="s">
        <v>103</v>
      </c>
      <c r="E23" s="88" t="s">
        <v>104</v>
      </c>
      <c r="F23" s="86"/>
      <c r="G23" s="0"/>
      <c r="H23" s="87"/>
    </row>
    <row r="24" customFormat="false" ht="13.8" hidden="false" customHeight="false" outlineLevel="0" collapsed="false">
      <c r="A24" s="82" t="n">
        <v>14</v>
      </c>
      <c r="B24" s="83"/>
      <c r="C24" s="83"/>
      <c r="D24" s="84" t="s">
        <v>105</v>
      </c>
      <c r="E24" s="88" t="s">
        <v>106</v>
      </c>
      <c r="F24" s="86"/>
      <c r="G24" s="0"/>
      <c r="H24" s="87"/>
    </row>
    <row r="25" customFormat="false" ht="12.75" hidden="false" customHeight="false" outlineLevel="0" collapsed="false">
      <c r="A25" s="92"/>
      <c r="B25" s="93"/>
      <c r="C25" s="93"/>
      <c r="D25" s="84"/>
      <c r="E25" s="94"/>
      <c r="F25" s="95"/>
      <c r="G25" s="95"/>
      <c r="H25" s="96"/>
    </row>
  </sheetData>
  <mergeCells count="7">
    <mergeCell ref="A4:D4"/>
    <mergeCell ref="E4:H4"/>
    <mergeCell ref="A5:D5"/>
    <mergeCell ref="E5:H5"/>
    <mergeCell ref="A6:D6"/>
    <mergeCell ref="A7:D7"/>
    <mergeCell ref="E7:H7"/>
  </mergeCells>
  <hyperlinks>
    <hyperlink ref="E11" location="Function1!A1" display="SK_01"/>
    <hyperlink ref="E12" location="!nction2" display="SK_02"/>
    <hyperlink ref="E13" location="!nction3" display="SK_03"/>
    <hyperlink ref="E14" location="!nction4" display="SK_04"/>
    <hyperlink ref="E15" location="!nction5" display="SK_05"/>
    <hyperlink ref="E16" location="!nction6" display="SK_06"/>
    <hyperlink ref="E17" location="!nction7" display="SK_07"/>
    <hyperlink ref="E18" location="!nction8" display="SK_08"/>
    <hyperlink ref="E19" location="!nction9" display="SK_09"/>
    <hyperlink ref="E20" location="!nction10" display="SK_10"/>
    <hyperlink ref="E21" location="!nction11" display="SK_11"/>
    <hyperlink ref="E22" location="!nction12" display="SK_12"/>
    <hyperlink ref="E23" location="!nction13" display="SK_13"/>
    <hyperlink ref="E24" location="!nction14" display="SK_14"/>
  </hyperlinks>
  <printOptions headings="false" gridLines="false" gridLinesSet="true" horizontalCentered="false" verticalCentered="false"/>
  <pageMargins left="0.65" right="0.65" top="0.75" bottom="0.75" header="0.51180555555555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31" zoomScaleNormal="131" zoomScalePageLayoutView="100" workbookViewId="0">
      <selection pane="topLeft" activeCell="E46" activeCellId="0" sqref="E46"/>
    </sheetView>
  </sheetViews>
  <sheetFormatPr defaultRowHeight="12.75"/>
  <cols>
    <col collapsed="false" hidden="false" max="1" min="1" style="33" width="16.6213991769547"/>
    <col collapsed="false" hidden="false" max="2" min="2" style="33" width="26.6255144032922"/>
    <col collapsed="false" hidden="false" max="3" min="3" style="33" width="12.1234567901235"/>
    <col collapsed="false" hidden="false" max="5" min="4" style="33" width="9.62551440329218"/>
    <col collapsed="false" hidden="false" max="8" min="6" style="33" width="5.12345679012346"/>
    <col collapsed="false" hidden="false" max="9" min="9" style="33" width="21"/>
    <col collapsed="false" hidden="false" max="10" min="10" style="33" width="33.1234567901235"/>
    <col collapsed="false" hidden="false" max="1025" min="11" style="33" width="8.87654320987654"/>
  </cols>
  <sheetData>
    <row r="1" customFormat="false" ht="12.7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K1" s="0"/>
      <c r="L1" s="0"/>
      <c r="M1" s="0"/>
      <c r="N1" s="0"/>
    </row>
    <row r="2" customFormat="false" ht="25.5" hidden="false" customHeight="true" outlineLevel="0" collapsed="false">
      <c r="A2" s="97" t="s">
        <v>107</v>
      </c>
      <c r="B2" s="97"/>
      <c r="C2" s="97"/>
      <c r="D2" s="97"/>
      <c r="E2" s="97"/>
      <c r="F2" s="97"/>
      <c r="G2" s="97"/>
      <c r="H2" s="97"/>
      <c r="I2" s="97"/>
      <c r="K2" s="0"/>
      <c r="L2" s="0"/>
      <c r="M2" s="0"/>
      <c r="N2" s="0"/>
    </row>
    <row r="3" customFormat="false" ht="14.25" hidden="false" customHeight="true" outlineLevel="0" collapsed="false">
      <c r="A3" s="98"/>
      <c r="B3" s="99"/>
      <c r="C3" s="99"/>
      <c r="D3" s="99"/>
      <c r="E3" s="99"/>
      <c r="F3" s="99"/>
      <c r="G3" s="99"/>
      <c r="H3" s="99"/>
      <c r="I3" s="100"/>
      <c r="K3" s="0"/>
      <c r="L3" s="0"/>
      <c r="M3" s="0"/>
      <c r="N3" s="0"/>
    </row>
    <row r="4" customFormat="false" ht="13.5" hidden="false" customHeight="true" outlineLevel="0" collapsed="false">
      <c r="A4" s="24" t="s">
        <v>44</v>
      </c>
      <c r="B4" s="101" t="str">
        <f aca="false">Cover!B4</f>
        <v>Kary Well</v>
      </c>
      <c r="C4" s="101"/>
      <c r="D4" s="21" t="s">
        <v>46</v>
      </c>
      <c r="E4" s="21"/>
      <c r="F4" s="102"/>
      <c r="G4" s="102"/>
      <c r="H4" s="102"/>
      <c r="I4" s="102"/>
      <c r="K4" s="0"/>
      <c r="L4" s="0"/>
      <c r="M4" s="0"/>
      <c r="N4" s="0"/>
    </row>
    <row r="5" customFormat="false" ht="13.5" hidden="false" customHeight="true" outlineLevel="0" collapsed="false">
      <c r="A5" s="24" t="s">
        <v>48</v>
      </c>
      <c r="B5" s="101" t="str">
        <f aca="false">Cover!B5</f>
        <v>KW</v>
      </c>
      <c r="C5" s="101"/>
      <c r="D5" s="21" t="s">
        <v>50</v>
      </c>
      <c r="E5" s="21"/>
      <c r="F5" s="102"/>
      <c r="G5" s="102"/>
      <c r="H5" s="102"/>
      <c r="I5" s="102"/>
      <c r="K5" s="0"/>
      <c r="L5" s="0"/>
      <c r="M5" s="0"/>
      <c r="N5" s="0"/>
    </row>
    <row r="6" customFormat="false" ht="12.75" hidden="false" customHeight="true" outlineLevel="0" collapsed="false">
      <c r="A6" s="103" t="s">
        <v>51</v>
      </c>
      <c r="B6" s="101" t="str">
        <f aca="false">B5&amp;"_"&amp;"Test Report"&amp;"_"&amp;"vx.x"</f>
        <v>KW_Test Report_vx.x</v>
      </c>
      <c r="C6" s="101"/>
      <c r="D6" s="21" t="s">
        <v>53</v>
      </c>
      <c r="E6" s="21"/>
      <c r="F6" s="104" t="s">
        <v>108</v>
      </c>
      <c r="G6" s="104"/>
      <c r="H6" s="104"/>
      <c r="I6" s="104"/>
      <c r="K6" s="0"/>
      <c r="L6" s="0"/>
      <c r="M6" s="0"/>
      <c r="N6" s="0"/>
    </row>
    <row r="7" customFormat="false" ht="15.75" hidden="false" customHeight="true" outlineLevel="0" collapsed="false">
      <c r="A7" s="103" t="s">
        <v>109</v>
      </c>
      <c r="B7" s="105" t="s">
        <v>110</v>
      </c>
      <c r="C7" s="105"/>
      <c r="D7" s="105"/>
      <c r="E7" s="105"/>
      <c r="F7" s="105"/>
      <c r="G7" s="105"/>
      <c r="H7" s="105"/>
      <c r="I7" s="105"/>
      <c r="K7" s="0"/>
      <c r="L7" s="0"/>
      <c r="M7" s="0"/>
      <c r="N7" s="0"/>
    </row>
    <row r="8" customFormat="false" ht="14.25" hidden="false" customHeight="true" outlineLevel="0" collapsed="false">
      <c r="A8" s="106"/>
      <c r="B8" s="107"/>
      <c r="C8" s="99"/>
      <c r="D8" s="99"/>
      <c r="E8" s="99"/>
      <c r="F8" s="99"/>
      <c r="G8" s="99"/>
      <c r="H8" s="99"/>
      <c r="I8" s="100"/>
      <c r="K8" s="0"/>
      <c r="L8" s="0"/>
      <c r="M8" s="0"/>
      <c r="N8" s="0"/>
    </row>
    <row r="9" customFormat="false" ht="12.75" hidden="false" customHeight="false" outlineLevel="0" collapsed="false">
      <c r="A9" s="106"/>
      <c r="B9" s="107"/>
      <c r="C9" s="99"/>
      <c r="D9" s="99"/>
      <c r="E9" s="99"/>
      <c r="F9" s="99"/>
      <c r="G9" s="99"/>
      <c r="H9" s="99"/>
      <c r="I9" s="100"/>
      <c r="K9" s="0"/>
      <c r="L9" s="0"/>
      <c r="M9" s="0"/>
      <c r="N9" s="0"/>
    </row>
    <row r="10" customFormat="false" ht="12.75" hidden="false" customHeight="false" outlineLevel="0" collapsed="false">
      <c r="A10" s="34"/>
      <c r="B10" s="34"/>
      <c r="C10" s="34"/>
      <c r="D10" s="34"/>
      <c r="E10" s="34"/>
      <c r="F10" s="34"/>
      <c r="G10" s="34"/>
      <c r="H10" s="34"/>
      <c r="I10" s="34"/>
      <c r="K10" s="0"/>
      <c r="L10" s="0"/>
      <c r="M10" s="0"/>
      <c r="N10" s="0"/>
    </row>
    <row r="11" customFormat="false" ht="14.25" hidden="false" customHeight="true" outlineLevel="0" collapsed="false">
      <c r="A11" s="108" t="s">
        <v>71</v>
      </c>
      <c r="B11" s="109" t="s">
        <v>111</v>
      </c>
      <c r="C11" s="110" t="s">
        <v>112</v>
      </c>
      <c r="D11" s="111" t="s">
        <v>113</v>
      </c>
      <c r="E11" s="111" t="s">
        <v>114</v>
      </c>
      <c r="F11" s="112" t="s">
        <v>115</v>
      </c>
      <c r="G11" s="112" t="s">
        <v>64</v>
      </c>
      <c r="H11" s="112" t="s">
        <v>116</v>
      </c>
      <c r="I11" s="113" t="s">
        <v>117</v>
      </c>
      <c r="K11" s="0"/>
      <c r="L11" s="0"/>
      <c r="M11" s="0"/>
      <c r="N11" s="0"/>
    </row>
    <row r="12" customFormat="false" ht="12.75" hidden="false" customHeight="false" outlineLevel="0" collapsed="false">
      <c r="A12" s="114" t="n">
        <v>1</v>
      </c>
      <c r="B12" s="115" t="s">
        <v>118</v>
      </c>
      <c r="C12" s="116" t="n">
        <f aca="false">Function1!A7</f>
        <v>12</v>
      </c>
      <c r="D12" s="116" t="n">
        <f aca="false">Function1!C7</f>
        <v>1</v>
      </c>
      <c r="E12" s="116" t="n">
        <f aca="false">Function1!F7</f>
        <v>0</v>
      </c>
      <c r="F12" s="117" t="n">
        <f aca="false">Function1!L7</f>
        <v>5</v>
      </c>
      <c r="G12" s="116" t="n">
        <f aca="false">Function1!M7</f>
        <v>5</v>
      </c>
      <c r="H12" s="116" t="n">
        <f aca="false">Function1!N7</f>
        <v>3</v>
      </c>
      <c r="I12" s="116" t="n">
        <f aca="false">Function1!O7</f>
        <v>13</v>
      </c>
      <c r="K12" s="0"/>
      <c r="L12" s="0"/>
      <c r="M12" s="0"/>
      <c r="N12" s="0"/>
    </row>
    <row r="13" customFormat="false" ht="12.75" hidden="false" customHeight="false" outlineLevel="0" collapsed="false">
      <c r="A13" s="114" t="n">
        <v>2</v>
      </c>
      <c r="B13" s="115" t="s">
        <v>119</v>
      </c>
      <c r="C13" s="116" t="n">
        <f aca="false">Function2!$A$7</f>
        <v>0</v>
      </c>
      <c r="D13" s="116" t="n">
        <f aca="false">Function2!$C$7</f>
        <v>8</v>
      </c>
      <c r="E13" s="116" t="n">
        <f aca="false">Function2!$F$7</f>
        <v>0</v>
      </c>
      <c r="F13" s="117" t="n">
        <f aca="false">Function2!$L$7</f>
        <v>3</v>
      </c>
      <c r="G13" s="116" t="n">
        <f aca="false">Function2!$M$7</f>
        <v>5</v>
      </c>
      <c r="H13" s="116" t="n">
        <f aca="false">Function2!$N$7</f>
        <v>0</v>
      </c>
      <c r="I13" s="116" t="n">
        <f aca="false">Function2!$O$7</f>
        <v>8</v>
      </c>
      <c r="K13" s="33" t="n">
        <f aca="false">Function2!$O$7</f>
        <v>8</v>
      </c>
      <c r="L13" s="33" t="n">
        <f aca="false">Function2!$O$7</f>
        <v>8</v>
      </c>
      <c r="M13" s="33" t="n">
        <f aca="false">Function2!$O$7</f>
        <v>8</v>
      </c>
      <c r="N13" s="33" t="n">
        <f aca="false">Function2!$O$7</f>
        <v>8</v>
      </c>
    </row>
    <row r="14" customFormat="false" ht="15" hidden="false" customHeight="false" outlineLevel="0" collapsed="false">
      <c r="A14" s="114" t="n">
        <v>3</v>
      </c>
      <c r="B14" s="118" t="s">
        <v>120</v>
      </c>
      <c r="C14" s="119" t="n">
        <f aca="false">COUNTIF(H47:HS47,"P")</f>
        <v>0</v>
      </c>
      <c r="D14" s="119"/>
      <c r="E14" s="116" t="e">
        <f aca="false">#REF!</f>
        <v>#REF!</v>
      </c>
      <c r="F14" s="117" t="e">
        <f aca="false">#REF!</f>
        <v>#REF!</v>
      </c>
      <c r="G14" s="116" t="e">
        <f aca="false">#REF!</f>
        <v>#REF!</v>
      </c>
      <c r="H14" s="116" t="e">
        <f aca="false">#REF!</f>
        <v>#REF!</v>
      </c>
      <c r="I14" s="116" t="e">
        <f aca="false">#REF!</f>
        <v>#REF!</v>
      </c>
    </row>
    <row r="15" customFormat="false" ht="14.25" hidden="false" customHeight="false" outlineLevel="0" collapsed="false">
      <c r="A15" s="114"/>
      <c r="B15" s="120"/>
      <c r="C15" s="116"/>
      <c r="D15" s="116"/>
      <c r="E15" s="116"/>
      <c r="F15" s="117"/>
      <c r="G15" s="116"/>
      <c r="H15" s="116"/>
      <c r="I15" s="116"/>
    </row>
    <row r="16" customFormat="false" ht="14.25" hidden="false" customHeight="false" outlineLevel="0" collapsed="false">
      <c r="A16" s="114"/>
      <c r="B16" s="120"/>
      <c r="C16" s="116"/>
      <c r="D16" s="116"/>
      <c r="E16" s="116"/>
      <c r="F16" s="117"/>
      <c r="G16" s="116"/>
      <c r="H16" s="116"/>
      <c r="I16" s="116"/>
    </row>
    <row r="17" customFormat="false" ht="12.75" hidden="false" customHeight="false" outlineLevel="0" collapsed="false">
      <c r="A17" s="121"/>
      <c r="B17" s="122" t="s">
        <v>121</v>
      </c>
      <c r="C17" s="123" t="n">
        <f aca="false">SUM(C10:C16)</f>
        <v>12</v>
      </c>
      <c r="D17" s="123" t="n">
        <f aca="false">SUM(D10:D16)</f>
        <v>9</v>
      </c>
      <c r="E17" s="123" t="e">
        <f aca="false">SUM(E10:E16)</f>
        <v>#REF!</v>
      </c>
      <c r="F17" s="123" t="e">
        <f aca="false">SUM(F10:F16)</f>
        <v>#REF!</v>
      </c>
      <c r="G17" s="123" t="e">
        <f aca="false">SUM(G10:G16)</f>
        <v>#REF!</v>
      </c>
      <c r="H17" s="123" t="e">
        <f aca="false">SUM(H10:H16)</f>
        <v>#REF!</v>
      </c>
      <c r="I17" s="123" t="e">
        <f aca="false">SUM(I10:I16)</f>
        <v>#REF!</v>
      </c>
    </row>
    <row r="18" customFormat="false" ht="12.75" hidden="false" customHeight="false" outlineLevel="0" collapsed="false">
      <c r="A18" s="124"/>
      <c r="B18" s="34"/>
      <c r="C18" s="125"/>
      <c r="D18" s="126"/>
      <c r="E18" s="126"/>
      <c r="F18" s="126"/>
      <c r="G18" s="126"/>
      <c r="H18" s="126"/>
      <c r="I18" s="126"/>
    </row>
    <row r="19" customFormat="false" ht="12.75" hidden="false" customHeight="false" outlineLevel="0" collapsed="false">
      <c r="A19" s="34"/>
      <c r="B19" s="127" t="s">
        <v>122</v>
      </c>
      <c r="C19" s="34"/>
      <c r="D19" s="128" t="e">
        <f aca="false">(C17+D17)*100/(I17)</f>
        <v>#REF!</v>
      </c>
      <c r="E19" s="129" t="s">
        <v>123</v>
      </c>
      <c r="F19" s="34"/>
      <c r="G19" s="34"/>
      <c r="H19" s="34"/>
      <c r="I19" s="130"/>
    </row>
    <row r="20" customFormat="false" ht="12.75" hidden="false" customHeight="false" outlineLevel="0" collapsed="false">
      <c r="A20" s="34"/>
      <c r="B20" s="127" t="s">
        <v>124</v>
      </c>
      <c r="C20" s="34"/>
      <c r="D20" s="128" t="e">
        <f aca="false">C17*100/(I17)</f>
        <v>#REF!</v>
      </c>
      <c r="E20" s="129" t="s">
        <v>123</v>
      </c>
      <c r="F20" s="34"/>
      <c r="G20" s="34"/>
      <c r="H20" s="34"/>
      <c r="I20" s="130"/>
    </row>
    <row r="21" customFormat="false" ht="12.75" hidden="false" customHeight="false" outlineLevel="0" collapsed="false">
      <c r="B21" s="127" t="s">
        <v>125</v>
      </c>
      <c r="C21" s="34"/>
      <c r="D21" s="128" t="e">
        <f aca="false">F17*100/I17</f>
        <v>#REF!</v>
      </c>
      <c r="E21" s="129" t="s">
        <v>123</v>
      </c>
    </row>
    <row r="22" customFormat="false" ht="12.75" hidden="false" customHeight="false" outlineLevel="0" collapsed="false">
      <c r="B22" s="127" t="s">
        <v>126</v>
      </c>
      <c r="D22" s="128" t="e">
        <f aca="false">G17*100/I17</f>
        <v>#REF!</v>
      </c>
      <c r="E22" s="129" t="s">
        <v>123</v>
      </c>
    </row>
    <row r="23" customFormat="false" ht="12.75" hidden="false" customHeight="false" outlineLevel="0" collapsed="false">
      <c r="B23" s="127" t="s">
        <v>127</v>
      </c>
      <c r="D23" s="128" t="e">
        <f aca="false">H17*100/I17</f>
        <v>#REF!</v>
      </c>
      <c r="E23" s="129" t="s">
        <v>123</v>
      </c>
    </row>
  </sheetData>
  <mergeCells count="12">
    <mergeCell ref="A2:I2"/>
    <mergeCell ref="B4:C4"/>
    <mergeCell ref="D4:E4"/>
    <mergeCell ref="F4:I4"/>
    <mergeCell ref="B5:C5"/>
    <mergeCell ref="D5:E5"/>
    <mergeCell ref="F5:I5"/>
    <mergeCell ref="B6:C6"/>
    <mergeCell ref="D6:E6"/>
    <mergeCell ref="F6:I6"/>
    <mergeCell ref="B7:I7"/>
    <mergeCell ref="C14:D14"/>
  </mergeCells>
  <hyperlinks>
    <hyperlink ref="B12" location="Function1!A1" display="Function1"/>
    <hyperlink ref="B13" location="Function2!A1" display="Function2"/>
    <hyperlink ref="B14" location="Function3!A1" display="Function3"/>
  </hyperlinks>
  <printOptions headings="false" gridLines="false" gridLinesSet="true" horizontalCentered="false" verticalCentered="false"/>
  <pageMargins left="0.65" right="0.65" top="0.75" bottom="0.75" header="0.511805555555555" footer="0.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5" activeCellId="0" sqref="C5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27" hidden="false" customHeight="true" outlineLevel="0" collapsed="false">
      <c r="A2" s="136" t="s">
        <v>111</v>
      </c>
      <c r="B2" s="136"/>
      <c r="C2" s="137" t="str">
        <f aca="false">TestCaseList!E11</f>
        <v>SK_01</v>
      </c>
      <c r="D2" s="137"/>
      <c r="E2" s="137"/>
      <c r="F2" s="138" t="s">
        <v>128</v>
      </c>
      <c r="G2" s="138"/>
      <c r="H2" s="138"/>
      <c r="I2" s="138"/>
      <c r="J2" s="138"/>
      <c r="K2" s="138"/>
      <c r="L2" s="139" t="str">
        <f aca="false">TestCaseList!$D$11</f>
        <v>receiverSocket(receiver)</v>
      </c>
      <c r="M2" s="139"/>
      <c r="N2" s="139"/>
      <c r="O2" s="139"/>
      <c r="P2" s="139"/>
      <c r="Q2" s="139"/>
      <c r="R2" s="139"/>
      <c r="S2" s="139"/>
      <c r="T2" s="139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142" t="s">
        <v>47</v>
      </c>
      <c r="D3" s="142"/>
      <c r="E3" s="142"/>
      <c r="F3" s="143" t="s">
        <v>129</v>
      </c>
      <c r="G3" s="143"/>
      <c r="H3" s="143"/>
      <c r="I3" s="143"/>
      <c r="J3" s="143"/>
      <c r="K3" s="143"/>
      <c r="L3" s="144"/>
      <c r="M3" s="144"/>
      <c r="N3" s="144"/>
      <c r="O3" s="145"/>
      <c r="P3" s="145"/>
      <c r="Q3" s="145"/>
      <c r="R3" s="145"/>
      <c r="S3" s="145"/>
      <c r="T3" s="146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147" t="n">
        <v>20</v>
      </c>
      <c r="D4" s="147"/>
      <c r="E4" s="148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-11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150" t="s">
        <v>133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COUNTIF(F37:HQ37,"P")</f>
        <v>12</v>
      </c>
      <c r="B7" s="119"/>
      <c r="C7" s="155" t="n">
        <f aca="false">COUNTIF(F37:HQ37,"F")</f>
        <v>1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COUNTIF(E36:HQ36,"N")</f>
        <v>5</v>
      </c>
      <c r="M7" s="156" t="n">
        <f aca="false">COUNTIF(E36:HQ36,"A")</f>
        <v>5</v>
      </c>
      <c r="N7" s="156" t="n">
        <f aca="false">COUNTIF(E36:HQ36,"B")</f>
        <v>3</v>
      </c>
      <c r="O7" s="157" t="n">
        <f aca="false">COUNTA(E9:HT9)</f>
        <v>13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 t="s">
        <v>141</v>
      </c>
      <c r="J9" s="163" t="s">
        <v>142</v>
      </c>
      <c r="K9" s="163" t="s">
        <v>143</v>
      </c>
      <c r="L9" s="163" t="s">
        <v>144</v>
      </c>
      <c r="M9" s="163" t="s">
        <v>145</v>
      </c>
      <c r="N9" s="163" t="s">
        <v>146</v>
      </c>
      <c r="O9" s="163" t="s">
        <v>147</v>
      </c>
      <c r="P9" s="163" t="s">
        <v>148</v>
      </c>
      <c r="Q9" s="163" t="s">
        <v>149</v>
      </c>
      <c r="R9" s="163" t="s">
        <v>150</v>
      </c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75"/>
      <c r="B11" s="176"/>
      <c r="C11" s="177"/>
      <c r="D11" s="178"/>
      <c r="E11" s="172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80"/>
      <c r="U11" s="0"/>
      <c r="V11" s="14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</row>
    <row r="13" customFormat="false" ht="13.5" hidden="false" customHeight="true" outlineLevel="0" collapsed="false">
      <c r="A13" s="175"/>
      <c r="B13" s="176"/>
      <c r="C13" s="177" t="s">
        <v>154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</row>
    <row r="14" customFormat="false" ht="13.5" hidden="false" customHeight="true" outlineLevel="0" collapsed="false">
      <c r="A14" s="175"/>
      <c r="B14" s="176"/>
      <c r="C14" s="177" t="s">
        <v>157</v>
      </c>
      <c r="D14" s="178" t="s">
        <v>158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</row>
    <row r="15" customFormat="false" ht="13.5" hidden="false" customHeight="true" outlineLevel="0" collapsed="false">
      <c r="A15" s="175"/>
      <c r="B15" s="176"/>
      <c r="C15" s="177" t="s">
        <v>157</v>
      </c>
      <c r="D15" s="178" t="s">
        <v>159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</row>
    <row r="16" customFormat="false" ht="13.5" hidden="false" customHeight="true" outlineLevel="0" collapsed="false">
      <c r="A16" s="175"/>
      <c r="B16" s="176"/>
      <c r="C16" s="177" t="s">
        <v>160</v>
      </c>
      <c r="D16" s="178" t="s">
        <v>155</v>
      </c>
      <c r="E16" s="182"/>
      <c r="F16" s="179"/>
      <c r="G16" s="179"/>
      <c r="H16" s="179"/>
      <c r="I16" s="179" t="s">
        <v>156</v>
      </c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75"/>
      <c r="B17" s="176"/>
      <c r="C17" s="177" t="s">
        <v>160</v>
      </c>
      <c r="D17" s="178" t="s">
        <v>158</v>
      </c>
      <c r="E17" s="182"/>
      <c r="F17" s="179"/>
      <c r="G17" s="179"/>
      <c r="H17" s="179"/>
      <c r="I17" s="179"/>
      <c r="J17" s="179" t="s">
        <v>156</v>
      </c>
      <c r="K17" s="179"/>
      <c r="L17" s="179"/>
      <c r="M17" s="179"/>
      <c r="N17" s="179"/>
      <c r="O17" s="179"/>
      <c r="P17" s="179"/>
      <c r="Q17" s="179"/>
      <c r="R17" s="179"/>
      <c r="S17" s="179"/>
      <c r="T17" s="180"/>
      <c r="U17" s="0"/>
    </row>
    <row r="18" customFormat="false" ht="13.5" hidden="false" customHeight="true" outlineLevel="0" collapsed="false">
      <c r="A18" s="175"/>
      <c r="B18" s="176"/>
      <c r="C18" s="177" t="s">
        <v>161</v>
      </c>
      <c r="D18" s="178" t="s">
        <v>162</v>
      </c>
      <c r="E18" s="182"/>
      <c r="F18" s="179"/>
      <c r="G18" s="179"/>
      <c r="H18" s="179"/>
      <c r="I18" s="179"/>
      <c r="J18" s="179"/>
      <c r="K18" s="179" t="s">
        <v>156</v>
      </c>
      <c r="L18" s="179"/>
      <c r="M18" s="179"/>
      <c r="N18" s="179"/>
      <c r="O18" s="179"/>
      <c r="P18" s="179"/>
      <c r="Q18" s="179"/>
      <c r="R18" s="179"/>
      <c r="S18" s="179"/>
      <c r="T18" s="180"/>
      <c r="U18" s="183"/>
    </row>
    <row r="19" customFormat="false" ht="13.5" hidden="false" customHeight="true" outlineLevel="0" collapsed="false">
      <c r="A19" s="175"/>
      <c r="B19" s="176"/>
      <c r="C19" s="177" t="s">
        <v>163</v>
      </c>
      <c r="D19" s="178" t="s">
        <v>155</v>
      </c>
      <c r="E19" s="182"/>
      <c r="F19" s="179"/>
      <c r="G19" s="179"/>
      <c r="H19" s="179"/>
      <c r="I19" s="179"/>
      <c r="J19" s="179"/>
      <c r="K19" s="179"/>
      <c r="L19" s="179" t="s">
        <v>156</v>
      </c>
      <c r="M19" s="179"/>
      <c r="N19" s="179"/>
      <c r="O19" s="179"/>
      <c r="P19" s="179"/>
      <c r="Q19" s="179"/>
      <c r="R19" s="179"/>
      <c r="S19" s="179"/>
      <c r="T19" s="180"/>
      <c r="U19" s="183"/>
    </row>
    <row r="20" customFormat="false" ht="13.5" hidden="false" customHeight="true" outlineLevel="0" collapsed="false">
      <c r="A20" s="175"/>
      <c r="B20" s="176"/>
      <c r="C20" s="177" t="s">
        <v>163</v>
      </c>
      <c r="D20" s="182" t="s">
        <v>158</v>
      </c>
      <c r="E20" s="182"/>
      <c r="F20" s="179"/>
      <c r="G20" s="179"/>
      <c r="H20" s="179"/>
      <c r="I20" s="179"/>
      <c r="J20" s="179"/>
      <c r="K20" s="179"/>
      <c r="L20" s="179"/>
      <c r="M20" s="179" t="s">
        <v>156</v>
      </c>
      <c r="N20" s="179"/>
      <c r="O20" s="179"/>
      <c r="P20" s="179"/>
      <c r="Q20" s="179"/>
      <c r="R20" s="179"/>
      <c r="S20" s="179"/>
      <c r="T20" s="180"/>
    </row>
    <row r="21" customFormat="false" ht="13.5" hidden="false" customHeight="true" outlineLevel="0" collapsed="false">
      <c r="A21" s="175"/>
      <c r="B21" s="176"/>
      <c r="C21" s="177" t="s">
        <v>163</v>
      </c>
      <c r="D21" s="178" t="s">
        <v>164</v>
      </c>
      <c r="E21" s="182"/>
      <c r="F21" s="179"/>
      <c r="G21" s="179"/>
      <c r="H21" s="179"/>
      <c r="I21" s="179"/>
      <c r="J21" s="179"/>
      <c r="K21" s="179"/>
      <c r="L21" s="179"/>
      <c r="M21" s="179"/>
      <c r="N21" s="179" t="s">
        <v>156</v>
      </c>
      <c r="O21" s="179" t="s">
        <v>156</v>
      </c>
      <c r="P21" s="179" t="s">
        <v>156</v>
      </c>
      <c r="Q21" s="179" t="s">
        <v>156</v>
      </c>
      <c r="R21" s="179" t="s">
        <v>156</v>
      </c>
      <c r="S21" s="179"/>
      <c r="T21" s="180"/>
    </row>
    <row r="22" customFormat="false" ht="13.5" hidden="false" customHeight="true" outlineLevel="0" collapsed="false">
      <c r="A22" s="175"/>
      <c r="B22" s="176"/>
      <c r="C22" s="177" t="s">
        <v>165</v>
      </c>
      <c r="D22" s="178" t="s">
        <v>166</v>
      </c>
      <c r="E22" s="182"/>
      <c r="F22" s="179"/>
      <c r="G22" s="179"/>
      <c r="H22" s="179"/>
      <c r="I22" s="179"/>
      <c r="J22" s="179"/>
      <c r="K22" s="179"/>
      <c r="L22" s="179"/>
      <c r="M22" s="179"/>
      <c r="N22" s="179" t="s">
        <v>156</v>
      </c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75"/>
      <c r="B23" s="176"/>
      <c r="C23" s="177" t="s">
        <v>165</v>
      </c>
      <c r="D23" s="178" t="s">
        <v>167</v>
      </c>
      <c r="E23" s="182"/>
      <c r="F23" s="179"/>
      <c r="G23" s="179"/>
      <c r="H23" s="179"/>
      <c r="I23" s="179"/>
      <c r="J23" s="179"/>
      <c r="K23" s="179"/>
      <c r="L23" s="179"/>
      <c r="M23" s="179"/>
      <c r="N23" s="179"/>
      <c r="O23" s="179" t="s">
        <v>156</v>
      </c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75"/>
      <c r="B24" s="176"/>
      <c r="C24" s="177" t="s">
        <v>165</v>
      </c>
      <c r="D24" s="178" t="s">
        <v>168</v>
      </c>
      <c r="E24" s="182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 t="s">
        <v>156</v>
      </c>
      <c r="Q24" s="179"/>
      <c r="R24" s="179"/>
      <c r="S24" s="179"/>
      <c r="T24" s="180"/>
    </row>
    <row r="25" customFormat="false" ht="13.5" hidden="false" customHeight="true" outlineLevel="0" collapsed="false">
      <c r="A25" s="175"/>
      <c r="B25" s="176"/>
      <c r="C25" s="177" t="s">
        <v>165</v>
      </c>
      <c r="D25" s="178" t="s">
        <v>155</v>
      </c>
      <c r="E25" s="182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 t="s">
        <v>156</v>
      </c>
      <c r="R25" s="179"/>
      <c r="S25" s="179"/>
      <c r="T25" s="180"/>
    </row>
    <row r="26" customFormat="false" ht="13.5" hidden="false" customHeight="true" outlineLevel="0" collapsed="false">
      <c r="A26" s="175"/>
      <c r="B26" s="176"/>
      <c r="C26" s="177" t="s">
        <v>165</v>
      </c>
      <c r="D26" s="178" t="s">
        <v>169</v>
      </c>
      <c r="E26" s="182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 t="s">
        <v>156</v>
      </c>
      <c r="S26" s="179"/>
      <c r="T26" s="180"/>
    </row>
    <row r="27" customFormat="false" ht="13.5" hidden="false" customHeight="true" outlineLevel="0" collapsed="false">
      <c r="A27" s="184" t="s">
        <v>170</v>
      </c>
      <c r="B27" s="185" t="s">
        <v>171</v>
      </c>
      <c r="C27" s="186"/>
      <c r="D27" s="187"/>
      <c r="E27" s="188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4"/>
    </row>
    <row r="28" customFormat="false" ht="13.5" hidden="false" customHeight="true" outlineLevel="0" collapsed="false">
      <c r="A28" s="189"/>
      <c r="B28" s="190"/>
      <c r="C28" s="191"/>
      <c r="D28" s="192" t="s">
        <v>172</v>
      </c>
      <c r="E28" s="193"/>
      <c r="F28" s="179"/>
      <c r="G28" s="179" t="s">
        <v>156</v>
      </c>
      <c r="H28" s="179"/>
      <c r="I28" s="179" t="s">
        <v>156</v>
      </c>
      <c r="J28" s="179" t="s">
        <v>156</v>
      </c>
      <c r="K28" s="179"/>
      <c r="L28" s="179" t="s">
        <v>156</v>
      </c>
      <c r="M28" s="179" t="s">
        <v>156</v>
      </c>
      <c r="N28" s="179" t="s">
        <v>156</v>
      </c>
      <c r="O28" s="179"/>
      <c r="P28" s="179" t="s">
        <v>156</v>
      </c>
      <c r="Q28" s="179"/>
      <c r="R28" s="179"/>
      <c r="S28" s="179"/>
      <c r="T28" s="180"/>
    </row>
    <row r="29" customFormat="false" ht="13.5" hidden="false" customHeight="true" outlineLevel="0" collapsed="false">
      <c r="A29" s="189"/>
      <c r="B29" s="190"/>
      <c r="C29" s="194"/>
      <c r="D29" s="192" t="s">
        <v>173</v>
      </c>
      <c r="E29" s="195"/>
      <c r="F29" s="179"/>
      <c r="G29" s="179"/>
      <c r="H29" s="179"/>
      <c r="I29" s="179"/>
      <c r="J29" s="179"/>
      <c r="K29" s="179"/>
      <c r="L29" s="179"/>
      <c r="M29" s="179"/>
      <c r="N29" s="179"/>
      <c r="O29" s="179" t="s">
        <v>156</v>
      </c>
      <c r="P29" s="179"/>
      <c r="Q29" s="179"/>
      <c r="R29" s="179"/>
      <c r="S29" s="179"/>
      <c r="T29" s="180"/>
    </row>
    <row r="30" customFormat="false" ht="13.5" hidden="false" customHeight="true" outlineLevel="0" collapsed="false">
      <c r="A30" s="189"/>
      <c r="B30" s="190"/>
      <c r="C30" s="194"/>
      <c r="D30" s="192" t="s">
        <v>174</v>
      </c>
      <c r="E30" s="195"/>
      <c r="F30" s="179"/>
      <c r="G30" s="179"/>
      <c r="H30" s="179" t="s">
        <v>156</v>
      </c>
      <c r="I30" s="179"/>
      <c r="J30" s="179"/>
      <c r="K30" s="179" t="s">
        <v>156</v>
      </c>
      <c r="L30" s="179"/>
      <c r="M30" s="179"/>
      <c r="N30" s="179"/>
      <c r="O30" s="179"/>
      <c r="P30" s="179"/>
      <c r="Q30" s="179"/>
      <c r="R30" s="179"/>
      <c r="S30" s="179"/>
      <c r="T30" s="180"/>
    </row>
    <row r="31" customFormat="false" ht="13.5" hidden="false" customHeight="true" outlineLevel="0" collapsed="false">
      <c r="A31" s="189"/>
      <c r="B31" s="190" t="s">
        <v>175</v>
      </c>
      <c r="C31" s="194"/>
      <c r="D31" s="192"/>
      <c r="E31" s="195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80"/>
    </row>
    <row r="32" customFormat="false" ht="13.5" hidden="false" customHeight="true" outlineLevel="0" collapsed="false">
      <c r="A32" s="189"/>
      <c r="B32" s="190"/>
      <c r="C32" s="194"/>
      <c r="D32" s="192" t="s">
        <v>176</v>
      </c>
      <c r="E32" s="195"/>
      <c r="F32" s="179" t="s">
        <v>156</v>
      </c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80"/>
    </row>
    <row r="33" customFormat="false" ht="13.5" hidden="false" customHeight="true" outlineLevel="0" collapsed="false">
      <c r="A33" s="189"/>
      <c r="B33" s="190" t="s">
        <v>177</v>
      </c>
      <c r="C33" s="194"/>
      <c r="D33" s="192"/>
      <c r="E33" s="195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80"/>
    </row>
    <row r="34" customFormat="false" ht="13.5" hidden="false" customHeight="true" outlineLevel="0" collapsed="false">
      <c r="A34" s="189"/>
      <c r="B34" s="190"/>
      <c r="C34" s="194"/>
      <c r="D34" s="192"/>
      <c r="E34" s="195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80"/>
    </row>
    <row r="35" customFormat="false" ht="13.5" hidden="false" customHeight="true" outlineLevel="0" collapsed="false">
      <c r="A35" s="189"/>
      <c r="B35" s="196"/>
      <c r="C35" s="197"/>
      <c r="D35" s="198"/>
      <c r="E35" s="199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1"/>
    </row>
    <row r="36" customFormat="false" ht="13.5" hidden="false" customHeight="true" outlineLevel="0" collapsed="false">
      <c r="A36" s="184" t="s">
        <v>178</v>
      </c>
      <c r="B36" s="202" t="s">
        <v>179</v>
      </c>
      <c r="C36" s="202"/>
      <c r="D36" s="202"/>
      <c r="E36" s="202"/>
      <c r="F36" s="203" t="s">
        <v>64</v>
      </c>
      <c r="G36" s="203" t="s">
        <v>116</v>
      </c>
      <c r="H36" s="203" t="s">
        <v>115</v>
      </c>
      <c r="I36" s="203" t="s">
        <v>64</v>
      </c>
      <c r="J36" s="203" t="s">
        <v>116</v>
      </c>
      <c r="K36" s="203" t="s">
        <v>115</v>
      </c>
      <c r="L36" s="203" t="s">
        <v>64</v>
      </c>
      <c r="M36" s="203" t="s">
        <v>116</v>
      </c>
      <c r="N36" s="203" t="s">
        <v>115</v>
      </c>
      <c r="O36" s="203" t="s">
        <v>115</v>
      </c>
      <c r="P36" s="203" t="s">
        <v>115</v>
      </c>
      <c r="Q36" s="203" t="s">
        <v>64</v>
      </c>
      <c r="R36" s="203" t="s">
        <v>64</v>
      </c>
      <c r="S36" s="203"/>
      <c r="T36" s="204"/>
    </row>
    <row r="37" customFormat="false" ht="13.5" hidden="false" customHeight="true" outlineLevel="0" collapsed="false">
      <c r="A37" s="189"/>
      <c r="B37" s="193" t="s">
        <v>180</v>
      </c>
      <c r="C37" s="193"/>
      <c r="D37" s="193"/>
      <c r="E37" s="205"/>
      <c r="F37" s="206" t="s">
        <v>181</v>
      </c>
      <c r="G37" s="206" t="s">
        <v>181</v>
      </c>
      <c r="H37" s="206" t="s">
        <v>181</v>
      </c>
      <c r="I37" s="206" t="s">
        <v>181</v>
      </c>
      <c r="J37" s="206" t="s">
        <v>181</v>
      </c>
      <c r="K37" s="206" t="s">
        <v>181</v>
      </c>
      <c r="L37" s="206" t="s">
        <v>181</v>
      </c>
      <c r="M37" s="206" t="s">
        <v>181</v>
      </c>
      <c r="N37" s="206" t="s">
        <v>181</v>
      </c>
      <c r="O37" s="206" t="s">
        <v>182</v>
      </c>
      <c r="P37" s="206" t="s">
        <v>181</v>
      </c>
      <c r="Q37" s="206" t="s">
        <v>181</v>
      </c>
      <c r="R37" s="206" t="s">
        <v>181</v>
      </c>
      <c r="S37" s="206"/>
      <c r="T37" s="207"/>
    </row>
    <row r="38" customFormat="false" ht="13.5" hidden="false" customHeight="true" outlineLevel="0" collapsed="false">
      <c r="A38" s="189"/>
      <c r="B38" s="208" t="s">
        <v>183</v>
      </c>
      <c r="C38" s="208"/>
      <c r="D38" s="208"/>
      <c r="E38" s="195"/>
      <c r="F38" s="209" t="n">
        <v>42254</v>
      </c>
      <c r="G38" s="209" t="n">
        <v>42254</v>
      </c>
      <c r="H38" s="209" t="n">
        <v>42254</v>
      </c>
      <c r="I38" s="209" t="n">
        <v>42254</v>
      </c>
      <c r="J38" s="209" t="n">
        <v>42254</v>
      </c>
      <c r="K38" s="209" t="n">
        <v>42254</v>
      </c>
      <c r="L38" s="209" t="n">
        <v>42254</v>
      </c>
      <c r="M38" s="209" t="n">
        <v>42254</v>
      </c>
      <c r="N38" s="209" t="n">
        <v>42254</v>
      </c>
      <c r="O38" s="209" t="n">
        <v>42254</v>
      </c>
      <c r="P38" s="209" t="n">
        <v>42254</v>
      </c>
      <c r="Q38" s="209" t="n">
        <v>42254</v>
      </c>
      <c r="R38" s="209" t="n">
        <v>42254</v>
      </c>
      <c r="S38" s="209"/>
      <c r="T38" s="210"/>
    </row>
    <row r="39" customFormat="false" ht="11.25" hidden="false" customHeight="false" outlineLevel="0" collapsed="false">
      <c r="A39" s="211"/>
      <c r="B39" s="212" t="s">
        <v>184</v>
      </c>
      <c r="C39" s="212"/>
      <c r="D39" s="212"/>
      <c r="E39" s="213"/>
      <c r="F39" s="214"/>
      <c r="G39" s="214"/>
      <c r="H39" s="214"/>
      <c r="I39" s="214"/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5"/>
    </row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D20:E20"/>
    <mergeCell ref="B36:D36"/>
    <mergeCell ref="B37:D37"/>
    <mergeCell ref="B38:D38"/>
    <mergeCell ref="B39:D39"/>
  </mergeCells>
  <dataValidations count="3">
    <dataValidation allowBlank="true" operator="between" showDropDown="false" showErrorMessage="true" showInputMessage="true" sqref="F36:T36" type="list">
      <formula1>"N,A,B"</formula1>
      <formula2>0</formula2>
    </dataValidation>
    <dataValidation allowBlank="true" operator="between" showDropDown="false" showErrorMessage="true" showInputMessage="true" sqref="F37:T37" type="list">
      <formula1>"P,F"</formula1>
      <formula2>0</formula2>
    </dataValidation>
    <dataValidation allowBlank="true" operator="between" showDropDown="false" showErrorMessage="true" showInputMessage="true" sqref="F10:T35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5" activeCellId="0" sqref="C5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19" min="6" style="131" width="2.87654320987654"/>
    <col collapsed="false" hidden="false" max="20" min="20" style="131" width="6.06995884773663"/>
    <col collapsed="false" hidden="false" max="21" min="21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82</v>
      </c>
      <c r="D2" s="216"/>
      <c r="E2" s="216"/>
      <c r="F2" s="138" t="s">
        <v>128</v>
      </c>
      <c r="G2" s="138"/>
      <c r="H2" s="138"/>
      <c r="I2" s="138"/>
      <c r="J2" s="138"/>
      <c r="K2" s="138"/>
      <c r="L2" s="217" t="str">
        <f aca="false">TestCaseList!$D$12</f>
        <v>reply(receiver, msg, eventName, callback)</v>
      </c>
      <c r="M2" s="217"/>
      <c r="N2" s="217"/>
      <c r="O2" s="217"/>
      <c r="P2" s="217"/>
      <c r="Q2" s="217"/>
      <c r="R2" s="217"/>
      <c r="S2" s="217"/>
      <c r="T2" s="217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142" t="s">
        <v>185</v>
      </c>
      <c r="D3" s="142"/>
      <c r="E3" s="142"/>
      <c r="F3" s="143" t="s">
        <v>129</v>
      </c>
      <c r="G3" s="143"/>
      <c r="H3" s="143"/>
      <c r="I3" s="143"/>
      <c r="J3" s="143"/>
      <c r="K3" s="143"/>
      <c r="L3" s="144"/>
      <c r="M3" s="144"/>
      <c r="N3" s="144"/>
      <c r="O3" s="145"/>
      <c r="P3" s="145"/>
      <c r="Q3" s="145"/>
      <c r="R3" s="145"/>
      <c r="S3" s="145"/>
      <c r="T3" s="146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147" t="n">
        <v>12</v>
      </c>
      <c r="D4" s="147"/>
      <c r="E4" s="148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-6.8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150" t="s">
        <v>186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COUNTIF(F48:HQ48,"P")</f>
        <v>0</v>
      </c>
      <c r="B7" s="119"/>
      <c r="C7" s="155" t="n">
        <f aca="false">COUNTIF(F48:HQ48,"F")</f>
        <v>8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COUNTIF(E47:HQ47,"N")</f>
        <v>3</v>
      </c>
      <c r="M7" s="156" t="n">
        <f aca="false">COUNTIF(E47:HQ47,"A")</f>
        <v>5</v>
      </c>
      <c r="N7" s="156" t="n">
        <f aca="false">COUNTIF(E47:HQ47,"B")</f>
        <v>0</v>
      </c>
      <c r="O7" s="157" t="n">
        <f aca="false">COUNTA(E9:HT9)</f>
        <v>8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 t="s">
        <v>141</v>
      </c>
      <c r="J9" s="163" t="s">
        <v>142</v>
      </c>
      <c r="K9" s="163" t="s">
        <v>143</v>
      </c>
      <c r="L9" s="163" t="s">
        <v>144</v>
      </c>
      <c r="M9" s="163" t="s">
        <v>145</v>
      </c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75"/>
      <c r="B11" s="176"/>
      <c r="C11" s="177"/>
      <c r="D11" s="178"/>
      <c r="E11" s="172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80"/>
      <c r="U11" s="0"/>
      <c r="V11" s="14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</row>
    <row r="13" customFormat="false" ht="13.5" hidden="false" customHeight="true" outlineLevel="0" collapsed="false">
      <c r="A13" s="175"/>
      <c r="B13" s="176"/>
      <c r="C13" s="177" t="s">
        <v>157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</row>
    <row r="14" customFormat="false" ht="13.5" hidden="false" customHeight="true" outlineLevel="0" collapsed="false">
      <c r="A14" s="175"/>
      <c r="B14" s="176"/>
      <c r="C14" s="177" t="s">
        <v>163</v>
      </c>
      <c r="D14" s="178" t="s">
        <v>155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</row>
    <row r="15" customFormat="false" ht="13.5" hidden="false" customHeight="true" outlineLevel="0" collapsed="false">
      <c r="A15" s="175"/>
      <c r="B15" s="176"/>
      <c r="C15" s="177" t="s">
        <v>163</v>
      </c>
      <c r="D15" s="182" t="s">
        <v>158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</row>
    <row r="16" customFormat="false" ht="13.5" hidden="false" customHeight="true" outlineLevel="0" collapsed="false">
      <c r="A16" s="175"/>
      <c r="B16" s="176"/>
      <c r="C16" s="177" t="s">
        <v>163</v>
      </c>
      <c r="D16" s="178" t="s">
        <v>162</v>
      </c>
      <c r="E16" s="182"/>
      <c r="F16" s="179"/>
      <c r="G16" s="179"/>
      <c r="H16" s="179"/>
      <c r="I16" s="179" t="s">
        <v>156</v>
      </c>
      <c r="J16" s="179" t="s">
        <v>156</v>
      </c>
      <c r="K16" s="179" t="s">
        <v>156</v>
      </c>
      <c r="L16" s="179" t="s">
        <v>156</v>
      </c>
      <c r="M16" s="179" t="s">
        <v>156</v>
      </c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75"/>
      <c r="B17" s="176"/>
      <c r="C17" s="177" t="s">
        <v>165</v>
      </c>
      <c r="D17" s="178" t="s">
        <v>166</v>
      </c>
      <c r="E17" s="182"/>
      <c r="F17" s="179"/>
      <c r="G17" s="179"/>
      <c r="H17" s="179"/>
      <c r="I17" s="179" t="s">
        <v>156</v>
      </c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80"/>
      <c r="U17" s="183"/>
    </row>
    <row r="18" customFormat="false" ht="13.5" hidden="false" customHeight="true" outlineLevel="0" collapsed="false">
      <c r="A18" s="175"/>
      <c r="B18" s="176"/>
      <c r="C18" s="177" t="s">
        <v>165</v>
      </c>
      <c r="D18" s="178" t="s">
        <v>167</v>
      </c>
      <c r="E18" s="182"/>
      <c r="F18" s="179"/>
      <c r="G18" s="179"/>
      <c r="H18" s="179"/>
      <c r="I18" s="179"/>
      <c r="J18" s="179" t="s">
        <v>156</v>
      </c>
      <c r="K18" s="179"/>
      <c r="L18" s="179"/>
      <c r="M18" s="179"/>
      <c r="N18" s="179"/>
      <c r="O18" s="179"/>
      <c r="P18" s="179"/>
      <c r="Q18" s="179"/>
      <c r="R18" s="179"/>
      <c r="S18" s="179"/>
      <c r="T18" s="180"/>
      <c r="U18" s="183"/>
    </row>
    <row r="19" customFormat="false" ht="13.5" hidden="false" customHeight="true" outlineLevel="0" collapsed="false">
      <c r="A19" s="175"/>
      <c r="B19" s="176"/>
      <c r="C19" s="177" t="s">
        <v>165</v>
      </c>
      <c r="D19" s="178" t="s">
        <v>168</v>
      </c>
      <c r="E19" s="182"/>
      <c r="F19" s="179"/>
      <c r="G19" s="179"/>
      <c r="H19" s="179"/>
      <c r="I19" s="179"/>
      <c r="J19" s="179"/>
      <c r="K19" s="179" t="s">
        <v>156</v>
      </c>
      <c r="L19" s="179"/>
      <c r="M19" s="179"/>
      <c r="N19" s="179"/>
      <c r="O19" s="179"/>
      <c r="P19" s="179"/>
      <c r="Q19" s="179"/>
      <c r="R19" s="179"/>
      <c r="S19" s="179"/>
      <c r="T19" s="180"/>
      <c r="U19" s="183"/>
    </row>
    <row r="20" customFormat="false" ht="13.5" hidden="false" customHeight="true" outlineLevel="0" collapsed="false">
      <c r="A20" s="175"/>
      <c r="B20" s="176"/>
      <c r="C20" s="177" t="s">
        <v>165</v>
      </c>
      <c r="D20" s="178" t="s">
        <v>155</v>
      </c>
      <c r="E20" s="182"/>
      <c r="F20" s="179"/>
      <c r="G20" s="179"/>
      <c r="H20" s="179"/>
      <c r="I20" s="179"/>
      <c r="J20" s="179"/>
      <c r="K20" s="179"/>
      <c r="L20" s="179" t="s">
        <v>156</v>
      </c>
      <c r="M20" s="179"/>
      <c r="N20" s="179"/>
      <c r="O20" s="179"/>
      <c r="P20" s="179"/>
      <c r="Q20" s="179"/>
      <c r="R20" s="179"/>
      <c r="S20" s="179"/>
      <c r="T20" s="180"/>
      <c r="U20" s="183"/>
    </row>
    <row r="21" customFormat="false" ht="13.5" hidden="false" customHeight="true" outlineLevel="0" collapsed="false">
      <c r="A21" s="175"/>
      <c r="B21" s="176"/>
      <c r="C21" s="177" t="s">
        <v>165</v>
      </c>
      <c r="D21" s="178" t="s">
        <v>169</v>
      </c>
      <c r="E21" s="182"/>
      <c r="F21" s="179"/>
      <c r="G21" s="179"/>
      <c r="H21" s="179"/>
      <c r="I21" s="179"/>
      <c r="J21" s="179"/>
      <c r="K21" s="179"/>
      <c r="L21" s="179"/>
      <c r="M21" s="179" t="s">
        <v>156</v>
      </c>
      <c r="N21" s="179"/>
      <c r="O21" s="179"/>
      <c r="P21" s="179"/>
      <c r="Q21" s="179"/>
      <c r="R21" s="179"/>
      <c r="S21" s="179"/>
      <c r="T21" s="180"/>
      <c r="U21" s="183"/>
    </row>
    <row r="22" customFormat="false" ht="13.5" hidden="false" customHeight="true" outlineLevel="0" collapsed="false">
      <c r="A22" s="175"/>
      <c r="B22" s="176"/>
      <c r="C22" s="177"/>
      <c r="D22" s="178"/>
      <c r="E22" s="182"/>
      <c r="F22" s="179"/>
      <c r="G22" s="179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  <c r="U22" s="183"/>
    </row>
    <row r="23" customFormat="false" ht="13.5" hidden="false" customHeight="true" outlineLevel="0" collapsed="false">
      <c r="A23" s="175"/>
      <c r="B23" s="176" t="s">
        <v>187</v>
      </c>
      <c r="C23" s="177"/>
      <c r="D23" s="182"/>
      <c r="E23" s="182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75"/>
      <c r="B24" s="176"/>
      <c r="C24" s="177" t="s">
        <v>188</v>
      </c>
      <c r="D24" s="178" t="s">
        <v>155</v>
      </c>
      <c r="E24" s="182"/>
      <c r="F24" s="179" t="s">
        <v>156</v>
      </c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80"/>
    </row>
    <row r="25" customFormat="false" ht="13.5" hidden="false" customHeight="true" outlineLevel="0" collapsed="false">
      <c r="A25" s="175"/>
      <c r="B25" s="176"/>
      <c r="C25" s="177" t="s">
        <v>188</v>
      </c>
      <c r="D25" s="178" t="s">
        <v>189</v>
      </c>
      <c r="E25" s="182"/>
      <c r="F25" s="179"/>
      <c r="G25" s="179" t="s">
        <v>156</v>
      </c>
      <c r="H25" s="179" t="s">
        <v>156</v>
      </c>
      <c r="I25" s="179" t="s">
        <v>156</v>
      </c>
      <c r="J25" s="179" t="s">
        <v>156</v>
      </c>
      <c r="K25" s="179" t="s">
        <v>156</v>
      </c>
      <c r="L25" s="179" t="s">
        <v>156</v>
      </c>
      <c r="M25" s="179" t="s">
        <v>156</v>
      </c>
      <c r="N25" s="179"/>
      <c r="O25" s="179"/>
      <c r="P25" s="179"/>
      <c r="Q25" s="179"/>
      <c r="R25" s="179"/>
      <c r="S25" s="179"/>
      <c r="T25" s="180"/>
    </row>
    <row r="26" customFormat="false" ht="13.5" hidden="false" customHeight="true" outlineLevel="0" collapsed="false">
      <c r="A26" s="175"/>
      <c r="B26" s="176"/>
      <c r="C26" s="177"/>
      <c r="D26" s="178"/>
      <c r="E26" s="182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80"/>
    </row>
    <row r="27" customFormat="false" ht="13.5" hidden="false" customHeight="true" outlineLevel="0" collapsed="false">
      <c r="A27" s="175"/>
      <c r="B27" s="176" t="s">
        <v>190</v>
      </c>
      <c r="C27" s="177"/>
      <c r="D27" s="182"/>
      <c r="E27" s="182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80"/>
    </row>
    <row r="28" customFormat="false" ht="13.5" hidden="false" customHeight="true" outlineLevel="0" collapsed="false">
      <c r="A28" s="175"/>
      <c r="B28" s="176"/>
      <c r="C28" s="177" t="s">
        <v>191</v>
      </c>
      <c r="D28" s="178" t="s">
        <v>155</v>
      </c>
      <c r="E28" s="182"/>
      <c r="F28" s="179" t="s">
        <v>156</v>
      </c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80"/>
    </row>
    <row r="29" customFormat="false" ht="13.5" hidden="false" customHeight="true" outlineLevel="0" collapsed="false">
      <c r="A29" s="175"/>
      <c r="B29" s="176"/>
      <c r="C29" s="177" t="s">
        <v>191</v>
      </c>
      <c r="D29" s="178" t="s">
        <v>169</v>
      </c>
      <c r="E29" s="182"/>
      <c r="F29" s="179"/>
      <c r="G29" s="179" t="s">
        <v>156</v>
      </c>
      <c r="H29" s="179" t="s">
        <v>156</v>
      </c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80"/>
    </row>
    <row r="30" customFormat="false" ht="13.5" hidden="false" customHeight="true" outlineLevel="0" collapsed="false">
      <c r="A30" s="175"/>
      <c r="B30" s="176"/>
      <c r="C30" s="177" t="s">
        <v>191</v>
      </c>
      <c r="D30" s="178" t="s">
        <v>192</v>
      </c>
      <c r="E30" s="182"/>
      <c r="F30" s="179"/>
      <c r="G30" s="179"/>
      <c r="H30" s="179"/>
      <c r="I30" s="179" t="s">
        <v>156</v>
      </c>
      <c r="J30" s="179" t="s">
        <v>156</v>
      </c>
      <c r="K30" s="179" t="s">
        <v>156</v>
      </c>
      <c r="L30" s="179" t="s">
        <v>156</v>
      </c>
      <c r="M30" s="179" t="s">
        <v>156</v>
      </c>
      <c r="N30" s="179"/>
      <c r="O30" s="179"/>
      <c r="P30" s="179"/>
      <c r="Q30" s="179"/>
      <c r="R30" s="179"/>
      <c r="S30" s="179"/>
      <c r="T30" s="180"/>
    </row>
    <row r="31" customFormat="false" ht="13.5" hidden="false" customHeight="true" outlineLevel="0" collapsed="false">
      <c r="A31" s="175"/>
      <c r="B31" s="176"/>
      <c r="C31" s="177"/>
      <c r="D31" s="178"/>
      <c r="E31" s="182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/>
      <c r="Q31" s="179"/>
      <c r="R31" s="179"/>
      <c r="S31" s="179"/>
      <c r="T31" s="180"/>
    </row>
    <row r="32" customFormat="false" ht="13.5" hidden="false" customHeight="true" outlineLevel="0" collapsed="false">
      <c r="A32" s="175"/>
      <c r="B32" s="176" t="s">
        <v>193</v>
      </c>
      <c r="C32" s="177"/>
      <c r="D32" s="182"/>
      <c r="E32" s="182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80"/>
    </row>
    <row r="33" customFormat="false" ht="13.5" hidden="false" customHeight="true" outlineLevel="0" collapsed="false">
      <c r="A33" s="175"/>
      <c r="B33" s="176"/>
      <c r="C33" s="177" t="s">
        <v>194</v>
      </c>
      <c r="D33" s="178" t="s">
        <v>155</v>
      </c>
      <c r="E33" s="182"/>
      <c r="F33" s="179" t="s">
        <v>156</v>
      </c>
      <c r="G33" s="179" t="s">
        <v>156</v>
      </c>
      <c r="H33" s="179" t="s">
        <v>156</v>
      </c>
      <c r="I33" s="179" t="s">
        <v>156</v>
      </c>
      <c r="J33" s="0"/>
      <c r="K33" s="0"/>
      <c r="L33" s="0"/>
      <c r="M33" s="0"/>
      <c r="N33" s="179"/>
      <c r="O33" s="179"/>
      <c r="P33" s="179"/>
      <c r="Q33" s="179"/>
      <c r="R33" s="179"/>
      <c r="S33" s="179"/>
      <c r="T33" s="180"/>
    </row>
    <row r="34" customFormat="false" ht="13.5" hidden="false" customHeight="true" outlineLevel="0" collapsed="false">
      <c r="A34" s="175"/>
      <c r="B34" s="176"/>
      <c r="C34" s="177" t="s">
        <v>194</v>
      </c>
      <c r="D34" s="178" t="s">
        <v>74</v>
      </c>
      <c r="E34" s="182"/>
      <c r="F34" s="179"/>
      <c r="G34" s="179"/>
      <c r="H34" s="179"/>
      <c r="I34" s="179"/>
      <c r="J34" s="179" t="s">
        <v>156</v>
      </c>
      <c r="K34" s="179" t="s">
        <v>156</v>
      </c>
      <c r="L34" s="179" t="s">
        <v>156</v>
      </c>
      <c r="M34" s="179" t="s">
        <v>156</v>
      </c>
      <c r="N34" s="179"/>
      <c r="O34" s="179"/>
      <c r="P34" s="179"/>
      <c r="Q34" s="179"/>
      <c r="R34" s="179"/>
      <c r="S34" s="179"/>
      <c r="T34" s="180"/>
    </row>
    <row r="35" customFormat="false" ht="13.5" hidden="false" customHeight="true" outlineLevel="0" collapsed="false">
      <c r="A35" s="175"/>
      <c r="B35" s="176"/>
      <c r="C35" s="177"/>
      <c r="D35" s="178"/>
      <c r="E35" s="182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80"/>
    </row>
    <row r="36" customFormat="false" ht="13.5" hidden="false" customHeight="true" outlineLevel="0" collapsed="false">
      <c r="A36" s="175"/>
      <c r="B36" s="176"/>
      <c r="C36" s="177"/>
      <c r="D36" s="178"/>
      <c r="E36" s="182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80"/>
    </row>
    <row r="37" customFormat="false" ht="13.5" hidden="false" customHeight="true" outlineLevel="0" collapsed="false">
      <c r="A37" s="175"/>
      <c r="B37" s="176"/>
      <c r="C37" s="177"/>
      <c r="D37" s="178"/>
      <c r="E37" s="182"/>
      <c r="F37" s="179"/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80"/>
    </row>
    <row r="38" customFormat="false" ht="13.5" hidden="false" customHeight="true" outlineLevel="0" collapsed="false">
      <c r="A38" s="175"/>
      <c r="B38" s="218"/>
      <c r="C38" s="219"/>
      <c r="D38" s="220"/>
      <c r="E38" s="221"/>
      <c r="F38" s="222"/>
      <c r="G38" s="222"/>
      <c r="H38" s="222"/>
      <c r="I38" s="222"/>
      <c r="J38" s="222"/>
      <c r="K38" s="222"/>
      <c r="L38" s="222"/>
      <c r="M38" s="222"/>
      <c r="N38" s="222"/>
      <c r="O38" s="222"/>
      <c r="P38" s="222"/>
      <c r="Q38" s="222"/>
      <c r="R38" s="222"/>
      <c r="S38" s="222"/>
      <c r="T38" s="223"/>
    </row>
    <row r="39" customFormat="false" ht="13.5" hidden="false" customHeight="true" outlineLevel="0" collapsed="false">
      <c r="A39" s="184" t="s">
        <v>170</v>
      </c>
      <c r="B39" s="185" t="s">
        <v>171</v>
      </c>
      <c r="C39" s="186"/>
      <c r="D39" s="187"/>
      <c r="E39" s="188"/>
      <c r="F39" s="173"/>
      <c r="G39" s="173"/>
      <c r="H39" s="173"/>
      <c r="I39" s="173"/>
      <c r="J39" s="173"/>
      <c r="K39" s="173"/>
      <c r="L39" s="173"/>
      <c r="M39" s="173"/>
      <c r="N39" s="173"/>
      <c r="O39" s="173"/>
      <c r="P39" s="173"/>
      <c r="Q39" s="173"/>
      <c r="R39" s="173"/>
      <c r="S39" s="173"/>
      <c r="T39" s="174"/>
    </row>
    <row r="40" customFormat="false" ht="13.5" hidden="false" customHeight="true" outlineLevel="0" collapsed="false">
      <c r="A40" s="189"/>
      <c r="B40" s="190"/>
      <c r="C40" s="191"/>
      <c r="D40" s="192" t="s">
        <v>155</v>
      </c>
      <c r="E40" s="193"/>
      <c r="F40" s="179"/>
      <c r="G40" s="179"/>
      <c r="H40" s="179"/>
      <c r="I40" s="179" t="s">
        <v>156</v>
      </c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80"/>
    </row>
    <row r="41" customFormat="false" ht="13.5" hidden="false" customHeight="true" outlineLevel="0" collapsed="false">
      <c r="A41" s="189"/>
      <c r="B41" s="190"/>
      <c r="C41" s="194"/>
      <c r="D41" s="192"/>
      <c r="E41" s="195"/>
      <c r="F41" s="179"/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80"/>
    </row>
    <row r="42" customFormat="false" ht="13.5" hidden="false" customHeight="true" outlineLevel="0" collapsed="false">
      <c r="A42" s="189"/>
      <c r="B42" s="190" t="s">
        <v>175</v>
      </c>
      <c r="C42" s="194"/>
      <c r="D42" s="192"/>
      <c r="E42" s="195"/>
      <c r="F42" s="179"/>
      <c r="G42" s="179"/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80"/>
    </row>
    <row r="43" customFormat="false" ht="13.5" hidden="false" customHeight="true" outlineLevel="0" collapsed="false">
      <c r="A43" s="189"/>
      <c r="B43" s="190"/>
      <c r="C43" s="194"/>
      <c r="D43" s="192" t="s">
        <v>195</v>
      </c>
      <c r="E43" s="195"/>
      <c r="F43" s="179" t="s">
        <v>156</v>
      </c>
      <c r="G43" s="179" t="s">
        <v>156</v>
      </c>
      <c r="H43" s="179" t="s">
        <v>156</v>
      </c>
      <c r="I43" s="179"/>
      <c r="J43" s="179" t="s">
        <v>156</v>
      </c>
      <c r="K43" s="179" t="s">
        <v>156</v>
      </c>
      <c r="L43" s="179" t="s">
        <v>156</v>
      </c>
      <c r="M43" s="179" t="s">
        <v>156</v>
      </c>
      <c r="N43" s="179"/>
      <c r="O43" s="179"/>
      <c r="P43" s="179"/>
      <c r="Q43" s="179"/>
      <c r="R43" s="179"/>
      <c r="S43" s="179"/>
      <c r="T43" s="180"/>
    </row>
    <row r="44" customFormat="false" ht="13.5" hidden="false" customHeight="true" outlineLevel="0" collapsed="false">
      <c r="A44" s="189"/>
      <c r="B44" s="190" t="s">
        <v>177</v>
      </c>
      <c r="C44" s="194"/>
      <c r="D44" s="192"/>
      <c r="E44" s="195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80"/>
    </row>
    <row r="45" customFormat="false" ht="13.5" hidden="false" customHeight="true" outlineLevel="0" collapsed="false">
      <c r="A45" s="189"/>
      <c r="B45" s="190"/>
      <c r="C45" s="194"/>
      <c r="D45" s="192"/>
      <c r="E45" s="195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80"/>
    </row>
    <row r="46" customFormat="false" ht="13.5" hidden="false" customHeight="true" outlineLevel="0" collapsed="false">
      <c r="A46" s="189"/>
      <c r="B46" s="196"/>
      <c r="C46" s="197"/>
      <c r="D46" s="198"/>
      <c r="E46" s="199"/>
      <c r="F46" s="200"/>
      <c r="G46" s="200"/>
      <c r="H46" s="200"/>
      <c r="I46" s="200"/>
      <c r="J46" s="200"/>
      <c r="K46" s="200"/>
      <c r="L46" s="200"/>
      <c r="M46" s="200"/>
      <c r="N46" s="200"/>
      <c r="O46" s="200"/>
      <c r="P46" s="200"/>
      <c r="Q46" s="200"/>
      <c r="R46" s="200"/>
      <c r="S46" s="200"/>
      <c r="T46" s="201"/>
    </row>
    <row r="47" customFormat="false" ht="13.5" hidden="false" customHeight="true" outlineLevel="0" collapsed="false">
      <c r="A47" s="184" t="s">
        <v>178</v>
      </c>
      <c r="B47" s="202" t="s">
        <v>179</v>
      </c>
      <c r="C47" s="202"/>
      <c r="D47" s="202"/>
      <c r="E47" s="202"/>
      <c r="F47" s="203" t="s">
        <v>64</v>
      </c>
      <c r="G47" s="203" t="s">
        <v>64</v>
      </c>
      <c r="H47" s="203" t="s">
        <v>64</v>
      </c>
      <c r="I47" s="203" t="s">
        <v>115</v>
      </c>
      <c r="J47" s="203" t="s">
        <v>115</v>
      </c>
      <c r="K47" s="203" t="s">
        <v>115</v>
      </c>
      <c r="L47" s="203" t="s">
        <v>64</v>
      </c>
      <c r="M47" s="203" t="s">
        <v>64</v>
      </c>
      <c r="N47" s="203"/>
      <c r="O47" s="203"/>
      <c r="P47" s="203"/>
      <c r="Q47" s="203"/>
      <c r="R47" s="203"/>
      <c r="S47" s="203"/>
      <c r="T47" s="204"/>
    </row>
    <row r="48" customFormat="false" ht="13.5" hidden="false" customHeight="true" outlineLevel="0" collapsed="false">
      <c r="A48" s="189"/>
      <c r="B48" s="193" t="s">
        <v>180</v>
      </c>
      <c r="C48" s="193"/>
      <c r="D48" s="193"/>
      <c r="E48" s="205"/>
      <c r="F48" s="206" t="s">
        <v>182</v>
      </c>
      <c r="G48" s="206" t="s">
        <v>182</v>
      </c>
      <c r="H48" s="206" t="s">
        <v>182</v>
      </c>
      <c r="I48" s="206" t="s">
        <v>182</v>
      </c>
      <c r="J48" s="206" t="s">
        <v>182</v>
      </c>
      <c r="K48" s="206" t="s">
        <v>182</v>
      </c>
      <c r="L48" s="206" t="s">
        <v>182</v>
      </c>
      <c r="M48" s="206" t="s">
        <v>182</v>
      </c>
      <c r="N48" s="206"/>
      <c r="O48" s="206"/>
      <c r="P48" s="206"/>
      <c r="Q48" s="206"/>
      <c r="R48" s="206"/>
      <c r="S48" s="206"/>
      <c r="T48" s="207"/>
    </row>
    <row r="49" customFormat="false" ht="13.5" hidden="false" customHeight="true" outlineLevel="0" collapsed="false">
      <c r="A49" s="189"/>
      <c r="B49" s="208" t="s">
        <v>183</v>
      </c>
      <c r="C49" s="208"/>
      <c r="D49" s="208"/>
      <c r="E49" s="195"/>
      <c r="F49" s="209" t="n">
        <v>42254</v>
      </c>
      <c r="G49" s="209" t="n">
        <v>42254</v>
      </c>
      <c r="H49" s="209" t="n">
        <v>42254</v>
      </c>
      <c r="I49" s="209" t="n">
        <v>42254</v>
      </c>
      <c r="J49" s="209" t="n">
        <v>42254</v>
      </c>
      <c r="K49" s="209" t="n">
        <v>42254</v>
      </c>
      <c r="L49" s="209" t="n">
        <v>42254</v>
      </c>
      <c r="M49" s="209" t="n">
        <v>42254</v>
      </c>
      <c r="N49" s="209"/>
      <c r="O49" s="209"/>
      <c r="P49" s="209"/>
      <c r="Q49" s="209"/>
      <c r="R49" s="209"/>
      <c r="S49" s="209"/>
      <c r="T49" s="210"/>
    </row>
    <row r="50" customFormat="false" ht="11.25" hidden="false" customHeight="false" outlineLevel="0" collapsed="false">
      <c r="A50" s="211"/>
      <c r="B50" s="212" t="s">
        <v>184</v>
      </c>
      <c r="C50" s="212"/>
      <c r="D50" s="212"/>
      <c r="E50" s="213"/>
      <c r="F50" s="214"/>
      <c r="G50" s="214"/>
      <c r="H50" s="214"/>
      <c r="I50" s="214"/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5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1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D15:E15"/>
    <mergeCell ref="D23:E23"/>
    <mergeCell ref="D27:E27"/>
    <mergeCell ref="D32:E32"/>
    <mergeCell ref="B47:D47"/>
    <mergeCell ref="B48:D48"/>
    <mergeCell ref="B49:D49"/>
    <mergeCell ref="B50:D50"/>
  </mergeCells>
  <dataValidations count="3">
    <dataValidation allowBlank="true" operator="between" showDropDown="false" showErrorMessage="true" showInputMessage="true" sqref="F47:T47" type="list">
      <formula1>"N,A,B"</formula1>
      <formula2>0</formula2>
    </dataValidation>
    <dataValidation allowBlank="true" operator="between" showDropDown="false" showErrorMessage="true" showInputMessage="true" sqref="F48:T48" type="list">
      <formula1>"P,F"</formula1>
      <formula2>0</formula2>
    </dataValidation>
    <dataValidation allowBlank="true" operator="between" showDropDown="false" showErrorMessage="true" showInputMessage="true" sqref="F10:T32 F33:I34 N33:T33 J34:T34 F35:T46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19" min="6" style="131" width="2.87654320987654"/>
    <col collapsed="false" hidden="false" max="20" min="20" style="131" width="6.15637860082305"/>
    <col collapsed="false" hidden="false" max="21" min="21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84</v>
      </c>
      <c r="D2" s="216"/>
      <c r="E2" s="216"/>
      <c r="F2" s="138" t="s">
        <v>128</v>
      </c>
      <c r="G2" s="138"/>
      <c r="H2" s="138"/>
      <c r="I2" s="138"/>
      <c r="J2" s="138"/>
      <c r="K2" s="138"/>
      <c r="L2" s="84" t="s">
        <v>83</v>
      </c>
      <c r="M2" s="84"/>
      <c r="N2" s="84"/>
      <c r="O2" s="84"/>
      <c r="P2" s="84"/>
      <c r="Q2" s="84"/>
      <c r="R2" s="84"/>
      <c r="S2" s="84"/>
      <c r="T2" s="84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16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-11.4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196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COUNTIF(F59:HQ59,"P")</f>
        <v>2</v>
      </c>
      <c r="B7" s="119"/>
      <c r="C7" s="155" t="n">
        <f aca="false">COUNTIF(F59:HQ59,"F")</f>
        <v>11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COUNTIF(E58:HQ58,"N")</f>
        <v>8</v>
      </c>
      <c r="M7" s="156" t="n">
        <f aca="false">COUNTIF(E58:HQ58,"A")</f>
        <v>5</v>
      </c>
      <c r="N7" s="156" t="n">
        <f aca="false">COUNTIF(E58:HQ58,"B")</f>
        <v>0</v>
      </c>
      <c r="O7" s="157" t="n">
        <f aca="false">COUNTA(E9:HT9)</f>
        <v>13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 t="s">
        <v>141</v>
      </c>
      <c r="J9" s="163" t="s">
        <v>142</v>
      </c>
      <c r="K9" s="163" t="s">
        <v>143</v>
      </c>
      <c r="L9" s="163" t="s">
        <v>144</v>
      </c>
      <c r="M9" s="163" t="s">
        <v>145</v>
      </c>
      <c r="N9" s="163" t="s">
        <v>146</v>
      </c>
      <c r="O9" s="163" t="s">
        <v>147</v>
      </c>
      <c r="P9" s="163" t="s">
        <v>148</v>
      </c>
      <c r="Q9" s="163" t="s">
        <v>149</v>
      </c>
      <c r="R9" s="163" t="s">
        <v>150</v>
      </c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197</v>
      </c>
      <c r="D13" s="178" t="s">
        <v>155</v>
      </c>
      <c r="E13" s="181"/>
      <c r="F13" s="179" t="s">
        <v>156</v>
      </c>
      <c r="G13" s="179"/>
      <c r="H13" s="179"/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198</v>
      </c>
      <c r="D14" s="178" t="s">
        <v>155</v>
      </c>
      <c r="E14" s="182"/>
      <c r="F14" s="179"/>
      <c r="G14" s="179" t="s">
        <v>156</v>
      </c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 t="s">
        <v>198</v>
      </c>
      <c r="D15" s="182" t="s">
        <v>158</v>
      </c>
      <c r="E15" s="182"/>
      <c r="F15" s="179"/>
      <c r="G15" s="179"/>
      <c r="H15" s="179" t="s">
        <v>156</v>
      </c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/>
      <c r="C16" s="177" t="s">
        <v>198</v>
      </c>
      <c r="D16" s="178" t="s">
        <v>164</v>
      </c>
      <c r="E16" s="182"/>
      <c r="F16" s="179"/>
      <c r="G16" s="179"/>
      <c r="H16" s="179"/>
      <c r="I16" s="179" t="s">
        <v>156</v>
      </c>
      <c r="J16" s="179" t="s">
        <v>156</v>
      </c>
      <c r="K16" s="179" t="s">
        <v>156</v>
      </c>
      <c r="L16" s="179" t="s">
        <v>156</v>
      </c>
      <c r="M16" s="179" t="s">
        <v>156</v>
      </c>
      <c r="N16" s="179" t="s">
        <v>156</v>
      </c>
      <c r="O16" s="179" t="s">
        <v>156</v>
      </c>
      <c r="P16" s="179" t="s">
        <v>156</v>
      </c>
      <c r="Q16" s="179" t="s">
        <v>156</v>
      </c>
      <c r="R16" s="179" t="s">
        <v>156</v>
      </c>
      <c r="S16" s="179"/>
      <c r="T16" s="180"/>
      <c r="U16" s="0"/>
      <c r="V16" s="140"/>
    </row>
    <row r="17" customFormat="false" ht="13.5" hidden="false" customHeight="true" outlineLevel="0" collapsed="false">
      <c r="A17" s="175"/>
      <c r="B17" s="176"/>
      <c r="C17" s="177" t="s">
        <v>199</v>
      </c>
      <c r="D17" s="178" t="s">
        <v>167</v>
      </c>
      <c r="E17" s="182"/>
      <c r="F17" s="179"/>
      <c r="G17" s="179"/>
      <c r="H17" s="179"/>
      <c r="I17" s="179" t="s">
        <v>156</v>
      </c>
      <c r="J17" s="179" t="s">
        <v>156</v>
      </c>
      <c r="K17" s="179" t="s">
        <v>156</v>
      </c>
      <c r="L17" s="179" t="s">
        <v>156</v>
      </c>
      <c r="M17" s="179" t="s">
        <v>156</v>
      </c>
      <c r="N17" s="179" t="s">
        <v>156</v>
      </c>
      <c r="O17" s="179" t="s">
        <v>156</v>
      </c>
      <c r="P17" s="179" t="s">
        <v>156</v>
      </c>
      <c r="Q17" s="179" t="s">
        <v>156</v>
      </c>
      <c r="R17" s="179" t="s">
        <v>156</v>
      </c>
      <c r="S17" s="179"/>
      <c r="T17" s="180"/>
      <c r="U17" s="0"/>
      <c r="V17" s="140"/>
    </row>
    <row r="18" customFormat="false" ht="13.5" hidden="false" customHeight="true" outlineLevel="0" collapsed="false">
      <c r="A18" s="175"/>
      <c r="B18" s="176"/>
      <c r="C18" s="177"/>
      <c r="D18" s="178"/>
      <c r="E18" s="172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80"/>
      <c r="U18" s="0"/>
      <c r="V18" s="140"/>
    </row>
    <row r="19" customFormat="false" ht="13.5" hidden="false" customHeight="true" outlineLevel="0" collapsed="false">
      <c r="A19" s="175"/>
      <c r="B19" s="176" t="s">
        <v>187</v>
      </c>
      <c r="C19" s="177"/>
      <c r="D19" s="178"/>
      <c r="E19" s="172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80"/>
      <c r="U19" s="0"/>
    </row>
    <row r="20" customFormat="false" ht="13.5" hidden="false" customHeight="true" outlineLevel="0" collapsed="false">
      <c r="A20" s="175"/>
      <c r="B20" s="176"/>
      <c r="C20" s="177" t="s">
        <v>154</v>
      </c>
      <c r="D20" s="178" t="s">
        <v>155</v>
      </c>
      <c r="E20" s="181"/>
      <c r="F20" s="179" t="s">
        <v>156</v>
      </c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80"/>
      <c r="U20" s="0"/>
    </row>
    <row r="21" customFormat="false" ht="13.5" hidden="false" customHeight="true" outlineLevel="0" collapsed="false">
      <c r="A21" s="175"/>
      <c r="B21" s="176"/>
      <c r="C21" s="177" t="s">
        <v>157</v>
      </c>
      <c r="D21" s="178" t="s">
        <v>158</v>
      </c>
      <c r="E21" s="182"/>
      <c r="F21" s="179"/>
      <c r="G21" s="179" t="s">
        <v>156</v>
      </c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80"/>
      <c r="U21" s="0"/>
    </row>
    <row r="22" customFormat="false" ht="13.5" hidden="false" customHeight="true" outlineLevel="0" collapsed="false">
      <c r="A22" s="175"/>
      <c r="B22" s="176"/>
      <c r="C22" s="177" t="s">
        <v>157</v>
      </c>
      <c r="D22" s="178" t="s">
        <v>200</v>
      </c>
      <c r="E22" s="182"/>
      <c r="F22" s="179"/>
      <c r="G22" s="179"/>
      <c r="H22" s="179" t="s">
        <v>156</v>
      </c>
      <c r="I22" s="179"/>
      <c r="J22" s="179"/>
      <c r="K22" s="179"/>
      <c r="L22" s="179"/>
      <c r="M22" s="179"/>
      <c r="N22" s="179"/>
      <c r="O22" s="179"/>
      <c r="P22" s="179"/>
      <c r="Q22" s="179"/>
      <c r="R22" s="179"/>
      <c r="S22" s="179"/>
      <c r="T22" s="180"/>
      <c r="U22" s="0"/>
    </row>
    <row r="23" customFormat="false" ht="13.5" hidden="false" customHeight="true" outlineLevel="0" collapsed="false">
      <c r="A23" s="175"/>
      <c r="B23" s="176"/>
      <c r="C23" s="177" t="s">
        <v>160</v>
      </c>
      <c r="D23" s="178" t="s">
        <v>155</v>
      </c>
      <c r="E23" s="182"/>
      <c r="F23" s="179"/>
      <c r="G23" s="179"/>
      <c r="H23" s="179"/>
      <c r="I23" s="179" t="s">
        <v>156</v>
      </c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  <c r="U23" s="0"/>
    </row>
    <row r="24" customFormat="false" ht="13.5" hidden="false" customHeight="true" outlineLevel="0" collapsed="false">
      <c r="A24" s="175"/>
      <c r="B24" s="176"/>
      <c r="C24" s="177" t="s">
        <v>160</v>
      </c>
      <c r="D24" s="178" t="s">
        <v>158</v>
      </c>
      <c r="E24" s="182"/>
      <c r="F24" s="179"/>
      <c r="G24" s="179"/>
      <c r="H24" s="179"/>
      <c r="I24" s="179"/>
      <c r="J24" s="179" t="s">
        <v>156</v>
      </c>
      <c r="K24" s="179"/>
      <c r="L24" s="179"/>
      <c r="M24" s="179"/>
      <c r="N24" s="179"/>
      <c r="O24" s="179"/>
      <c r="P24" s="179"/>
      <c r="Q24" s="179"/>
      <c r="R24" s="179"/>
      <c r="S24" s="179"/>
      <c r="T24" s="180"/>
      <c r="U24" s="0"/>
    </row>
    <row r="25" customFormat="false" ht="13.5" hidden="false" customHeight="true" outlineLevel="0" collapsed="false">
      <c r="A25" s="175"/>
      <c r="B25" s="176"/>
      <c r="C25" s="177" t="s">
        <v>161</v>
      </c>
      <c r="D25" s="178" t="s">
        <v>162</v>
      </c>
      <c r="E25" s="182"/>
      <c r="F25" s="179"/>
      <c r="G25" s="179"/>
      <c r="H25" s="179"/>
      <c r="I25" s="179"/>
      <c r="J25" s="179"/>
      <c r="K25" s="179" t="s">
        <v>156</v>
      </c>
      <c r="L25" s="179"/>
      <c r="M25" s="179"/>
      <c r="N25" s="179"/>
      <c r="O25" s="179"/>
      <c r="P25" s="179"/>
      <c r="Q25" s="179"/>
      <c r="R25" s="179"/>
      <c r="S25" s="179"/>
      <c r="T25" s="180"/>
      <c r="U25" s="0"/>
    </row>
    <row r="26" customFormat="false" ht="13.5" hidden="false" customHeight="true" outlineLevel="0" collapsed="false">
      <c r="A26" s="175"/>
      <c r="B26" s="176"/>
      <c r="C26" s="177" t="s">
        <v>163</v>
      </c>
      <c r="D26" s="178" t="s">
        <v>155</v>
      </c>
      <c r="E26" s="182"/>
      <c r="F26" s="179"/>
      <c r="G26" s="179"/>
      <c r="H26" s="179"/>
      <c r="I26" s="179"/>
      <c r="J26" s="179"/>
      <c r="K26" s="179"/>
      <c r="L26" s="179" t="s">
        <v>156</v>
      </c>
      <c r="M26" s="179"/>
      <c r="N26" s="179"/>
      <c r="O26" s="179"/>
      <c r="P26" s="179"/>
      <c r="Q26" s="179"/>
      <c r="R26" s="179"/>
      <c r="S26" s="179"/>
      <c r="T26" s="180"/>
      <c r="U26" s="0"/>
    </row>
    <row r="27" customFormat="false" ht="13.5" hidden="false" customHeight="true" outlineLevel="0" collapsed="false">
      <c r="A27" s="175"/>
      <c r="B27" s="176"/>
      <c r="C27" s="177" t="s">
        <v>163</v>
      </c>
      <c r="D27" s="182" t="s">
        <v>158</v>
      </c>
      <c r="E27" s="182"/>
      <c r="F27" s="179"/>
      <c r="G27" s="179"/>
      <c r="H27" s="179"/>
      <c r="I27" s="179"/>
      <c r="J27" s="179"/>
      <c r="K27" s="179"/>
      <c r="L27" s="179"/>
      <c r="M27" s="179" t="s">
        <v>156</v>
      </c>
      <c r="N27" s="179"/>
      <c r="O27" s="179"/>
      <c r="P27" s="179"/>
      <c r="Q27" s="179"/>
      <c r="R27" s="179"/>
      <c r="S27" s="179"/>
      <c r="T27" s="180"/>
      <c r="U27" s="0"/>
    </row>
    <row r="28" customFormat="false" ht="13.5" hidden="false" customHeight="true" outlineLevel="0" collapsed="false">
      <c r="A28" s="175"/>
      <c r="B28" s="176"/>
      <c r="C28" s="177" t="s">
        <v>163</v>
      </c>
      <c r="D28" s="178" t="s">
        <v>162</v>
      </c>
      <c r="E28" s="182"/>
      <c r="F28" s="179"/>
      <c r="G28" s="179"/>
      <c r="H28" s="179"/>
      <c r="I28" s="179"/>
      <c r="J28" s="179"/>
      <c r="K28" s="179"/>
      <c r="L28" s="179"/>
      <c r="M28" s="179"/>
      <c r="N28" s="179" t="s">
        <v>156</v>
      </c>
      <c r="O28" s="179" t="s">
        <v>156</v>
      </c>
      <c r="P28" s="179" t="s">
        <v>156</v>
      </c>
      <c r="Q28" s="179" t="s">
        <v>156</v>
      </c>
      <c r="R28" s="179" t="s">
        <v>156</v>
      </c>
      <c r="S28" s="179"/>
      <c r="T28" s="180"/>
      <c r="U28" s="0"/>
    </row>
    <row r="29" customFormat="false" ht="13.5" hidden="false" customHeight="true" outlineLevel="0" collapsed="false">
      <c r="A29" s="175"/>
      <c r="B29" s="176"/>
      <c r="C29" s="177" t="s">
        <v>165</v>
      </c>
      <c r="D29" s="178" t="s">
        <v>166</v>
      </c>
      <c r="E29" s="182"/>
      <c r="F29" s="179"/>
      <c r="G29" s="179"/>
      <c r="H29" s="179"/>
      <c r="I29" s="179"/>
      <c r="J29" s="179"/>
      <c r="K29" s="179"/>
      <c r="L29" s="179"/>
      <c r="M29" s="179"/>
      <c r="N29" s="179" t="s">
        <v>156</v>
      </c>
      <c r="O29" s="179"/>
      <c r="P29" s="179"/>
      <c r="Q29" s="179"/>
      <c r="R29" s="179"/>
      <c r="S29" s="179"/>
      <c r="T29" s="180"/>
      <c r="U29" s="0"/>
    </row>
    <row r="30" customFormat="false" ht="13.5" hidden="false" customHeight="true" outlineLevel="0" collapsed="false">
      <c r="A30" s="175"/>
      <c r="B30" s="176"/>
      <c r="C30" s="177" t="s">
        <v>165</v>
      </c>
      <c r="D30" s="178" t="s">
        <v>167</v>
      </c>
      <c r="E30" s="182"/>
      <c r="F30" s="179"/>
      <c r="G30" s="179"/>
      <c r="H30" s="179"/>
      <c r="I30" s="179"/>
      <c r="J30" s="179"/>
      <c r="K30" s="179"/>
      <c r="L30" s="179"/>
      <c r="M30" s="179"/>
      <c r="N30" s="179"/>
      <c r="O30" s="179" t="s">
        <v>156</v>
      </c>
      <c r="P30" s="179"/>
      <c r="Q30" s="179"/>
      <c r="R30" s="179"/>
      <c r="S30" s="179"/>
      <c r="T30" s="180"/>
      <c r="U30" s="0"/>
    </row>
    <row r="31" customFormat="false" ht="13.5" hidden="false" customHeight="true" outlineLevel="0" collapsed="false">
      <c r="A31" s="175"/>
      <c r="B31" s="176"/>
      <c r="C31" s="177" t="s">
        <v>165</v>
      </c>
      <c r="D31" s="178" t="s">
        <v>168</v>
      </c>
      <c r="E31" s="182"/>
      <c r="F31" s="179"/>
      <c r="G31" s="179"/>
      <c r="H31" s="179"/>
      <c r="I31" s="179"/>
      <c r="J31" s="179"/>
      <c r="K31" s="179"/>
      <c r="L31" s="179"/>
      <c r="M31" s="179"/>
      <c r="N31" s="179"/>
      <c r="O31" s="179"/>
      <c r="P31" s="179" t="s">
        <v>156</v>
      </c>
      <c r="Q31" s="179"/>
      <c r="R31" s="179"/>
      <c r="S31" s="179"/>
      <c r="T31" s="180"/>
      <c r="U31" s="0"/>
    </row>
    <row r="32" customFormat="false" ht="13.5" hidden="false" customHeight="true" outlineLevel="0" collapsed="false">
      <c r="A32" s="175"/>
      <c r="B32" s="176"/>
      <c r="C32" s="177" t="s">
        <v>165</v>
      </c>
      <c r="D32" s="178" t="s">
        <v>155</v>
      </c>
      <c r="E32" s="182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 t="s">
        <v>156</v>
      </c>
      <c r="R32" s="179"/>
      <c r="S32" s="179"/>
      <c r="T32" s="180"/>
      <c r="U32" s="183"/>
    </row>
    <row r="33" customFormat="false" ht="13.5" hidden="false" customHeight="true" outlineLevel="0" collapsed="false">
      <c r="A33" s="175"/>
      <c r="B33" s="176"/>
      <c r="C33" s="177" t="s">
        <v>165</v>
      </c>
      <c r="D33" s="178" t="s">
        <v>169</v>
      </c>
      <c r="E33" s="182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 t="s">
        <v>156</v>
      </c>
      <c r="S33" s="179"/>
      <c r="T33" s="180"/>
      <c r="U33" s="183"/>
    </row>
    <row r="34" customFormat="false" ht="13.5" hidden="false" customHeight="true" outlineLevel="0" collapsed="false">
      <c r="A34" s="175"/>
      <c r="B34" s="176"/>
      <c r="C34" s="177"/>
      <c r="D34" s="178"/>
      <c r="E34" s="182"/>
      <c r="F34" s="179"/>
      <c r="G34" s="179"/>
      <c r="H34" s="179"/>
      <c r="I34" s="179"/>
      <c r="J34" s="179"/>
      <c r="K34" s="179"/>
      <c r="L34" s="179"/>
      <c r="M34" s="179"/>
      <c r="N34" s="179"/>
      <c r="O34" s="179"/>
      <c r="P34" s="179"/>
      <c r="Q34" s="179"/>
      <c r="R34" s="179"/>
      <c r="S34" s="179"/>
      <c r="T34" s="180"/>
    </row>
    <row r="35" customFormat="false" ht="13.5" hidden="false" customHeight="true" outlineLevel="0" collapsed="false">
      <c r="A35" s="175"/>
      <c r="B35" s="176"/>
      <c r="C35" s="177"/>
      <c r="D35" s="178"/>
      <c r="E35" s="182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80"/>
    </row>
    <row r="36" customFormat="false" ht="13.5" hidden="false" customHeight="true" outlineLevel="0" collapsed="false">
      <c r="A36" s="175"/>
      <c r="B36" s="176" t="s">
        <v>190</v>
      </c>
      <c r="C36" s="177"/>
      <c r="D36" s="182"/>
      <c r="E36" s="182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  <c r="S36" s="179"/>
      <c r="T36" s="180"/>
    </row>
    <row r="37" customFormat="false" ht="13.5" hidden="false" customHeight="true" outlineLevel="0" collapsed="false">
      <c r="A37" s="175"/>
      <c r="B37" s="176"/>
      <c r="C37" s="177" t="s">
        <v>188</v>
      </c>
      <c r="D37" s="178" t="s">
        <v>155</v>
      </c>
      <c r="E37" s="182"/>
      <c r="F37" s="179" t="s">
        <v>156</v>
      </c>
      <c r="G37" s="179"/>
      <c r="H37" s="179"/>
      <c r="I37" s="179"/>
      <c r="J37" s="179"/>
      <c r="K37" s="179"/>
      <c r="L37" s="179"/>
      <c r="M37" s="179"/>
      <c r="N37" s="179"/>
      <c r="O37" s="179"/>
      <c r="P37" s="179"/>
      <c r="Q37" s="179"/>
      <c r="R37" s="179"/>
      <c r="S37" s="179"/>
      <c r="T37" s="180"/>
    </row>
    <row r="38" customFormat="false" ht="13.5" hidden="false" customHeight="true" outlineLevel="0" collapsed="false">
      <c r="A38" s="175"/>
      <c r="B38" s="176"/>
      <c r="C38" s="177" t="s">
        <v>188</v>
      </c>
      <c r="D38" s="178" t="s">
        <v>189</v>
      </c>
      <c r="E38" s="182"/>
      <c r="F38" s="179"/>
      <c r="G38" s="179" t="s">
        <v>156</v>
      </c>
      <c r="H38" s="179" t="s">
        <v>156</v>
      </c>
      <c r="I38" s="179" t="s">
        <v>156</v>
      </c>
      <c r="J38" s="179" t="s">
        <v>156</v>
      </c>
      <c r="K38" s="179" t="s">
        <v>156</v>
      </c>
      <c r="L38" s="179" t="s">
        <v>156</v>
      </c>
      <c r="M38" s="179" t="s">
        <v>156</v>
      </c>
      <c r="N38" s="179" t="s">
        <v>156</v>
      </c>
      <c r="O38" s="179" t="s">
        <v>156</v>
      </c>
      <c r="P38" s="179" t="s">
        <v>156</v>
      </c>
      <c r="Q38" s="179" t="s">
        <v>156</v>
      </c>
      <c r="R38" s="179" t="s">
        <v>156</v>
      </c>
      <c r="S38" s="179"/>
      <c r="T38" s="179"/>
    </row>
    <row r="39" customFormat="false" ht="13.5" hidden="false" customHeight="true" outlineLevel="0" collapsed="false">
      <c r="A39" s="175"/>
      <c r="B39" s="176"/>
      <c r="C39" s="177"/>
      <c r="D39" s="178"/>
      <c r="E39" s="182"/>
      <c r="F39" s="179"/>
      <c r="G39" s="179"/>
      <c r="H39" s="179"/>
      <c r="I39" s="179"/>
      <c r="J39" s="179"/>
      <c r="K39" s="179"/>
      <c r="L39" s="179"/>
      <c r="M39" s="179"/>
      <c r="N39" s="179"/>
      <c r="O39" s="179"/>
      <c r="P39" s="179"/>
      <c r="Q39" s="179"/>
      <c r="R39" s="179"/>
      <c r="S39" s="179"/>
      <c r="T39" s="180"/>
    </row>
    <row r="40" customFormat="false" ht="13.5" hidden="false" customHeight="true" outlineLevel="0" collapsed="false">
      <c r="A40" s="175"/>
      <c r="B40" s="176" t="s">
        <v>193</v>
      </c>
      <c r="C40" s="177"/>
      <c r="D40" s="182"/>
      <c r="E40" s="182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80"/>
    </row>
    <row r="41" customFormat="false" ht="13.5" hidden="false" customHeight="true" outlineLevel="0" collapsed="false">
      <c r="A41" s="175"/>
      <c r="B41" s="176"/>
      <c r="C41" s="177" t="s">
        <v>191</v>
      </c>
      <c r="D41" s="178" t="s">
        <v>155</v>
      </c>
      <c r="E41" s="182"/>
      <c r="F41" s="179" t="s">
        <v>156</v>
      </c>
      <c r="G41" s="179"/>
      <c r="H41" s="179"/>
      <c r="I41" s="179"/>
      <c r="J41" s="179"/>
      <c r="K41" s="179"/>
      <c r="L41" s="179"/>
      <c r="M41" s="179"/>
      <c r="N41" s="179"/>
      <c r="O41" s="179"/>
      <c r="P41" s="179"/>
      <c r="Q41" s="179"/>
      <c r="R41" s="179"/>
      <c r="S41" s="179"/>
      <c r="T41" s="180"/>
    </row>
    <row r="42" customFormat="false" ht="13.5" hidden="false" customHeight="true" outlineLevel="0" collapsed="false">
      <c r="A42" s="175"/>
      <c r="B42" s="176"/>
      <c r="C42" s="177" t="s">
        <v>191</v>
      </c>
      <c r="D42" s="178" t="s">
        <v>169</v>
      </c>
      <c r="E42" s="182"/>
      <c r="F42" s="179"/>
      <c r="G42" s="179" t="s">
        <v>156</v>
      </c>
      <c r="H42" s="179"/>
      <c r="I42" s="179"/>
      <c r="J42" s="179"/>
      <c r="K42" s="179"/>
      <c r="L42" s="179"/>
      <c r="M42" s="179"/>
      <c r="N42" s="179"/>
      <c r="O42" s="179"/>
      <c r="P42" s="179"/>
      <c r="Q42" s="179"/>
      <c r="R42" s="179"/>
      <c r="S42" s="179"/>
      <c r="T42" s="180"/>
    </row>
    <row r="43" customFormat="false" ht="13.5" hidden="false" customHeight="true" outlineLevel="0" collapsed="false">
      <c r="A43" s="175"/>
      <c r="B43" s="176"/>
      <c r="C43" s="177" t="s">
        <v>191</v>
      </c>
      <c r="D43" s="178" t="s">
        <v>192</v>
      </c>
      <c r="E43" s="182"/>
      <c r="F43" s="179"/>
      <c r="G43" s="179"/>
      <c r="H43" s="179" t="s">
        <v>156</v>
      </c>
      <c r="I43" s="179" t="s">
        <v>156</v>
      </c>
      <c r="J43" s="179" t="s">
        <v>156</v>
      </c>
      <c r="K43" s="179" t="s">
        <v>156</v>
      </c>
      <c r="L43" s="179" t="s">
        <v>156</v>
      </c>
      <c r="M43" s="179" t="s">
        <v>156</v>
      </c>
      <c r="N43" s="179" t="s">
        <v>156</v>
      </c>
      <c r="O43" s="179" t="s">
        <v>156</v>
      </c>
      <c r="P43" s="179" t="s">
        <v>156</v>
      </c>
      <c r="Q43" s="179" t="s">
        <v>156</v>
      </c>
      <c r="R43" s="179" t="s">
        <v>156</v>
      </c>
      <c r="S43" s="179"/>
      <c r="T43" s="180"/>
    </row>
    <row r="44" customFormat="false" ht="13.5" hidden="false" customHeight="true" outlineLevel="0" collapsed="false">
      <c r="A44" s="175"/>
      <c r="B44" s="176"/>
      <c r="C44" s="177"/>
      <c r="D44" s="178"/>
      <c r="E44" s="182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80"/>
    </row>
    <row r="45" customFormat="false" ht="13.5" hidden="false" customHeight="true" outlineLevel="0" collapsed="false">
      <c r="A45" s="175"/>
      <c r="B45" s="176" t="s">
        <v>201</v>
      </c>
      <c r="C45" s="177"/>
      <c r="D45" s="182"/>
      <c r="E45" s="182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80"/>
    </row>
    <row r="46" customFormat="false" ht="13.5" hidden="false" customHeight="true" outlineLevel="0" collapsed="false">
      <c r="A46" s="175"/>
      <c r="B46" s="176"/>
      <c r="C46" s="177" t="s">
        <v>194</v>
      </c>
      <c r="D46" s="178" t="s">
        <v>155</v>
      </c>
      <c r="E46" s="182"/>
      <c r="F46" s="179" t="s">
        <v>156</v>
      </c>
      <c r="G46" s="179" t="s">
        <v>156</v>
      </c>
      <c r="H46" s="179" t="s">
        <v>156</v>
      </c>
      <c r="I46" s="179" t="s">
        <v>156</v>
      </c>
      <c r="J46" s="179" t="s">
        <v>156</v>
      </c>
      <c r="K46" s="179" t="s">
        <v>156</v>
      </c>
      <c r="L46" s="179" t="s">
        <v>156</v>
      </c>
      <c r="M46" s="179"/>
      <c r="N46" s="179"/>
      <c r="O46" s="179"/>
      <c r="P46" s="179"/>
      <c r="Q46" s="179"/>
      <c r="R46" s="179"/>
      <c r="S46" s="179"/>
      <c r="T46" s="180"/>
    </row>
    <row r="47" customFormat="false" ht="13.5" hidden="false" customHeight="true" outlineLevel="0" collapsed="false">
      <c r="A47" s="175"/>
      <c r="B47" s="176"/>
      <c r="C47" s="177" t="s">
        <v>194</v>
      </c>
      <c r="D47" s="178" t="s">
        <v>74</v>
      </c>
      <c r="E47" s="182"/>
      <c r="F47" s="179"/>
      <c r="G47" s="179"/>
      <c r="H47" s="179"/>
      <c r="I47" s="179"/>
      <c r="J47" s="179"/>
      <c r="K47" s="179"/>
      <c r="L47" s="0"/>
      <c r="M47" s="179" t="s">
        <v>156</v>
      </c>
      <c r="N47" s="179" t="s">
        <v>156</v>
      </c>
      <c r="O47" s="179" t="s">
        <v>156</v>
      </c>
      <c r="P47" s="179" t="s">
        <v>156</v>
      </c>
      <c r="Q47" s="179" t="s">
        <v>156</v>
      </c>
      <c r="R47" s="179" t="s">
        <v>156</v>
      </c>
      <c r="S47" s="179"/>
      <c r="T47" s="180"/>
    </row>
    <row r="48" customFormat="false" ht="13.5" hidden="false" customHeight="true" outlineLevel="0" collapsed="false">
      <c r="A48" s="175"/>
      <c r="B48" s="176"/>
      <c r="C48" s="177"/>
      <c r="D48" s="178"/>
      <c r="E48" s="182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80"/>
    </row>
    <row r="49" customFormat="false" ht="13.5" hidden="false" customHeight="true" outlineLevel="0" collapsed="false">
      <c r="A49" s="175"/>
      <c r="B49" s="218"/>
      <c r="C49" s="219"/>
      <c r="D49" s="220"/>
      <c r="E49" s="221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3"/>
    </row>
    <row r="50" customFormat="false" ht="13.5" hidden="false" customHeight="true" outlineLevel="0" collapsed="false">
      <c r="A50" s="184" t="s">
        <v>170</v>
      </c>
      <c r="B50" s="185" t="s">
        <v>171</v>
      </c>
      <c r="C50" s="186"/>
      <c r="D50" s="187"/>
      <c r="E50" s="188"/>
      <c r="F50" s="173"/>
      <c r="G50" s="173"/>
      <c r="H50" s="173"/>
      <c r="I50" s="173"/>
      <c r="J50" s="173"/>
      <c r="K50" s="173"/>
      <c r="L50" s="173"/>
      <c r="M50" s="173"/>
      <c r="N50" s="173"/>
      <c r="O50" s="173"/>
      <c r="P50" s="173"/>
      <c r="Q50" s="173"/>
      <c r="R50" s="173"/>
      <c r="S50" s="173"/>
      <c r="T50" s="174"/>
    </row>
    <row r="51" customFormat="false" ht="13.5" hidden="false" customHeight="true" outlineLevel="0" collapsed="false">
      <c r="A51" s="189"/>
      <c r="B51" s="190"/>
      <c r="C51" s="191"/>
      <c r="D51" s="192" t="s">
        <v>155</v>
      </c>
      <c r="E51" s="193"/>
      <c r="F51" s="179"/>
      <c r="G51" s="179"/>
      <c r="H51" s="179" t="s">
        <v>156</v>
      </c>
      <c r="I51" s="179"/>
      <c r="J51" s="179"/>
      <c r="K51" s="179" t="s">
        <v>156</v>
      </c>
      <c r="L51" s="179"/>
      <c r="M51" s="179"/>
      <c r="N51" s="179" t="s">
        <v>156</v>
      </c>
      <c r="O51" s="179"/>
      <c r="P51" s="179"/>
      <c r="Q51" s="179"/>
      <c r="R51" s="179"/>
      <c r="S51" s="179"/>
      <c r="T51" s="180"/>
    </row>
    <row r="52" customFormat="false" ht="13.5" hidden="false" customHeight="true" outlineLevel="0" collapsed="false">
      <c r="A52" s="189"/>
      <c r="B52" s="190"/>
      <c r="C52" s="194"/>
      <c r="D52" s="192"/>
      <c r="E52" s="195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80"/>
    </row>
    <row r="53" customFormat="false" ht="13.5" hidden="false" customHeight="true" outlineLevel="0" collapsed="false">
      <c r="A53" s="189"/>
      <c r="B53" s="190" t="s">
        <v>175</v>
      </c>
      <c r="C53" s="194"/>
      <c r="D53" s="192"/>
      <c r="E53" s="195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80"/>
    </row>
    <row r="54" customFormat="false" ht="13.5" hidden="false" customHeight="true" outlineLevel="0" collapsed="false">
      <c r="A54" s="189"/>
      <c r="B54" s="190"/>
      <c r="C54" s="194"/>
      <c r="D54" s="192" t="s">
        <v>195</v>
      </c>
      <c r="E54" s="195"/>
      <c r="F54" s="179" t="s">
        <v>156</v>
      </c>
      <c r="G54" s="179" t="s">
        <v>156</v>
      </c>
      <c r="H54" s="0"/>
      <c r="I54" s="179" t="s">
        <v>156</v>
      </c>
      <c r="J54" s="179" t="s">
        <v>156</v>
      </c>
      <c r="K54" s="179"/>
      <c r="L54" s="179" t="s">
        <v>156</v>
      </c>
      <c r="M54" s="179" t="s">
        <v>156</v>
      </c>
      <c r="N54" s="0"/>
      <c r="O54" s="179" t="s">
        <v>156</v>
      </c>
      <c r="P54" s="179" t="s">
        <v>156</v>
      </c>
      <c r="Q54" s="179" t="s">
        <v>156</v>
      </c>
      <c r="R54" s="179" t="s">
        <v>156</v>
      </c>
      <c r="S54" s="179"/>
      <c r="T54" s="180"/>
    </row>
    <row r="55" customFormat="false" ht="13.5" hidden="false" customHeight="true" outlineLevel="0" collapsed="false">
      <c r="A55" s="189"/>
      <c r="B55" s="190" t="s">
        <v>177</v>
      </c>
      <c r="C55" s="194"/>
      <c r="D55" s="192"/>
      <c r="E55" s="195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80"/>
    </row>
    <row r="56" customFormat="false" ht="13.5" hidden="false" customHeight="true" outlineLevel="0" collapsed="false">
      <c r="A56" s="189"/>
      <c r="B56" s="190"/>
      <c r="C56" s="194"/>
      <c r="D56" s="192"/>
      <c r="E56" s="195"/>
      <c r="F56" s="179"/>
      <c r="G56" s="179"/>
      <c r="H56" s="179"/>
      <c r="I56" s="179"/>
      <c r="J56" s="179"/>
      <c r="K56" s="179"/>
      <c r="L56" s="179"/>
      <c r="M56" s="179"/>
      <c r="N56" s="179"/>
      <c r="O56" s="179"/>
      <c r="P56" s="179"/>
      <c r="Q56" s="179"/>
      <c r="R56" s="179"/>
      <c r="S56" s="179"/>
      <c r="T56" s="180"/>
    </row>
    <row r="57" customFormat="false" ht="13.5" hidden="false" customHeight="true" outlineLevel="0" collapsed="false">
      <c r="A57" s="189"/>
      <c r="B57" s="196"/>
      <c r="C57" s="197"/>
      <c r="D57" s="198"/>
      <c r="E57" s="199"/>
      <c r="F57" s="200"/>
      <c r="G57" s="200"/>
      <c r="H57" s="200"/>
      <c r="I57" s="200"/>
      <c r="J57" s="200"/>
      <c r="K57" s="200"/>
      <c r="L57" s="200"/>
      <c r="M57" s="200"/>
      <c r="N57" s="200"/>
      <c r="O57" s="200"/>
      <c r="P57" s="200"/>
      <c r="Q57" s="200"/>
      <c r="R57" s="200"/>
      <c r="S57" s="200"/>
      <c r="T57" s="201"/>
    </row>
    <row r="58" customFormat="false" ht="13.5" hidden="false" customHeight="true" outlineLevel="0" collapsed="false">
      <c r="A58" s="184" t="s">
        <v>178</v>
      </c>
      <c r="B58" s="202" t="s">
        <v>179</v>
      </c>
      <c r="C58" s="202"/>
      <c r="D58" s="202"/>
      <c r="E58" s="202"/>
      <c r="F58" s="203" t="s">
        <v>64</v>
      </c>
      <c r="G58" s="203" t="s">
        <v>64</v>
      </c>
      <c r="H58" s="203" t="s">
        <v>115</v>
      </c>
      <c r="I58" s="203" t="s">
        <v>64</v>
      </c>
      <c r="J58" s="203" t="s">
        <v>115</v>
      </c>
      <c r="K58" s="203" t="s">
        <v>115</v>
      </c>
      <c r="L58" s="203" t="s">
        <v>64</v>
      </c>
      <c r="M58" s="203" t="s">
        <v>115</v>
      </c>
      <c r="N58" s="203" t="s">
        <v>115</v>
      </c>
      <c r="O58" s="203" t="s">
        <v>115</v>
      </c>
      <c r="P58" s="203" t="s">
        <v>115</v>
      </c>
      <c r="Q58" s="203" t="s">
        <v>64</v>
      </c>
      <c r="R58" s="203" t="s">
        <v>115</v>
      </c>
      <c r="S58" s="203"/>
      <c r="T58" s="204"/>
    </row>
    <row r="59" customFormat="false" ht="13.5" hidden="false" customHeight="true" outlineLevel="0" collapsed="false">
      <c r="A59" s="189"/>
      <c r="B59" s="193" t="s">
        <v>180</v>
      </c>
      <c r="C59" s="193"/>
      <c r="D59" s="193"/>
      <c r="E59" s="205"/>
      <c r="F59" s="206" t="s">
        <v>182</v>
      </c>
      <c r="G59" s="206" t="s">
        <v>182</v>
      </c>
      <c r="H59" s="206" t="s">
        <v>181</v>
      </c>
      <c r="I59" s="206" t="s">
        <v>182</v>
      </c>
      <c r="J59" s="206" t="s">
        <v>182</v>
      </c>
      <c r="K59" s="206" t="s">
        <v>181</v>
      </c>
      <c r="L59" s="206" t="s">
        <v>182</v>
      </c>
      <c r="M59" s="206" t="s">
        <v>182</v>
      </c>
      <c r="N59" s="206" t="s">
        <v>182</v>
      </c>
      <c r="O59" s="206" t="s">
        <v>182</v>
      </c>
      <c r="P59" s="206" t="s">
        <v>182</v>
      </c>
      <c r="Q59" s="206" t="s">
        <v>182</v>
      </c>
      <c r="R59" s="206" t="s">
        <v>182</v>
      </c>
      <c r="S59" s="206"/>
      <c r="T59" s="207"/>
    </row>
    <row r="60" customFormat="false" ht="13.5" hidden="false" customHeight="true" outlineLevel="0" collapsed="false">
      <c r="A60" s="189"/>
      <c r="B60" s="208" t="s">
        <v>183</v>
      </c>
      <c r="C60" s="208"/>
      <c r="D60" s="208"/>
      <c r="E60" s="195"/>
      <c r="F60" s="209" t="n">
        <v>39139</v>
      </c>
      <c r="G60" s="209" t="n">
        <v>39139</v>
      </c>
      <c r="H60" s="209" t="n">
        <v>39140</v>
      </c>
      <c r="I60" s="209" t="n">
        <v>39141</v>
      </c>
      <c r="J60" s="209" t="n">
        <v>39142</v>
      </c>
      <c r="K60" s="209" t="n">
        <v>39143</v>
      </c>
      <c r="L60" s="209" t="n">
        <v>39144</v>
      </c>
      <c r="M60" s="209" t="n">
        <v>39145</v>
      </c>
      <c r="N60" s="209" t="n">
        <v>39146</v>
      </c>
      <c r="O60" s="209" t="n">
        <v>39147</v>
      </c>
      <c r="P60" s="209" t="n">
        <v>39148</v>
      </c>
      <c r="Q60" s="209" t="n">
        <v>39149</v>
      </c>
      <c r="R60" s="209" t="n">
        <v>39150</v>
      </c>
      <c r="S60" s="209"/>
      <c r="T60" s="210"/>
    </row>
    <row r="61" customFormat="false" ht="75.75" hidden="false" customHeight="false" outlineLevel="0" collapsed="false">
      <c r="A61" s="211"/>
      <c r="B61" s="212" t="s">
        <v>184</v>
      </c>
      <c r="C61" s="212"/>
      <c r="D61" s="212"/>
      <c r="E61" s="213"/>
      <c r="F61" s="214"/>
      <c r="G61" s="214"/>
      <c r="H61" s="214"/>
      <c r="I61" s="214"/>
      <c r="J61" s="214"/>
      <c r="K61" s="214" t="s">
        <v>202</v>
      </c>
      <c r="L61" s="214"/>
      <c r="M61" s="214"/>
      <c r="N61" s="214"/>
      <c r="O61" s="214"/>
      <c r="P61" s="214"/>
      <c r="Q61" s="214"/>
      <c r="R61" s="214"/>
      <c r="S61" s="214"/>
      <c r="T61" s="215"/>
    </row>
    <row r="62" customFormat="false" ht="11.25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2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D15:E15"/>
    <mergeCell ref="D27:E27"/>
    <mergeCell ref="D36:E36"/>
    <mergeCell ref="D40:E40"/>
    <mergeCell ref="D45:E45"/>
    <mergeCell ref="B58:D58"/>
    <mergeCell ref="B59:D59"/>
    <mergeCell ref="B60:D60"/>
    <mergeCell ref="B61:D61"/>
  </mergeCells>
  <dataValidations count="3">
    <dataValidation allowBlank="true" operator="between" showDropDown="false" showErrorMessage="true" showInputMessage="true" sqref="F58:T58" type="list">
      <formula1>"N,A,B"</formula1>
      <formula2>0</formula2>
    </dataValidation>
    <dataValidation allowBlank="true" operator="between" showDropDown="false" showErrorMessage="true" showInputMessage="true" sqref="F59:T59" type="list">
      <formula1>"P,F"</formula1>
      <formula2>0</formula2>
    </dataValidation>
    <dataValidation allowBlank="true" operator="between" showDropDown="false" showErrorMessage="true" showInputMessage="true" sqref="F10:T46 F47:K47 M47:T47 F48:T53 F54:G54 I54:M54 O54:T54 F55:T57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86</v>
      </c>
      <c r="D2" s="216"/>
      <c r="E2" s="216"/>
      <c r="F2" s="138" t="s">
        <v>128</v>
      </c>
      <c r="G2" s="138"/>
      <c r="H2" s="138"/>
      <c r="I2" s="138"/>
      <c r="J2" s="138"/>
      <c r="K2" s="138"/>
      <c r="L2" s="231" t="s">
        <v>85</v>
      </c>
      <c r="M2" s="231"/>
      <c r="N2" s="231"/>
      <c r="O2" s="231"/>
      <c r="P2" s="231"/>
      <c r="Q2" s="231"/>
      <c r="R2" s="231"/>
      <c r="S2" s="231"/>
      <c r="T2" s="231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13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-4.7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203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COUNTIF(F30:HQ30,"P")</f>
        <v>3</v>
      </c>
      <c r="B7" s="119"/>
      <c r="C7" s="155" t="n">
        <f aca="false">COUNTIF(F30:HQ30,"F")</f>
        <v>3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COUNTIF(E29:HQ29,"N")</f>
        <v>3</v>
      </c>
      <c r="M7" s="156" t="n">
        <f aca="false">COUNTIF(E29:HQ29,"A")</f>
        <v>3</v>
      </c>
      <c r="N7" s="156" t="n">
        <f aca="false">COUNTIF(E29:HQ29,"B")</f>
        <v>0</v>
      </c>
      <c r="O7" s="157" t="n">
        <f aca="false">COUNTA(E9:HT9)</f>
        <v>6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 t="s">
        <v>141</v>
      </c>
      <c r="J9" s="163" t="s">
        <v>142</v>
      </c>
      <c r="K9" s="163" t="s">
        <v>143</v>
      </c>
      <c r="L9" s="163"/>
      <c r="M9" s="163"/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204</v>
      </c>
      <c r="D13" s="178" t="s">
        <v>155</v>
      </c>
      <c r="E13" s="181"/>
      <c r="F13" s="179" t="s">
        <v>156</v>
      </c>
      <c r="G13" s="179" t="s">
        <v>156</v>
      </c>
      <c r="H13" s="179" t="s">
        <v>156</v>
      </c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204</v>
      </c>
      <c r="D14" s="178" t="s">
        <v>189</v>
      </c>
      <c r="E14" s="182"/>
      <c r="F14" s="179"/>
      <c r="G14" s="0"/>
      <c r="H14" s="179"/>
      <c r="I14" s="179" t="s">
        <v>156</v>
      </c>
      <c r="J14" s="179" t="s">
        <v>156</v>
      </c>
      <c r="K14" s="179" t="s">
        <v>156</v>
      </c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/>
      <c r="D15" s="182"/>
      <c r="E15" s="182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 t="s">
        <v>187</v>
      </c>
      <c r="C16" s="177"/>
      <c r="D16" s="178"/>
      <c r="E16" s="17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75"/>
      <c r="B17" s="176"/>
      <c r="C17" s="177" t="s">
        <v>205</v>
      </c>
      <c r="D17" s="178" t="s">
        <v>155</v>
      </c>
      <c r="E17" s="181"/>
      <c r="F17" s="179" t="s">
        <v>156</v>
      </c>
      <c r="G17" s="179"/>
      <c r="H17" s="179"/>
      <c r="I17" s="179" t="s">
        <v>156</v>
      </c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80"/>
      <c r="U17" s="0"/>
    </row>
    <row r="18" customFormat="false" ht="13.5" hidden="false" customHeight="true" outlineLevel="0" collapsed="false">
      <c r="A18" s="175"/>
      <c r="B18" s="176"/>
      <c r="C18" s="177" t="s">
        <v>205</v>
      </c>
      <c r="D18" s="178" t="s">
        <v>158</v>
      </c>
      <c r="E18" s="182"/>
      <c r="F18" s="179"/>
      <c r="G18" s="179" t="s">
        <v>156</v>
      </c>
      <c r="H18" s="179"/>
      <c r="I18" s="179"/>
      <c r="J18" s="179" t="s">
        <v>156</v>
      </c>
      <c r="K18" s="179"/>
      <c r="L18" s="179"/>
      <c r="M18" s="179"/>
      <c r="N18" s="179"/>
      <c r="O18" s="179"/>
      <c r="P18" s="179"/>
      <c r="Q18" s="179"/>
      <c r="R18" s="179"/>
      <c r="S18" s="179"/>
      <c r="T18" s="180"/>
      <c r="U18" s="0"/>
    </row>
    <row r="19" customFormat="false" ht="13.5" hidden="false" customHeight="true" outlineLevel="0" collapsed="false">
      <c r="A19" s="175"/>
      <c r="B19" s="176"/>
      <c r="C19" s="177" t="s">
        <v>205</v>
      </c>
      <c r="D19" s="178" t="s">
        <v>200</v>
      </c>
      <c r="E19" s="182"/>
      <c r="F19" s="179"/>
      <c r="G19" s="179"/>
      <c r="H19" s="179" t="s">
        <v>156</v>
      </c>
      <c r="I19" s="179"/>
      <c r="J19" s="179"/>
      <c r="K19" s="179" t="s">
        <v>156</v>
      </c>
      <c r="L19" s="179"/>
      <c r="M19" s="179"/>
      <c r="N19" s="179"/>
      <c r="O19" s="179"/>
      <c r="P19" s="179"/>
      <c r="Q19" s="179"/>
      <c r="R19" s="179"/>
      <c r="S19" s="179"/>
      <c r="T19" s="180"/>
      <c r="U19" s="0"/>
    </row>
    <row r="20" customFormat="false" ht="13.5" hidden="false" customHeight="true" outlineLevel="0" collapsed="false">
      <c r="A20" s="175"/>
      <c r="B20" s="218"/>
      <c r="C20" s="219"/>
      <c r="D20" s="220"/>
      <c r="E20" s="221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3"/>
    </row>
    <row r="21" customFormat="false" ht="13.5" hidden="false" customHeight="true" outlineLevel="0" collapsed="false">
      <c r="A21" s="184" t="s">
        <v>170</v>
      </c>
      <c r="B21" s="185" t="s">
        <v>171</v>
      </c>
      <c r="C21" s="186"/>
      <c r="D21" s="187"/>
      <c r="E21" s="188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4"/>
    </row>
    <row r="22" customFormat="false" ht="13.5" hidden="false" customHeight="true" outlineLevel="0" collapsed="false">
      <c r="A22" s="189"/>
      <c r="B22" s="190"/>
      <c r="C22" s="191"/>
      <c r="D22" s="192" t="s">
        <v>155</v>
      </c>
      <c r="E22" s="193"/>
      <c r="F22" s="179"/>
      <c r="G22" s="179"/>
      <c r="H22" s="0"/>
      <c r="I22" s="179" t="s">
        <v>156</v>
      </c>
      <c r="J22" s="179" t="s">
        <v>156</v>
      </c>
      <c r="K22" s="179" t="s">
        <v>156</v>
      </c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89"/>
      <c r="B23" s="190"/>
      <c r="C23" s="194"/>
      <c r="D23" s="192"/>
      <c r="E23" s="195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89"/>
      <c r="B24" s="190" t="s">
        <v>175</v>
      </c>
      <c r="C24" s="194"/>
      <c r="D24" s="192"/>
      <c r="E24" s="195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80"/>
    </row>
    <row r="25" customFormat="false" ht="13.5" hidden="false" customHeight="true" outlineLevel="0" collapsed="false">
      <c r="A25" s="189"/>
      <c r="B25" s="190"/>
      <c r="C25" s="194"/>
      <c r="D25" s="192" t="s">
        <v>206</v>
      </c>
      <c r="E25" s="195"/>
      <c r="F25" s="179" t="s">
        <v>156</v>
      </c>
      <c r="G25" s="179" t="s">
        <v>156</v>
      </c>
      <c r="H25" s="179" t="s">
        <v>156</v>
      </c>
      <c r="I25" s="179"/>
      <c r="J25" s="179"/>
      <c r="K25" s="179"/>
      <c r="L25" s="179"/>
      <c r="M25" s="179"/>
      <c r="N25" s="0"/>
      <c r="O25" s="179"/>
      <c r="P25" s="179"/>
      <c r="Q25" s="179"/>
      <c r="R25" s="179"/>
      <c r="S25" s="179"/>
      <c r="T25" s="180"/>
    </row>
    <row r="26" customFormat="false" ht="13.5" hidden="false" customHeight="true" outlineLevel="0" collapsed="false">
      <c r="A26" s="189"/>
      <c r="B26" s="190" t="s">
        <v>177</v>
      </c>
      <c r="C26" s="194"/>
      <c r="D26" s="192"/>
      <c r="E26" s="195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80"/>
    </row>
    <row r="27" customFormat="false" ht="13.5" hidden="false" customHeight="true" outlineLevel="0" collapsed="false">
      <c r="A27" s="189"/>
      <c r="B27" s="190"/>
      <c r="C27" s="194"/>
      <c r="D27" s="192"/>
      <c r="E27" s="195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80"/>
    </row>
    <row r="28" customFormat="false" ht="13.5" hidden="false" customHeight="true" outlineLevel="0" collapsed="false">
      <c r="A28" s="189"/>
      <c r="B28" s="196"/>
      <c r="C28" s="197"/>
      <c r="D28" s="198"/>
      <c r="E28" s="199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1"/>
    </row>
    <row r="29" customFormat="false" ht="13.5" hidden="false" customHeight="true" outlineLevel="0" collapsed="false">
      <c r="A29" s="184" t="s">
        <v>178</v>
      </c>
      <c r="B29" s="202" t="s">
        <v>179</v>
      </c>
      <c r="C29" s="202"/>
      <c r="D29" s="202"/>
      <c r="E29" s="202"/>
      <c r="F29" s="203" t="s">
        <v>64</v>
      </c>
      <c r="G29" s="203" t="s">
        <v>64</v>
      </c>
      <c r="H29" s="203" t="s">
        <v>64</v>
      </c>
      <c r="I29" s="203" t="s">
        <v>115</v>
      </c>
      <c r="J29" s="203" t="s">
        <v>115</v>
      </c>
      <c r="K29" s="203" t="s">
        <v>115</v>
      </c>
      <c r="L29" s="203"/>
      <c r="M29" s="203"/>
      <c r="N29" s="203"/>
      <c r="O29" s="203"/>
      <c r="P29" s="203"/>
      <c r="Q29" s="203"/>
      <c r="R29" s="203"/>
      <c r="S29" s="203"/>
      <c r="T29" s="204"/>
    </row>
    <row r="30" customFormat="false" ht="13.5" hidden="false" customHeight="true" outlineLevel="0" collapsed="false">
      <c r="A30" s="189"/>
      <c r="B30" s="193" t="s">
        <v>180</v>
      </c>
      <c r="C30" s="193"/>
      <c r="D30" s="193"/>
      <c r="E30" s="205"/>
      <c r="F30" s="206" t="s">
        <v>182</v>
      </c>
      <c r="G30" s="206" t="s">
        <v>182</v>
      </c>
      <c r="H30" s="206" t="s">
        <v>182</v>
      </c>
      <c r="I30" s="206" t="s">
        <v>181</v>
      </c>
      <c r="J30" s="206" t="s">
        <v>181</v>
      </c>
      <c r="K30" s="206" t="s">
        <v>181</v>
      </c>
      <c r="L30" s="206"/>
      <c r="M30" s="206"/>
      <c r="N30" s="206"/>
      <c r="O30" s="206"/>
      <c r="P30" s="206"/>
      <c r="Q30" s="206"/>
      <c r="R30" s="206"/>
      <c r="S30" s="206"/>
      <c r="T30" s="207"/>
    </row>
    <row r="31" customFormat="false" ht="13.5" hidden="false" customHeight="true" outlineLevel="0" collapsed="false">
      <c r="A31" s="189"/>
      <c r="B31" s="208" t="s">
        <v>183</v>
      </c>
      <c r="C31" s="208"/>
      <c r="D31" s="208"/>
      <c r="E31" s="195"/>
      <c r="F31" s="209" t="n">
        <v>39139</v>
      </c>
      <c r="G31" s="209" t="n">
        <v>39139</v>
      </c>
      <c r="H31" s="209" t="n">
        <v>39140</v>
      </c>
      <c r="I31" s="209" t="n">
        <v>39141</v>
      </c>
      <c r="J31" s="209" t="n">
        <v>39142</v>
      </c>
      <c r="K31" s="209" t="n">
        <v>39143</v>
      </c>
      <c r="L31" s="209"/>
      <c r="M31" s="209"/>
      <c r="N31" s="209"/>
      <c r="O31" s="209"/>
      <c r="P31" s="209"/>
      <c r="Q31" s="209"/>
      <c r="R31" s="209"/>
      <c r="S31" s="209"/>
      <c r="T31" s="210"/>
    </row>
    <row r="32" customFormat="false" ht="75.75" hidden="false" customHeight="false" outlineLevel="0" collapsed="false">
      <c r="A32" s="211"/>
      <c r="B32" s="212" t="s">
        <v>184</v>
      </c>
      <c r="C32" s="212"/>
      <c r="D32" s="212"/>
      <c r="E32" s="213"/>
      <c r="F32" s="214"/>
      <c r="G32" s="214"/>
      <c r="H32" s="214"/>
      <c r="I32" s="214"/>
      <c r="J32" s="214"/>
      <c r="K32" s="214" t="s">
        <v>202</v>
      </c>
      <c r="L32" s="214"/>
      <c r="M32" s="214"/>
      <c r="N32" s="214"/>
      <c r="O32" s="214"/>
      <c r="P32" s="214"/>
      <c r="Q32" s="214"/>
      <c r="R32" s="214"/>
      <c r="S32" s="214"/>
      <c r="T32" s="215"/>
    </row>
    <row r="33" customFormat="false" ht="11.25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D15:E15"/>
    <mergeCell ref="B29:D29"/>
    <mergeCell ref="B30:D30"/>
    <mergeCell ref="B31:D31"/>
    <mergeCell ref="B32:D32"/>
  </mergeCells>
  <dataValidations count="3">
    <dataValidation allowBlank="true" operator="between" showDropDown="false" showErrorMessage="true" showInputMessage="true" sqref="F29:T29" type="list">
      <formula1>"N,A,B"</formula1>
      <formula2>0</formula2>
    </dataValidation>
    <dataValidation allowBlank="true" operator="between" showDropDown="false" showErrorMessage="true" showInputMessage="true" sqref="F30:T30" type="list">
      <formula1>"P,F"</formula1>
      <formula2>0</formula2>
    </dataValidation>
    <dataValidation allowBlank="true" operator="between" showDropDown="false" showErrorMessage="true" showInputMessage="true" sqref="F10:T13 F14 H14:T14 F15:T21 F22:G22 I22:T22 F23:T24 F25:M25 O25:T25 F26:T28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1" zoomScaleNormal="131" zoomScalePageLayoutView="100" workbookViewId="0">
      <selection pane="topLeft" activeCell="C6" activeCellId="0" sqref="C6"/>
    </sheetView>
  </sheetViews>
  <sheetFormatPr defaultRowHeight="13.5"/>
  <cols>
    <col collapsed="false" hidden="false" max="1" min="1" style="131" width="8.12345679012346"/>
    <col collapsed="false" hidden="false" max="2" min="2" style="132" width="13.3786008230453"/>
    <col collapsed="false" hidden="false" max="3" min="3" style="131" width="10.6255144032922"/>
    <col collapsed="false" hidden="false" max="4" min="4" style="133" width="11.3744855967078"/>
    <col collapsed="false" hidden="true" max="5" min="5" style="131" width="0"/>
    <col collapsed="false" hidden="false" max="21" min="6" style="131" width="2.87654320987654"/>
    <col collapsed="false" hidden="false" max="1025" min="22" style="131" width="8.87654320987654"/>
  </cols>
  <sheetData>
    <row r="1" customFormat="false" ht="13.5" hidden="false" customHeight="true" outlineLevel="0" collapsed="false">
      <c r="A1" s="134"/>
      <c r="B1" s="135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</row>
    <row r="2" customFormat="false" ht="13.5" hidden="false" customHeight="true" outlineLevel="0" collapsed="false">
      <c r="A2" s="136" t="s">
        <v>111</v>
      </c>
      <c r="B2" s="136"/>
      <c r="C2" s="216" t="s">
        <v>88</v>
      </c>
      <c r="D2" s="216"/>
      <c r="E2" s="216"/>
      <c r="F2" s="138" t="s">
        <v>128</v>
      </c>
      <c r="G2" s="138"/>
      <c r="H2" s="138"/>
      <c r="I2" s="138"/>
      <c r="J2" s="138"/>
      <c r="K2" s="138"/>
      <c r="L2" s="84" t="s">
        <v>87</v>
      </c>
      <c r="M2" s="84"/>
      <c r="N2" s="84"/>
      <c r="O2" s="84"/>
      <c r="P2" s="84"/>
      <c r="Q2" s="84"/>
      <c r="R2" s="84"/>
      <c r="S2" s="84"/>
      <c r="T2" s="84"/>
      <c r="U2" s="0"/>
      <c r="V2" s="140"/>
      <c r="W2" s="0"/>
    </row>
    <row r="3" customFormat="false" ht="13.5" hidden="false" customHeight="true" outlineLevel="0" collapsed="false">
      <c r="A3" s="141" t="s">
        <v>46</v>
      </c>
      <c r="B3" s="141"/>
      <c r="C3" s="224" t="s">
        <v>185</v>
      </c>
      <c r="D3" s="224"/>
      <c r="E3" s="224"/>
      <c r="F3" s="143" t="s">
        <v>129</v>
      </c>
      <c r="G3" s="143"/>
      <c r="H3" s="143"/>
      <c r="I3" s="143"/>
      <c r="J3" s="143"/>
      <c r="K3" s="143"/>
      <c r="L3" s="225"/>
      <c r="M3" s="225"/>
      <c r="N3" s="225"/>
      <c r="O3" s="226"/>
      <c r="P3" s="226"/>
      <c r="Q3" s="226"/>
      <c r="R3" s="226"/>
      <c r="S3" s="226"/>
      <c r="T3" s="227"/>
      <c r="U3" s="0"/>
      <c r="V3" s="0"/>
      <c r="W3" s="0"/>
    </row>
    <row r="4" customFormat="false" ht="13.5" hidden="false" customHeight="true" outlineLevel="0" collapsed="false">
      <c r="A4" s="141" t="s">
        <v>130</v>
      </c>
      <c r="B4" s="141"/>
      <c r="C4" s="228" t="n">
        <v>10</v>
      </c>
      <c r="D4" s="228"/>
      <c r="E4" s="229"/>
      <c r="F4" s="143" t="s">
        <v>131</v>
      </c>
      <c r="G4" s="143"/>
      <c r="H4" s="143"/>
      <c r="I4" s="143"/>
      <c r="J4" s="143"/>
      <c r="K4" s="143"/>
      <c r="L4" s="149" t="n">
        <f aca="false">IF(TestCaseList!E6&lt;&gt;"N/A",SUM(C4*TestCaseList!E6/1000,- O7),"N/A")</f>
        <v>-5</v>
      </c>
      <c r="M4" s="149"/>
      <c r="N4" s="149"/>
      <c r="O4" s="149"/>
      <c r="P4" s="149"/>
      <c r="Q4" s="149"/>
      <c r="R4" s="149"/>
      <c r="S4" s="149"/>
      <c r="T4" s="149"/>
      <c r="U4" s="0"/>
      <c r="V4" s="140"/>
      <c r="W4" s="0"/>
    </row>
    <row r="5" customFormat="false" ht="13.5" hidden="false" customHeight="true" outlineLevel="0" collapsed="false">
      <c r="A5" s="141" t="s">
        <v>132</v>
      </c>
      <c r="B5" s="141"/>
      <c r="C5" s="230" t="s">
        <v>207</v>
      </c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  <c r="P5" s="230"/>
      <c r="Q5" s="230"/>
      <c r="R5" s="230"/>
      <c r="S5" s="230"/>
      <c r="T5" s="230"/>
      <c r="U5" s="0"/>
      <c r="V5" s="0"/>
      <c r="W5" s="0"/>
    </row>
    <row r="6" customFormat="false" ht="13.5" hidden="false" customHeight="true" outlineLevel="0" collapsed="false">
      <c r="A6" s="151" t="s">
        <v>134</v>
      </c>
      <c r="B6" s="151"/>
      <c r="C6" s="152" t="s">
        <v>135</v>
      </c>
      <c r="D6" s="152"/>
      <c r="E6" s="152"/>
      <c r="F6" s="152" t="s">
        <v>114</v>
      </c>
      <c r="G6" s="152"/>
      <c r="H6" s="152"/>
      <c r="I6" s="152"/>
      <c r="J6" s="152"/>
      <c r="K6" s="152"/>
      <c r="L6" s="153" t="s">
        <v>136</v>
      </c>
      <c r="M6" s="153"/>
      <c r="N6" s="153"/>
      <c r="O6" s="154" t="s">
        <v>137</v>
      </c>
      <c r="P6" s="154"/>
      <c r="Q6" s="154"/>
      <c r="R6" s="154"/>
      <c r="S6" s="154"/>
      <c r="T6" s="154"/>
      <c r="U6" s="0"/>
      <c r="V6" s="140"/>
      <c r="W6" s="0"/>
    </row>
    <row r="7" customFormat="false" ht="13.5" hidden="false" customHeight="true" outlineLevel="0" collapsed="false">
      <c r="A7" s="119" t="n">
        <f aca="false">COUNTIF(F30:HQ30,"P")</f>
        <v>3</v>
      </c>
      <c r="B7" s="119"/>
      <c r="C7" s="155" t="n">
        <f aca="false">COUNTIF(F30:HQ30,"F")</f>
        <v>3</v>
      </c>
      <c r="D7" s="155"/>
      <c r="E7" s="155"/>
      <c r="F7" s="155" t="n">
        <f aca="false">SUM(O7,- A7,- C7)</f>
        <v>0</v>
      </c>
      <c r="G7" s="155"/>
      <c r="H7" s="155"/>
      <c r="I7" s="155"/>
      <c r="J7" s="155"/>
      <c r="K7" s="155"/>
      <c r="L7" s="156" t="n">
        <f aca="false">COUNTIF(E29:HQ29,"N")</f>
        <v>3</v>
      </c>
      <c r="M7" s="156" t="n">
        <f aca="false">COUNTIF(E29:HQ29,"A")</f>
        <v>3</v>
      </c>
      <c r="N7" s="156" t="n">
        <f aca="false">COUNTIF(E29:HQ29,"B")</f>
        <v>0</v>
      </c>
      <c r="O7" s="157" t="n">
        <f aca="false">COUNTA(E9:HT9)</f>
        <v>6</v>
      </c>
      <c r="P7" s="157"/>
      <c r="Q7" s="157"/>
      <c r="R7" s="157"/>
      <c r="S7" s="157"/>
      <c r="T7" s="157"/>
      <c r="U7" s="158"/>
      <c r="V7" s="0"/>
      <c r="W7" s="0"/>
    </row>
    <row r="8" customFormat="false" ht="11.25" hidden="false" customHeight="false" outlineLevel="0" collapsed="false">
      <c r="A8" s="0"/>
      <c r="B8" s="0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</row>
    <row r="9" customFormat="false" ht="46.5" hidden="false" customHeight="true" outlineLevel="0" collapsed="false">
      <c r="A9" s="159"/>
      <c r="B9" s="160"/>
      <c r="C9" s="161"/>
      <c r="D9" s="162"/>
      <c r="E9" s="161"/>
      <c r="F9" s="163" t="s">
        <v>138</v>
      </c>
      <c r="G9" s="163" t="s">
        <v>139</v>
      </c>
      <c r="H9" s="163" t="s">
        <v>140</v>
      </c>
      <c r="I9" s="163" t="s">
        <v>141</v>
      </c>
      <c r="J9" s="163" t="s">
        <v>142</v>
      </c>
      <c r="K9" s="163" t="s">
        <v>143</v>
      </c>
      <c r="L9" s="163"/>
      <c r="M9" s="163"/>
      <c r="N9" s="163"/>
      <c r="O9" s="163"/>
      <c r="P9" s="163"/>
      <c r="Q9" s="163"/>
      <c r="R9" s="163"/>
      <c r="S9" s="163"/>
      <c r="T9" s="164"/>
      <c r="U9" s="165"/>
      <c r="V9" s="166"/>
      <c r="W9" s="167"/>
    </row>
    <row r="10" customFormat="false" ht="13.5" hidden="false" customHeight="true" outlineLevel="0" collapsed="false">
      <c r="A10" s="168" t="s">
        <v>151</v>
      </c>
      <c r="B10" s="169" t="s">
        <v>152</v>
      </c>
      <c r="C10" s="170"/>
      <c r="D10" s="171"/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4"/>
      <c r="U10" s="0"/>
      <c r="V10" s="0"/>
    </row>
    <row r="11" customFormat="false" ht="13.5" hidden="false" customHeight="true" outlineLevel="0" collapsed="false">
      <c r="A11" s="168"/>
      <c r="B11" s="169"/>
      <c r="C11" s="170"/>
      <c r="D11" s="171"/>
      <c r="E11" s="172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4"/>
      <c r="U11" s="0"/>
      <c r="V11" s="0"/>
    </row>
    <row r="12" customFormat="false" ht="13.5" hidden="false" customHeight="true" outlineLevel="0" collapsed="false">
      <c r="A12" s="175"/>
      <c r="B12" s="176" t="s">
        <v>153</v>
      </c>
      <c r="C12" s="177"/>
      <c r="D12" s="178"/>
      <c r="E12" s="172"/>
      <c r="F12" s="179"/>
      <c r="G12" s="179"/>
      <c r="H12" s="179"/>
      <c r="I12" s="179"/>
      <c r="J12" s="179"/>
      <c r="K12" s="179"/>
      <c r="L12" s="179"/>
      <c r="M12" s="179"/>
      <c r="N12" s="179"/>
      <c r="O12" s="179"/>
      <c r="P12" s="179"/>
      <c r="Q12" s="179"/>
      <c r="R12" s="179"/>
      <c r="S12" s="179"/>
      <c r="T12" s="180"/>
      <c r="U12" s="0"/>
      <c r="V12" s="140"/>
    </row>
    <row r="13" customFormat="false" ht="13.5" hidden="false" customHeight="true" outlineLevel="0" collapsed="false">
      <c r="A13" s="175"/>
      <c r="B13" s="176"/>
      <c r="C13" s="177" t="s">
        <v>204</v>
      </c>
      <c r="D13" s="178" t="s">
        <v>155</v>
      </c>
      <c r="E13" s="181"/>
      <c r="F13" s="179" t="s">
        <v>156</v>
      </c>
      <c r="G13" s="179" t="s">
        <v>156</v>
      </c>
      <c r="H13" s="179" t="s">
        <v>156</v>
      </c>
      <c r="I13" s="179"/>
      <c r="J13" s="179"/>
      <c r="K13" s="179"/>
      <c r="L13" s="179"/>
      <c r="M13" s="179"/>
      <c r="N13" s="179"/>
      <c r="O13" s="179"/>
      <c r="P13" s="179"/>
      <c r="Q13" s="179"/>
      <c r="R13" s="179"/>
      <c r="S13" s="179"/>
      <c r="T13" s="180"/>
      <c r="U13" s="0"/>
      <c r="V13" s="140"/>
    </row>
    <row r="14" customFormat="false" ht="13.5" hidden="false" customHeight="true" outlineLevel="0" collapsed="false">
      <c r="A14" s="175"/>
      <c r="B14" s="176"/>
      <c r="C14" s="177" t="s">
        <v>204</v>
      </c>
      <c r="D14" s="178" t="s">
        <v>189</v>
      </c>
      <c r="E14" s="182"/>
      <c r="F14" s="179"/>
      <c r="G14" s="0"/>
      <c r="H14" s="179"/>
      <c r="I14" s="179" t="s">
        <v>156</v>
      </c>
      <c r="J14" s="179" t="s">
        <v>156</v>
      </c>
      <c r="K14" s="179" t="s">
        <v>156</v>
      </c>
      <c r="L14" s="179"/>
      <c r="M14" s="179"/>
      <c r="N14" s="179"/>
      <c r="O14" s="179"/>
      <c r="P14" s="179"/>
      <c r="Q14" s="179"/>
      <c r="R14" s="179"/>
      <c r="S14" s="179"/>
      <c r="T14" s="180"/>
      <c r="U14" s="0"/>
      <c r="V14" s="140"/>
    </row>
    <row r="15" customFormat="false" ht="13.5" hidden="false" customHeight="true" outlineLevel="0" collapsed="false">
      <c r="A15" s="175"/>
      <c r="B15" s="176"/>
      <c r="C15" s="177"/>
      <c r="D15" s="182"/>
      <c r="E15" s="182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80"/>
      <c r="U15" s="0"/>
      <c r="V15" s="140"/>
    </row>
    <row r="16" customFormat="false" ht="13.5" hidden="false" customHeight="true" outlineLevel="0" collapsed="false">
      <c r="A16" s="175"/>
      <c r="B16" s="176" t="s">
        <v>187</v>
      </c>
      <c r="C16" s="177"/>
      <c r="D16" s="178"/>
      <c r="E16" s="172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80"/>
      <c r="U16" s="0"/>
    </row>
    <row r="17" customFormat="false" ht="13.5" hidden="false" customHeight="true" outlineLevel="0" collapsed="false">
      <c r="A17" s="175"/>
      <c r="B17" s="176"/>
      <c r="C17" s="177" t="s">
        <v>205</v>
      </c>
      <c r="D17" s="178" t="s">
        <v>155</v>
      </c>
      <c r="E17" s="181"/>
      <c r="F17" s="179" t="s">
        <v>156</v>
      </c>
      <c r="G17" s="179"/>
      <c r="H17" s="179"/>
      <c r="I17" s="179" t="s">
        <v>156</v>
      </c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80"/>
      <c r="U17" s="0"/>
    </row>
    <row r="18" customFormat="false" ht="13.5" hidden="false" customHeight="true" outlineLevel="0" collapsed="false">
      <c r="A18" s="175"/>
      <c r="B18" s="176"/>
      <c r="C18" s="177" t="s">
        <v>205</v>
      </c>
      <c r="D18" s="178" t="s">
        <v>158</v>
      </c>
      <c r="E18" s="182"/>
      <c r="F18" s="179"/>
      <c r="G18" s="179" t="s">
        <v>156</v>
      </c>
      <c r="H18" s="179"/>
      <c r="I18" s="179"/>
      <c r="J18" s="179" t="s">
        <v>156</v>
      </c>
      <c r="K18" s="179"/>
      <c r="L18" s="179"/>
      <c r="M18" s="179"/>
      <c r="N18" s="179"/>
      <c r="O18" s="179"/>
      <c r="P18" s="179"/>
      <c r="Q18" s="179"/>
      <c r="R18" s="179"/>
      <c r="S18" s="179"/>
      <c r="T18" s="180"/>
      <c r="U18" s="0"/>
    </row>
    <row r="19" customFormat="false" ht="13.5" hidden="false" customHeight="true" outlineLevel="0" collapsed="false">
      <c r="A19" s="175"/>
      <c r="B19" s="176"/>
      <c r="C19" s="177" t="s">
        <v>205</v>
      </c>
      <c r="D19" s="178" t="s">
        <v>200</v>
      </c>
      <c r="E19" s="182"/>
      <c r="F19" s="179"/>
      <c r="G19" s="179"/>
      <c r="H19" s="179" t="s">
        <v>156</v>
      </c>
      <c r="I19" s="179"/>
      <c r="J19" s="179"/>
      <c r="K19" s="179" t="s">
        <v>156</v>
      </c>
      <c r="L19" s="179"/>
      <c r="M19" s="179"/>
      <c r="N19" s="179"/>
      <c r="O19" s="179"/>
      <c r="P19" s="179"/>
      <c r="Q19" s="179"/>
      <c r="R19" s="179"/>
      <c r="S19" s="179"/>
      <c r="T19" s="180"/>
      <c r="U19" s="0"/>
    </row>
    <row r="20" customFormat="false" ht="13.5" hidden="false" customHeight="true" outlineLevel="0" collapsed="false">
      <c r="A20" s="175"/>
      <c r="B20" s="218"/>
      <c r="C20" s="219"/>
      <c r="D20" s="220"/>
      <c r="E20" s="221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2"/>
      <c r="T20" s="223"/>
    </row>
    <row r="21" customFormat="false" ht="13.5" hidden="false" customHeight="true" outlineLevel="0" collapsed="false">
      <c r="A21" s="184" t="s">
        <v>170</v>
      </c>
      <c r="B21" s="185" t="s">
        <v>171</v>
      </c>
      <c r="C21" s="186"/>
      <c r="D21" s="187"/>
      <c r="E21" s="188"/>
      <c r="F21" s="173"/>
      <c r="G21" s="173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4"/>
    </row>
    <row r="22" customFormat="false" ht="13.5" hidden="false" customHeight="true" outlineLevel="0" collapsed="false">
      <c r="A22" s="189"/>
      <c r="B22" s="190"/>
      <c r="C22" s="191"/>
      <c r="D22" s="192" t="s">
        <v>155</v>
      </c>
      <c r="E22" s="193"/>
      <c r="F22" s="179"/>
      <c r="G22" s="179"/>
      <c r="H22" s="0"/>
      <c r="I22" s="179" t="s">
        <v>156</v>
      </c>
      <c r="J22" s="179" t="s">
        <v>156</v>
      </c>
      <c r="K22" s="179" t="s">
        <v>156</v>
      </c>
      <c r="L22" s="179"/>
      <c r="M22" s="179"/>
      <c r="N22" s="179"/>
      <c r="O22" s="179"/>
      <c r="P22" s="179"/>
      <c r="Q22" s="179"/>
      <c r="R22" s="179"/>
      <c r="S22" s="179"/>
      <c r="T22" s="180"/>
    </row>
    <row r="23" customFormat="false" ht="13.5" hidden="false" customHeight="true" outlineLevel="0" collapsed="false">
      <c r="A23" s="189"/>
      <c r="B23" s="190"/>
      <c r="C23" s="194"/>
      <c r="D23" s="192"/>
      <c r="E23" s="195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80"/>
    </row>
    <row r="24" customFormat="false" ht="13.5" hidden="false" customHeight="true" outlineLevel="0" collapsed="false">
      <c r="A24" s="189"/>
      <c r="B24" s="190" t="s">
        <v>175</v>
      </c>
      <c r="C24" s="194"/>
      <c r="D24" s="192"/>
      <c r="E24" s="195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179"/>
      <c r="S24" s="179"/>
      <c r="T24" s="180"/>
    </row>
    <row r="25" customFormat="false" ht="13.5" hidden="false" customHeight="true" outlineLevel="0" collapsed="false">
      <c r="A25" s="189"/>
      <c r="B25" s="190"/>
      <c r="C25" s="194"/>
      <c r="D25" s="192" t="s">
        <v>206</v>
      </c>
      <c r="E25" s="195"/>
      <c r="F25" s="179" t="s">
        <v>156</v>
      </c>
      <c r="G25" s="179" t="s">
        <v>156</v>
      </c>
      <c r="H25" s="179" t="s">
        <v>156</v>
      </c>
      <c r="I25" s="179"/>
      <c r="J25" s="179"/>
      <c r="K25" s="179"/>
      <c r="L25" s="179"/>
      <c r="M25" s="179"/>
      <c r="N25" s="0"/>
      <c r="O25" s="179"/>
      <c r="P25" s="179"/>
      <c r="Q25" s="179"/>
      <c r="R25" s="179"/>
      <c r="S25" s="179"/>
      <c r="T25" s="180"/>
    </row>
    <row r="26" customFormat="false" ht="13.5" hidden="false" customHeight="true" outlineLevel="0" collapsed="false">
      <c r="A26" s="189"/>
      <c r="B26" s="190" t="s">
        <v>177</v>
      </c>
      <c r="C26" s="194"/>
      <c r="D26" s="192"/>
      <c r="E26" s="195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80"/>
    </row>
    <row r="27" customFormat="false" ht="13.5" hidden="false" customHeight="true" outlineLevel="0" collapsed="false">
      <c r="A27" s="189"/>
      <c r="B27" s="190"/>
      <c r="C27" s="194"/>
      <c r="D27" s="192"/>
      <c r="E27" s="195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80"/>
    </row>
    <row r="28" customFormat="false" ht="13.5" hidden="false" customHeight="true" outlineLevel="0" collapsed="false">
      <c r="A28" s="189"/>
      <c r="B28" s="196"/>
      <c r="C28" s="197"/>
      <c r="D28" s="198"/>
      <c r="E28" s="199"/>
      <c r="F28" s="200"/>
      <c r="G28" s="200"/>
      <c r="H28" s="200"/>
      <c r="I28" s="200"/>
      <c r="J28" s="200"/>
      <c r="K28" s="200"/>
      <c r="L28" s="200"/>
      <c r="M28" s="200"/>
      <c r="N28" s="200"/>
      <c r="O28" s="200"/>
      <c r="P28" s="200"/>
      <c r="Q28" s="200"/>
      <c r="R28" s="200"/>
      <c r="S28" s="200"/>
      <c r="T28" s="201"/>
    </row>
    <row r="29" customFormat="false" ht="13.5" hidden="false" customHeight="true" outlineLevel="0" collapsed="false">
      <c r="A29" s="184" t="s">
        <v>178</v>
      </c>
      <c r="B29" s="202" t="s">
        <v>179</v>
      </c>
      <c r="C29" s="202"/>
      <c r="D29" s="202"/>
      <c r="E29" s="202"/>
      <c r="F29" s="203" t="s">
        <v>64</v>
      </c>
      <c r="G29" s="203" t="s">
        <v>64</v>
      </c>
      <c r="H29" s="203" t="s">
        <v>64</v>
      </c>
      <c r="I29" s="203" t="s">
        <v>115</v>
      </c>
      <c r="J29" s="203" t="s">
        <v>115</v>
      </c>
      <c r="K29" s="203" t="s">
        <v>115</v>
      </c>
      <c r="L29" s="203"/>
      <c r="M29" s="203"/>
      <c r="N29" s="203"/>
      <c r="O29" s="203"/>
      <c r="P29" s="203"/>
      <c r="Q29" s="203"/>
      <c r="R29" s="203"/>
      <c r="S29" s="203"/>
      <c r="T29" s="204"/>
    </row>
    <row r="30" customFormat="false" ht="13.5" hidden="false" customHeight="true" outlineLevel="0" collapsed="false">
      <c r="A30" s="189"/>
      <c r="B30" s="193" t="s">
        <v>180</v>
      </c>
      <c r="C30" s="193"/>
      <c r="D30" s="193"/>
      <c r="E30" s="205"/>
      <c r="F30" s="206" t="s">
        <v>182</v>
      </c>
      <c r="G30" s="206" t="s">
        <v>182</v>
      </c>
      <c r="H30" s="206" t="s">
        <v>182</v>
      </c>
      <c r="I30" s="206" t="s">
        <v>181</v>
      </c>
      <c r="J30" s="206" t="s">
        <v>181</v>
      </c>
      <c r="K30" s="206" t="s">
        <v>181</v>
      </c>
      <c r="L30" s="206"/>
      <c r="M30" s="206"/>
      <c r="N30" s="206"/>
      <c r="O30" s="206"/>
      <c r="P30" s="206"/>
      <c r="Q30" s="206"/>
      <c r="R30" s="206"/>
      <c r="S30" s="206"/>
      <c r="T30" s="207"/>
    </row>
    <row r="31" customFormat="false" ht="13.5" hidden="false" customHeight="true" outlineLevel="0" collapsed="false">
      <c r="A31" s="189"/>
      <c r="B31" s="208" t="s">
        <v>183</v>
      </c>
      <c r="C31" s="208"/>
      <c r="D31" s="208"/>
      <c r="E31" s="195"/>
      <c r="F31" s="209" t="n">
        <v>39139</v>
      </c>
      <c r="G31" s="209" t="n">
        <v>39139</v>
      </c>
      <c r="H31" s="209" t="n">
        <v>39140</v>
      </c>
      <c r="I31" s="209" t="n">
        <v>39141</v>
      </c>
      <c r="J31" s="209" t="n">
        <v>39142</v>
      </c>
      <c r="K31" s="209" t="n">
        <v>39143</v>
      </c>
      <c r="L31" s="209"/>
      <c r="M31" s="209"/>
      <c r="N31" s="209"/>
      <c r="O31" s="209"/>
      <c r="P31" s="209"/>
      <c r="Q31" s="209"/>
      <c r="R31" s="209"/>
      <c r="S31" s="209"/>
      <c r="T31" s="210"/>
    </row>
    <row r="32" customFormat="false" ht="75.75" hidden="false" customHeight="false" outlineLevel="0" collapsed="false">
      <c r="A32" s="211"/>
      <c r="B32" s="212" t="s">
        <v>184</v>
      </c>
      <c r="C32" s="212"/>
      <c r="D32" s="212"/>
      <c r="E32" s="213"/>
      <c r="F32" s="214"/>
      <c r="G32" s="214"/>
      <c r="H32" s="214"/>
      <c r="I32" s="214"/>
      <c r="J32" s="214"/>
      <c r="K32" s="214" t="s">
        <v>202</v>
      </c>
      <c r="L32" s="214"/>
      <c r="M32" s="214"/>
      <c r="N32" s="214"/>
      <c r="O32" s="214"/>
      <c r="P32" s="214"/>
      <c r="Q32" s="214"/>
      <c r="R32" s="214"/>
      <c r="S32" s="214"/>
      <c r="T32" s="215"/>
    </row>
    <row r="33" customFormat="false" ht="11.25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8">
    <mergeCell ref="A2:B2"/>
    <mergeCell ref="C2:E2"/>
    <mergeCell ref="F2:K2"/>
    <mergeCell ref="L2:T2"/>
    <mergeCell ref="A3:B3"/>
    <mergeCell ref="C3:E3"/>
    <mergeCell ref="F3:K3"/>
    <mergeCell ref="L3:N3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A7:B7"/>
    <mergeCell ref="C7:E7"/>
    <mergeCell ref="F7:K7"/>
    <mergeCell ref="O7:T7"/>
    <mergeCell ref="D15:E15"/>
    <mergeCell ref="B29:D29"/>
    <mergeCell ref="B30:D30"/>
    <mergeCell ref="B31:D31"/>
    <mergeCell ref="B32:D32"/>
  </mergeCells>
  <dataValidations count="3">
    <dataValidation allowBlank="true" operator="between" showDropDown="false" showErrorMessage="true" showInputMessage="true" sqref="F29:T29" type="list">
      <formula1>"N,A,B"</formula1>
      <formula2>0</formula2>
    </dataValidation>
    <dataValidation allowBlank="true" operator="between" showDropDown="false" showErrorMessage="true" showInputMessage="true" sqref="F30:T30" type="list">
      <formula1>"P,F"</formula1>
      <formula2>0</formula2>
    </dataValidation>
    <dataValidation allowBlank="true" operator="between" showDropDown="false" showErrorMessage="true" showInputMessage="true" sqref="F10:T13 F14 H14:T14 F15:T21 F22:G22 I22:T22 F23:T24 F25:M25 O25:T25 F26:T28" type="list">
      <formula1>"O"</formula1>
      <formula2>0</formula2>
    </dataValidation>
  </dataValidations>
  <printOptions headings="false" gridLines="false" gridLinesSet="true" horizontalCentered="false" verticalCentered="false"/>
  <pageMargins left="0.75" right="0.75" top="0.75" bottom="0.75" header="0.511805555555555" footer="0.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&amp;L&amp;"Arial,Regular"&amp;10 08j-BM/PM/FSOFT v1/0&amp;C社外秘&amp;R&amp;"Arial,Regular"&amp;10&amp;P/&amp;N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2007-10-09T09:39:48Z</dcterms:created>
  <dc:creator>Lê Thị Ngọc Phượng</dc:creator>
  <dc:description>Phục vụ cho các dự án làm việc với khách hàng Nhật</dc:description>
  <dc:language>en-US</dc:language>
  <cp:lastModifiedBy>hoanglvq</cp:lastModifiedBy>
  <cp:lastPrinted>2012-08-10T10:31:13Z</cp:lastPrinted>
  <dcterms:modified xsi:type="dcterms:W3CDTF">2015-12-02T13:59:33Z</dcterms:modified>
  <cp:revision>0</cp:revision>
  <dc:subject>1/0</dc:subject>
  <dc:title>Unit Test Case_JP</dc:title>
</cp:coreProperties>
</file>