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3S\Develop\Users\HuyTDH\UT\"/>
    </mc:Choice>
  </mc:AlternateContent>
  <bookViews>
    <workbookView xWindow="405" yWindow="555" windowWidth="23280" windowHeight="15060" tabRatio="713" firstSheet="1" activeTab="9"/>
  </bookViews>
  <sheets>
    <sheet name="ガイドライン" sheetId="13" r:id="rId1"/>
    <sheet name="Cover" sheetId="4" r:id="rId2"/>
    <sheet name="TestCaseList" sheetId="5" r:id="rId3"/>
    <sheet name="TestReport" sheetId="6" r:id="rId4"/>
    <sheet name="SP21" sheetId="7" r:id="rId5"/>
    <sheet name="SP22" sheetId="16" r:id="rId6"/>
    <sheet name="SP23" sheetId="20" r:id="rId7"/>
    <sheet name="SP24" sheetId="21" r:id="rId8"/>
    <sheet name="SP25" sheetId="22" r:id="rId9"/>
    <sheet name="SP26" sheetId="23" r:id="rId10"/>
    <sheet name="Template" sheetId="15" r:id="rId11"/>
  </sheets>
  <definedNames>
    <definedName name="ACTION" localSheetId="5">#REF!</definedName>
    <definedName name="ACTION" localSheetId="6">#REF!</definedName>
    <definedName name="ACTION" localSheetId="10">#REF!</definedName>
    <definedName name="ACTION">#REF!</definedName>
    <definedName name="_xlnm.Print_Area" localSheetId="4">'SP21'!$A$1:$U$56</definedName>
    <definedName name="_xlnm.Print_Area" localSheetId="5">'SP22'!$A$1:$T$57</definedName>
    <definedName name="_xlnm.Print_Area" localSheetId="6">'SP23'!$A$1:$W$55</definedName>
    <definedName name="_xlnm.Print_Area" localSheetId="10">Template!$A$1:$T$53</definedName>
    <definedName name="_xlnm.Print_Area" localSheetId="2">TestCaseList!$A$1:$H$39</definedName>
    <definedName name="_xlnm.Print_Area" localSheetId="3">TestReport!$A$1:$I$48</definedName>
    <definedName name="_xlnm.Print_Area" localSheetId="0">ガイドライン!$A$1:$A$48</definedName>
    <definedName name="Z_2C0D9096_8D85_462A_A9B5_0B488ADB4269_.wvu.Cols" localSheetId="4" hidden="1">'SP21'!$E:$E</definedName>
    <definedName name="Z_2C0D9096_8D85_462A_A9B5_0B488ADB4269_.wvu.Cols" localSheetId="5" hidden="1">'SP22'!$E:$E</definedName>
    <definedName name="Z_2C0D9096_8D85_462A_A9B5_0B488ADB4269_.wvu.Cols" localSheetId="6" hidden="1">'SP23'!$E:$E</definedName>
    <definedName name="Z_2C0D9096_8D85_462A_A9B5_0B488ADB4269_.wvu.Cols" localSheetId="10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'SP21'!$E:$E</definedName>
    <definedName name="Z_6F1DCD5D_5DAC_4817_BF40_2B66F6F593E6_.wvu.Cols" localSheetId="5" hidden="1">'SP22'!$E:$E</definedName>
    <definedName name="Z_6F1DCD5D_5DAC_4817_BF40_2B66F6F593E6_.wvu.Cols" localSheetId="6" hidden="1">'SP23'!$E:$E</definedName>
    <definedName name="Z_6F1DCD5D_5DAC_4817_BF40_2B66F6F593E6_.wvu.Cols" localSheetId="10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'SP21'!$E:$E</definedName>
    <definedName name="Z_BE54E0AD_3725_4423_92D7_4F1C045BE1BC_.wvu.Cols" localSheetId="5" hidden="1">'SP22'!$E:$E</definedName>
    <definedName name="Z_BE54E0AD_3725_4423_92D7_4F1C045BE1BC_.wvu.Cols" localSheetId="6" hidden="1">'SP23'!$E:$E</definedName>
    <definedName name="Z_BE54E0AD_3725_4423_92D7_4F1C045BE1BC_.wvu.Cols" localSheetId="10" hidden="1">Template!$E:$E</definedName>
    <definedName name="Z_BE54E0AD_3725_4423_92D7_4F1C045BE1BC_.wvu.PrintArea" localSheetId="3" hidden="1">TestReport!$A:$I</definedName>
  </definedNames>
  <calcPr calcId="152511" concurrentCalc="0"/>
</workbook>
</file>

<file path=xl/calcChain.xml><?xml version="1.0" encoding="utf-8"?>
<calcChain xmlns="http://schemas.openxmlformats.org/spreadsheetml/2006/main">
  <c r="E5" i="5" l="1"/>
  <c r="L2" i="22"/>
  <c r="O7" i="22"/>
  <c r="N7" i="22"/>
  <c r="M7" i="22"/>
  <c r="L7" i="22"/>
  <c r="A7" i="22"/>
  <c r="C7" i="22"/>
  <c r="F7" i="22"/>
  <c r="L4" i="22"/>
  <c r="C2" i="22"/>
  <c r="I14" i="6"/>
  <c r="I17" i="6"/>
  <c r="I16" i="6"/>
  <c r="I15" i="6"/>
  <c r="N7" i="23"/>
  <c r="H17" i="6"/>
  <c r="H16" i="6"/>
  <c r="H15" i="6"/>
  <c r="H14" i="6"/>
  <c r="M7" i="23"/>
  <c r="G17" i="6"/>
  <c r="G16" i="6"/>
  <c r="G15" i="6"/>
  <c r="G14" i="6"/>
  <c r="L7" i="23"/>
  <c r="F17" i="6"/>
  <c r="F16" i="6"/>
  <c r="F15" i="6"/>
  <c r="F14" i="6"/>
  <c r="A7" i="23"/>
  <c r="C7" i="23"/>
  <c r="F7" i="23"/>
  <c r="E17" i="6"/>
  <c r="E16" i="6"/>
  <c r="E15" i="6"/>
  <c r="E14" i="6"/>
  <c r="D17" i="6"/>
  <c r="D16" i="6"/>
  <c r="D15" i="6"/>
  <c r="D14" i="6"/>
  <c r="C17" i="6"/>
  <c r="C16" i="6"/>
  <c r="C15" i="6"/>
  <c r="C14" i="6"/>
  <c r="D13" i="6"/>
  <c r="E13" i="6"/>
  <c r="F13" i="6"/>
  <c r="G13" i="6"/>
  <c r="H13" i="6"/>
  <c r="I13" i="6"/>
  <c r="L2" i="23"/>
  <c r="L2" i="21"/>
  <c r="O2" i="20"/>
  <c r="L2" i="16"/>
  <c r="O7" i="23"/>
  <c r="L4" i="23"/>
  <c r="C2" i="23"/>
  <c r="O7" i="21"/>
  <c r="N7" i="21"/>
  <c r="M7" i="21"/>
  <c r="L7" i="21"/>
  <c r="A7" i="21"/>
  <c r="C7" i="21"/>
  <c r="F7" i="21"/>
  <c r="L4" i="21"/>
  <c r="C2" i="21"/>
  <c r="R7" i="20"/>
  <c r="Q7" i="20"/>
  <c r="P7" i="20"/>
  <c r="O7" i="20"/>
  <c r="A7" i="20"/>
  <c r="C7" i="20"/>
  <c r="F7" i="20"/>
  <c r="O4" i="20"/>
  <c r="C2" i="20"/>
  <c r="O7" i="16"/>
  <c r="N7" i="16"/>
  <c r="M7" i="16"/>
  <c r="L7" i="16"/>
  <c r="A7" i="16"/>
  <c r="C7" i="16"/>
  <c r="F7" i="16"/>
  <c r="L4" i="16"/>
  <c r="C2" i="16"/>
  <c r="L2" i="7"/>
  <c r="B5" i="6"/>
  <c r="B6" i="6"/>
  <c r="K13" i="6"/>
  <c r="L13" i="6"/>
  <c r="M13" i="6"/>
  <c r="N13" i="6"/>
  <c r="C13" i="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C2" i="7"/>
  <c r="H12" i="6"/>
  <c r="H24" i="6"/>
  <c r="O7" i="7"/>
  <c r="I12" i="6"/>
  <c r="G12" i="6"/>
  <c r="G24" i="6"/>
  <c r="F12" i="6"/>
  <c r="F24" i="6"/>
  <c r="C24" i="6"/>
  <c r="E4" i="5"/>
  <c r="B4" i="6"/>
  <c r="D12" i="6"/>
  <c r="F7" i="7"/>
  <c r="E12" i="6"/>
  <c r="E24" i="6"/>
  <c r="D24" i="6"/>
  <c r="L4" i="7"/>
  <c r="I24" i="6"/>
  <c r="D29" i="6"/>
  <c r="D30" i="6"/>
  <c r="D27" i="6"/>
  <c r="D26" i="6"/>
  <c r="D2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<sst xmlns="http://schemas.openxmlformats.org/spreadsheetml/2006/main" count="911" uniqueCount="201">
  <si>
    <t>*A,D,M</t>
  </si>
  <si>
    <t>No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</si>
  <si>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</si>
  <si>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</si>
  <si>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</si>
  <si>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</si>
  <si>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</si>
  <si>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</si>
  <si>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</si>
  <si>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</si>
  <si>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</si>
  <si>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</si>
  <si>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</si>
  <si>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</si>
  <si>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</si>
  <si>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</si>
  <si>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</si>
  <si>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</si>
  <si>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</si>
  <si>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</si>
  <si>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</si>
  <si>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</si>
  <si>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</si>
  <si>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</si>
  <si>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</si>
  <si>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</si>
  <si>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</si>
  <si>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</si>
  <si>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</si>
  <si>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</si>
  <si>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</si>
  <si>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</si>
  <si>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</si>
  <si>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</si>
  <si>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</si>
  <si>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</si>
  <si>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</si>
  <si>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</si>
  <si>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</si>
  <si>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</si>
  <si>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</si>
  <si>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</si>
  <si>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</si>
  <si>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</si>
  <si>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</si>
  <si>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</si>
  <si>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</si>
  <si>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</si>
  <si>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</si>
  <si>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</si>
  <si>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</si>
  <si>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</si>
  <si>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</si>
  <si>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</si>
  <si>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</si>
  <si>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</si>
  <si>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</si>
  <si>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</si>
  <si>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</si>
  <si>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</si>
  <si>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</si>
  <si>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</si>
  <si>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</si>
  <si>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</si>
  <si>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</si>
  <si>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</si>
  <si>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</si>
  <si>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</si>
  <si>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</si>
  <si>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</si>
  <si>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</si>
  <si>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</si>
  <si>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</si>
  <si>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</si>
  <si>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</si>
  <si>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</si>
  <si>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</si>
  <si>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</si>
  <si>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</si>
  <si>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</si>
  <si>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</si>
  <si>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</si>
  <si>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</si>
  <si>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</si>
  <si>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</si>
  <si>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</si>
  <si>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</si>
  <si>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</si>
  <si>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</si>
  <si>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</si>
  <si>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</si>
  <si>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</si>
  <si>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</si>
  <si>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</si>
  <si>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</si>
  <si>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</si>
  <si>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</si>
  <si>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</si>
  <si>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</si>
  <si>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</si>
  <si>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</si>
  <si>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</si>
  <si>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</si>
  <si>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</si>
  <si>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</si>
  <si>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</si>
  <si>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</si>
  <si>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</si>
  <si>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</si>
  <si>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</si>
  <si>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</si>
  <si>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</si>
  <si>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</si>
  <si>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</si>
  <si>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</si>
  <si>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</si>
  <si>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</si>
  <si>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</si>
  <si>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</si>
  <si>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1.0</t>
    <phoneticPr fontId="0" type="noConversion"/>
  </si>
  <si>
    <t>A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</si>
  <si>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</si>
  <si>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</si>
  <si>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</si>
  <si>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</si>
  <si>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</si>
  <si>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</si>
  <si>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</si>
  <si>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</si>
  <si>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</si>
  <si>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</si>
  <si>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</si>
  <si>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</si>
  <si>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</si>
  <si>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</si>
  <si>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Tran Dinh Hoang Huy</t>
  </si>
  <si>
    <t>28/11/2015</t>
  </si>
  <si>
    <t>Create UT test case for functions of shipperManage API and mobile app</t>
  </si>
  <si>
    <t>File</t>
  </si>
  <si>
    <t>Input</t>
  </si>
  <si>
    <t>null</t>
  </si>
  <si>
    <t>O</t>
  </si>
  <si>
    <t>shipperManage</t>
  </si>
  <si>
    <t>"SP000001"</t>
  </si>
  <si>
    <t>"SP000002"</t>
  </si>
  <si>
    <t>UTCID16</t>
  </si>
  <si>
    <t>Get response of tasks history of a shipper as a list</t>
  </si>
  <si>
    <t>getHistory(shipperid, page)</t>
  </si>
  <si>
    <t>SP21</t>
  </si>
  <si>
    <t>shipperid</t>
  </si>
  <si>
    <t>page</t>
  </si>
  <si>
    <t>result</t>
  </si>
  <si>
    <t>SP21-01</t>
  </si>
  <si>
    <t>"a"</t>
  </si>
  <si>
    <t>"Page is invalid"</t>
  </si>
  <si>
    <t>{current: [],
total: x}</t>
  </si>
  <si>
    <t>{current: [...],
total: x}
(* curent.length &lt; total)</t>
  </si>
  <si>
    <t>{current: […...],
total: x}
(* curent.length = total)</t>
  </si>
  <si>
    <t>"Shipper is invalid"</t>
  </si>
  <si>
    <t>"*$&amp;@"</t>
  </si>
  <si>
    <t>getDetail(shipperid, taskid)</t>
  </si>
  <si>
    <t>SP22</t>
  </si>
  <si>
    <t>SP23</t>
  </si>
  <si>
    <t>SP24</t>
  </si>
  <si>
    <t>SP25</t>
  </si>
  <si>
    <t>SP26</t>
  </si>
  <si>
    <t>getShipperStatus(shipperid)</t>
  </si>
  <si>
    <t>countTaskOfShipper(shipperid)</t>
  </si>
  <si>
    <t>changeShipperStatus(shipperid, status)</t>
  </si>
  <si>
    <t>taskid</t>
  </si>
  <si>
    <t>orderid</t>
  </si>
  <si>
    <t>"OD092342"</t>
  </si>
  <si>
    <t>{statuslist: [...],
detail: {...}}</t>
  </si>
  <si>
    <t>{statuslist: [],
detail: {}}</t>
  </si>
  <si>
    <t>"Can't find task"</t>
  </si>
  <si>
    <t>"2"</t>
  </si>
  <si>
    <t>message</t>
  </si>
  <si>
    <t>""Your task was active!""</t>
  </si>
  <si>
    <t>"Your task was done!"</t>
  </si>
  <si>
    <t>"Your order has been moved to next step! Continue your work!"</t>
  </si>
  <si>
    <t>"Wrong Code!"</t>
  </si>
  <si>
    <t>"Checking code failed!"</t>
  </si>
  <si>
    <t>"Can't find this order!"</t>
  </si>
  <si>
    <t>code</t>
  </si>
  <si>
    <t>nextStep(shipperid, orderid, taskid, code)</t>
  </si>
  <si>
    <t>"SP000003"</t>
  </si>
  <si>
    <t>status</t>
  </si>
  <si>
    <t>currentActiveTask</t>
  </si>
  <si>
    <t>"You're having active task now.
 Complete first or contact admin"</t>
  </si>
  <si>
    <t>SP21-02</t>
  </si>
  <si>
    <t>SP22-01</t>
  </si>
  <si>
    <t>SP23-01</t>
  </si>
  <si>
    <t>KW</t>
  </si>
  <si>
    <t>KaryWell</t>
  </si>
  <si>
    <t>28/11/2016</t>
  </si>
  <si>
    <t>1.1</t>
  </si>
  <si>
    <t>M</t>
  </si>
  <si>
    <t>Update unit test case of functions SP25, SP26</t>
  </si>
  <si>
    <t>ver1.1</t>
  </si>
  <si>
    <t>KW_UT_HuyTDH</t>
  </si>
  <si>
    <t>WebStorm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</si>
</sst>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304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49" fontId="13" fillId="24" borderId="15" xfId="34" applyNumberFormat="1" applyFill="1" applyBorder="1"/>
    <xf numFmtId="14" fontId="24" fillId="0" borderId="16" xfId="0" applyNumberFormat="1" applyFont="1" applyBorder="1" applyAlignment="1">
      <alignment horizontal="center" vertical="top" wrapText="1"/>
    </xf>
    <xf numFmtId="49" fontId="57" fillId="0" borderId="15" xfId="0" applyNumberFormat="1" applyFont="1" applyBorder="1" applyAlignment="1">
      <alignment horizontal="center" vertical="top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>
      <alignment horizontal="right" vertical="top" readingOrder="1"/>
    </xf>
    <xf numFmtId="0" fontId="36" fillId="29" borderId="29" xfId="41" applyFont="1" applyFill="1" applyBorder="1" applyAlignment="1">
      <alignment horizontal="right"/>
    </xf>
    <xf numFmtId="0" fontId="35" fillId="33" borderId="30" xfId="41" applyFont="1" applyFill="1" applyBorder="1" applyAlignment="1">
      <alignment horizontal="left" vertical="top" readingOrder="1"/>
    </xf>
    <xf numFmtId="0" fontId="35" fillId="34" borderId="30" xfId="41" applyFont="1" applyFill="1" applyBorder="1" applyAlignment="1">
      <alignment horizontal="left" vertical="top" readingOrder="1"/>
    </xf>
    <xf numFmtId="0" fontId="35" fillId="0" borderId="30" xfId="41" applyFont="1" applyFill="1" applyBorder="1" applyAlignment="1">
      <alignment horizontal="left" vertical="top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35" borderId="30" xfId="41" applyFont="1" applyFill="1" applyBorder="1" applyAlignment="1"/>
    <xf numFmtId="0" fontId="35" fillId="29" borderId="31" xfId="41" applyFont="1" applyFill="1" applyBorder="1" applyAlignment="1">
      <alignment horizontal="right" wrapText="1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 applyAlignment="1">
      <alignment horizontal="left" vertical="center" wrapText="1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5" fillId="30" borderId="81" xfId="41" applyFont="1" applyFill="1" applyBorder="1" applyAlignment="1">
      <alignment horizontal="center" vertical="center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29" borderId="29" xfId="41" applyFont="1" applyFill="1" applyBorder="1" applyAlignment="1">
      <alignment horizontal="right"/>
    </xf>
    <xf numFmtId="0" fontId="35" fillId="29" borderId="30" xfId="41" applyFont="1" applyFill="1" applyBorder="1" applyAlignment="1">
      <alignment horizontal="right"/>
    </xf>
    <xf numFmtId="0" fontId="35" fillId="29" borderId="31" xfId="41" applyFont="1" applyFill="1" applyBorder="1" applyAlignment="1">
      <alignment horizontal="right"/>
    </xf>
    <xf numFmtId="0" fontId="35" fillId="29" borderId="34" xfId="41" applyFont="1" applyFill="1" applyBorder="1" applyAlignment="1">
      <alignment horizontal="right"/>
    </xf>
    <xf numFmtId="0" fontId="35" fillId="29" borderId="35" xfId="41" applyFont="1" applyFill="1" applyBorder="1" applyAlignment="1">
      <alignment horizontal="right"/>
    </xf>
    <xf numFmtId="0" fontId="35" fillId="29" borderId="36" xfId="41" applyFont="1" applyFill="1" applyBorder="1" applyAlignment="1">
      <alignment horizontal="right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29" borderId="0" xfId="41" applyFont="1" applyFill="1" applyBorder="1" applyAlignment="1">
      <alignment horizontal="right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5" fillId="36" borderId="30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left" vertical="top" readingOrder="1"/>
    </xf>
    <xf numFmtId="0" fontId="60" fillId="0" borderId="43" xfId="0" applyFont="1" applyBorder="1" applyAlignment="1">
      <alignment horizontal="left"/>
    </xf>
    <xf numFmtId="0" fontId="60" fillId="0" borderId="43" xfId="0" applyFont="1" applyBorder="1" applyAlignment="1">
      <alignment horizontal="left" vertical="center"/>
    </xf>
    <xf numFmtId="49" fontId="60" fillId="0" borderId="15" xfId="0" applyNumberFormat="1" applyFont="1" applyBorder="1" applyAlignment="1">
      <alignment vertical="top"/>
    </xf>
    <xf numFmtId="0" fontId="60" fillId="0" borderId="15" xfId="0" applyFont="1" applyBorder="1" applyAlignment="1">
      <alignment vertical="top"/>
    </xf>
    <xf numFmtId="0" fontId="60" fillId="0" borderId="11" xfId="0" applyFont="1" applyBorder="1" applyAlignment="1">
      <alignment horizontal="left" indent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TestReport!$F$24:$H$24</c:f>
              <c:numCache>
                <c:formatCode>General</c:formatCode>
                <c:ptCount val="3"/>
                <c:pt idx="0">
                  <c:v>16</c:v>
                </c:pt>
                <c:pt idx="1">
                  <c:v>36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TestReport!$F$23:$H$23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TestReport!$F$24:$H$24</c:f>
              <c:numCache>
                <c:formatCode>General</c:formatCode>
                <c:ptCount val="3"/>
                <c:pt idx="0">
                  <c:v>16</c:v>
                </c:pt>
                <c:pt idx="1">
                  <c:v>36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TestReport!$C$24:$E$24</c:f>
              <c:numCache>
                <c:formatCode>General</c:formatCode>
                <c:ptCount val="3"/>
                <c:pt idx="0">
                  <c:v>72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TestReport!$C$23:$E$23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TestReport!$C$24:$E$24</c:f>
              <c:numCache>
                <c:formatCode>General</c:formatCode>
                <c:ptCount val="3"/>
                <c:pt idx="0">
                  <c:v>72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33</xdr:row>
      <xdr:rowOff>101600</xdr:rowOff>
    </xdr:from>
    <xdr:to>
      <xdr:col>9</xdr:col>
      <xdr:colOff>162560</xdr:colOff>
      <xdr:row>48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33</xdr:row>
      <xdr:rowOff>100330</xdr:rowOff>
    </xdr:from>
    <xdr:to>
      <xdr:col>3</xdr:col>
      <xdr:colOff>299085</xdr:colOff>
      <xdr:row>48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ColWidth="8.875" defaultRowHeight="14.25"/>
  <cols>
    <col min="1" max="1" width="119.375" style="62" customWidth="1"/>
    <col min="2" max="16384" width="8.875" style="62"/>
  </cols>
  <sheetData>
    <row r="1" spans="1:1" s="58" customFormat="1" ht="22.5">
      <c r="A1" s="57" t="s">
        <v>42</v>
      </c>
    </row>
    <row r="2" spans="1:1" s="58" customFormat="1" ht="22.5">
      <c r="A2" s="57"/>
    </row>
    <row r="3" spans="1:1" s="60" customFormat="1" ht="18">
      <c r="A3" s="59" t="s">
        <v>53</v>
      </c>
    </row>
    <row r="4" spans="1:1" ht="15" customHeight="1">
      <c r="A4" s="61" t="s">
        <v>41</v>
      </c>
    </row>
    <row r="5" spans="1:1" ht="15" customHeight="1">
      <c r="A5" s="61" t="s">
        <v>55</v>
      </c>
    </row>
    <row r="6" spans="1:1" ht="38.25">
      <c r="A6" s="63" t="s">
        <v>70</v>
      </c>
    </row>
    <row r="7" spans="1:1" ht="29.25" customHeight="1">
      <c r="A7" s="63" t="s">
        <v>73</v>
      </c>
    </row>
    <row r="8" spans="1:1" ht="30" customHeight="1">
      <c r="A8" s="64" t="s">
        <v>57</v>
      </c>
    </row>
    <row r="9" spans="1:1" s="66" customFormat="1" ht="16.5" customHeight="1">
      <c r="A9" s="65" t="s">
        <v>71</v>
      </c>
    </row>
    <row r="10" spans="1:1" ht="16.5" customHeight="1">
      <c r="A10" s="67"/>
    </row>
    <row r="11" spans="1:1" s="60" customFormat="1" ht="18">
      <c r="A11" s="59" t="s">
        <v>74</v>
      </c>
    </row>
    <row r="12" spans="1:1" s="69" customFormat="1" ht="15">
      <c r="A12" s="68" t="s">
        <v>75</v>
      </c>
    </row>
    <row r="13" spans="1:1" ht="25.5">
      <c r="A13" s="61" t="s">
        <v>58</v>
      </c>
    </row>
    <row r="14" spans="1:1">
      <c r="A14" s="61" t="s">
        <v>59</v>
      </c>
    </row>
    <row r="15" spans="1:1">
      <c r="A15" s="63" t="s">
        <v>60</v>
      </c>
    </row>
    <row r="16" spans="1:1">
      <c r="A16" s="67"/>
    </row>
    <row r="17" spans="1:4" s="69" customFormat="1" ht="15">
      <c r="A17" s="68" t="s">
        <v>43</v>
      </c>
    </row>
    <row r="18" spans="1:4">
      <c r="A18" s="61" t="s">
        <v>44</v>
      </c>
      <c r="B18" s="67"/>
    </row>
    <row r="19" spans="1:4">
      <c r="A19" s="68" t="s">
        <v>61</v>
      </c>
    </row>
    <row r="20" spans="1:4">
      <c r="A20" s="61" t="s">
        <v>45</v>
      </c>
      <c r="B20" s="67"/>
    </row>
    <row r="21" spans="1:4" ht="25.5">
      <c r="A21" s="63" t="s">
        <v>46</v>
      </c>
    </row>
    <row r="22" spans="1:4">
      <c r="A22" s="61" t="s">
        <v>47</v>
      </c>
      <c r="B22" s="70"/>
    </row>
    <row r="23" spans="1:4">
      <c r="A23" s="61" t="s">
        <v>76</v>
      </c>
      <c r="B23" s="67"/>
    </row>
    <row r="24" spans="1:4">
      <c r="A24" s="61" t="s">
        <v>77</v>
      </c>
      <c r="B24" s="67"/>
    </row>
    <row r="25" spans="1:4">
      <c r="A25" s="61" t="s">
        <v>78</v>
      </c>
      <c r="B25" s="67"/>
      <c r="C25" s="67" t="s">
        <v>29</v>
      </c>
      <c r="D25" s="67" t="s">
        <v>29</v>
      </c>
    </row>
    <row r="26" spans="1:4">
      <c r="A26" s="61" t="s">
        <v>30</v>
      </c>
    </row>
    <row r="27" spans="1:4">
      <c r="A27" s="61" t="s">
        <v>54</v>
      </c>
      <c r="B27" s="67"/>
    </row>
    <row r="28" spans="1:4">
      <c r="A28" s="61" t="s">
        <v>79</v>
      </c>
    </row>
    <row r="29" spans="1:4">
      <c r="A29" s="61" t="s">
        <v>80</v>
      </c>
    </row>
    <row r="30" spans="1:4">
      <c r="A30" s="61" t="s">
        <v>81</v>
      </c>
      <c r="B30" s="67"/>
      <c r="C30" s="67" t="s">
        <v>29</v>
      </c>
    </row>
    <row r="31" spans="1:4">
      <c r="A31" s="68" t="s">
        <v>62</v>
      </c>
    </row>
    <row r="32" spans="1:4" ht="30" customHeight="1">
      <c r="A32" s="63" t="s">
        <v>48</v>
      </c>
    </row>
    <row r="33" spans="1:2">
      <c r="A33" s="61" t="s">
        <v>31</v>
      </c>
    </row>
    <row r="34" spans="1:2">
      <c r="A34" s="61" t="s">
        <v>49</v>
      </c>
    </row>
    <row r="35" spans="1:2">
      <c r="A35" s="61" t="s">
        <v>50</v>
      </c>
      <c r="B35" s="67"/>
    </row>
    <row r="36" spans="1:2">
      <c r="A36" s="61" t="s">
        <v>51</v>
      </c>
      <c r="B36" s="67"/>
    </row>
    <row r="37" spans="1:2">
      <c r="A37" s="68" t="s">
        <v>63</v>
      </c>
    </row>
    <row r="38" spans="1:2">
      <c r="A38" s="61" t="s">
        <v>52</v>
      </c>
    </row>
    <row r="39" spans="1:2" ht="38.25">
      <c r="A39" s="64" t="s">
        <v>56</v>
      </c>
      <c r="B39" s="67"/>
    </row>
    <row r="40" spans="1:2">
      <c r="A40" s="64"/>
      <c r="B40" s="67"/>
    </row>
    <row r="41" spans="1:2" s="69" customFormat="1" ht="15">
      <c r="A41" s="68" t="s">
        <v>82</v>
      </c>
    </row>
    <row r="42" spans="1:2">
      <c r="A42" s="61" t="s">
        <v>64</v>
      </c>
    </row>
    <row r="43" spans="1:2">
      <c r="A43" s="61" t="s">
        <v>65</v>
      </c>
    </row>
    <row r="44" spans="1:2">
      <c r="A44" s="61" t="s">
        <v>66</v>
      </c>
    </row>
    <row r="45" spans="1:2">
      <c r="A45" s="61" t="s">
        <v>67</v>
      </c>
    </row>
    <row r="46" spans="1:2">
      <c r="A46" s="61" t="s">
        <v>68</v>
      </c>
    </row>
    <row r="47" spans="1:2">
      <c r="A47" s="61" t="s">
        <v>69</v>
      </c>
    </row>
    <row r="48" spans="1:2">
      <c r="A48" s="67" t="s">
        <v>32</v>
      </c>
    </row>
    <row r="49" spans="1:1">
      <c r="A49" s="67"/>
    </row>
  </sheetData>
  <phoneticPr fontId="40"/>
  <pageMargins left="0.75" right="0.75" top="0.7" bottom="0.6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8"/>
  <sheetViews>
    <sheetView tabSelected="1" topLeftCell="A34" workbookViewId="0">
      <selection activeCell="X46" sqref="X46"/>
    </sheetView>
  </sheetViews>
  <sheetFormatPr defaultColWidth="8.875" defaultRowHeight="10.5"/>
  <cols>
    <col min="1" max="1" width="8.125" style="73" customWidth="1"/>
    <col min="2" max="2" width="8.75" style="81" customWidth="1"/>
    <col min="3" max="3" width="8.6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10" width="2.875" style="73" bestFit="1" customWidth="1"/>
    <col min="11" max="20" width="2.875" style="73" customWidth="1"/>
    <col min="21" max="21" width="2.875" style="73" bestFit="1" customWidth="1"/>
    <col min="22" max="22" width="2.875" style="73" customWidth="1"/>
    <col min="23" max="16384" width="8.875" style="73"/>
  </cols>
  <sheetData>
    <row r="1" spans="1:24" ht="13.5" customHeight="1" thickBot="1">
      <c r="A1" s="71"/>
      <c r="B1" s="72"/>
    </row>
    <row r="2" spans="1:24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83" t="str">
        <f>TestCaseList!D16</f>
        <v>changeShipperStatus(shipperid, status)</v>
      </c>
      <c r="M2" s="277"/>
      <c r="N2" s="277"/>
      <c r="O2" s="277"/>
      <c r="P2" s="277"/>
      <c r="Q2" s="277"/>
      <c r="R2" s="277"/>
      <c r="S2" s="277"/>
      <c r="T2" s="277"/>
      <c r="U2" s="278"/>
      <c r="W2" s="75"/>
    </row>
    <row r="3" spans="1:24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61"/>
      <c r="M3" s="261"/>
      <c r="N3" s="261"/>
      <c r="O3" s="193"/>
      <c r="P3" s="193"/>
      <c r="Q3" s="193"/>
      <c r="R3" s="193"/>
      <c r="S3" s="193"/>
      <c r="T3" s="193"/>
      <c r="U3" s="194"/>
    </row>
    <row r="4" spans="1:24" ht="13.5" customHeight="1">
      <c r="A4" s="253" t="s">
        <v>123</v>
      </c>
      <c r="B4" s="254"/>
      <c r="C4" s="255">
        <v>50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-11</v>
      </c>
      <c r="M4" s="256"/>
      <c r="N4" s="256"/>
      <c r="O4" s="256"/>
      <c r="P4" s="256"/>
      <c r="Q4" s="256"/>
      <c r="R4" s="256"/>
      <c r="S4" s="256"/>
      <c r="T4" s="256"/>
      <c r="U4" s="282"/>
      <c r="W4" s="75"/>
    </row>
    <row r="5" spans="1:24" ht="13.5" customHeight="1">
      <c r="A5" s="253" t="s">
        <v>124</v>
      </c>
      <c r="B5" s="254"/>
      <c r="C5" s="264" t="s">
        <v>146</v>
      </c>
      <c r="D5" s="264"/>
      <c r="E5" s="264"/>
      <c r="F5" s="265"/>
      <c r="G5" s="265"/>
      <c r="H5" s="265"/>
      <c r="I5" s="265"/>
      <c r="J5" s="265"/>
      <c r="K5" s="265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1:24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U6" s="269"/>
      <c r="W6" s="75"/>
    </row>
    <row r="7" spans="1:24" ht="13.5" customHeight="1" thickBot="1">
      <c r="A7" s="252">
        <f>COUNTIF(F44:HR44,"P")</f>
        <v>16</v>
      </c>
      <c r="B7" s="251"/>
      <c r="C7" s="248">
        <f>COUNTIF(F44:HR44,"F")</f>
        <v>0</v>
      </c>
      <c r="D7" s="249"/>
      <c r="E7" s="251"/>
      <c r="F7" s="248">
        <f>SUM(O7,- A7,- C7)</f>
        <v>0</v>
      </c>
      <c r="G7" s="249"/>
      <c r="H7" s="249"/>
      <c r="I7" s="249"/>
      <c r="J7" s="249"/>
      <c r="K7" s="250"/>
      <c r="L7" s="79">
        <f>COUNTIF(E43:HR43,"N")</f>
        <v>4</v>
      </c>
      <c r="M7" s="79">
        <f>COUNTIF(E43:HR43,"A")</f>
        <v>12</v>
      </c>
      <c r="N7" s="79">
        <f>COUNTIF(E43:HR43,"B")</f>
        <v>0</v>
      </c>
      <c r="O7" s="267">
        <f>COUNTA(E9:HU9)</f>
        <v>16</v>
      </c>
      <c r="P7" s="249"/>
      <c r="Q7" s="249"/>
      <c r="R7" s="249"/>
      <c r="S7" s="249"/>
      <c r="T7" s="249"/>
      <c r="U7" s="268"/>
      <c r="V7" s="80"/>
    </row>
    <row r="8" spans="1:24" ht="11.25" thickBot="1"/>
    <row r="9" spans="1:24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 t="s">
        <v>9</v>
      </c>
      <c r="L9" s="142" t="s">
        <v>10</v>
      </c>
      <c r="M9" s="142" t="s">
        <v>11</v>
      </c>
      <c r="N9" s="142" t="s">
        <v>12</v>
      </c>
      <c r="O9" s="142" t="s">
        <v>13</v>
      </c>
      <c r="P9" s="142" t="s">
        <v>14</v>
      </c>
      <c r="Q9" s="142" t="s">
        <v>15</v>
      </c>
      <c r="R9" s="142" t="s">
        <v>16</v>
      </c>
      <c r="S9" s="142" t="s">
        <v>17</v>
      </c>
      <c r="T9" s="142" t="s">
        <v>18</v>
      </c>
      <c r="U9" s="142" t="s">
        <v>145</v>
      </c>
      <c r="V9" s="82"/>
      <c r="W9" s="83"/>
      <c r="X9" s="84"/>
    </row>
    <row r="10" spans="1:24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4"/>
    </row>
    <row r="11" spans="1:24" ht="13.5" customHeight="1">
      <c r="A11" s="116"/>
      <c r="B11" s="120"/>
      <c r="C11" s="298" t="s">
        <v>187</v>
      </c>
      <c r="D11" s="122">
        <v>0</v>
      </c>
      <c r="E11" s="88"/>
      <c r="F11" s="123" t="s">
        <v>141</v>
      </c>
      <c r="G11" s="123" t="s">
        <v>141</v>
      </c>
      <c r="H11" s="123" t="s">
        <v>141</v>
      </c>
      <c r="I11" s="123" t="s">
        <v>141</v>
      </c>
      <c r="J11" s="123" t="s">
        <v>141</v>
      </c>
      <c r="K11" s="123" t="s">
        <v>141</v>
      </c>
      <c r="L11" s="123" t="s">
        <v>141</v>
      </c>
      <c r="M11" s="123" t="s">
        <v>141</v>
      </c>
      <c r="N11" s="123"/>
      <c r="O11" s="123"/>
      <c r="P11" s="123"/>
      <c r="Q11" s="123"/>
      <c r="R11" s="123"/>
      <c r="S11" s="123"/>
      <c r="T11" s="123"/>
      <c r="U11" s="124"/>
    </row>
    <row r="12" spans="1:24" ht="13.5" customHeight="1">
      <c r="A12" s="116"/>
      <c r="B12" s="85"/>
      <c r="C12" s="86"/>
      <c r="D12" s="87">
        <v>3</v>
      </c>
      <c r="E12" s="88"/>
      <c r="F12" s="125"/>
      <c r="G12" s="125"/>
      <c r="H12" s="125"/>
      <c r="I12" s="125"/>
      <c r="J12" s="125"/>
      <c r="K12" s="125"/>
      <c r="L12" s="125"/>
      <c r="M12" s="125"/>
      <c r="N12" s="125" t="s">
        <v>141</v>
      </c>
      <c r="O12" s="125" t="s">
        <v>141</v>
      </c>
      <c r="P12" s="125" t="s">
        <v>141</v>
      </c>
      <c r="Q12" s="125" t="s">
        <v>141</v>
      </c>
      <c r="R12" s="125" t="s">
        <v>141</v>
      </c>
      <c r="S12" s="125" t="s">
        <v>141</v>
      </c>
      <c r="T12" s="125" t="s">
        <v>141</v>
      </c>
      <c r="U12" s="126" t="s">
        <v>141</v>
      </c>
      <c r="W12" s="75"/>
    </row>
    <row r="13" spans="1:24" ht="13.5" customHeight="1">
      <c r="A13" s="116"/>
      <c r="B13" s="85" t="s">
        <v>139</v>
      </c>
      <c r="C13" s="86"/>
      <c r="D13" s="87"/>
      <c r="E13" s="88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</row>
    <row r="14" spans="1:24" ht="13.5" customHeight="1">
      <c r="A14" s="116"/>
      <c r="B14" s="201"/>
      <c r="C14" s="86"/>
      <c r="D14" s="87"/>
      <c r="E14" s="89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6"/>
    </row>
    <row r="15" spans="1:24" ht="13.5" customHeight="1">
      <c r="A15" s="116"/>
      <c r="B15" s="85">
        <v>1</v>
      </c>
      <c r="C15" s="203" t="s">
        <v>149</v>
      </c>
      <c r="D15" s="87" t="s">
        <v>140</v>
      </c>
      <c r="E15" s="209"/>
      <c r="F15" s="125" t="s">
        <v>141</v>
      </c>
      <c r="G15" s="125"/>
      <c r="H15" s="125"/>
      <c r="I15" s="125"/>
      <c r="J15" s="125" t="s">
        <v>141</v>
      </c>
      <c r="K15" s="125"/>
      <c r="L15" s="125"/>
      <c r="M15" s="125"/>
      <c r="N15" s="125" t="s">
        <v>141</v>
      </c>
      <c r="O15" s="125"/>
      <c r="P15" s="125"/>
      <c r="Q15" s="125"/>
      <c r="R15" s="125" t="s">
        <v>141</v>
      </c>
      <c r="S15" s="125"/>
      <c r="T15" s="125"/>
      <c r="U15" s="126"/>
    </row>
    <row r="16" spans="1:24" ht="13.5" customHeight="1">
      <c r="A16" s="116"/>
      <c r="B16" s="85"/>
      <c r="C16" s="205"/>
      <c r="D16" s="87" t="s">
        <v>143</v>
      </c>
      <c r="E16" s="209"/>
      <c r="F16" s="125"/>
      <c r="G16" s="125" t="s">
        <v>141</v>
      </c>
      <c r="H16" s="125"/>
      <c r="I16" s="125"/>
      <c r="J16" s="125"/>
      <c r="K16" s="125" t="s">
        <v>141</v>
      </c>
      <c r="L16" s="125"/>
      <c r="M16" s="125"/>
      <c r="N16" s="125"/>
      <c r="O16" s="125" t="s">
        <v>141</v>
      </c>
      <c r="P16" s="125"/>
      <c r="Q16" s="125"/>
      <c r="R16" s="125"/>
      <c r="S16" s="125" t="s">
        <v>141</v>
      </c>
      <c r="T16" s="125"/>
      <c r="U16" s="126"/>
    </row>
    <row r="17" spans="1:22" ht="13.5" customHeight="1">
      <c r="A17" s="116"/>
      <c r="B17" s="85"/>
      <c r="C17" s="205"/>
      <c r="D17" s="87" t="s">
        <v>144</v>
      </c>
      <c r="E17" s="209"/>
      <c r="F17" s="125"/>
      <c r="G17" s="125"/>
      <c r="H17" s="125" t="s">
        <v>141</v>
      </c>
      <c r="I17" s="125"/>
      <c r="J17" s="125"/>
      <c r="K17" s="125"/>
      <c r="L17" s="125" t="s">
        <v>141</v>
      </c>
      <c r="M17" s="125"/>
      <c r="N17" s="125"/>
      <c r="O17" s="125"/>
      <c r="P17" s="125" t="s">
        <v>141</v>
      </c>
      <c r="Q17" s="125"/>
      <c r="R17" s="125"/>
      <c r="S17" s="125"/>
      <c r="T17" s="125" t="s">
        <v>141</v>
      </c>
      <c r="U17" s="126"/>
    </row>
    <row r="18" spans="1:22" ht="13.5" customHeight="1">
      <c r="A18" s="116"/>
      <c r="B18" s="85"/>
      <c r="C18" s="205"/>
      <c r="D18" s="87" t="s">
        <v>159</v>
      </c>
      <c r="E18" s="209"/>
      <c r="F18" s="125"/>
      <c r="G18" s="125"/>
      <c r="H18" s="125"/>
      <c r="I18" s="125" t="s">
        <v>141</v>
      </c>
      <c r="J18" s="125"/>
      <c r="K18" s="125"/>
      <c r="L18" s="125"/>
      <c r="M18" s="125" t="s">
        <v>141</v>
      </c>
      <c r="N18" s="125"/>
      <c r="O18" s="125"/>
      <c r="P18" s="125"/>
      <c r="Q18" s="125" t="s">
        <v>141</v>
      </c>
      <c r="R18" s="125"/>
      <c r="S18" s="125"/>
      <c r="T18" s="125"/>
      <c r="U18" s="126" t="s">
        <v>141</v>
      </c>
      <c r="V18" s="127"/>
    </row>
    <row r="19" spans="1:22" ht="13.5" customHeight="1">
      <c r="A19" s="116"/>
      <c r="B19" s="85"/>
      <c r="C19" s="205"/>
      <c r="D19" s="87"/>
      <c r="E19" s="209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V19" s="127"/>
    </row>
    <row r="20" spans="1:22" ht="13.5" customHeight="1">
      <c r="A20" s="116"/>
      <c r="B20" s="85">
        <v>2</v>
      </c>
      <c r="C20" s="204" t="s">
        <v>186</v>
      </c>
      <c r="D20" s="87" t="b">
        <v>1</v>
      </c>
      <c r="E20" s="209"/>
      <c r="F20" s="125" t="s">
        <v>141</v>
      </c>
      <c r="G20" s="125" t="s">
        <v>141</v>
      </c>
      <c r="H20" s="125" t="s">
        <v>141</v>
      </c>
      <c r="I20" s="125" t="s">
        <v>141</v>
      </c>
      <c r="J20" s="125"/>
      <c r="K20" s="125"/>
      <c r="L20" s="125"/>
      <c r="M20" s="125"/>
      <c r="N20" s="125" t="s">
        <v>141</v>
      </c>
      <c r="O20" s="125" t="s">
        <v>141</v>
      </c>
      <c r="P20" s="125" t="s">
        <v>141</v>
      </c>
      <c r="Q20" s="125" t="s">
        <v>141</v>
      </c>
      <c r="R20" s="125"/>
      <c r="S20" s="125"/>
      <c r="T20" s="125"/>
      <c r="U20" s="126"/>
      <c r="V20" s="127"/>
    </row>
    <row r="21" spans="1:22" ht="13.5" customHeight="1">
      <c r="A21" s="116"/>
      <c r="B21" s="85"/>
      <c r="C21" s="86"/>
      <c r="D21" s="87" t="b">
        <v>0</v>
      </c>
      <c r="E21" s="209"/>
      <c r="F21" s="125"/>
      <c r="G21" s="125"/>
      <c r="H21" s="125"/>
      <c r="I21" s="125"/>
      <c r="J21" s="125" t="s">
        <v>141</v>
      </c>
      <c r="K21" s="125" t="s">
        <v>141</v>
      </c>
      <c r="L21" s="125" t="s">
        <v>141</v>
      </c>
      <c r="M21" s="125" t="s">
        <v>141</v>
      </c>
      <c r="N21" s="125"/>
      <c r="O21" s="125"/>
      <c r="P21" s="125"/>
      <c r="Q21" s="125"/>
      <c r="R21" s="125" t="s">
        <v>141</v>
      </c>
      <c r="S21" s="125" t="s">
        <v>141</v>
      </c>
      <c r="T21" s="125" t="s">
        <v>141</v>
      </c>
      <c r="U21" s="126" t="s">
        <v>141</v>
      </c>
    </row>
    <row r="22" spans="1:22" ht="13.5" customHeight="1">
      <c r="A22" s="116"/>
      <c r="B22" s="85"/>
      <c r="C22" s="86"/>
      <c r="D22" s="87"/>
      <c r="E22" s="209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</row>
    <row r="23" spans="1:22" ht="13.5" customHeight="1">
      <c r="A23" s="116"/>
      <c r="B23" s="85"/>
      <c r="C23" s="86"/>
      <c r="D23" s="87"/>
      <c r="E23" s="209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6"/>
    </row>
    <row r="24" spans="1:22" ht="13.5" customHeight="1">
      <c r="A24" s="116"/>
      <c r="B24" s="85"/>
      <c r="C24" s="86"/>
      <c r="D24" s="87"/>
      <c r="E24" s="209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6"/>
    </row>
    <row r="25" spans="1:22" ht="13.5" customHeight="1">
      <c r="A25" s="116"/>
      <c r="B25" s="85"/>
      <c r="C25" s="86"/>
      <c r="D25" s="87"/>
      <c r="E25" s="209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</row>
    <row r="26" spans="1:22" ht="13.5" customHeight="1">
      <c r="A26" s="116"/>
      <c r="B26" s="85"/>
      <c r="C26" s="86"/>
      <c r="D26" s="87"/>
      <c r="E26" s="209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2" ht="13.5" customHeight="1">
      <c r="A27" s="116"/>
      <c r="B27" s="85"/>
      <c r="C27" s="86"/>
      <c r="D27" s="87"/>
      <c r="E27" s="209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6"/>
    </row>
    <row r="28" spans="1:22" ht="13.5" customHeight="1" thickBot="1">
      <c r="A28" s="116"/>
      <c r="B28" s="91"/>
      <c r="C28" s="92"/>
      <c r="D28" s="93"/>
      <c r="E28" s="94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9"/>
    </row>
    <row r="29" spans="1:22" ht="13.5" customHeight="1" thickTop="1">
      <c r="A29" s="117" t="s">
        <v>132</v>
      </c>
      <c r="B29" s="95" t="s">
        <v>38</v>
      </c>
      <c r="C29" s="96"/>
      <c r="D29" s="97"/>
      <c r="E29" s="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</row>
    <row r="30" spans="1:22" ht="13.5" customHeight="1">
      <c r="A30" s="118"/>
      <c r="B30" s="202"/>
      <c r="C30" s="99"/>
      <c r="D30" s="100"/>
      <c r="E30" s="207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2" ht="25.5" customHeight="1">
      <c r="A31" s="118"/>
      <c r="B31" s="202"/>
      <c r="C31" s="210" t="s">
        <v>151</v>
      </c>
      <c r="D31" s="211"/>
      <c r="E31" s="207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</row>
    <row r="32" spans="1:22" ht="24" customHeight="1">
      <c r="A32" s="118"/>
      <c r="B32" s="202"/>
      <c r="C32" s="99"/>
      <c r="D32" s="211" t="b">
        <v>1</v>
      </c>
      <c r="E32" s="207"/>
      <c r="F32" s="125"/>
      <c r="G32" s="125"/>
      <c r="H32" s="125"/>
      <c r="I32" s="125"/>
      <c r="J32" s="125"/>
      <c r="K32" s="125" t="s">
        <v>141</v>
      </c>
      <c r="L32" s="125" t="s">
        <v>141</v>
      </c>
      <c r="M32" s="125"/>
      <c r="N32" s="125"/>
      <c r="O32" s="125"/>
      <c r="P32" s="125"/>
      <c r="Q32" s="125"/>
      <c r="R32" s="125"/>
      <c r="S32" s="125"/>
      <c r="T32" s="125"/>
      <c r="U32" s="126"/>
    </row>
    <row r="33" spans="1:21" ht="35.25" customHeight="1">
      <c r="A33" s="118"/>
      <c r="B33" s="202"/>
      <c r="C33" s="99"/>
      <c r="D33" s="211" t="b">
        <v>0</v>
      </c>
      <c r="E33" s="207"/>
      <c r="F33" s="125"/>
      <c r="G33" s="125" t="s">
        <v>141</v>
      </c>
      <c r="H33" s="125" t="s">
        <v>141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6"/>
    </row>
    <row r="34" spans="1:21" ht="36" customHeight="1">
      <c r="A34" s="118"/>
      <c r="B34" s="202"/>
      <c r="C34" s="99"/>
      <c r="D34" s="211"/>
      <c r="E34" s="207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 ht="13.5" customHeight="1">
      <c r="A35" s="118"/>
      <c r="B35" s="102"/>
      <c r="C35" s="99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6"/>
    </row>
    <row r="36" spans="1:21" ht="13.5" customHeight="1">
      <c r="A36" s="118"/>
      <c r="B36" s="102" t="s">
        <v>39</v>
      </c>
      <c r="C36" s="99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6"/>
    </row>
    <row r="37" spans="1:21" ht="43.5" customHeight="1">
      <c r="A37" s="118"/>
      <c r="B37" s="102"/>
      <c r="C37" s="99"/>
      <c r="D37" s="211" t="s">
        <v>188</v>
      </c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 t="s">
        <v>141</v>
      </c>
      <c r="P37" s="125" t="s">
        <v>141</v>
      </c>
      <c r="Q37" s="125"/>
      <c r="R37" s="125"/>
      <c r="S37" s="125" t="s">
        <v>141</v>
      </c>
      <c r="T37" s="125" t="s">
        <v>141</v>
      </c>
      <c r="U37" s="126"/>
    </row>
    <row r="38" spans="1:21" ht="13.5" customHeight="1">
      <c r="A38" s="118"/>
      <c r="C38" s="130"/>
      <c r="D38" s="100" t="s">
        <v>158</v>
      </c>
      <c r="E38" s="103"/>
      <c r="F38" s="125" t="s">
        <v>141</v>
      </c>
      <c r="G38" s="125"/>
      <c r="H38" s="125"/>
      <c r="I38" s="125" t="s">
        <v>141</v>
      </c>
      <c r="J38" s="125" t="s">
        <v>141</v>
      </c>
      <c r="K38" s="125"/>
      <c r="L38" s="125"/>
      <c r="M38" s="125" t="s">
        <v>141</v>
      </c>
      <c r="N38" s="125" t="s">
        <v>141</v>
      </c>
      <c r="O38" s="125"/>
      <c r="P38" s="125"/>
      <c r="Q38" s="125" t="s">
        <v>141</v>
      </c>
      <c r="R38" s="125" t="s">
        <v>141</v>
      </c>
      <c r="S38" s="125"/>
      <c r="T38" s="125"/>
      <c r="U38" s="126" t="s">
        <v>141</v>
      </c>
    </row>
    <row r="39" spans="1:21" ht="13.5" customHeight="1">
      <c r="A39" s="118"/>
      <c r="B39" s="102"/>
      <c r="C39" s="130"/>
      <c r="D39" s="100"/>
      <c r="E39" s="103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6"/>
    </row>
    <row r="40" spans="1:21" ht="13.5" customHeight="1">
      <c r="A40" s="118"/>
      <c r="B40" s="102" t="s">
        <v>40</v>
      </c>
      <c r="C40" s="130"/>
      <c r="D40" s="100"/>
      <c r="E40" s="10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6"/>
    </row>
    <row r="41" spans="1:21" ht="13.5" customHeight="1">
      <c r="A41" s="118"/>
      <c r="B41" s="270"/>
      <c r="C41" s="271"/>
      <c r="D41" s="272"/>
      <c r="E41" s="103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6"/>
    </row>
    <row r="42" spans="1:21" ht="13.5" customHeight="1" thickBot="1">
      <c r="A42" s="118"/>
      <c r="B42" s="273"/>
      <c r="C42" s="274"/>
      <c r="D42" s="275"/>
      <c r="E42" s="107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2"/>
    </row>
    <row r="43" spans="1:21" ht="13.5" customHeight="1" thickTop="1">
      <c r="A43" s="117" t="s">
        <v>133</v>
      </c>
      <c r="B43" s="259" t="s">
        <v>19</v>
      </c>
      <c r="C43" s="259"/>
      <c r="D43" s="259"/>
      <c r="E43" s="208"/>
      <c r="F43" s="133" t="s">
        <v>22</v>
      </c>
      <c r="G43" s="133" t="s">
        <v>20</v>
      </c>
      <c r="H43" s="133" t="s">
        <v>20</v>
      </c>
      <c r="I43" s="133" t="s">
        <v>22</v>
      </c>
      <c r="J43" s="133" t="s">
        <v>22</v>
      </c>
      <c r="K43" s="133" t="s">
        <v>20</v>
      </c>
      <c r="L43" s="133" t="s">
        <v>20</v>
      </c>
      <c r="M43" s="133" t="s">
        <v>22</v>
      </c>
      <c r="N43" s="133" t="s">
        <v>22</v>
      </c>
      <c r="O43" s="133" t="s">
        <v>22</v>
      </c>
      <c r="P43" s="133" t="s">
        <v>22</v>
      </c>
      <c r="Q43" s="133" t="s">
        <v>22</v>
      </c>
      <c r="R43" s="133" t="s">
        <v>22</v>
      </c>
      <c r="S43" s="133" t="s">
        <v>22</v>
      </c>
      <c r="T43" s="133" t="s">
        <v>22</v>
      </c>
      <c r="U43" s="134" t="s">
        <v>22</v>
      </c>
    </row>
    <row r="44" spans="1:21" ht="13.5" customHeight="1">
      <c r="A44" s="118"/>
      <c r="B44" s="247" t="s">
        <v>23</v>
      </c>
      <c r="C44" s="247"/>
      <c r="D44" s="247"/>
      <c r="E44" s="109"/>
      <c r="F44" s="135" t="s">
        <v>24</v>
      </c>
      <c r="G44" s="135" t="s">
        <v>24</v>
      </c>
      <c r="H44" s="135" t="s">
        <v>24</v>
      </c>
      <c r="I44" s="135" t="s">
        <v>24</v>
      </c>
      <c r="J44" s="135" t="s">
        <v>24</v>
      </c>
      <c r="K44" s="135" t="s">
        <v>24</v>
      </c>
      <c r="L44" s="135" t="s">
        <v>24</v>
      </c>
      <c r="M44" s="135" t="s">
        <v>24</v>
      </c>
      <c r="N44" s="135" t="s">
        <v>24</v>
      </c>
      <c r="O44" s="135" t="s">
        <v>24</v>
      </c>
      <c r="P44" s="135" t="s">
        <v>24</v>
      </c>
      <c r="Q44" s="135" t="s">
        <v>24</v>
      </c>
      <c r="R44" s="135" t="s">
        <v>24</v>
      </c>
      <c r="S44" s="135" t="s">
        <v>24</v>
      </c>
      <c r="T44" s="135" t="s">
        <v>24</v>
      </c>
      <c r="U44" s="136" t="s">
        <v>24</v>
      </c>
    </row>
    <row r="45" spans="1:21" ht="13.5" customHeight="1">
      <c r="A45" s="118"/>
      <c r="B45" s="257" t="s">
        <v>26</v>
      </c>
      <c r="C45" s="257"/>
      <c r="D45" s="257"/>
      <c r="E45" s="103"/>
      <c r="F45" s="110">
        <v>42348</v>
      </c>
      <c r="G45" s="110">
        <v>42349</v>
      </c>
      <c r="H45" s="110">
        <v>42350</v>
      </c>
      <c r="I45" s="110">
        <v>42351</v>
      </c>
      <c r="J45" s="110">
        <v>42352</v>
      </c>
      <c r="K45" s="110">
        <v>42353</v>
      </c>
      <c r="L45" s="110">
        <v>42354</v>
      </c>
      <c r="M45" s="110">
        <v>42355</v>
      </c>
      <c r="N45" s="110">
        <v>42356</v>
      </c>
      <c r="O45" s="110">
        <v>42357</v>
      </c>
      <c r="P45" s="110">
        <v>42358</v>
      </c>
      <c r="Q45" s="110">
        <v>42359</v>
      </c>
      <c r="R45" s="110">
        <v>42360</v>
      </c>
      <c r="S45" s="110">
        <v>42361</v>
      </c>
      <c r="T45" s="110">
        <v>42362</v>
      </c>
      <c r="U45" s="110">
        <v>42363</v>
      </c>
    </row>
    <row r="46" spans="1:21" ht="11.25" thickBot="1">
      <c r="A46" s="119"/>
      <c r="B46" s="258" t="s">
        <v>27</v>
      </c>
      <c r="C46" s="258"/>
      <c r="D46" s="258"/>
      <c r="E46" s="112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4"/>
    </row>
    <row r="47" spans="1:21" ht="11.25" thickTop="1">
      <c r="A47" s="137"/>
    </row>
    <row r="48" spans="1:21" ht="13.5" customHeight="1"/>
  </sheetData>
  <mergeCells count="29">
    <mergeCell ref="A2:B2"/>
    <mergeCell ref="C2:E2"/>
    <mergeCell ref="F2:K2"/>
    <mergeCell ref="L2:U2"/>
    <mergeCell ref="A3:B3"/>
    <mergeCell ref="C3:E3"/>
    <mergeCell ref="F3:K3"/>
    <mergeCell ref="L3:N3"/>
    <mergeCell ref="A4:B4"/>
    <mergeCell ref="C4:D4"/>
    <mergeCell ref="F4:K4"/>
    <mergeCell ref="L4:U4"/>
    <mergeCell ref="A5:B5"/>
    <mergeCell ref="C5:U5"/>
    <mergeCell ref="O6:U6"/>
    <mergeCell ref="A7:B7"/>
    <mergeCell ref="C7:E7"/>
    <mergeCell ref="F7:K7"/>
    <mergeCell ref="O7:U7"/>
    <mergeCell ref="B46:D46"/>
    <mergeCell ref="A6:B6"/>
    <mergeCell ref="C6:E6"/>
    <mergeCell ref="F6:K6"/>
    <mergeCell ref="L6:N6"/>
    <mergeCell ref="B41:D41"/>
    <mergeCell ref="B42:D42"/>
    <mergeCell ref="B43:D43"/>
    <mergeCell ref="B44:D44"/>
    <mergeCell ref="B45:D45"/>
  </mergeCells>
  <dataValidations count="3">
    <dataValidation type="list" allowBlank="1" showInputMessage="1" showErrorMessage="1" sqref="F43:U43">
      <formula1>"N,A,B, "</formula1>
    </dataValidation>
    <dataValidation type="list" allowBlank="1" showInputMessage="1" showErrorMessage="1" sqref="F44:U44">
      <formula1>"P,F, "</formula1>
    </dataValidation>
    <dataValidation type="list" allowBlank="1" showInputMessage="1" showErrorMessage="1" sqref="F10:U42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defaultColWidth="8.875" defaultRowHeight="13.5" customHeight="1"/>
  <cols>
    <col min="1" max="1" width="8.125" style="73" customWidth="1"/>
    <col min="2" max="2" width="13.375" style="81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41" t="s">
        <v>121</v>
      </c>
      <c r="B2" s="242"/>
      <c r="C2" s="289" t="str">
        <f>TestCaseList!E11</f>
        <v>SP21</v>
      </c>
      <c r="D2" s="290"/>
      <c r="E2" s="291"/>
      <c r="F2" s="246" t="s">
        <v>101</v>
      </c>
      <c r="G2" s="246"/>
      <c r="H2" s="246"/>
      <c r="I2" s="246"/>
      <c r="J2" s="246"/>
      <c r="K2" s="246"/>
      <c r="L2" s="283" t="str">
        <f>TestCaseList!D15</f>
        <v>countTaskOfShipper(shipperid)</v>
      </c>
      <c r="M2" s="292"/>
      <c r="N2" s="292"/>
      <c r="O2" s="292"/>
      <c r="P2" s="292"/>
      <c r="Q2" s="292"/>
      <c r="R2" s="292"/>
      <c r="S2" s="292"/>
      <c r="T2" s="293"/>
      <c r="V2" s="75"/>
    </row>
    <row r="3" spans="1:23" ht="13.5" customHeight="1">
      <c r="A3" s="253" t="s">
        <v>122</v>
      </c>
      <c r="B3" s="254"/>
      <c r="C3" s="294" t="s">
        <v>125</v>
      </c>
      <c r="D3" s="295"/>
      <c r="E3" s="296"/>
      <c r="F3" s="280" t="s">
        <v>126</v>
      </c>
      <c r="G3" s="280"/>
      <c r="H3" s="280"/>
      <c r="I3" s="280"/>
      <c r="J3" s="280"/>
      <c r="K3" s="280"/>
      <c r="L3" s="295"/>
      <c r="M3" s="295"/>
      <c r="N3" s="295"/>
      <c r="O3" s="76"/>
      <c r="P3" s="76"/>
      <c r="Q3" s="76"/>
      <c r="R3" s="76"/>
      <c r="S3" s="76"/>
      <c r="T3" s="77"/>
    </row>
    <row r="4" spans="1:23" ht="13.5" customHeight="1">
      <c r="A4" s="253" t="s">
        <v>123</v>
      </c>
      <c r="B4" s="254"/>
      <c r="C4" s="285">
        <v>9</v>
      </c>
      <c r="D4" s="286"/>
      <c r="E4" s="78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-14.1</v>
      </c>
      <c r="M4" s="256"/>
      <c r="N4" s="256"/>
      <c r="O4" s="256"/>
      <c r="P4" s="256"/>
      <c r="Q4" s="256"/>
      <c r="R4" s="256"/>
      <c r="S4" s="256"/>
      <c r="T4" s="282"/>
      <c r="V4" s="75"/>
    </row>
    <row r="5" spans="1:23" ht="13.5" customHeight="1">
      <c r="A5" s="253" t="s">
        <v>124</v>
      </c>
      <c r="B5" s="254"/>
      <c r="C5" s="287" t="s">
        <v>33</v>
      </c>
      <c r="D5" s="287"/>
      <c r="E5" s="287"/>
      <c r="F5" s="288"/>
      <c r="G5" s="288"/>
      <c r="H5" s="288"/>
      <c r="I5" s="288"/>
      <c r="J5" s="288"/>
      <c r="K5" s="288"/>
      <c r="L5" s="287"/>
      <c r="M5" s="287"/>
      <c r="N5" s="287"/>
      <c r="O5" s="287"/>
      <c r="P5" s="287"/>
      <c r="Q5" s="287"/>
      <c r="R5" s="287"/>
      <c r="S5" s="287"/>
      <c r="T5" s="287"/>
    </row>
    <row r="6" spans="1:23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V6" s="75"/>
    </row>
    <row r="7" spans="1:23" ht="13.5" customHeight="1" thickBot="1">
      <c r="A7" s="252">
        <f>COUNTIF(F40:HQ40,"P")</f>
        <v>12</v>
      </c>
      <c r="B7" s="251"/>
      <c r="C7" s="248">
        <f>COUNTIF(F40:HQ40,"F")</f>
        <v>2</v>
      </c>
      <c r="D7" s="249"/>
      <c r="E7" s="251"/>
      <c r="F7" s="248">
        <f>SUM(O7,- A7,- C7)</f>
        <v>1</v>
      </c>
      <c r="G7" s="249"/>
      <c r="H7" s="249"/>
      <c r="I7" s="249"/>
      <c r="J7" s="249"/>
      <c r="K7" s="250"/>
      <c r="L7" s="79">
        <f>COUNTIF(E39:HQ39,"N")</f>
        <v>12</v>
      </c>
      <c r="M7" s="79">
        <f>COUNTIF(E39:HQ39,"A")</f>
        <v>2</v>
      </c>
      <c r="N7" s="79">
        <f>COUNTIF(E39:HQ39,"B")</f>
        <v>1</v>
      </c>
      <c r="O7" s="267">
        <f>COUNTA(E9:HT9)</f>
        <v>15</v>
      </c>
      <c r="P7" s="249"/>
      <c r="Q7" s="249"/>
      <c r="R7" s="249"/>
      <c r="S7" s="249"/>
      <c r="T7" s="268"/>
      <c r="U7" s="80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 t="s">
        <v>9</v>
      </c>
      <c r="L9" s="142" t="s">
        <v>10</v>
      </c>
      <c r="M9" s="142" t="s">
        <v>11</v>
      </c>
      <c r="N9" s="142" t="s">
        <v>12</v>
      </c>
      <c r="O9" s="142" t="s">
        <v>13</v>
      </c>
      <c r="P9" s="142" t="s">
        <v>14</v>
      </c>
      <c r="Q9" s="142" t="s">
        <v>15</v>
      </c>
      <c r="R9" s="142" t="s">
        <v>16</v>
      </c>
      <c r="S9" s="142" t="s">
        <v>17</v>
      </c>
      <c r="T9" s="143" t="s">
        <v>18</v>
      </c>
      <c r="U9" s="82"/>
      <c r="V9" s="83"/>
      <c r="W9" s="84"/>
    </row>
    <row r="10" spans="1:23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 t="s">
        <v>36</v>
      </c>
      <c r="C14" s="86"/>
      <c r="D14" s="87"/>
      <c r="E14" s="161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/>
      <c r="E15" s="161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/>
      <c r="E16" s="161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/>
      <c r="E17" s="161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 t="s">
        <v>37</v>
      </c>
      <c r="C18" s="86"/>
      <c r="D18" s="87"/>
      <c r="E18" s="161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/>
      <c r="D19" s="284"/>
      <c r="E19" s="28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/>
      <c r="E20" s="161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/>
      <c r="E21" s="161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/>
      <c r="E22" s="161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/>
      <c r="E23" s="16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1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1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1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1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1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132</v>
      </c>
      <c r="B31" s="95" t="s">
        <v>38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/>
      <c r="E32" s="159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 t="s">
        <v>39</v>
      </c>
      <c r="C34" s="130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 t="s">
        <v>40</v>
      </c>
      <c r="C36" s="130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6"/>
    </row>
    <row r="38" spans="1:20" ht="13.5" customHeight="1" thickBot="1">
      <c r="A38" s="118"/>
      <c r="B38" s="104"/>
      <c r="C38" s="105"/>
      <c r="D38" s="106"/>
      <c r="E38" s="107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 thickTop="1">
      <c r="A39" s="117" t="s">
        <v>133</v>
      </c>
      <c r="B39" s="259" t="s">
        <v>19</v>
      </c>
      <c r="C39" s="259"/>
      <c r="D39" s="259"/>
      <c r="E39" s="160"/>
      <c r="F39" s="133" t="s">
        <v>20</v>
      </c>
      <c r="G39" s="133" t="s">
        <v>20</v>
      </c>
      <c r="H39" s="133" t="s">
        <v>20</v>
      </c>
      <c r="I39" s="133" t="s">
        <v>20</v>
      </c>
      <c r="J39" s="133" t="s">
        <v>20</v>
      </c>
      <c r="K39" s="133" t="s">
        <v>21</v>
      </c>
      <c r="L39" s="133" t="s">
        <v>22</v>
      </c>
      <c r="M39" s="133" t="s">
        <v>20</v>
      </c>
      <c r="N39" s="133" t="s">
        <v>20</v>
      </c>
      <c r="O39" s="133" t="s">
        <v>20</v>
      </c>
      <c r="P39" s="133" t="s">
        <v>20</v>
      </c>
      <c r="Q39" s="133" t="s">
        <v>20</v>
      </c>
      <c r="R39" s="133" t="s">
        <v>22</v>
      </c>
      <c r="S39" s="133" t="s">
        <v>20</v>
      </c>
      <c r="T39" s="134" t="s">
        <v>20</v>
      </c>
    </row>
    <row r="40" spans="1:20" ht="13.5" customHeight="1">
      <c r="A40" s="118"/>
      <c r="B40" s="247" t="s">
        <v>23</v>
      </c>
      <c r="C40" s="247"/>
      <c r="D40" s="247"/>
      <c r="E40" s="109"/>
      <c r="F40" s="135" t="s">
        <v>24</v>
      </c>
      <c r="G40" s="135" t="s">
        <v>24</v>
      </c>
      <c r="H40" s="135" t="s">
        <v>24</v>
      </c>
      <c r="I40" s="135" t="s">
        <v>24</v>
      </c>
      <c r="J40" s="135" t="s">
        <v>24</v>
      </c>
      <c r="K40" s="135" t="s">
        <v>25</v>
      </c>
      <c r="L40" s="135" t="s">
        <v>25</v>
      </c>
      <c r="M40" s="135" t="s">
        <v>24</v>
      </c>
      <c r="N40" s="135" t="s">
        <v>24</v>
      </c>
      <c r="O40" s="135" t="s">
        <v>24</v>
      </c>
      <c r="P40" s="135" t="s">
        <v>24</v>
      </c>
      <c r="Q40" s="135" t="s">
        <v>24</v>
      </c>
      <c r="R40" s="135"/>
      <c r="S40" s="135" t="s">
        <v>24</v>
      </c>
      <c r="T40" s="136" t="s">
        <v>24</v>
      </c>
    </row>
    <row r="41" spans="1:20" ht="13.5" customHeight="1">
      <c r="A41" s="118"/>
      <c r="B41" s="257" t="s">
        <v>26</v>
      </c>
      <c r="C41" s="257"/>
      <c r="D41" s="257"/>
      <c r="E41" s="103"/>
      <c r="F41" s="110">
        <v>39139</v>
      </c>
      <c r="G41" s="110">
        <v>39139</v>
      </c>
      <c r="H41" s="110">
        <v>39140</v>
      </c>
      <c r="I41" s="110">
        <v>39141</v>
      </c>
      <c r="J41" s="110">
        <v>39142</v>
      </c>
      <c r="K41" s="110">
        <v>39143</v>
      </c>
      <c r="L41" s="110">
        <v>39144</v>
      </c>
      <c r="M41" s="110">
        <v>39145</v>
      </c>
      <c r="N41" s="110">
        <v>39146</v>
      </c>
      <c r="O41" s="110">
        <v>39147</v>
      </c>
      <c r="P41" s="110">
        <v>39148</v>
      </c>
      <c r="Q41" s="110">
        <v>39149</v>
      </c>
      <c r="R41" s="110">
        <v>39150</v>
      </c>
      <c r="S41" s="110">
        <v>39151</v>
      </c>
      <c r="T41" s="111">
        <v>39152</v>
      </c>
    </row>
    <row r="42" spans="1:20" ht="75.75" thickBot="1">
      <c r="A42" s="119"/>
      <c r="B42" s="258" t="s">
        <v>27</v>
      </c>
      <c r="C42" s="258"/>
      <c r="D42" s="258"/>
      <c r="E42" s="112"/>
      <c r="F42" s="113"/>
      <c r="G42" s="113"/>
      <c r="H42" s="113"/>
      <c r="I42" s="113"/>
      <c r="J42" s="113"/>
      <c r="K42" s="113" t="s">
        <v>28</v>
      </c>
      <c r="L42" s="113"/>
      <c r="M42" s="113"/>
      <c r="N42" s="113"/>
      <c r="O42" s="113"/>
      <c r="P42" s="113"/>
      <c r="Q42" s="113"/>
      <c r="R42" s="113"/>
      <c r="S42" s="113"/>
      <c r="T42" s="114"/>
    </row>
    <row r="43" spans="1:20" ht="11.25" thickTop="1">
      <c r="A43" s="13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5" sqref="E15"/>
    </sheetView>
  </sheetViews>
  <sheetFormatPr defaultColWidth="8.875" defaultRowHeight="12.75"/>
  <cols>
    <col min="1" max="1" width="21.375" style="158" customWidth="1"/>
    <col min="2" max="2" width="10" style="148" customWidth="1"/>
    <col min="3" max="3" width="14.375" style="148" customWidth="1"/>
    <col min="4" max="4" width="8" style="148" customWidth="1"/>
    <col min="5" max="5" width="38" style="148" customWidth="1"/>
    <col min="6" max="6" width="48.125" style="148" customWidth="1"/>
    <col min="7" max="16384" width="8.875" style="148"/>
  </cols>
  <sheetData>
    <row r="2" spans="1:6" s="145" customFormat="1" ht="75.75" customHeight="1">
      <c r="A2" s="144"/>
      <c r="B2" s="216" t="s">
        <v>96</v>
      </c>
      <c r="C2" s="216"/>
      <c r="D2" s="216"/>
      <c r="E2" s="216"/>
      <c r="F2" s="216"/>
    </row>
    <row r="3" spans="1:6">
      <c r="A3" s="146"/>
      <c r="B3" s="147"/>
      <c r="E3" s="149"/>
    </row>
    <row r="4" spans="1:6" ht="14.25" customHeight="1">
      <c r="A4" s="162" t="s">
        <v>85</v>
      </c>
      <c r="B4" s="299" t="s">
        <v>193</v>
      </c>
      <c r="C4" s="217"/>
      <c r="D4" s="217"/>
      <c r="E4" s="162" t="s">
        <v>84</v>
      </c>
      <c r="F4" s="177" t="s">
        <v>135</v>
      </c>
    </row>
    <row r="5" spans="1:6" ht="14.25" customHeight="1">
      <c r="A5" s="162" t="s">
        <v>86</v>
      </c>
      <c r="B5" s="299" t="s">
        <v>192</v>
      </c>
      <c r="C5" s="217"/>
      <c r="D5" s="217"/>
      <c r="E5" s="162" t="s">
        <v>87</v>
      </c>
      <c r="F5" s="177"/>
    </row>
    <row r="6" spans="1:6" ht="15.75" customHeight="1">
      <c r="A6" s="218" t="s">
        <v>88</v>
      </c>
      <c r="B6" s="300" t="s">
        <v>199</v>
      </c>
      <c r="C6" s="219"/>
      <c r="D6" s="219"/>
      <c r="E6" s="162" t="s">
        <v>89</v>
      </c>
      <c r="F6" s="187" t="s">
        <v>136</v>
      </c>
    </row>
    <row r="7" spans="1:6" ht="13.5" customHeight="1">
      <c r="A7" s="218"/>
      <c r="B7" s="219"/>
      <c r="C7" s="219"/>
      <c r="D7" s="219"/>
      <c r="E7" s="162" t="s">
        <v>90</v>
      </c>
      <c r="F7" s="303" t="s">
        <v>198</v>
      </c>
    </row>
    <row r="8" spans="1:6">
      <c r="A8" s="150"/>
      <c r="B8" s="151"/>
      <c r="C8" s="152"/>
      <c r="D8" s="152"/>
      <c r="E8" s="153"/>
      <c r="F8" s="154"/>
    </row>
    <row r="9" spans="1:6">
      <c r="A9" s="148"/>
      <c r="B9" s="155"/>
      <c r="C9" s="155"/>
      <c r="D9" s="155"/>
      <c r="E9" s="155"/>
    </row>
    <row r="10" spans="1:6">
      <c r="A10" s="163" t="s">
        <v>91</v>
      </c>
      <c r="B10" s="164"/>
      <c r="C10" s="164"/>
      <c r="D10" s="164"/>
      <c r="E10" s="164"/>
      <c r="F10" s="164"/>
    </row>
    <row r="11" spans="1:6" s="156" customFormat="1">
      <c r="A11" s="165" t="s">
        <v>92</v>
      </c>
      <c r="B11" s="166" t="s">
        <v>90</v>
      </c>
      <c r="C11" s="166" t="s">
        <v>93</v>
      </c>
      <c r="D11" s="166" t="s">
        <v>0</v>
      </c>
      <c r="E11" s="166" t="s">
        <v>94</v>
      </c>
      <c r="F11" s="167" t="s">
        <v>95</v>
      </c>
    </row>
    <row r="12" spans="1:6" s="157" customFormat="1" ht="26.25" customHeight="1">
      <c r="A12" s="197" t="s">
        <v>136</v>
      </c>
      <c r="B12" s="198" t="s">
        <v>119</v>
      </c>
      <c r="C12" s="302" t="s">
        <v>199</v>
      </c>
      <c r="D12" s="179" t="s">
        <v>120</v>
      </c>
      <c r="E12" s="188" t="s">
        <v>137</v>
      </c>
      <c r="F12" s="186"/>
    </row>
    <row r="13" spans="1:6" s="157" customFormat="1" ht="21.75" customHeight="1">
      <c r="A13" s="197" t="s">
        <v>194</v>
      </c>
      <c r="B13" s="301" t="s">
        <v>195</v>
      </c>
      <c r="C13" s="302" t="s">
        <v>199</v>
      </c>
      <c r="D13" s="302" t="s">
        <v>196</v>
      </c>
      <c r="E13" s="302" t="s">
        <v>197</v>
      </c>
      <c r="F13" s="181"/>
    </row>
    <row r="14" spans="1:6" s="157" customFormat="1" ht="19.5" customHeight="1">
      <c r="A14" s="180"/>
      <c r="B14" s="178"/>
      <c r="C14" s="179"/>
      <c r="D14" s="179"/>
      <c r="E14" s="179"/>
      <c r="F14" s="181"/>
    </row>
    <row r="15" spans="1:6" s="157" customFormat="1" ht="21.75" customHeight="1">
      <c r="A15" s="180"/>
      <c r="B15" s="178"/>
      <c r="C15" s="179"/>
      <c r="D15" s="179"/>
      <c r="E15" s="179"/>
      <c r="F15" s="181"/>
    </row>
    <row r="16" spans="1:6" s="157" customFormat="1" ht="19.5" customHeight="1">
      <c r="A16" s="180"/>
      <c r="B16" s="178"/>
      <c r="C16" s="179"/>
      <c r="D16" s="179"/>
      <c r="E16" s="179"/>
      <c r="F16" s="181"/>
    </row>
    <row r="17" spans="1:6" s="157" customFormat="1" ht="21.75" customHeight="1">
      <c r="A17" s="180"/>
      <c r="B17" s="178"/>
      <c r="C17" s="179"/>
      <c r="D17" s="179"/>
      <c r="E17" s="179"/>
      <c r="F17" s="181"/>
    </row>
    <row r="18" spans="1:6" s="157" customFormat="1" ht="19.5" customHeight="1">
      <c r="A18" s="182"/>
      <c r="B18" s="183"/>
      <c r="C18" s="184"/>
      <c r="D18" s="184"/>
      <c r="E18" s="184"/>
      <c r="F18" s="185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E8" sqref="E8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30.2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8" t="s">
        <v>97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1" t="s">
        <v>98</v>
      </c>
      <c r="B4" s="221"/>
      <c r="C4" s="221"/>
      <c r="D4" s="221"/>
      <c r="E4" s="222" t="str">
        <f>Cover!B4</f>
        <v>KaryWell</v>
      </c>
      <c r="F4" s="223"/>
      <c r="G4" s="223"/>
      <c r="H4" s="224"/>
    </row>
    <row r="5" spans="1:8" ht="14.25" customHeight="1">
      <c r="A5" s="221" t="s">
        <v>83</v>
      </c>
      <c r="B5" s="221"/>
      <c r="C5" s="221"/>
      <c r="D5" s="221"/>
      <c r="E5" s="222" t="str">
        <f>Cover!B5</f>
        <v>KW</v>
      </c>
      <c r="F5" s="223"/>
      <c r="G5" s="223"/>
      <c r="H5" s="224"/>
    </row>
    <row r="6" spans="1:8" ht="14.25" customHeight="1">
      <c r="A6" s="228" t="s">
        <v>99</v>
      </c>
      <c r="B6" s="229"/>
      <c r="C6" s="229"/>
      <c r="D6" s="230"/>
      <c r="E6" s="190">
        <v>100</v>
      </c>
      <c r="F6" s="191"/>
      <c r="G6" s="191"/>
      <c r="H6" s="192"/>
    </row>
    <row r="7" spans="1:8" s="8" customFormat="1" ht="12.75" customHeight="1">
      <c r="A7" s="220" t="s">
        <v>100</v>
      </c>
      <c r="B7" s="220"/>
      <c r="C7" s="220"/>
      <c r="D7" s="220"/>
      <c r="E7" s="225" t="s">
        <v>200</v>
      </c>
      <c r="F7" s="226"/>
      <c r="G7" s="226"/>
      <c r="H7" s="22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</v>
      </c>
      <c r="B10" s="17" t="s">
        <v>102</v>
      </c>
      <c r="C10" s="18" t="s">
        <v>138</v>
      </c>
      <c r="D10" s="19" t="s">
        <v>134</v>
      </c>
      <c r="E10" s="20" t="s">
        <v>106</v>
      </c>
      <c r="F10" s="19" t="s">
        <v>103</v>
      </c>
      <c r="G10" s="21" t="s">
        <v>104</v>
      </c>
      <c r="H10" s="22" t="s">
        <v>105</v>
      </c>
    </row>
    <row r="11" spans="1:8" ht="13.5">
      <c r="A11" s="54">
        <v>1</v>
      </c>
      <c r="B11" s="24"/>
      <c r="C11" s="24" t="s">
        <v>142</v>
      </c>
      <c r="D11" s="189" t="s">
        <v>147</v>
      </c>
      <c r="E11" s="26" t="s">
        <v>148</v>
      </c>
      <c r="F11" s="206" t="s">
        <v>148</v>
      </c>
      <c r="G11" s="27"/>
      <c r="H11" s="28"/>
    </row>
    <row r="12" spans="1:8" ht="13.5">
      <c r="A12" s="54">
        <v>2</v>
      </c>
      <c r="B12" s="24"/>
      <c r="C12" s="24" t="s">
        <v>142</v>
      </c>
      <c r="D12" s="25" t="s">
        <v>160</v>
      </c>
      <c r="E12" s="26" t="s">
        <v>161</v>
      </c>
      <c r="F12" s="215" t="s">
        <v>161</v>
      </c>
      <c r="G12" s="27"/>
      <c r="H12" s="28"/>
    </row>
    <row r="13" spans="1:8" ht="13.5">
      <c r="A13" s="54">
        <v>3</v>
      </c>
      <c r="B13" s="24"/>
      <c r="C13" s="24" t="s">
        <v>142</v>
      </c>
      <c r="D13" s="25" t="s">
        <v>184</v>
      </c>
      <c r="E13" s="26" t="s">
        <v>162</v>
      </c>
      <c r="F13" s="215" t="s">
        <v>162</v>
      </c>
      <c r="G13" s="27"/>
      <c r="H13" s="28"/>
    </row>
    <row r="14" spans="1:8" ht="13.5">
      <c r="A14" s="54">
        <v>4</v>
      </c>
      <c r="B14" s="24"/>
      <c r="C14" s="24" t="s">
        <v>142</v>
      </c>
      <c r="D14" s="25" t="s">
        <v>166</v>
      </c>
      <c r="E14" s="26" t="s">
        <v>163</v>
      </c>
      <c r="F14" s="215" t="s">
        <v>163</v>
      </c>
      <c r="G14" s="27"/>
      <c r="H14" s="28"/>
    </row>
    <row r="15" spans="1:8" ht="13.5">
      <c r="A15" s="54">
        <v>5</v>
      </c>
      <c r="B15" s="24"/>
      <c r="C15" s="24" t="s">
        <v>142</v>
      </c>
      <c r="D15" s="25" t="s">
        <v>167</v>
      </c>
      <c r="E15" s="26" t="s">
        <v>164</v>
      </c>
      <c r="F15" s="215" t="s">
        <v>164</v>
      </c>
      <c r="G15" s="27"/>
      <c r="H15" s="28"/>
    </row>
    <row r="16" spans="1:8" ht="13.5">
      <c r="A16" s="54">
        <v>6</v>
      </c>
      <c r="B16" s="24"/>
      <c r="C16" s="24" t="s">
        <v>142</v>
      </c>
      <c r="D16" s="25" t="s">
        <v>168</v>
      </c>
      <c r="E16" s="26" t="s">
        <v>165</v>
      </c>
      <c r="F16" s="215" t="s">
        <v>165</v>
      </c>
      <c r="G16" s="29"/>
      <c r="H16" s="28"/>
    </row>
    <row r="17" spans="1:8" ht="13.5">
      <c r="A17" s="54"/>
      <c r="B17" s="24"/>
      <c r="C17" s="24"/>
      <c r="D17" s="25"/>
      <c r="E17" s="26"/>
      <c r="F17" s="215"/>
      <c r="G17" s="29"/>
      <c r="H17" s="28"/>
    </row>
    <row r="18" spans="1:8" ht="13.5">
      <c r="A18" s="54"/>
      <c r="B18" s="24"/>
      <c r="C18" s="24"/>
      <c r="D18" s="25"/>
      <c r="E18" s="26"/>
      <c r="F18" s="215"/>
      <c r="H18" s="28"/>
    </row>
    <row r="19" spans="1:8" ht="13.5">
      <c r="A19" s="54"/>
      <c r="B19" s="24"/>
      <c r="C19" s="24"/>
      <c r="D19" s="25"/>
      <c r="E19" s="26"/>
      <c r="F19" s="215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SP21'!A1" display="SP21"/>
    <hyperlink ref="F12" location="'SP22'!A1" display="SP22"/>
    <hyperlink ref="F13:F19" location="'SP22'!A1" display="SP22"/>
    <hyperlink ref="F13" location="'SP23'!A1" display="SP23"/>
    <hyperlink ref="F14" location="'SP24'!A1" display="SP24"/>
    <hyperlink ref="F15" location="'SP25'!A1" display="SP25"/>
    <hyperlink ref="F16" location="'SP26'!A1" display="SP26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25" zoomScale="125" zoomScaleNormal="125" zoomScalePageLayoutView="125" workbookViewId="0">
      <selection activeCell="E33" sqref="E33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32" t="s">
        <v>107</v>
      </c>
      <c r="B2" s="232"/>
      <c r="C2" s="232"/>
      <c r="D2" s="232"/>
      <c r="E2" s="232"/>
      <c r="F2" s="232"/>
      <c r="G2" s="232"/>
      <c r="H2" s="232"/>
      <c r="I2" s="232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9" t="s">
        <v>85</v>
      </c>
      <c r="B4" s="233" t="str">
        <f>Cover!B4</f>
        <v>KaryWell</v>
      </c>
      <c r="C4" s="233"/>
      <c r="D4" s="234" t="s">
        <v>84</v>
      </c>
      <c r="E4" s="234"/>
      <c r="F4" s="235"/>
      <c r="G4" s="236"/>
      <c r="H4" s="236"/>
      <c r="I4" s="237"/>
    </row>
    <row r="5" spans="1:14" ht="13.5" customHeight="1">
      <c r="A5" s="169" t="s">
        <v>86</v>
      </c>
      <c r="B5" s="233" t="str">
        <f>Cover!B5</f>
        <v>KW</v>
      </c>
      <c r="C5" s="233"/>
      <c r="D5" s="234" t="s">
        <v>87</v>
      </c>
      <c r="E5" s="234"/>
      <c r="F5" s="235"/>
      <c r="G5" s="236"/>
      <c r="H5" s="236"/>
      <c r="I5" s="237"/>
    </row>
    <row r="6" spans="1:14" ht="12.75" customHeight="1">
      <c r="A6" s="170" t="s">
        <v>88</v>
      </c>
      <c r="B6" s="233" t="str">
        <f>B5&amp;"_"&amp;"Test Report"&amp;"_"&amp;"v1.0"</f>
        <v>KW_Test Report_v1.0</v>
      </c>
      <c r="C6" s="233"/>
      <c r="D6" s="234" t="s">
        <v>89</v>
      </c>
      <c r="E6" s="234"/>
      <c r="F6" s="238">
        <v>42337</v>
      </c>
      <c r="G6" s="239"/>
      <c r="H6" s="239"/>
      <c r="I6" s="240"/>
    </row>
    <row r="7" spans="1:14" ht="15.75" customHeight="1">
      <c r="A7" s="170" t="s">
        <v>108</v>
      </c>
      <c r="B7" s="231" t="s">
        <v>2</v>
      </c>
      <c r="C7" s="231"/>
      <c r="D7" s="231"/>
      <c r="E7" s="231"/>
      <c r="F7" s="231"/>
      <c r="G7" s="231"/>
      <c r="H7" s="231"/>
      <c r="I7" s="231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1</v>
      </c>
      <c r="B11" s="43" t="s">
        <v>72</v>
      </c>
      <c r="C11" s="171" t="s">
        <v>109</v>
      </c>
      <c r="D11" s="172" t="s">
        <v>110</v>
      </c>
      <c r="E11" s="172" t="s">
        <v>111</v>
      </c>
      <c r="F11" s="44" t="s">
        <v>20</v>
      </c>
      <c r="G11" s="44" t="s">
        <v>22</v>
      </c>
      <c r="H11" s="44" t="s">
        <v>21</v>
      </c>
      <c r="I11" s="173" t="s">
        <v>112</v>
      </c>
    </row>
    <row r="12" spans="1:14">
      <c r="A12" s="45">
        <v>1</v>
      </c>
      <c r="B12" s="26" t="s">
        <v>148</v>
      </c>
      <c r="C12" s="46">
        <f>'SP21'!A7</f>
        <v>16</v>
      </c>
      <c r="D12" s="46">
        <f>'SP21'!C7</f>
        <v>0</v>
      </c>
      <c r="E12" s="46">
        <f>'SP21'!F7</f>
        <v>0</v>
      </c>
      <c r="F12" s="47">
        <f>'SP21'!L7</f>
        <v>2</v>
      </c>
      <c r="G12" s="46">
        <f>'SP21'!M7</f>
        <v>10</v>
      </c>
      <c r="H12" s="46">
        <f>'SP21'!N7</f>
        <v>4</v>
      </c>
      <c r="I12" s="46">
        <f>'SP21'!O7</f>
        <v>16</v>
      </c>
    </row>
    <row r="13" spans="1:14">
      <c r="A13" s="45">
        <v>2</v>
      </c>
      <c r="B13" s="26" t="s">
        <v>161</v>
      </c>
      <c r="C13" s="46">
        <f>'SP22'!$A$7</f>
        <v>16</v>
      </c>
      <c r="D13" s="46">
        <f>'SP22'!$C$7</f>
        <v>0</v>
      </c>
      <c r="E13" s="46">
        <f>'SP22'!$F$7</f>
        <v>0</v>
      </c>
      <c r="F13" s="47">
        <f>'SP22'!$L$7</f>
        <v>4</v>
      </c>
      <c r="G13" s="46">
        <f>'SP22'!$M$7</f>
        <v>10</v>
      </c>
      <c r="H13" s="46">
        <f>'SP22'!$N$7</f>
        <v>2</v>
      </c>
      <c r="I13" s="46">
        <f>'SP22'!$O$7</f>
        <v>16</v>
      </c>
      <c r="K13" s="1">
        <f>'SP22'!$O$7</f>
        <v>16</v>
      </c>
      <c r="L13" s="1">
        <f>'SP22'!$O$7</f>
        <v>16</v>
      </c>
      <c r="M13" s="1">
        <f>'SP22'!$O$7</f>
        <v>16</v>
      </c>
      <c r="N13" s="1">
        <f>'SP22'!$O$7</f>
        <v>16</v>
      </c>
    </row>
    <row r="14" spans="1:14">
      <c r="A14" s="45">
        <v>3</v>
      </c>
      <c r="B14" s="26" t="s">
        <v>162</v>
      </c>
      <c r="C14" s="46">
        <f>'SP23'!$A$7</f>
        <v>14</v>
      </c>
      <c r="D14" s="46">
        <f>'SP23'!$C$7</f>
        <v>0</v>
      </c>
      <c r="E14" s="46">
        <f>'SP23'!$F$7</f>
        <v>0</v>
      </c>
      <c r="F14" s="47">
        <f>'SP23'!$L$7</f>
        <v>0</v>
      </c>
      <c r="G14" s="46">
        <f>'SP23'!$M$7</f>
        <v>0</v>
      </c>
      <c r="H14" s="46">
        <f>'SP23'!$N$7</f>
        <v>0</v>
      </c>
      <c r="I14" s="46">
        <f>'SP23'!$R$7</f>
        <v>14</v>
      </c>
    </row>
    <row r="15" spans="1:14">
      <c r="A15" s="45">
        <v>4</v>
      </c>
      <c r="B15" s="26" t="s">
        <v>163</v>
      </c>
      <c r="C15" s="46">
        <f>'SP24'!$A$7</f>
        <v>5</v>
      </c>
      <c r="D15" s="46">
        <f>'SP24'!$C$7</f>
        <v>0</v>
      </c>
      <c r="E15" s="46">
        <f>'SP24'!$F$7</f>
        <v>0</v>
      </c>
      <c r="F15" s="47">
        <f>'SP24'!$L$7</f>
        <v>3</v>
      </c>
      <c r="G15" s="46">
        <f>'SP24'!$M$7</f>
        <v>2</v>
      </c>
      <c r="H15" s="46">
        <f>'SP24'!$N$7</f>
        <v>0</v>
      </c>
      <c r="I15" s="46">
        <f>'SP24'!$O$7</f>
        <v>5</v>
      </c>
    </row>
    <row r="16" spans="1:14">
      <c r="A16" s="45">
        <v>5</v>
      </c>
      <c r="B16" s="26" t="s">
        <v>164</v>
      </c>
      <c r="C16" s="46">
        <f>'SP25'!$A$7</f>
        <v>5</v>
      </c>
      <c r="D16" s="46">
        <f>'SP25'!$C$7</f>
        <v>0</v>
      </c>
      <c r="E16" s="46">
        <f>'SP25'!$F$7</f>
        <v>0</v>
      </c>
      <c r="F16" s="47">
        <f>'SP25'!$L$7</f>
        <v>3</v>
      </c>
      <c r="G16" s="46">
        <f>'SP25'!$M$7</f>
        <v>2</v>
      </c>
      <c r="H16" s="46">
        <f>'SP25'!$N$7</f>
        <v>0</v>
      </c>
      <c r="I16" s="46">
        <f>'SP25'!$O$7</f>
        <v>5</v>
      </c>
    </row>
    <row r="17" spans="1:9">
      <c r="A17" s="45">
        <v>6</v>
      </c>
      <c r="B17" s="26" t="s">
        <v>165</v>
      </c>
      <c r="C17" s="46">
        <f>'SP26'!$A$7</f>
        <v>16</v>
      </c>
      <c r="D17" s="46">
        <f>'SP26'!$C$7</f>
        <v>0</v>
      </c>
      <c r="E17" s="46">
        <f>'SP26'!$F$7</f>
        <v>0</v>
      </c>
      <c r="F17" s="47">
        <f>'SP26'!$L$7</f>
        <v>4</v>
      </c>
      <c r="G17" s="46">
        <f>'SP26'!$M$7</f>
        <v>12</v>
      </c>
      <c r="H17" s="46">
        <f>'SP26'!$N$7</f>
        <v>0</v>
      </c>
      <c r="I17" s="46">
        <f>'SP26'!$O$7</f>
        <v>16</v>
      </c>
    </row>
    <row r="18" spans="1:9">
      <c r="A18" s="45"/>
      <c r="B18" s="26"/>
      <c r="C18" s="46"/>
      <c r="D18" s="46"/>
      <c r="E18" s="46"/>
      <c r="F18" s="47"/>
      <c r="G18" s="46"/>
      <c r="H18" s="46"/>
      <c r="I18" s="46"/>
    </row>
    <row r="19" spans="1:9">
      <c r="A19" s="45"/>
      <c r="B19" s="26"/>
      <c r="C19" s="46"/>
      <c r="D19" s="46"/>
      <c r="E19" s="46"/>
      <c r="F19" s="47"/>
      <c r="G19" s="46"/>
      <c r="H19" s="46"/>
      <c r="I19" s="46"/>
    </row>
    <row r="20" spans="1:9">
      <c r="A20" s="45"/>
      <c r="B20" s="26"/>
      <c r="C20" s="46"/>
      <c r="D20" s="46"/>
      <c r="E20" s="46"/>
      <c r="F20" s="47"/>
      <c r="G20" s="46"/>
      <c r="H20" s="46"/>
      <c r="I20" s="46"/>
    </row>
    <row r="21" spans="1:9" ht="14.25">
      <c r="A21" s="45"/>
      <c r="B21" s="196"/>
      <c r="C21" s="46"/>
      <c r="D21" s="46"/>
      <c r="E21" s="46"/>
      <c r="F21" s="47"/>
      <c r="G21" s="46"/>
      <c r="H21" s="46"/>
      <c r="I21" s="46"/>
    </row>
    <row r="22" spans="1:9" ht="14.25">
      <c r="A22" s="45"/>
      <c r="B22" s="56"/>
      <c r="C22" s="46"/>
      <c r="D22" s="46"/>
      <c r="E22" s="46"/>
      <c r="F22" s="47"/>
      <c r="G22" s="46"/>
      <c r="H22" s="46"/>
      <c r="I22" s="46"/>
    </row>
    <row r="23" spans="1:9" ht="14.25">
      <c r="A23" s="45"/>
      <c r="B23" s="56"/>
      <c r="C23" s="46"/>
      <c r="D23" s="46"/>
      <c r="E23" s="46"/>
      <c r="F23" s="47"/>
      <c r="G23" s="46"/>
      <c r="H23" s="46"/>
      <c r="I23" s="46"/>
    </row>
    <row r="24" spans="1:9">
      <c r="A24" s="48"/>
      <c r="B24" s="176" t="s">
        <v>113</v>
      </c>
      <c r="C24" s="49">
        <f t="shared" ref="C24:I24" si="0">SUM(C10:C23)</f>
        <v>72</v>
      </c>
      <c r="D24" s="49">
        <f t="shared" si="0"/>
        <v>0</v>
      </c>
      <c r="E24" s="49">
        <f t="shared" si="0"/>
        <v>0</v>
      </c>
      <c r="F24" s="49">
        <f t="shared" si="0"/>
        <v>16</v>
      </c>
      <c r="G24" s="49">
        <f t="shared" si="0"/>
        <v>36</v>
      </c>
      <c r="H24" s="49">
        <f t="shared" si="0"/>
        <v>6</v>
      </c>
      <c r="I24" s="49">
        <f t="shared" si="0"/>
        <v>72</v>
      </c>
    </row>
    <row r="25" spans="1:9">
      <c r="A25" s="50"/>
      <c r="B25" s="41"/>
      <c r="C25" s="51"/>
      <c r="D25" s="52"/>
      <c r="E25" s="52"/>
      <c r="F25" s="52"/>
      <c r="G25" s="52"/>
      <c r="H25" s="52"/>
      <c r="I25" s="52"/>
    </row>
    <row r="26" spans="1:9" ht="15">
      <c r="A26" s="41"/>
      <c r="B26" s="174" t="s">
        <v>114</v>
      </c>
      <c r="C26" s="41"/>
      <c r="D26" s="175">
        <f>(C24+D24)*100/(I24)</f>
        <v>100</v>
      </c>
      <c r="E26" s="41" t="s">
        <v>3</v>
      </c>
      <c r="F26" s="41"/>
      <c r="G26" s="41"/>
      <c r="H26" s="41"/>
      <c r="I26" s="53"/>
    </row>
    <row r="27" spans="1:9" ht="15">
      <c r="A27" s="41"/>
      <c r="B27" s="174" t="s">
        <v>115</v>
      </c>
      <c r="C27" s="41"/>
      <c r="D27" s="175">
        <f>C24*100/(I24)</f>
        <v>100</v>
      </c>
      <c r="E27" s="41" t="s">
        <v>3</v>
      </c>
      <c r="F27" s="41"/>
      <c r="G27" s="41"/>
      <c r="H27" s="41"/>
      <c r="I27" s="53"/>
    </row>
    <row r="28" spans="1:9" ht="15">
      <c r="B28" s="174" t="s">
        <v>116</v>
      </c>
      <c r="C28" s="41"/>
      <c r="D28" s="175">
        <f>F24*100/I24</f>
        <v>22.222222222222221</v>
      </c>
      <c r="E28" s="41" t="s">
        <v>3</v>
      </c>
    </row>
    <row r="29" spans="1:9" ht="15">
      <c r="B29" s="174" t="s">
        <v>118</v>
      </c>
      <c r="D29" s="175">
        <f>G24*100/I24</f>
        <v>50</v>
      </c>
      <c r="E29" s="41" t="s">
        <v>3</v>
      </c>
    </row>
    <row r="30" spans="1:9" ht="15">
      <c r="B30" s="174" t="s">
        <v>117</v>
      </c>
      <c r="D30" s="175">
        <f>H24*100/I24</f>
        <v>8.3333333333333339</v>
      </c>
      <c r="E30" s="41" t="s">
        <v>3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6"/>
  <sheetViews>
    <sheetView topLeftCell="A35" zoomScale="150" zoomScaleNormal="150" zoomScalePageLayoutView="150" workbookViewId="0">
      <selection activeCell="L45" sqref="L45"/>
    </sheetView>
  </sheetViews>
  <sheetFormatPr defaultColWidth="8.875" defaultRowHeight="13.5" customHeight="1"/>
  <cols>
    <col min="1" max="1" width="8.125" style="73" customWidth="1"/>
    <col min="2" max="2" width="8.75" style="81" customWidth="1"/>
    <col min="3" max="3" width="8.1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10" width="2.875" style="73" bestFit="1" customWidth="1"/>
    <col min="11" max="20" width="2.875" style="73" customWidth="1"/>
    <col min="21" max="21" width="2.875" style="73" bestFit="1" customWidth="1"/>
    <col min="22" max="22" width="2.875" style="73" customWidth="1"/>
    <col min="23" max="16384" width="8.875" style="73"/>
  </cols>
  <sheetData>
    <row r="1" spans="1:24" ht="13.5" customHeight="1" thickBot="1">
      <c r="A1" s="71"/>
      <c r="B1" s="72"/>
    </row>
    <row r="2" spans="1:24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76" t="str">
        <f>TestCaseList!D11</f>
        <v>getHistory(shipperid, page)</v>
      </c>
      <c r="M2" s="277"/>
      <c r="N2" s="277"/>
      <c r="O2" s="277"/>
      <c r="P2" s="277"/>
      <c r="Q2" s="277"/>
      <c r="R2" s="277"/>
      <c r="S2" s="277"/>
      <c r="T2" s="277"/>
      <c r="U2" s="278"/>
      <c r="W2" s="75"/>
    </row>
    <row r="3" spans="1:24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61"/>
      <c r="M3" s="261"/>
      <c r="N3" s="261"/>
      <c r="O3" s="193"/>
      <c r="P3" s="193"/>
      <c r="Q3" s="193"/>
      <c r="R3" s="193"/>
      <c r="S3" s="193"/>
      <c r="T3" s="193"/>
      <c r="U3" s="194"/>
    </row>
    <row r="4" spans="1:24" ht="13.5" customHeight="1">
      <c r="A4" s="253" t="s">
        <v>123</v>
      </c>
      <c r="B4" s="254"/>
      <c r="C4" s="255">
        <v>50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-11</v>
      </c>
      <c r="M4" s="256"/>
      <c r="N4" s="256"/>
      <c r="O4" s="256"/>
      <c r="P4" s="256"/>
      <c r="Q4" s="256"/>
      <c r="R4" s="256"/>
      <c r="S4" s="256"/>
      <c r="T4" s="256"/>
      <c r="U4" s="282"/>
      <c r="W4" s="75"/>
    </row>
    <row r="5" spans="1:24" ht="13.5" customHeight="1">
      <c r="A5" s="253" t="s">
        <v>124</v>
      </c>
      <c r="B5" s="254"/>
      <c r="C5" s="264" t="s">
        <v>146</v>
      </c>
      <c r="D5" s="264"/>
      <c r="E5" s="264"/>
      <c r="F5" s="265"/>
      <c r="G5" s="265"/>
      <c r="H5" s="265"/>
      <c r="I5" s="265"/>
      <c r="J5" s="265"/>
      <c r="K5" s="265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1:24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U6" s="269"/>
      <c r="W6" s="75"/>
    </row>
    <row r="7" spans="1:24" ht="13.5" customHeight="1" thickBot="1">
      <c r="A7" s="252">
        <f>COUNTIF(F43:HR43,"P")</f>
        <v>16</v>
      </c>
      <c r="B7" s="251"/>
      <c r="C7" s="248">
        <f>COUNTIF(F43:HR43,"F")</f>
        <v>0</v>
      </c>
      <c r="D7" s="249"/>
      <c r="E7" s="251"/>
      <c r="F7" s="248">
        <f>SUM(O7,- A7,- C7)</f>
        <v>0</v>
      </c>
      <c r="G7" s="249"/>
      <c r="H7" s="249"/>
      <c r="I7" s="249"/>
      <c r="J7" s="249"/>
      <c r="K7" s="250"/>
      <c r="L7" s="79">
        <f>COUNTIF(E42:HR42,"N")</f>
        <v>2</v>
      </c>
      <c r="M7" s="79">
        <f>COUNTIF(E42:HR42,"A")</f>
        <v>10</v>
      </c>
      <c r="N7" s="79">
        <f>COUNTIF(E42:HR42,"B")</f>
        <v>4</v>
      </c>
      <c r="O7" s="267">
        <f>COUNTA(E9:HU9)</f>
        <v>16</v>
      </c>
      <c r="P7" s="249"/>
      <c r="Q7" s="249"/>
      <c r="R7" s="249"/>
      <c r="S7" s="249"/>
      <c r="T7" s="249"/>
      <c r="U7" s="268"/>
      <c r="V7" s="80"/>
    </row>
    <row r="8" spans="1:24" ht="11.25" thickBot="1"/>
    <row r="9" spans="1:24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 t="s">
        <v>9</v>
      </c>
      <c r="L9" s="142" t="s">
        <v>10</v>
      </c>
      <c r="M9" s="142" t="s">
        <v>11</v>
      </c>
      <c r="N9" s="142" t="s">
        <v>12</v>
      </c>
      <c r="O9" s="142" t="s">
        <v>13</v>
      </c>
      <c r="P9" s="142" t="s">
        <v>14</v>
      </c>
      <c r="Q9" s="142" t="s">
        <v>15</v>
      </c>
      <c r="R9" s="142" t="s">
        <v>16</v>
      </c>
      <c r="S9" s="142" t="s">
        <v>17</v>
      </c>
      <c r="T9" s="142" t="s">
        <v>18</v>
      </c>
      <c r="U9" s="142" t="s">
        <v>145</v>
      </c>
      <c r="V9" s="82"/>
      <c r="W9" s="83"/>
      <c r="X9" s="84"/>
    </row>
    <row r="10" spans="1:24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4"/>
    </row>
    <row r="11" spans="1:24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6"/>
      <c r="W11" s="75"/>
    </row>
    <row r="12" spans="1:24" ht="13.5" customHeight="1">
      <c r="A12" s="116"/>
      <c r="B12" s="85" t="s">
        <v>139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6"/>
    </row>
    <row r="13" spans="1:24" ht="13.5" customHeight="1">
      <c r="A13" s="116"/>
      <c r="B13" s="201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</row>
    <row r="14" spans="1:24" ht="13.5" customHeight="1">
      <c r="A14" s="116"/>
      <c r="B14" s="85">
        <v>1</v>
      </c>
      <c r="C14" s="203" t="s">
        <v>149</v>
      </c>
      <c r="D14" s="87" t="s">
        <v>140</v>
      </c>
      <c r="E14" s="90"/>
      <c r="F14" s="125" t="s">
        <v>141</v>
      </c>
      <c r="G14" s="125"/>
      <c r="H14" s="125"/>
      <c r="I14" s="125"/>
      <c r="J14" s="125" t="s">
        <v>141</v>
      </c>
      <c r="K14" s="125"/>
      <c r="L14" s="125"/>
      <c r="M14" s="125"/>
      <c r="N14" s="125" t="s">
        <v>141</v>
      </c>
      <c r="O14" s="125"/>
      <c r="P14" s="125"/>
      <c r="Q14" s="125"/>
      <c r="R14" s="125" t="s">
        <v>141</v>
      </c>
      <c r="S14" s="125"/>
      <c r="T14" s="125"/>
      <c r="U14" s="126"/>
    </row>
    <row r="15" spans="1:24" ht="13.5" customHeight="1">
      <c r="A15" s="116"/>
      <c r="B15" s="85"/>
      <c r="C15" s="205"/>
      <c r="D15" s="87" t="s">
        <v>143</v>
      </c>
      <c r="E15" s="90"/>
      <c r="F15" s="125"/>
      <c r="G15" s="125" t="s">
        <v>141</v>
      </c>
      <c r="H15" s="125"/>
      <c r="I15" s="125"/>
      <c r="J15" s="125"/>
      <c r="K15" s="125" t="s">
        <v>141</v>
      </c>
      <c r="L15" s="125"/>
      <c r="M15" s="125"/>
      <c r="N15" s="125"/>
      <c r="O15" s="125" t="s">
        <v>141</v>
      </c>
      <c r="P15" s="125"/>
      <c r="Q15" s="125"/>
      <c r="R15" s="125"/>
      <c r="S15" s="125" t="s">
        <v>141</v>
      </c>
      <c r="T15" s="125"/>
      <c r="U15" s="126"/>
    </row>
    <row r="16" spans="1:24" ht="13.5" customHeight="1">
      <c r="A16" s="116"/>
      <c r="B16" s="85"/>
      <c r="C16" s="205"/>
      <c r="D16" s="87" t="s">
        <v>144</v>
      </c>
      <c r="E16" s="90"/>
      <c r="F16" s="125"/>
      <c r="G16" s="125"/>
      <c r="H16" s="125" t="s">
        <v>141</v>
      </c>
      <c r="I16" s="125"/>
      <c r="J16" s="125"/>
      <c r="K16" s="125"/>
      <c r="L16" s="125" t="s">
        <v>141</v>
      </c>
      <c r="M16" s="125"/>
      <c r="N16" s="125"/>
      <c r="O16" s="125"/>
      <c r="P16" s="125" t="s">
        <v>141</v>
      </c>
      <c r="Q16" s="125"/>
      <c r="R16" s="125"/>
      <c r="S16" s="125"/>
      <c r="T16" s="125" t="s">
        <v>141</v>
      </c>
      <c r="U16" s="126"/>
    </row>
    <row r="17" spans="1:22" ht="13.5" customHeight="1">
      <c r="A17" s="116"/>
      <c r="B17" s="85"/>
      <c r="C17" s="205"/>
      <c r="D17" s="87" t="s">
        <v>159</v>
      </c>
      <c r="E17" s="90"/>
      <c r="F17" s="125"/>
      <c r="G17" s="125"/>
      <c r="H17" s="125"/>
      <c r="I17" s="125" t="s">
        <v>141</v>
      </c>
      <c r="J17" s="125"/>
      <c r="K17" s="125"/>
      <c r="L17" s="125"/>
      <c r="M17" s="125" t="s">
        <v>141</v>
      </c>
      <c r="N17" s="125"/>
      <c r="O17" s="125"/>
      <c r="P17" s="125"/>
      <c r="Q17" s="125" t="s">
        <v>141</v>
      </c>
      <c r="R17" s="125"/>
      <c r="S17" s="125"/>
      <c r="T17" s="125"/>
      <c r="U17" s="126" t="s">
        <v>141</v>
      </c>
      <c r="V17" s="127"/>
    </row>
    <row r="18" spans="1:22" ht="13.5" customHeight="1">
      <c r="A18" s="116"/>
      <c r="B18" s="85"/>
      <c r="C18" s="205"/>
      <c r="D18" s="87"/>
      <c r="E18" s="199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6"/>
      <c r="V18" s="127"/>
    </row>
    <row r="19" spans="1:22" ht="13.5" customHeight="1">
      <c r="A19" s="116"/>
      <c r="B19" s="85">
        <v>2</v>
      </c>
      <c r="C19" s="204" t="s">
        <v>150</v>
      </c>
      <c r="D19" s="87">
        <v>-1</v>
      </c>
      <c r="E19" s="90"/>
      <c r="F19" s="125" t="s">
        <v>141</v>
      </c>
      <c r="G19" s="125" t="s">
        <v>141</v>
      </c>
      <c r="H19" s="125" t="s">
        <v>141</v>
      </c>
      <c r="I19" s="125" t="s">
        <v>141</v>
      </c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V19" s="127"/>
    </row>
    <row r="20" spans="1:22" ht="13.5" customHeight="1">
      <c r="A20" s="116"/>
      <c r="B20" s="85"/>
      <c r="C20" s="86"/>
      <c r="D20" s="87">
        <v>0</v>
      </c>
      <c r="E20" s="199"/>
      <c r="F20" s="125"/>
      <c r="G20" s="125"/>
      <c r="H20" s="125"/>
      <c r="I20" s="125"/>
      <c r="J20" s="125" t="s">
        <v>141</v>
      </c>
      <c r="K20" s="125" t="s">
        <v>141</v>
      </c>
      <c r="L20" s="125" t="s">
        <v>141</v>
      </c>
      <c r="M20" s="125" t="s">
        <v>141</v>
      </c>
      <c r="N20" s="125"/>
      <c r="O20" s="125"/>
      <c r="P20" s="125"/>
      <c r="Q20" s="125"/>
      <c r="R20" s="125"/>
      <c r="S20" s="125"/>
      <c r="T20" s="125"/>
      <c r="U20" s="126"/>
    </row>
    <row r="21" spans="1:22" ht="13.5" customHeight="1">
      <c r="A21" s="116"/>
      <c r="B21" s="85"/>
      <c r="C21" s="86"/>
      <c r="D21" s="87">
        <v>1</v>
      </c>
      <c r="E21" s="90"/>
      <c r="F21" s="125"/>
      <c r="G21" s="125"/>
      <c r="H21" s="125"/>
      <c r="I21" s="125"/>
      <c r="J21" s="125"/>
      <c r="K21" s="125"/>
      <c r="L21" s="125"/>
      <c r="M21" s="125"/>
      <c r="N21" s="125" t="s">
        <v>141</v>
      </c>
      <c r="O21" s="125" t="s">
        <v>141</v>
      </c>
      <c r="P21" s="125" t="s">
        <v>141</v>
      </c>
      <c r="Q21" s="125" t="s">
        <v>141</v>
      </c>
      <c r="R21" s="125"/>
      <c r="S21" s="125"/>
      <c r="T21" s="125"/>
      <c r="U21" s="126"/>
    </row>
    <row r="22" spans="1:22" ht="13.5" customHeight="1">
      <c r="A22" s="116"/>
      <c r="B22" s="85"/>
      <c r="C22" s="86"/>
      <c r="D22" s="87" t="s">
        <v>153</v>
      </c>
      <c r="E22" s="90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 t="s">
        <v>141</v>
      </c>
      <c r="S22" s="125" t="s">
        <v>141</v>
      </c>
      <c r="T22" s="125" t="s">
        <v>141</v>
      </c>
      <c r="U22" s="126" t="s">
        <v>141</v>
      </c>
    </row>
    <row r="23" spans="1:22" ht="13.5" customHeight="1">
      <c r="A23" s="116"/>
      <c r="B23" s="85"/>
      <c r="C23" s="86"/>
      <c r="D23" s="87"/>
      <c r="E23" s="90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6"/>
    </row>
    <row r="24" spans="1:22" ht="13.5" customHeight="1">
      <c r="A24" s="116"/>
      <c r="B24" s="85"/>
      <c r="C24" s="86"/>
      <c r="D24" s="87"/>
      <c r="E24" s="90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6"/>
    </row>
    <row r="25" spans="1:22" ht="13.5" customHeight="1">
      <c r="A25" s="116"/>
      <c r="B25" s="85"/>
      <c r="C25" s="86"/>
      <c r="D25" s="87"/>
      <c r="E25" s="90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</row>
    <row r="26" spans="1:22" ht="13.5" customHeight="1">
      <c r="A26" s="116"/>
      <c r="B26" s="85"/>
      <c r="C26" s="86"/>
      <c r="D26" s="87"/>
      <c r="E26" s="90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2" ht="13.5" customHeight="1" thickBot="1">
      <c r="A27" s="116"/>
      <c r="B27" s="91"/>
      <c r="C27" s="92"/>
      <c r="D27" s="93"/>
      <c r="E27" s="94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9"/>
    </row>
    <row r="28" spans="1:22" ht="13.5" customHeight="1" thickTop="1">
      <c r="A28" s="117" t="s">
        <v>132</v>
      </c>
      <c r="B28" s="95" t="s">
        <v>38</v>
      </c>
      <c r="C28" s="96"/>
      <c r="D28" s="97"/>
      <c r="E28" s="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</row>
    <row r="29" spans="1:22" ht="13.5" customHeight="1">
      <c r="A29" s="118"/>
      <c r="B29" s="202"/>
      <c r="C29" s="99"/>
      <c r="D29" s="100"/>
      <c r="E29" s="10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6"/>
    </row>
    <row r="30" spans="1:22" ht="25.5" customHeight="1">
      <c r="A30" s="118"/>
      <c r="B30" s="202"/>
      <c r="C30" s="210" t="s">
        <v>151</v>
      </c>
      <c r="D30" s="211"/>
      <c r="E30" s="200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2" ht="24" customHeight="1">
      <c r="A31" s="118"/>
      <c r="B31" s="202"/>
      <c r="C31" s="99"/>
      <c r="D31" s="211" t="s">
        <v>155</v>
      </c>
      <c r="E31" s="200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</row>
    <row r="32" spans="1:22" ht="35.25" customHeight="1">
      <c r="A32" s="118"/>
      <c r="B32" s="202"/>
      <c r="C32" s="99"/>
      <c r="D32" s="211" t="s">
        <v>156</v>
      </c>
      <c r="E32" s="207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6"/>
    </row>
    <row r="33" spans="1:21" ht="36" customHeight="1">
      <c r="A33" s="118"/>
      <c r="B33" s="202"/>
      <c r="C33" s="99"/>
      <c r="D33" s="211" t="s">
        <v>157</v>
      </c>
      <c r="E33" s="200"/>
      <c r="F33" s="125"/>
      <c r="G33" s="125" t="s">
        <v>141</v>
      </c>
      <c r="H33" s="125" t="s">
        <v>141</v>
      </c>
      <c r="I33" s="125"/>
      <c r="J33" s="125"/>
      <c r="K33" s="125" t="s">
        <v>141</v>
      </c>
      <c r="L33" s="125" t="s">
        <v>141</v>
      </c>
      <c r="M33" s="125"/>
      <c r="N33" s="125"/>
      <c r="O33" s="125" t="s">
        <v>141</v>
      </c>
      <c r="P33" s="125" t="s">
        <v>141</v>
      </c>
      <c r="Q33" s="125"/>
      <c r="R33" s="125"/>
      <c r="S33" s="125"/>
      <c r="T33" s="125"/>
      <c r="U33" s="126"/>
    </row>
    <row r="34" spans="1:21" ht="13.5" customHeight="1">
      <c r="A34" s="118"/>
      <c r="B34" s="102"/>
      <c r="C34" s="99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 ht="13.5" customHeight="1">
      <c r="A35" s="118"/>
      <c r="B35" s="102" t="s">
        <v>39</v>
      </c>
      <c r="C35" s="99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6"/>
    </row>
    <row r="36" spans="1:21" ht="13.5" customHeight="1">
      <c r="A36" s="118"/>
      <c r="B36" s="102"/>
      <c r="C36" s="99"/>
      <c r="D36" s="100" t="s">
        <v>154</v>
      </c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 t="s">
        <v>141</v>
      </c>
      <c r="S36" s="125" t="s">
        <v>141</v>
      </c>
      <c r="T36" s="125" t="s">
        <v>141</v>
      </c>
      <c r="U36" s="126" t="s">
        <v>141</v>
      </c>
    </row>
    <row r="37" spans="1:21" ht="13.5" customHeight="1">
      <c r="A37" s="118"/>
      <c r="C37" s="130"/>
      <c r="D37" s="100" t="s">
        <v>158</v>
      </c>
      <c r="E37" s="103"/>
      <c r="F37" s="125" t="s">
        <v>141</v>
      </c>
      <c r="G37" s="125"/>
      <c r="H37" s="125"/>
      <c r="I37" s="125" t="s">
        <v>141</v>
      </c>
      <c r="J37" s="125" t="s">
        <v>141</v>
      </c>
      <c r="K37" s="125"/>
      <c r="L37" s="125"/>
      <c r="M37" s="125" t="s">
        <v>141</v>
      </c>
      <c r="N37" s="125" t="s">
        <v>141</v>
      </c>
      <c r="O37" s="125"/>
      <c r="P37" s="125"/>
      <c r="Q37" s="125" t="s">
        <v>141</v>
      </c>
      <c r="R37" s="125"/>
      <c r="S37" s="125"/>
      <c r="T37" s="125"/>
      <c r="U37" s="126"/>
    </row>
    <row r="38" spans="1:21" ht="13.5" customHeight="1">
      <c r="A38" s="118"/>
      <c r="B38" s="102"/>
      <c r="C38" s="130"/>
      <c r="D38" s="100"/>
      <c r="E38" s="103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6"/>
    </row>
    <row r="39" spans="1:21" ht="13.5" customHeight="1">
      <c r="A39" s="118"/>
      <c r="B39" s="102" t="s">
        <v>40</v>
      </c>
      <c r="C39" s="130"/>
      <c r="D39" s="100"/>
      <c r="E39" s="103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6"/>
    </row>
    <row r="40" spans="1:21" ht="13.5" customHeight="1">
      <c r="A40" s="118"/>
      <c r="B40" s="270"/>
      <c r="C40" s="271"/>
      <c r="D40" s="272"/>
      <c r="E40" s="10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6"/>
    </row>
    <row r="41" spans="1:21" ht="13.5" customHeight="1" thickBot="1">
      <c r="A41" s="118"/>
      <c r="B41" s="273"/>
      <c r="C41" s="274"/>
      <c r="D41" s="275"/>
      <c r="E41" s="107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</row>
    <row r="42" spans="1:21" ht="13.5" customHeight="1" thickTop="1">
      <c r="A42" s="117" t="s">
        <v>133</v>
      </c>
      <c r="B42" s="259" t="s">
        <v>19</v>
      </c>
      <c r="C42" s="259"/>
      <c r="D42" s="259"/>
      <c r="E42" s="108"/>
      <c r="F42" s="133" t="s">
        <v>22</v>
      </c>
      <c r="G42" s="133" t="s">
        <v>22</v>
      </c>
      <c r="H42" s="133" t="s">
        <v>22</v>
      </c>
      <c r="I42" s="133" t="s">
        <v>22</v>
      </c>
      <c r="J42" s="133" t="s">
        <v>21</v>
      </c>
      <c r="K42" s="133" t="s">
        <v>21</v>
      </c>
      <c r="L42" s="133" t="s">
        <v>21</v>
      </c>
      <c r="M42" s="133" t="s">
        <v>21</v>
      </c>
      <c r="N42" s="133" t="s">
        <v>22</v>
      </c>
      <c r="O42" s="133" t="s">
        <v>20</v>
      </c>
      <c r="P42" s="133" t="s">
        <v>20</v>
      </c>
      <c r="Q42" s="133" t="s">
        <v>22</v>
      </c>
      <c r="R42" s="133" t="s">
        <v>22</v>
      </c>
      <c r="S42" s="133" t="s">
        <v>22</v>
      </c>
      <c r="T42" s="133" t="s">
        <v>22</v>
      </c>
      <c r="U42" s="134" t="s">
        <v>22</v>
      </c>
    </row>
    <row r="43" spans="1:21" ht="13.5" customHeight="1">
      <c r="A43" s="118"/>
      <c r="B43" s="247" t="s">
        <v>23</v>
      </c>
      <c r="C43" s="247"/>
      <c r="D43" s="247"/>
      <c r="E43" s="109"/>
      <c r="F43" s="135" t="s">
        <v>24</v>
      </c>
      <c r="G43" s="135" t="s">
        <v>24</v>
      </c>
      <c r="H43" s="135" t="s">
        <v>24</v>
      </c>
      <c r="I43" s="135" t="s">
        <v>24</v>
      </c>
      <c r="J43" s="135" t="s">
        <v>24</v>
      </c>
      <c r="K43" s="135" t="s">
        <v>24</v>
      </c>
      <c r="L43" s="135" t="s">
        <v>24</v>
      </c>
      <c r="M43" s="135" t="s">
        <v>24</v>
      </c>
      <c r="N43" s="135" t="s">
        <v>24</v>
      </c>
      <c r="O43" s="135" t="s">
        <v>24</v>
      </c>
      <c r="P43" s="135" t="s">
        <v>24</v>
      </c>
      <c r="Q43" s="135" t="s">
        <v>24</v>
      </c>
      <c r="R43" s="135" t="s">
        <v>24</v>
      </c>
      <c r="S43" s="135" t="s">
        <v>24</v>
      </c>
      <c r="T43" s="135" t="s">
        <v>24</v>
      </c>
      <c r="U43" s="136" t="s">
        <v>24</v>
      </c>
    </row>
    <row r="44" spans="1:21" ht="13.5" customHeight="1">
      <c r="A44" s="118"/>
      <c r="B44" s="257" t="s">
        <v>26</v>
      </c>
      <c r="C44" s="257"/>
      <c r="D44" s="257"/>
      <c r="E44" s="103"/>
      <c r="F44" s="110">
        <v>42346</v>
      </c>
      <c r="G44" s="110">
        <v>42346</v>
      </c>
      <c r="H44" s="110">
        <v>42346</v>
      </c>
      <c r="I44" s="110">
        <v>42346</v>
      </c>
      <c r="J44" s="110">
        <v>42346</v>
      </c>
      <c r="K44" s="110">
        <v>42346</v>
      </c>
      <c r="L44" s="110">
        <v>42346</v>
      </c>
      <c r="M44" s="110">
        <v>42346</v>
      </c>
      <c r="N44" s="110">
        <v>42346</v>
      </c>
      <c r="O44" s="110">
        <v>42346</v>
      </c>
      <c r="P44" s="110">
        <v>42346</v>
      </c>
      <c r="Q44" s="110">
        <v>42346</v>
      </c>
      <c r="R44" s="110">
        <v>42346</v>
      </c>
      <c r="S44" s="110">
        <v>42346</v>
      </c>
      <c r="T44" s="110">
        <v>42346</v>
      </c>
      <c r="U44" s="110">
        <v>42346</v>
      </c>
    </row>
    <row r="45" spans="1:21" ht="75.75" thickBot="1">
      <c r="A45" s="119"/>
      <c r="B45" s="258" t="s">
        <v>27</v>
      </c>
      <c r="C45" s="258"/>
      <c r="D45" s="258"/>
      <c r="E45" s="112"/>
      <c r="F45" s="113" t="s">
        <v>152</v>
      </c>
      <c r="G45" s="113"/>
      <c r="H45" s="113"/>
      <c r="I45" s="113" t="s">
        <v>189</v>
      </c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4"/>
    </row>
    <row r="46" spans="1:21" ht="11.25" thickTop="1">
      <c r="A46" s="137"/>
    </row>
  </sheetData>
  <mergeCells count="29">
    <mergeCell ref="L2:U2"/>
    <mergeCell ref="L3:N3"/>
    <mergeCell ref="C6:E6"/>
    <mergeCell ref="F3:K3"/>
    <mergeCell ref="L4:U4"/>
    <mergeCell ref="F6:K6"/>
    <mergeCell ref="F4:K4"/>
    <mergeCell ref="B44:D44"/>
    <mergeCell ref="B45:D45"/>
    <mergeCell ref="B42:D42"/>
    <mergeCell ref="C3:E3"/>
    <mergeCell ref="A6:B6"/>
    <mergeCell ref="A5:B5"/>
    <mergeCell ref="C5:U5"/>
    <mergeCell ref="L6:N6"/>
    <mergeCell ref="O7:U7"/>
    <mergeCell ref="O6:U6"/>
    <mergeCell ref="B40:D40"/>
    <mergeCell ref="B41:D41"/>
    <mergeCell ref="A2:B2"/>
    <mergeCell ref="C2:E2"/>
    <mergeCell ref="F2:K2"/>
    <mergeCell ref="B43:D43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42:U42">
      <formula1>"N,A,B, "</formula1>
    </dataValidation>
    <dataValidation type="list" allowBlank="1" showInputMessage="1" showErrorMessage="1" sqref="F43:U43">
      <formula1>"P,F, "</formula1>
    </dataValidation>
    <dataValidation type="list" allowBlank="1" showInputMessage="1" showErrorMessage="1" sqref="F10:U4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6"/>
  <sheetViews>
    <sheetView topLeftCell="A35" zoomScale="150" zoomScaleNormal="150" zoomScalePageLayoutView="150" workbookViewId="0">
      <selection activeCell="W43" sqref="W43"/>
    </sheetView>
  </sheetViews>
  <sheetFormatPr defaultColWidth="8.875" defaultRowHeight="13.5" customHeight="1"/>
  <cols>
    <col min="1" max="1" width="8.125" style="73" customWidth="1"/>
    <col min="2" max="2" width="8.75" style="81" customWidth="1"/>
    <col min="3" max="3" width="8.1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10" width="2.875" style="73" bestFit="1" customWidth="1"/>
    <col min="11" max="20" width="2.875" style="73" customWidth="1"/>
    <col min="21" max="21" width="2.875" style="73" bestFit="1" customWidth="1"/>
    <col min="22" max="22" width="2.875" style="73" customWidth="1"/>
    <col min="23" max="16384" width="8.875" style="73"/>
  </cols>
  <sheetData>
    <row r="1" spans="1:24" ht="13.5" customHeight="1" thickBot="1">
      <c r="A1" s="71"/>
      <c r="B1" s="72"/>
    </row>
    <row r="2" spans="1:24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83" t="str">
        <f>TestCaseList!D12</f>
        <v>getDetail(shipperid, taskid)</v>
      </c>
      <c r="M2" s="277"/>
      <c r="N2" s="277"/>
      <c r="O2" s="277"/>
      <c r="P2" s="277"/>
      <c r="Q2" s="277"/>
      <c r="R2" s="277"/>
      <c r="S2" s="277"/>
      <c r="T2" s="277"/>
      <c r="U2" s="278"/>
      <c r="W2" s="75"/>
    </row>
    <row r="3" spans="1:24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61"/>
      <c r="M3" s="261"/>
      <c r="N3" s="261"/>
      <c r="O3" s="193"/>
      <c r="P3" s="193"/>
      <c r="Q3" s="193"/>
      <c r="R3" s="193"/>
      <c r="S3" s="193"/>
      <c r="T3" s="193"/>
      <c r="U3" s="194"/>
    </row>
    <row r="4" spans="1:24" ht="13.5" customHeight="1">
      <c r="A4" s="253" t="s">
        <v>123</v>
      </c>
      <c r="B4" s="254"/>
      <c r="C4" s="255">
        <v>30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-13</v>
      </c>
      <c r="M4" s="256"/>
      <c r="N4" s="256"/>
      <c r="O4" s="256"/>
      <c r="P4" s="256"/>
      <c r="Q4" s="256"/>
      <c r="R4" s="256"/>
      <c r="S4" s="256"/>
      <c r="T4" s="256"/>
      <c r="U4" s="282"/>
      <c r="W4" s="75"/>
    </row>
    <row r="5" spans="1:24" ht="13.5" customHeight="1">
      <c r="A5" s="253" t="s">
        <v>124</v>
      </c>
      <c r="B5" s="254"/>
      <c r="C5" s="264"/>
      <c r="D5" s="264"/>
      <c r="E5" s="264"/>
      <c r="F5" s="265"/>
      <c r="G5" s="265"/>
      <c r="H5" s="265"/>
      <c r="I5" s="265"/>
      <c r="J5" s="265"/>
      <c r="K5" s="265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1:24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U6" s="269"/>
      <c r="W6" s="75"/>
    </row>
    <row r="7" spans="1:24" ht="13.5" customHeight="1" thickBot="1">
      <c r="A7" s="252">
        <f>COUNTIF(F43:HR43,"P")</f>
        <v>16</v>
      </c>
      <c r="B7" s="251"/>
      <c r="C7" s="248">
        <f>COUNTIF(F43:HR43,"F")</f>
        <v>0</v>
      </c>
      <c r="D7" s="249"/>
      <c r="E7" s="251"/>
      <c r="F7" s="248">
        <f>SUM(O7,- A7,- C7)</f>
        <v>0</v>
      </c>
      <c r="G7" s="249"/>
      <c r="H7" s="249"/>
      <c r="I7" s="249"/>
      <c r="J7" s="249"/>
      <c r="K7" s="250"/>
      <c r="L7" s="79">
        <f>COUNTIF(E42:HR42,"N")</f>
        <v>4</v>
      </c>
      <c r="M7" s="79">
        <f>COUNTIF(E42:HR42,"A")</f>
        <v>10</v>
      </c>
      <c r="N7" s="79">
        <f>COUNTIF(E42:HR42,"B")</f>
        <v>2</v>
      </c>
      <c r="O7" s="267">
        <f>COUNTA(E9:HU9)</f>
        <v>16</v>
      </c>
      <c r="P7" s="249"/>
      <c r="Q7" s="249"/>
      <c r="R7" s="249"/>
      <c r="S7" s="249"/>
      <c r="T7" s="249"/>
      <c r="U7" s="268"/>
      <c r="V7" s="80"/>
    </row>
    <row r="8" spans="1:24" ht="11.25" thickBot="1"/>
    <row r="9" spans="1:24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 t="s">
        <v>9</v>
      </c>
      <c r="L9" s="142" t="s">
        <v>10</v>
      </c>
      <c r="M9" s="142" t="s">
        <v>11</v>
      </c>
      <c r="N9" s="142" t="s">
        <v>12</v>
      </c>
      <c r="O9" s="142" t="s">
        <v>13</v>
      </c>
      <c r="P9" s="142" t="s">
        <v>14</v>
      </c>
      <c r="Q9" s="142" t="s">
        <v>15</v>
      </c>
      <c r="R9" s="142" t="s">
        <v>16</v>
      </c>
      <c r="S9" s="142" t="s">
        <v>17</v>
      </c>
      <c r="T9" s="142" t="s">
        <v>18</v>
      </c>
      <c r="U9" s="142" t="s">
        <v>145</v>
      </c>
      <c r="V9" s="82"/>
      <c r="W9" s="83"/>
      <c r="X9" s="84"/>
    </row>
    <row r="10" spans="1:24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4"/>
    </row>
    <row r="11" spans="1:24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6"/>
      <c r="W11" s="75"/>
    </row>
    <row r="12" spans="1:24" ht="13.5" customHeight="1">
      <c r="A12" s="116"/>
      <c r="B12" s="85" t="s">
        <v>139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6"/>
    </row>
    <row r="13" spans="1:24" ht="13.5" customHeight="1">
      <c r="A13" s="116"/>
      <c r="B13" s="201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</row>
    <row r="14" spans="1:24" ht="13.5" customHeight="1">
      <c r="A14" s="116"/>
      <c r="B14" s="85">
        <v>1</v>
      </c>
      <c r="C14" s="203" t="s">
        <v>149</v>
      </c>
      <c r="D14" s="87" t="s">
        <v>140</v>
      </c>
      <c r="E14" s="209"/>
      <c r="F14" s="125" t="s">
        <v>141</v>
      </c>
      <c r="G14" s="125"/>
      <c r="H14" s="125"/>
      <c r="I14" s="125"/>
      <c r="J14" s="125" t="s">
        <v>141</v>
      </c>
      <c r="K14" s="125"/>
      <c r="L14" s="125"/>
      <c r="M14" s="125"/>
      <c r="N14" s="125" t="s">
        <v>141</v>
      </c>
      <c r="O14" s="125"/>
      <c r="P14" s="125"/>
      <c r="Q14" s="125"/>
      <c r="R14" s="125" t="s">
        <v>141</v>
      </c>
      <c r="S14" s="125"/>
      <c r="T14" s="125"/>
      <c r="U14" s="126"/>
    </row>
    <row r="15" spans="1:24" ht="13.5" customHeight="1">
      <c r="A15" s="116"/>
      <c r="B15" s="85"/>
      <c r="C15" s="205"/>
      <c r="D15" s="87" t="s">
        <v>143</v>
      </c>
      <c r="E15" s="209"/>
      <c r="F15" s="125"/>
      <c r="G15" s="125" t="s">
        <v>141</v>
      </c>
      <c r="H15" s="125"/>
      <c r="I15" s="125"/>
      <c r="J15" s="125"/>
      <c r="K15" s="125" t="s">
        <v>141</v>
      </c>
      <c r="L15" s="125"/>
      <c r="M15" s="125"/>
      <c r="N15" s="125"/>
      <c r="O15" s="125" t="s">
        <v>141</v>
      </c>
      <c r="P15" s="125"/>
      <c r="Q15" s="125"/>
      <c r="R15" s="125"/>
      <c r="S15" s="125" t="s">
        <v>141</v>
      </c>
      <c r="T15" s="125"/>
      <c r="U15" s="126"/>
    </row>
    <row r="16" spans="1:24" ht="13.5" customHeight="1">
      <c r="A16" s="116"/>
      <c r="B16" s="85"/>
      <c r="C16" s="205"/>
      <c r="D16" s="87" t="s">
        <v>144</v>
      </c>
      <c r="E16" s="209"/>
      <c r="F16" s="125"/>
      <c r="G16" s="125"/>
      <c r="H16" s="125" t="s">
        <v>141</v>
      </c>
      <c r="I16" s="125"/>
      <c r="J16" s="125"/>
      <c r="K16" s="125"/>
      <c r="L16" s="125" t="s">
        <v>141</v>
      </c>
      <c r="M16" s="125"/>
      <c r="N16" s="125"/>
      <c r="O16" s="125"/>
      <c r="P16" s="125" t="s">
        <v>141</v>
      </c>
      <c r="Q16" s="125"/>
      <c r="R16" s="125"/>
      <c r="S16" s="125"/>
      <c r="T16" s="125" t="s">
        <v>141</v>
      </c>
      <c r="U16" s="126"/>
    </row>
    <row r="17" spans="1:22" ht="13.5" customHeight="1">
      <c r="A17" s="116"/>
      <c r="B17" s="85"/>
      <c r="C17" s="205"/>
      <c r="D17" s="87" t="s">
        <v>159</v>
      </c>
      <c r="E17" s="209"/>
      <c r="F17" s="125"/>
      <c r="G17" s="125"/>
      <c r="H17" s="125"/>
      <c r="I17" s="125" t="s">
        <v>141</v>
      </c>
      <c r="J17" s="125"/>
      <c r="K17" s="125"/>
      <c r="L17" s="125"/>
      <c r="M17" s="125" t="s">
        <v>141</v>
      </c>
      <c r="N17" s="125"/>
      <c r="O17" s="125"/>
      <c r="P17" s="125"/>
      <c r="Q17" s="125" t="s">
        <v>141</v>
      </c>
      <c r="R17" s="125"/>
      <c r="S17" s="125"/>
      <c r="T17" s="125"/>
      <c r="U17" s="126" t="s">
        <v>141</v>
      </c>
      <c r="V17" s="127"/>
    </row>
    <row r="18" spans="1:22" ht="13.5" customHeight="1">
      <c r="A18" s="116"/>
      <c r="B18" s="85"/>
      <c r="C18" s="205"/>
      <c r="D18" s="87"/>
      <c r="E18" s="209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6"/>
      <c r="V18" s="127"/>
    </row>
    <row r="19" spans="1:22" ht="13.5" customHeight="1">
      <c r="A19" s="116"/>
      <c r="B19" s="85">
        <v>2</v>
      </c>
      <c r="C19" s="204" t="s">
        <v>169</v>
      </c>
      <c r="D19" s="87" t="s">
        <v>140</v>
      </c>
      <c r="E19" s="209"/>
      <c r="F19" s="125" t="s">
        <v>141</v>
      </c>
      <c r="G19" s="125" t="s">
        <v>141</v>
      </c>
      <c r="H19" s="125" t="s">
        <v>141</v>
      </c>
      <c r="I19" s="125" t="s">
        <v>141</v>
      </c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V19" s="127"/>
    </row>
    <row r="20" spans="1:22" ht="13.5" customHeight="1">
      <c r="A20" s="116"/>
      <c r="B20" s="85"/>
      <c r="C20" s="86"/>
      <c r="D20" s="87">
        <v>0</v>
      </c>
      <c r="E20" s="209"/>
      <c r="F20" s="125"/>
      <c r="G20" s="125"/>
      <c r="H20" s="125"/>
      <c r="I20" s="125"/>
      <c r="J20" s="125" t="s">
        <v>141</v>
      </c>
      <c r="K20" s="125" t="s">
        <v>141</v>
      </c>
      <c r="L20" s="125" t="s">
        <v>141</v>
      </c>
      <c r="M20" s="125" t="s">
        <v>141</v>
      </c>
      <c r="N20" s="125"/>
      <c r="O20" s="125"/>
      <c r="P20" s="125"/>
      <c r="Q20" s="125"/>
      <c r="R20" s="125"/>
      <c r="S20" s="125"/>
      <c r="T20" s="125"/>
      <c r="U20" s="126"/>
    </row>
    <row r="21" spans="1:22" ht="13.5" customHeight="1">
      <c r="A21" s="116"/>
      <c r="B21" s="85"/>
      <c r="C21" s="86"/>
      <c r="D21" s="87">
        <v>1</v>
      </c>
      <c r="E21" s="209"/>
      <c r="F21" s="125"/>
      <c r="G21" s="125"/>
      <c r="H21" s="125"/>
      <c r="I21" s="125"/>
      <c r="J21" s="125"/>
      <c r="K21" s="125"/>
      <c r="L21" s="125"/>
      <c r="M21" s="125"/>
      <c r="N21" s="125" t="s">
        <v>141</v>
      </c>
      <c r="O21" s="125" t="s">
        <v>141</v>
      </c>
      <c r="P21" s="125" t="s">
        <v>141</v>
      </c>
      <c r="Q21" s="125" t="s">
        <v>141</v>
      </c>
      <c r="R21" s="125"/>
      <c r="S21" s="125"/>
      <c r="T21" s="125"/>
      <c r="U21" s="126"/>
    </row>
    <row r="22" spans="1:22" ht="13.5" customHeight="1">
      <c r="A22" s="116"/>
      <c r="B22" s="85"/>
      <c r="C22" s="86"/>
      <c r="D22" s="87" t="s">
        <v>175</v>
      </c>
      <c r="E22" s="209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 t="s">
        <v>141</v>
      </c>
      <c r="S22" s="125" t="s">
        <v>141</v>
      </c>
      <c r="T22" s="125" t="s">
        <v>141</v>
      </c>
      <c r="U22" s="126" t="s">
        <v>141</v>
      </c>
    </row>
    <row r="23" spans="1:22" ht="13.5" customHeight="1">
      <c r="A23" s="116"/>
      <c r="B23" s="85"/>
      <c r="C23" s="86"/>
      <c r="D23" s="87"/>
      <c r="E23" s="209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6"/>
    </row>
    <row r="24" spans="1:22" ht="13.5" customHeight="1">
      <c r="A24" s="116"/>
      <c r="B24" s="85"/>
      <c r="C24" s="86"/>
      <c r="D24" s="87"/>
      <c r="E24" s="209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6"/>
    </row>
    <row r="25" spans="1:22" ht="13.5" customHeight="1">
      <c r="A25" s="116"/>
      <c r="B25" s="85"/>
      <c r="C25" s="86"/>
      <c r="D25" s="87"/>
      <c r="E25" s="209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</row>
    <row r="26" spans="1:22" ht="13.5" customHeight="1">
      <c r="A26" s="116"/>
      <c r="B26" s="85"/>
      <c r="C26" s="86"/>
      <c r="D26" s="87"/>
      <c r="E26" s="209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2" ht="13.5" customHeight="1" thickBot="1">
      <c r="A27" s="116"/>
      <c r="B27" s="91"/>
      <c r="C27" s="92"/>
      <c r="D27" s="93"/>
      <c r="E27" s="94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9"/>
    </row>
    <row r="28" spans="1:22" ht="13.5" customHeight="1" thickTop="1">
      <c r="A28" s="117" t="s">
        <v>132</v>
      </c>
      <c r="B28" s="95" t="s">
        <v>38</v>
      </c>
      <c r="C28" s="96"/>
      <c r="D28" s="97"/>
      <c r="E28" s="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</row>
    <row r="29" spans="1:22" ht="13.5" customHeight="1">
      <c r="A29" s="118"/>
      <c r="B29" s="202"/>
      <c r="C29" s="99"/>
      <c r="D29" s="100"/>
      <c r="E29" s="207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6"/>
    </row>
    <row r="30" spans="1:22" ht="25.5" customHeight="1">
      <c r="A30" s="118"/>
      <c r="B30" s="202"/>
      <c r="C30" s="210" t="s">
        <v>151</v>
      </c>
      <c r="D30" s="211"/>
      <c r="E30" s="207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2" ht="24" customHeight="1">
      <c r="A31" s="118"/>
      <c r="B31" s="202"/>
      <c r="C31" s="99"/>
      <c r="D31" s="211" t="s">
        <v>173</v>
      </c>
      <c r="E31" s="207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 t="s">
        <v>141</v>
      </c>
      <c r="R31" s="125"/>
      <c r="S31" s="125"/>
      <c r="T31" s="125"/>
      <c r="U31" s="126" t="s">
        <v>141</v>
      </c>
    </row>
    <row r="32" spans="1:22" ht="24" customHeight="1">
      <c r="A32" s="118"/>
      <c r="B32" s="202"/>
      <c r="C32" s="99"/>
      <c r="D32" s="211" t="s">
        <v>172</v>
      </c>
      <c r="E32" s="207"/>
      <c r="F32" s="125"/>
      <c r="G32" s="125"/>
      <c r="H32" s="125"/>
      <c r="I32" s="125"/>
      <c r="J32" s="125"/>
      <c r="K32" s="125"/>
      <c r="L32" s="125"/>
      <c r="M32" s="125"/>
      <c r="N32" s="125"/>
      <c r="O32" s="125" t="s">
        <v>141</v>
      </c>
      <c r="P32" s="125" t="s">
        <v>141</v>
      </c>
      <c r="Q32" s="125"/>
      <c r="R32" s="125"/>
      <c r="S32" s="125" t="s">
        <v>141</v>
      </c>
      <c r="T32" s="125" t="s">
        <v>141</v>
      </c>
      <c r="U32" s="126"/>
    </row>
    <row r="33" spans="1:21" ht="24" customHeight="1">
      <c r="A33" s="118"/>
      <c r="B33" s="202"/>
      <c r="C33" s="99"/>
      <c r="D33" s="211"/>
      <c r="E33" s="207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6"/>
    </row>
    <row r="34" spans="1:21" ht="13.5" customHeight="1">
      <c r="A34" s="118"/>
      <c r="B34" s="102"/>
      <c r="C34" s="99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 ht="13.5" customHeight="1">
      <c r="A35" s="118"/>
      <c r="B35" s="102" t="s">
        <v>39</v>
      </c>
      <c r="C35" s="99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6"/>
    </row>
    <row r="36" spans="1:21" ht="13.5" customHeight="1">
      <c r="A36" s="118"/>
      <c r="B36" s="102"/>
      <c r="C36" s="99"/>
      <c r="D36" s="100" t="s">
        <v>174</v>
      </c>
      <c r="E36" s="103"/>
      <c r="F36" s="125" t="s">
        <v>141</v>
      </c>
      <c r="G36" s="125" t="s">
        <v>141</v>
      </c>
      <c r="H36" s="125" t="s">
        <v>141</v>
      </c>
      <c r="I36" s="125" t="s">
        <v>141</v>
      </c>
      <c r="J36" s="125"/>
      <c r="K36" s="125"/>
      <c r="L36" s="125"/>
      <c r="M36" s="125" t="s">
        <v>141</v>
      </c>
      <c r="N36" s="125"/>
      <c r="O36" s="125"/>
      <c r="P36" s="125"/>
      <c r="Q36" s="125"/>
      <c r="R36" s="125"/>
      <c r="S36" s="125"/>
      <c r="T36" s="125"/>
      <c r="U36" s="126"/>
    </row>
    <row r="37" spans="1:21" ht="13.5" customHeight="1">
      <c r="A37" s="118"/>
      <c r="C37" s="130"/>
      <c r="D37" s="100" t="s">
        <v>158</v>
      </c>
      <c r="E37" s="103"/>
      <c r="F37" s="125"/>
      <c r="G37" s="125"/>
      <c r="H37" s="125"/>
      <c r="I37" s="125"/>
      <c r="J37" s="125" t="s">
        <v>141</v>
      </c>
      <c r="K37" s="125" t="s">
        <v>141</v>
      </c>
      <c r="L37" s="125" t="s">
        <v>141</v>
      </c>
      <c r="M37" s="125"/>
      <c r="N37" s="125" t="s">
        <v>141</v>
      </c>
      <c r="O37" s="125"/>
      <c r="P37" s="125"/>
      <c r="Q37" s="125"/>
      <c r="R37" s="125" t="s">
        <v>141</v>
      </c>
      <c r="S37" s="125"/>
      <c r="T37" s="125"/>
      <c r="U37" s="126"/>
    </row>
    <row r="38" spans="1:21" ht="13.5" customHeight="1">
      <c r="A38" s="118"/>
      <c r="B38" s="102"/>
      <c r="C38" s="130"/>
      <c r="D38" s="100"/>
      <c r="E38" s="103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6"/>
    </row>
    <row r="39" spans="1:21" ht="13.5" customHeight="1">
      <c r="A39" s="118"/>
      <c r="B39" s="102" t="s">
        <v>40</v>
      </c>
      <c r="C39" s="130"/>
      <c r="D39" s="100"/>
      <c r="E39" s="103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6"/>
    </row>
    <row r="40" spans="1:21" ht="13.5" customHeight="1">
      <c r="A40" s="118"/>
      <c r="B40" s="270"/>
      <c r="C40" s="271"/>
      <c r="D40" s="272"/>
      <c r="E40" s="10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6"/>
    </row>
    <row r="41" spans="1:21" ht="13.5" customHeight="1" thickBot="1">
      <c r="A41" s="118"/>
      <c r="B41" s="273"/>
      <c r="C41" s="274"/>
      <c r="D41" s="275"/>
      <c r="E41" s="107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</row>
    <row r="42" spans="1:21" ht="13.5" customHeight="1" thickTop="1">
      <c r="A42" s="117" t="s">
        <v>133</v>
      </c>
      <c r="B42" s="259" t="s">
        <v>19</v>
      </c>
      <c r="C42" s="259"/>
      <c r="D42" s="259"/>
      <c r="E42" s="208"/>
      <c r="F42" s="133" t="s">
        <v>22</v>
      </c>
      <c r="G42" s="133" t="s">
        <v>22</v>
      </c>
      <c r="H42" s="133" t="s">
        <v>22</v>
      </c>
      <c r="I42" s="133" t="s">
        <v>22</v>
      </c>
      <c r="J42" s="133" t="s">
        <v>22</v>
      </c>
      <c r="K42" s="133" t="s">
        <v>21</v>
      </c>
      <c r="L42" s="133" t="s">
        <v>21</v>
      </c>
      <c r="M42" s="133" t="s">
        <v>22</v>
      </c>
      <c r="N42" s="133" t="s">
        <v>22</v>
      </c>
      <c r="O42" s="133" t="s">
        <v>20</v>
      </c>
      <c r="P42" s="133" t="s">
        <v>20</v>
      </c>
      <c r="Q42" s="133" t="s">
        <v>22</v>
      </c>
      <c r="R42" s="133" t="s">
        <v>22</v>
      </c>
      <c r="S42" s="133" t="s">
        <v>20</v>
      </c>
      <c r="T42" s="133" t="s">
        <v>20</v>
      </c>
      <c r="U42" s="134" t="s">
        <v>22</v>
      </c>
    </row>
    <row r="43" spans="1:21" ht="13.5" customHeight="1">
      <c r="A43" s="118"/>
      <c r="B43" s="247" t="s">
        <v>23</v>
      </c>
      <c r="C43" s="247"/>
      <c r="D43" s="247"/>
      <c r="E43" s="109"/>
      <c r="F43" s="135" t="s">
        <v>24</v>
      </c>
      <c r="G43" s="135" t="s">
        <v>24</v>
      </c>
      <c r="H43" s="135" t="s">
        <v>24</v>
      </c>
      <c r="I43" s="135" t="s">
        <v>24</v>
      </c>
      <c r="J43" s="135" t="s">
        <v>24</v>
      </c>
      <c r="K43" s="135" t="s">
        <v>24</v>
      </c>
      <c r="L43" s="135" t="s">
        <v>24</v>
      </c>
      <c r="M43" s="135" t="s">
        <v>24</v>
      </c>
      <c r="N43" s="135" t="s">
        <v>24</v>
      </c>
      <c r="O43" s="135" t="s">
        <v>24</v>
      </c>
      <c r="P43" s="135" t="s">
        <v>24</v>
      </c>
      <c r="Q43" s="135" t="s">
        <v>24</v>
      </c>
      <c r="R43" s="135" t="s">
        <v>24</v>
      </c>
      <c r="S43" s="135" t="s">
        <v>24</v>
      </c>
      <c r="T43" s="135" t="s">
        <v>24</v>
      </c>
      <c r="U43" s="136" t="s">
        <v>24</v>
      </c>
    </row>
    <row r="44" spans="1:21" ht="13.5" customHeight="1">
      <c r="A44" s="118"/>
      <c r="B44" s="257" t="s">
        <v>26</v>
      </c>
      <c r="C44" s="257"/>
      <c r="D44" s="257"/>
      <c r="E44" s="103"/>
      <c r="F44" s="110">
        <v>42346</v>
      </c>
      <c r="G44" s="110">
        <v>42346</v>
      </c>
      <c r="H44" s="110">
        <v>42346</v>
      </c>
      <c r="I44" s="110">
        <v>42346</v>
      </c>
      <c r="J44" s="110">
        <v>42346</v>
      </c>
      <c r="K44" s="110">
        <v>42346</v>
      </c>
      <c r="L44" s="110">
        <v>42346</v>
      </c>
      <c r="M44" s="110">
        <v>42346</v>
      </c>
      <c r="N44" s="110">
        <v>42346</v>
      </c>
      <c r="O44" s="110">
        <v>42346</v>
      </c>
      <c r="P44" s="110">
        <v>42346</v>
      </c>
      <c r="Q44" s="110">
        <v>42346</v>
      </c>
      <c r="R44" s="110">
        <v>42346</v>
      </c>
      <c r="S44" s="110">
        <v>42346</v>
      </c>
      <c r="T44" s="110">
        <v>42346</v>
      </c>
      <c r="U44" s="110">
        <v>42346</v>
      </c>
    </row>
    <row r="45" spans="1:21" ht="75.75" thickBot="1">
      <c r="A45" s="119"/>
      <c r="B45" s="258" t="s">
        <v>27</v>
      </c>
      <c r="C45" s="258"/>
      <c r="D45" s="258"/>
      <c r="E45" s="112"/>
      <c r="F45" s="113"/>
      <c r="G45" s="113"/>
      <c r="H45" s="113"/>
      <c r="I45" s="113"/>
      <c r="J45" s="113" t="s">
        <v>190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4"/>
    </row>
    <row r="46" spans="1:21" ht="11.25" thickTop="1">
      <c r="A46" s="137"/>
    </row>
  </sheetData>
  <mergeCells count="29">
    <mergeCell ref="L4:U4"/>
    <mergeCell ref="A2:B2"/>
    <mergeCell ref="C2:E2"/>
    <mergeCell ref="F2:K2"/>
    <mergeCell ref="A3:B3"/>
    <mergeCell ref="C3:E3"/>
    <mergeCell ref="F3:K3"/>
    <mergeCell ref="L3:N3"/>
    <mergeCell ref="L2:U2"/>
    <mergeCell ref="A4:B4"/>
    <mergeCell ref="C4:D4"/>
    <mergeCell ref="F4:K4"/>
    <mergeCell ref="A5:B5"/>
    <mergeCell ref="A6:B6"/>
    <mergeCell ref="C6:E6"/>
    <mergeCell ref="F6:K6"/>
    <mergeCell ref="B43:D43"/>
    <mergeCell ref="B44:D44"/>
    <mergeCell ref="B45:D45"/>
    <mergeCell ref="B42:D42"/>
    <mergeCell ref="A7:B7"/>
    <mergeCell ref="C7:E7"/>
    <mergeCell ref="C5:U5"/>
    <mergeCell ref="O6:U6"/>
    <mergeCell ref="O7:U7"/>
    <mergeCell ref="B40:D40"/>
    <mergeCell ref="B41:D41"/>
    <mergeCell ref="F7:K7"/>
    <mergeCell ref="L6:N6"/>
  </mergeCells>
  <phoneticPr fontId="40"/>
  <dataValidations count="3">
    <dataValidation type="list" allowBlank="1" showInputMessage="1" showErrorMessage="1" sqref="F10:U41">
      <formula1>"O, "</formula1>
    </dataValidation>
    <dataValidation type="list" allowBlank="1" showInputMessage="1" showErrorMessage="1" sqref="F43:U43">
      <formula1>"P,F, "</formula1>
    </dataValidation>
    <dataValidation type="list" allowBlank="1" showInputMessage="1" showErrorMessage="1" sqref="F42:U42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8"/>
  <sheetViews>
    <sheetView topLeftCell="A37" zoomScale="150" zoomScaleNormal="150" zoomScalePageLayoutView="150" workbookViewId="0">
      <selection activeCell="F46" sqref="F46:S46"/>
    </sheetView>
  </sheetViews>
  <sheetFormatPr defaultColWidth="8.875" defaultRowHeight="13.5" customHeight="1"/>
  <cols>
    <col min="1" max="1" width="8.125" style="73" customWidth="1"/>
    <col min="2" max="2" width="8.75" style="81" customWidth="1"/>
    <col min="3" max="3" width="8.1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9" width="2.875" style="73" bestFit="1" customWidth="1"/>
    <col min="10" max="10" width="2.875" style="73" customWidth="1"/>
    <col min="11" max="11" width="2.875" style="73" bestFit="1" customWidth="1"/>
    <col min="12" max="23" width="2.875" style="73" customWidth="1"/>
    <col min="24" max="24" width="2.875" style="73" bestFit="1" customWidth="1"/>
    <col min="25" max="25" width="2.875" style="73" customWidth="1"/>
    <col min="26" max="16384" width="8.875" style="73"/>
  </cols>
  <sheetData>
    <row r="1" spans="1:27" ht="13.5" customHeight="1" thickBot="1">
      <c r="A1" s="71"/>
      <c r="B1" s="72"/>
    </row>
    <row r="2" spans="1:27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46"/>
      <c r="M2" s="246"/>
      <c r="N2" s="246"/>
      <c r="O2" s="283" t="str">
        <f>TestCaseList!D13</f>
        <v>nextStep(shipperid, orderid, taskid, code)</v>
      </c>
      <c r="P2" s="277"/>
      <c r="Q2" s="277"/>
      <c r="R2" s="277"/>
      <c r="S2" s="277"/>
      <c r="T2" s="277"/>
      <c r="U2" s="277"/>
      <c r="V2" s="277"/>
      <c r="W2" s="277"/>
      <c r="X2" s="278"/>
      <c r="Z2" s="75"/>
    </row>
    <row r="3" spans="1:27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80"/>
      <c r="M3" s="280"/>
      <c r="N3" s="280"/>
      <c r="O3" s="261"/>
      <c r="P3" s="261"/>
      <c r="Q3" s="261"/>
      <c r="R3" s="193"/>
      <c r="S3" s="193"/>
      <c r="T3" s="193"/>
      <c r="U3" s="193"/>
      <c r="V3" s="193"/>
      <c r="W3" s="193"/>
      <c r="X3" s="194"/>
    </row>
    <row r="4" spans="1:27" ht="13.5" customHeight="1">
      <c r="A4" s="253" t="s">
        <v>123</v>
      </c>
      <c r="B4" s="254"/>
      <c r="C4" s="255">
        <v>140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0"/>
      <c r="M4" s="280"/>
      <c r="N4" s="280"/>
      <c r="O4" s="281">
        <f xml:space="preserve"> IF(TestCaseList!E6&lt;&gt;"N/A",SUM(C4*TestCaseList!E6/1000,- R7),"N/A")</f>
        <v>0</v>
      </c>
      <c r="P4" s="256"/>
      <c r="Q4" s="256"/>
      <c r="R4" s="256"/>
      <c r="S4" s="256"/>
      <c r="T4" s="256"/>
      <c r="U4" s="256"/>
      <c r="V4" s="256"/>
      <c r="W4" s="256"/>
      <c r="X4" s="282"/>
      <c r="Z4" s="75"/>
    </row>
    <row r="5" spans="1:27" ht="13.5" customHeight="1">
      <c r="A5" s="253" t="s">
        <v>124</v>
      </c>
      <c r="B5" s="254"/>
      <c r="C5" s="264" t="s">
        <v>146</v>
      </c>
      <c r="D5" s="264"/>
      <c r="E5" s="264"/>
      <c r="F5" s="265"/>
      <c r="G5" s="265"/>
      <c r="H5" s="265"/>
      <c r="I5" s="265"/>
      <c r="J5" s="265"/>
      <c r="K5" s="265"/>
      <c r="L5" s="265"/>
      <c r="M5" s="265"/>
      <c r="N5" s="265"/>
      <c r="O5" s="264"/>
      <c r="P5" s="264"/>
      <c r="Q5" s="264"/>
      <c r="R5" s="264"/>
      <c r="S5" s="264"/>
      <c r="T5" s="264"/>
      <c r="U5" s="264"/>
      <c r="V5" s="264"/>
      <c r="W5" s="264"/>
      <c r="X5" s="264"/>
    </row>
    <row r="6" spans="1:27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79"/>
      <c r="M6" s="279"/>
      <c r="N6" s="279"/>
      <c r="O6" s="266" t="s">
        <v>34</v>
      </c>
      <c r="P6" s="266"/>
      <c r="Q6" s="266"/>
      <c r="R6" s="269" t="s">
        <v>130</v>
      </c>
      <c r="S6" s="269"/>
      <c r="T6" s="269"/>
      <c r="U6" s="269"/>
      <c r="V6" s="269"/>
      <c r="W6" s="269"/>
      <c r="X6" s="269"/>
      <c r="Z6" s="75"/>
    </row>
    <row r="7" spans="1:27" ht="13.5" customHeight="1" thickBot="1">
      <c r="A7" s="252">
        <f>COUNTIF(F45:HU45,"P")</f>
        <v>14</v>
      </c>
      <c r="B7" s="251"/>
      <c r="C7" s="248">
        <f>COUNTIF(F45:HU45,"F")</f>
        <v>0</v>
      </c>
      <c r="D7" s="249"/>
      <c r="E7" s="251"/>
      <c r="F7" s="248">
        <f>SUM(R7,- A7,- C7)</f>
        <v>0</v>
      </c>
      <c r="G7" s="249"/>
      <c r="H7" s="249"/>
      <c r="I7" s="249"/>
      <c r="J7" s="249"/>
      <c r="K7" s="249"/>
      <c r="L7" s="249"/>
      <c r="M7" s="249"/>
      <c r="N7" s="250"/>
      <c r="O7" s="79">
        <f>COUNTIF(E44:HU44,"N")</f>
        <v>4</v>
      </c>
      <c r="P7" s="79">
        <f>COUNTIF(E44:HU44,"A")</f>
        <v>10</v>
      </c>
      <c r="Q7" s="79">
        <f>COUNTIF(E44:HU44,"B")</f>
        <v>0</v>
      </c>
      <c r="R7" s="267">
        <f>COUNTA(E9:HX9)</f>
        <v>14</v>
      </c>
      <c r="S7" s="249"/>
      <c r="T7" s="249"/>
      <c r="U7" s="249"/>
      <c r="V7" s="249"/>
      <c r="W7" s="249"/>
      <c r="X7" s="268"/>
      <c r="Y7" s="80"/>
    </row>
    <row r="8" spans="1:27" ht="11.25" thickBot="1"/>
    <row r="9" spans="1:27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 t="s">
        <v>9</v>
      </c>
      <c r="L9" s="142" t="s">
        <v>10</v>
      </c>
      <c r="M9" s="142" t="s">
        <v>11</v>
      </c>
      <c r="N9" s="142" t="s">
        <v>12</v>
      </c>
      <c r="O9" s="142" t="s">
        <v>13</v>
      </c>
      <c r="P9" s="142" t="s">
        <v>14</v>
      </c>
      <c r="Q9" s="142" t="s">
        <v>15</v>
      </c>
      <c r="R9" s="142" t="s">
        <v>16</v>
      </c>
      <c r="S9" s="142" t="s">
        <v>17</v>
      </c>
      <c r="T9" s="142"/>
      <c r="U9" s="142"/>
      <c r="V9" s="142"/>
      <c r="W9" s="142"/>
      <c r="X9" s="142"/>
      <c r="Y9" s="82"/>
      <c r="Z9" s="83"/>
      <c r="AA9" s="84"/>
    </row>
    <row r="10" spans="1:27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4"/>
    </row>
    <row r="11" spans="1:27" ht="13.5" customHeight="1">
      <c r="A11" s="116"/>
      <c r="B11" s="120"/>
      <c r="C11" s="121"/>
      <c r="D11" s="122"/>
      <c r="E11" s="88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</row>
    <row r="12" spans="1:27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6"/>
      <c r="Z12" s="75"/>
    </row>
    <row r="13" spans="1:27" ht="13.5" customHeight="1">
      <c r="A13" s="116"/>
      <c r="B13" s="85" t="s">
        <v>139</v>
      </c>
      <c r="C13" s="86"/>
      <c r="D13" s="87"/>
      <c r="E13" s="88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6"/>
    </row>
    <row r="14" spans="1:27" ht="13.5" customHeight="1">
      <c r="A14" s="116"/>
      <c r="B14" s="201"/>
      <c r="C14" s="86"/>
      <c r="D14" s="87"/>
      <c r="E14" s="89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6"/>
    </row>
    <row r="15" spans="1:27" ht="13.5" customHeight="1">
      <c r="A15" s="116"/>
      <c r="B15" s="85">
        <v>1</v>
      </c>
      <c r="C15" s="203" t="s">
        <v>149</v>
      </c>
      <c r="D15" s="87" t="s">
        <v>140</v>
      </c>
      <c r="E15" s="209"/>
      <c r="F15" s="125" t="s">
        <v>141</v>
      </c>
      <c r="G15" s="125" t="s">
        <v>141</v>
      </c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</row>
    <row r="16" spans="1:27" ht="13.5" customHeight="1">
      <c r="A16" s="116"/>
      <c r="B16" s="85"/>
      <c r="C16" s="205"/>
      <c r="D16" s="87" t="s">
        <v>143</v>
      </c>
      <c r="E16" s="209"/>
      <c r="F16" s="125"/>
      <c r="G16" s="125"/>
      <c r="H16" s="125" t="s">
        <v>141</v>
      </c>
      <c r="I16" s="125" t="s">
        <v>141</v>
      </c>
      <c r="J16" s="125" t="s">
        <v>141</v>
      </c>
      <c r="K16" s="125" t="s">
        <v>141</v>
      </c>
      <c r="L16" s="125" t="s">
        <v>141</v>
      </c>
      <c r="M16" s="125" t="s">
        <v>141</v>
      </c>
      <c r="N16" s="125" t="s">
        <v>141</v>
      </c>
      <c r="O16" s="125"/>
      <c r="P16" s="125"/>
      <c r="Q16" s="125" t="s">
        <v>141</v>
      </c>
      <c r="R16" s="125" t="s">
        <v>141</v>
      </c>
      <c r="S16" s="125" t="s">
        <v>141</v>
      </c>
      <c r="T16" s="125"/>
      <c r="U16" s="125"/>
      <c r="V16" s="125"/>
      <c r="W16" s="125"/>
      <c r="X16" s="126"/>
    </row>
    <row r="17" spans="1:25" ht="13.5" customHeight="1">
      <c r="A17" s="116"/>
      <c r="B17" s="85"/>
      <c r="C17" s="205"/>
      <c r="D17" s="87" t="s">
        <v>159</v>
      </c>
      <c r="E17" s="209"/>
      <c r="F17" s="125"/>
      <c r="G17" s="125"/>
      <c r="H17" s="125"/>
      <c r="I17" s="125"/>
      <c r="J17" s="125"/>
      <c r="K17" s="125"/>
      <c r="L17" s="125"/>
      <c r="M17" s="125"/>
      <c r="N17" s="125"/>
      <c r="O17" s="125" t="s">
        <v>141</v>
      </c>
      <c r="P17" s="125" t="s">
        <v>141</v>
      </c>
      <c r="Q17" s="125"/>
      <c r="R17" s="125"/>
      <c r="S17" s="125"/>
      <c r="T17" s="125"/>
      <c r="U17" s="125"/>
      <c r="V17" s="125"/>
      <c r="W17" s="125"/>
      <c r="X17" s="126"/>
      <c r="Y17" s="127"/>
    </row>
    <row r="18" spans="1:25" ht="13.5" customHeight="1">
      <c r="A18" s="116"/>
      <c r="B18" s="85"/>
      <c r="C18" s="205"/>
      <c r="D18" s="87"/>
      <c r="E18" s="209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6"/>
      <c r="Y18" s="127"/>
    </row>
    <row r="19" spans="1:25" ht="13.5" customHeight="1">
      <c r="A19" s="116"/>
      <c r="B19" s="85">
        <v>2</v>
      </c>
      <c r="C19" s="204" t="s">
        <v>169</v>
      </c>
      <c r="D19" s="87" t="s">
        <v>140</v>
      </c>
      <c r="E19" s="209"/>
      <c r="F19" s="125" t="s">
        <v>141</v>
      </c>
      <c r="G19" s="125"/>
      <c r="H19" s="125" t="s">
        <v>141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6"/>
      <c r="Y19" s="127"/>
    </row>
    <row r="20" spans="1:25" ht="13.5" customHeight="1">
      <c r="A20" s="116"/>
      <c r="B20" s="85"/>
      <c r="C20" s="86"/>
      <c r="D20" s="87">
        <v>11</v>
      </c>
      <c r="E20" s="209"/>
      <c r="F20" s="125"/>
      <c r="G20" s="125"/>
      <c r="H20" s="125"/>
      <c r="I20" s="125"/>
      <c r="J20" s="125"/>
      <c r="K20" s="125"/>
      <c r="L20" s="125" t="s">
        <v>141</v>
      </c>
      <c r="M20" s="125" t="s">
        <v>141</v>
      </c>
      <c r="N20" s="125" t="s">
        <v>141</v>
      </c>
      <c r="O20" s="125" t="s">
        <v>141</v>
      </c>
      <c r="P20" s="125"/>
      <c r="Q20" s="125" t="s">
        <v>141</v>
      </c>
      <c r="R20" s="125"/>
      <c r="S20" s="125" t="s">
        <v>141</v>
      </c>
      <c r="T20" s="125"/>
      <c r="U20" s="125"/>
      <c r="V20" s="125"/>
      <c r="W20" s="125"/>
      <c r="X20" s="126"/>
    </row>
    <row r="21" spans="1:25" ht="13.5" customHeight="1">
      <c r="A21" s="116"/>
      <c r="B21" s="85"/>
      <c r="C21" s="86"/>
      <c r="D21" s="87">
        <v>15</v>
      </c>
      <c r="E21" s="209"/>
      <c r="F21" s="125"/>
      <c r="G21" s="125" t="s">
        <v>141</v>
      </c>
      <c r="H21" s="125"/>
      <c r="I21" s="125" t="s">
        <v>141</v>
      </c>
      <c r="J21" s="125" t="s">
        <v>141</v>
      </c>
      <c r="K21" s="125" t="s">
        <v>141</v>
      </c>
      <c r="L21" s="125"/>
      <c r="M21" s="125"/>
      <c r="N21" s="125"/>
      <c r="O21" s="125"/>
      <c r="P21" s="125" t="s">
        <v>141</v>
      </c>
      <c r="Q21" s="125"/>
      <c r="R21" s="125" t="s">
        <v>141</v>
      </c>
      <c r="S21" s="125"/>
      <c r="T21" s="125"/>
      <c r="U21" s="125"/>
      <c r="V21" s="125"/>
      <c r="W21" s="125"/>
      <c r="X21" s="126"/>
    </row>
    <row r="22" spans="1:25" ht="13.5" customHeight="1">
      <c r="A22" s="116"/>
      <c r="B22" s="85"/>
      <c r="C22" s="86"/>
      <c r="D22" s="87"/>
      <c r="E22" s="209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6"/>
    </row>
    <row r="23" spans="1:25" ht="13.5" customHeight="1">
      <c r="A23" s="116"/>
      <c r="B23" s="85"/>
      <c r="C23" s="297" t="s">
        <v>170</v>
      </c>
      <c r="D23" s="87" t="s">
        <v>140</v>
      </c>
      <c r="E23" s="209"/>
      <c r="F23" s="125" t="s">
        <v>141</v>
      </c>
      <c r="G23" s="125"/>
      <c r="H23" s="125"/>
      <c r="I23" s="125" t="s">
        <v>141</v>
      </c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6"/>
    </row>
    <row r="24" spans="1:25" ht="13.5" customHeight="1">
      <c r="A24" s="116"/>
      <c r="B24" s="85"/>
      <c r="C24" s="86"/>
      <c r="D24" s="87" t="s">
        <v>171</v>
      </c>
      <c r="E24" s="209"/>
      <c r="F24" s="125"/>
      <c r="G24" s="125" t="s">
        <v>141</v>
      </c>
      <c r="H24" s="125" t="s">
        <v>141</v>
      </c>
      <c r="I24" s="125"/>
      <c r="J24" s="125" t="s">
        <v>141</v>
      </c>
      <c r="K24" s="125" t="s">
        <v>141</v>
      </c>
      <c r="L24" s="125" t="s">
        <v>141</v>
      </c>
      <c r="M24" s="125" t="s">
        <v>141</v>
      </c>
      <c r="N24" s="125" t="s">
        <v>141</v>
      </c>
      <c r="O24" s="125" t="s">
        <v>141</v>
      </c>
      <c r="P24" s="125" t="s">
        <v>141</v>
      </c>
      <c r="Q24" s="125" t="s">
        <v>141</v>
      </c>
      <c r="R24" s="125" t="s">
        <v>141</v>
      </c>
      <c r="S24" s="125" t="s">
        <v>141</v>
      </c>
      <c r="T24" s="125"/>
      <c r="U24" s="125"/>
      <c r="V24" s="125"/>
      <c r="W24" s="125"/>
      <c r="X24" s="126"/>
    </row>
    <row r="25" spans="1:25" ht="13.5" customHeight="1">
      <c r="A25" s="116"/>
      <c r="B25" s="85"/>
      <c r="C25" s="86"/>
      <c r="D25" s="87"/>
      <c r="E25" s="214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6"/>
    </row>
    <row r="26" spans="1:25" ht="13.5" customHeight="1">
      <c r="A26" s="116"/>
      <c r="B26" s="85"/>
      <c r="C26" s="86" t="s">
        <v>183</v>
      </c>
      <c r="D26" s="87" t="s">
        <v>140</v>
      </c>
      <c r="E26" s="214"/>
      <c r="F26" s="125" t="s">
        <v>141</v>
      </c>
      <c r="G26" s="125"/>
      <c r="H26" s="125"/>
      <c r="I26" s="125"/>
      <c r="J26" s="125" t="s">
        <v>141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6"/>
    </row>
    <row r="27" spans="1:25" ht="13.5" customHeight="1">
      <c r="A27" s="116"/>
      <c r="B27" s="85"/>
      <c r="C27" s="86"/>
      <c r="D27" s="87">
        <v>123543</v>
      </c>
      <c r="E27" s="209"/>
      <c r="F27" s="125"/>
      <c r="G27" s="125" t="s">
        <v>141</v>
      </c>
      <c r="H27" s="125" t="s">
        <v>141</v>
      </c>
      <c r="I27" s="125" t="s">
        <v>141</v>
      </c>
      <c r="J27" s="125"/>
      <c r="K27" s="125" t="s">
        <v>141</v>
      </c>
      <c r="L27" s="125"/>
      <c r="M27" s="125"/>
      <c r="N27" s="125" t="s">
        <v>141</v>
      </c>
      <c r="O27" s="125"/>
      <c r="P27" s="125"/>
      <c r="Q27" s="125"/>
      <c r="R27" s="125"/>
      <c r="S27" s="125"/>
      <c r="T27" s="125"/>
      <c r="U27" s="125"/>
      <c r="V27" s="125"/>
      <c r="W27" s="125"/>
      <c r="X27" s="126"/>
    </row>
    <row r="28" spans="1:25" ht="13.5" customHeight="1">
      <c r="A28" s="116"/>
      <c r="B28" s="85"/>
      <c r="C28" s="86"/>
      <c r="D28" s="87">
        <v>754201</v>
      </c>
      <c r="E28" s="214"/>
      <c r="F28" s="125"/>
      <c r="G28" s="125"/>
      <c r="H28" s="125"/>
      <c r="I28" s="125"/>
      <c r="J28" s="125"/>
      <c r="K28" s="125"/>
      <c r="L28" s="125"/>
      <c r="M28" s="125" t="s">
        <v>141</v>
      </c>
      <c r="N28" s="125"/>
      <c r="O28" s="125"/>
      <c r="P28" s="125"/>
      <c r="Q28" s="125"/>
      <c r="R28" s="125" t="s">
        <v>141</v>
      </c>
      <c r="S28" s="125"/>
      <c r="T28" s="125"/>
      <c r="U28" s="125"/>
      <c r="V28" s="125"/>
      <c r="W28" s="125"/>
      <c r="X28" s="126"/>
    </row>
    <row r="29" spans="1:25" ht="13.5" customHeight="1">
      <c r="A29" s="116"/>
      <c r="B29" s="85"/>
      <c r="C29" s="86"/>
      <c r="D29" s="87">
        <v>332107</v>
      </c>
      <c r="E29" s="214"/>
      <c r="F29" s="125"/>
      <c r="G29" s="125"/>
      <c r="H29" s="125"/>
      <c r="I29" s="125"/>
      <c r="J29" s="125"/>
      <c r="K29" s="125"/>
      <c r="L29" s="125" t="s">
        <v>141</v>
      </c>
      <c r="M29" s="125"/>
      <c r="N29" s="125"/>
      <c r="O29" s="125"/>
      <c r="P29" s="125"/>
      <c r="Q29" s="125"/>
      <c r="R29" s="125"/>
      <c r="S29" s="125" t="s">
        <v>141</v>
      </c>
      <c r="T29" s="125"/>
      <c r="U29" s="125"/>
      <c r="V29" s="125"/>
      <c r="W29" s="125"/>
      <c r="X29" s="126"/>
    </row>
    <row r="30" spans="1:25" ht="13.5" customHeight="1">
      <c r="A30" s="116"/>
      <c r="B30" s="85"/>
      <c r="C30" s="86"/>
      <c r="D30" s="87">
        <v>999999</v>
      </c>
      <c r="E30" s="209"/>
      <c r="F30" s="125"/>
      <c r="G30" s="125"/>
      <c r="H30" s="125"/>
      <c r="I30" s="125"/>
      <c r="J30" s="125"/>
      <c r="K30" s="125"/>
      <c r="L30" s="125"/>
      <c r="M30" s="125"/>
      <c r="N30" s="125"/>
      <c r="O30" s="125" t="s">
        <v>141</v>
      </c>
      <c r="P30" s="125" t="s">
        <v>141</v>
      </c>
      <c r="Q30" s="125" t="s">
        <v>141</v>
      </c>
      <c r="R30" s="125"/>
      <c r="S30" s="125"/>
      <c r="T30" s="125"/>
      <c r="U30" s="125"/>
      <c r="V30" s="125"/>
      <c r="W30" s="125"/>
      <c r="X30" s="126"/>
    </row>
    <row r="31" spans="1:25" ht="13.5" customHeight="1" thickBot="1">
      <c r="A31" s="116"/>
      <c r="B31" s="91"/>
      <c r="C31" s="92"/>
      <c r="D31" s="93"/>
      <c r="E31" s="94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9"/>
    </row>
    <row r="32" spans="1:25" ht="13.5" customHeight="1" thickTop="1">
      <c r="A32" s="117" t="s">
        <v>132</v>
      </c>
      <c r="B32" s="95" t="s">
        <v>38</v>
      </c>
      <c r="C32" s="96"/>
      <c r="D32" s="97"/>
      <c r="E32" s="98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4"/>
    </row>
    <row r="33" spans="1:24" ht="14.25" customHeight="1">
      <c r="A33" s="118"/>
      <c r="B33" s="202"/>
      <c r="C33" s="210" t="s">
        <v>176</v>
      </c>
      <c r="D33" s="211" t="s">
        <v>177</v>
      </c>
      <c r="E33" s="207"/>
      <c r="F33" s="125"/>
      <c r="G33" s="125"/>
      <c r="H33" s="125"/>
      <c r="I33" s="125"/>
      <c r="J33" s="125"/>
      <c r="K33" s="125" t="s">
        <v>141</v>
      </c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6"/>
    </row>
    <row r="34" spans="1:24" ht="13.5" customHeight="1">
      <c r="A34" s="118"/>
      <c r="B34" s="202"/>
      <c r="C34" s="99"/>
      <c r="D34" s="211" t="s">
        <v>178</v>
      </c>
      <c r="E34" s="207"/>
      <c r="F34" s="125"/>
      <c r="G34" s="125"/>
      <c r="H34" s="125"/>
      <c r="I34" s="125"/>
      <c r="J34" s="125"/>
      <c r="K34" s="125"/>
      <c r="L34" s="125"/>
      <c r="M34" s="125" t="s">
        <v>141</v>
      </c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6"/>
    </row>
    <row r="35" spans="1:24" ht="36" customHeight="1">
      <c r="A35" s="118"/>
      <c r="B35" s="202"/>
      <c r="C35" s="99"/>
      <c r="D35" s="211" t="s">
        <v>179</v>
      </c>
      <c r="E35" s="207"/>
      <c r="F35" s="125"/>
      <c r="G35" s="125"/>
      <c r="H35" s="125"/>
      <c r="I35" s="125"/>
      <c r="J35" s="125"/>
      <c r="K35" s="125"/>
      <c r="L35" s="125" t="s">
        <v>141</v>
      </c>
      <c r="M35" s="125"/>
      <c r="N35" s="125"/>
      <c r="O35" s="125"/>
      <c r="P35" s="125"/>
      <c r="Q35" s="125"/>
      <c r="R35" s="125"/>
      <c r="S35" s="125" t="s">
        <v>141</v>
      </c>
      <c r="T35" s="125"/>
      <c r="U35" s="125"/>
      <c r="V35" s="125"/>
      <c r="W35" s="125"/>
      <c r="X35" s="126"/>
    </row>
    <row r="36" spans="1:24" ht="13.5" customHeight="1">
      <c r="A36" s="118"/>
      <c r="B36" s="102"/>
      <c r="C36" s="99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6"/>
    </row>
    <row r="37" spans="1:24" ht="13.5" customHeight="1">
      <c r="A37" s="118"/>
      <c r="B37" s="102" t="s">
        <v>39</v>
      </c>
      <c r="C37" s="99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6"/>
    </row>
    <row r="38" spans="1:24" ht="13.5" customHeight="1">
      <c r="A38" s="118"/>
      <c r="B38" s="102"/>
      <c r="C38" s="99"/>
      <c r="D38" s="100" t="s">
        <v>180</v>
      </c>
      <c r="E38" s="103"/>
      <c r="F38" s="125"/>
      <c r="G38" s="125"/>
      <c r="H38" s="125"/>
      <c r="I38" s="125"/>
      <c r="J38" s="125" t="s">
        <v>141</v>
      </c>
      <c r="K38" s="125"/>
      <c r="L38" s="125"/>
      <c r="M38" s="125"/>
      <c r="N38" s="125" t="s">
        <v>141</v>
      </c>
      <c r="O38" s="125"/>
      <c r="P38" s="125"/>
      <c r="Q38" s="125" t="s">
        <v>141</v>
      </c>
      <c r="R38" s="125" t="s">
        <v>141</v>
      </c>
      <c r="S38" s="125"/>
      <c r="T38" s="125"/>
      <c r="U38" s="125"/>
      <c r="V38" s="125"/>
      <c r="W38" s="125"/>
      <c r="X38" s="126"/>
    </row>
    <row r="39" spans="1:24" ht="13.5" customHeight="1">
      <c r="A39" s="118"/>
      <c r="C39" s="130"/>
      <c r="D39" s="100" t="s">
        <v>181</v>
      </c>
      <c r="E39" s="103"/>
      <c r="F39" s="125"/>
      <c r="G39" s="125"/>
      <c r="H39" s="125" t="s">
        <v>141</v>
      </c>
      <c r="I39" s="125"/>
      <c r="J39" s="125"/>
      <c r="K39" s="125"/>
      <c r="L39" s="125"/>
      <c r="M39" s="125"/>
      <c r="N39" s="125"/>
      <c r="O39" s="125" t="s">
        <v>141</v>
      </c>
      <c r="P39" s="125" t="s">
        <v>141</v>
      </c>
      <c r="Q39" s="125"/>
      <c r="R39" s="125"/>
      <c r="S39" s="125"/>
      <c r="T39" s="125"/>
      <c r="U39" s="125"/>
      <c r="V39" s="125"/>
      <c r="W39" s="125"/>
      <c r="X39" s="126"/>
    </row>
    <row r="40" spans="1:24" ht="13.5" customHeight="1">
      <c r="A40" s="118"/>
      <c r="B40" s="102"/>
      <c r="C40" s="130"/>
      <c r="D40" s="100" t="s">
        <v>182</v>
      </c>
      <c r="E40" s="103"/>
      <c r="F40" s="125" t="s">
        <v>141</v>
      </c>
      <c r="G40" s="125"/>
      <c r="H40" s="125"/>
      <c r="I40" s="125" t="s">
        <v>141</v>
      </c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6"/>
    </row>
    <row r="41" spans="1:24" ht="13.5" customHeight="1">
      <c r="A41" s="118"/>
      <c r="B41" s="102" t="s">
        <v>40</v>
      </c>
      <c r="C41" s="130"/>
      <c r="D41" s="100"/>
      <c r="E41" s="103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6"/>
    </row>
    <row r="42" spans="1:24" ht="13.5" customHeight="1">
      <c r="A42" s="118"/>
      <c r="B42" s="270"/>
      <c r="C42" s="271"/>
      <c r="D42" s="272"/>
      <c r="E42" s="103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6"/>
    </row>
    <row r="43" spans="1:24" ht="13.5" customHeight="1" thickBot="1">
      <c r="A43" s="118"/>
      <c r="B43" s="273"/>
      <c r="C43" s="274"/>
      <c r="D43" s="275"/>
      <c r="E43" s="107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2"/>
    </row>
    <row r="44" spans="1:24" ht="13.5" customHeight="1" thickTop="1">
      <c r="A44" s="117" t="s">
        <v>133</v>
      </c>
      <c r="B44" s="259" t="s">
        <v>19</v>
      </c>
      <c r="C44" s="259"/>
      <c r="D44" s="259"/>
      <c r="E44" s="208"/>
      <c r="F44" s="133" t="s">
        <v>22</v>
      </c>
      <c r="G44" s="133" t="s">
        <v>22</v>
      </c>
      <c r="H44" s="133" t="s">
        <v>22</v>
      </c>
      <c r="I44" s="133" t="s">
        <v>22</v>
      </c>
      <c r="J44" s="133" t="s">
        <v>22</v>
      </c>
      <c r="K44" s="133" t="s">
        <v>20</v>
      </c>
      <c r="L44" s="133" t="s">
        <v>20</v>
      </c>
      <c r="M44" s="133" t="s">
        <v>20</v>
      </c>
      <c r="N44" s="133" t="s">
        <v>22</v>
      </c>
      <c r="O44" s="133" t="s">
        <v>22</v>
      </c>
      <c r="P44" s="133" t="s">
        <v>22</v>
      </c>
      <c r="Q44" s="133" t="s">
        <v>22</v>
      </c>
      <c r="R44" s="133" t="s">
        <v>22</v>
      </c>
      <c r="S44" s="133" t="s">
        <v>20</v>
      </c>
      <c r="T44" s="133"/>
      <c r="U44" s="133"/>
      <c r="V44" s="133"/>
      <c r="W44" s="133"/>
      <c r="X44" s="134"/>
    </row>
    <row r="45" spans="1:24" ht="13.5" customHeight="1">
      <c r="A45" s="118"/>
      <c r="B45" s="247" t="s">
        <v>23</v>
      </c>
      <c r="C45" s="247"/>
      <c r="D45" s="247"/>
      <c r="E45" s="109"/>
      <c r="F45" s="135" t="s">
        <v>24</v>
      </c>
      <c r="G45" s="135" t="s">
        <v>24</v>
      </c>
      <c r="H45" s="135" t="s">
        <v>24</v>
      </c>
      <c r="I45" s="135" t="s">
        <v>24</v>
      </c>
      <c r="J45" s="135" t="s">
        <v>24</v>
      </c>
      <c r="K45" s="135" t="s">
        <v>24</v>
      </c>
      <c r="L45" s="135" t="s">
        <v>24</v>
      </c>
      <c r="M45" s="135" t="s">
        <v>24</v>
      </c>
      <c r="N45" s="135" t="s">
        <v>24</v>
      </c>
      <c r="O45" s="135" t="s">
        <v>24</v>
      </c>
      <c r="P45" s="135" t="s">
        <v>24</v>
      </c>
      <c r="Q45" s="135" t="s">
        <v>24</v>
      </c>
      <c r="R45" s="135" t="s">
        <v>24</v>
      </c>
      <c r="S45" s="135" t="s">
        <v>24</v>
      </c>
      <c r="T45" s="135"/>
      <c r="U45" s="135"/>
      <c r="V45" s="135"/>
      <c r="W45" s="135"/>
      <c r="X45" s="136"/>
    </row>
    <row r="46" spans="1:24" ht="13.5" customHeight="1">
      <c r="A46" s="118"/>
      <c r="B46" s="257" t="s">
        <v>26</v>
      </c>
      <c r="C46" s="257"/>
      <c r="D46" s="257"/>
      <c r="E46" s="103"/>
      <c r="F46" s="110">
        <v>42346</v>
      </c>
      <c r="G46" s="110">
        <v>42346</v>
      </c>
      <c r="H46" s="110">
        <v>42346</v>
      </c>
      <c r="I46" s="110">
        <v>42346</v>
      </c>
      <c r="J46" s="110">
        <v>42346</v>
      </c>
      <c r="K46" s="110">
        <v>42346</v>
      </c>
      <c r="L46" s="110">
        <v>42346</v>
      </c>
      <c r="M46" s="110">
        <v>42346</v>
      </c>
      <c r="N46" s="110">
        <v>42346</v>
      </c>
      <c r="O46" s="110">
        <v>42346</v>
      </c>
      <c r="P46" s="110">
        <v>42346</v>
      </c>
      <c r="Q46" s="110">
        <v>42346</v>
      </c>
      <c r="R46" s="110">
        <v>42346</v>
      </c>
      <c r="S46" s="110">
        <v>42346</v>
      </c>
      <c r="T46" s="110"/>
      <c r="U46" s="110"/>
      <c r="V46" s="110"/>
      <c r="W46" s="110"/>
      <c r="X46" s="126"/>
    </row>
    <row r="47" spans="1:24" ht="75.75" thickBot="1">
      <c r="A47" s="119"/>
      <c r="B47" s="258" t="s">
        <v>27</v>
      </c>
      <c r="C47" s="258"/>
      <c r="D47" s="258"/>
      <c r="E47" s="112"/>
      <c r="F47" s="113" t="s">
        <v>191</v>
      </c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4"/>
    </row>
    <row r="48" spans="1:24" ht="11.25" thickTop="1">
      <c r="A48" s="137"/>
    </row>
  </sheetData>
  <mergeCells count="29">
    <mergeCell ref="O3:Q3"/>
    <mergeCell ref="O2:X2"/>
    <mergeCell ref="A7:B7"/>
    <mergeCell ref="C7:E7"/>
    <mergeCell ref="F7:N7"/>
    <mergeCell ref="A4:B4"/>
    <mergeCell ref="C4:D4"/>
    <mergeCell ref="F4:N4"/>
    <mergeCell ref="A5:B5"/>
    <mergeCell ref="A6:B6"/>
    <mergeCell ref="C6:E6"/>
    <mergeCell ref="F6:N6"/>
    <mergeCell ref="O6:Q6"/>
    <mergeCell ref="O4:X4"/>
    <mergeCell ref="A2:B2"/>
    <mergeCell ref="C2:E2"/>
    <mergeCell ref="F2:N2"/>
    <mergeCell ref="A3:B3"/>
    <mergeCell ref="C3:E3"/>
    <mergeCell ref="F3:N3"/>
    <mergeCell ref="B47:D47"/>
    <mergeCell ref="C5:X5"/>
    <mergeCell ref="R6:X6"/>
    <mergeCell ref="R7:X7"/>
    <mergeCell ref="B45:D45"/>
    <mergeCell ref="B46:D46"/>
    <mergeCell ref="B42:D42"/>
    <mergeCell ref="B43:D43"/>
    <mergeCell ref="B44:D44"/>
  </mergeCells>
  <phoneticPr fontId="40"/>
  <dataValidations count="3">
    <dataValidation type="list" allowBlank="1" showInputMessage="1" showErrorMessage="1" sqref="F44:X44">
      <formula1>"N,A,B, "</formula1>
    </dataValidation>
    <dataValidation type="list" allowBlank="1" showInputMessage="1" showErrorMessage="1" sqref="F45:X45">
      <formula1>"P,F, "</formula1>
    </dataValidation>
    <dataValidation type="list" allowBlank="1" showInputMessage="1" showErrorMessage="1" sqref="F10:X43 X46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opLeftCell="A20" zoomScale="130" zoomScaleNormal="130" workbookViewId="0">
      <selection activeCell="F38" sqref="F38:J38"/>
    </sheetView>
  </sheetViews>
  <sheetFormatPr defaultColWidth="8.875" defaultRowHeight="10.5"/>
  <cols>
    <col min="1" max="1" width="8.125" style="73" customWidth="1"/>
    <col min="2" max="2" width="8.75" style="81" customWidth="1"/>
    <col min="3" max="3" width="8.1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10" width="2.875" style="73" bestFit="1" customWidth="1"/>
    <col min="11" max="20" width="2.875" style="73" customWidth="1"/>
    <col min="21" max="21" width="2.875" style="73" bestFit="1" customWidth="1"/>
    <col min="22" max="22" width="2.875" style="73" customWidth="1"/>
    <col min="23" max="16384" width="8.875" style="73"/>
  </cols>
  <sheetData>
    <row r="1" spans="1:24" ht="13.5" customHeight="1" thickBot="1">
      <c r="A1" s="71"/>
      <c r="B1" s="72"/>
    </row>
    <row r="2" spans="1:24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83" t="str">
        <f>TestCaseList!D14</f>
        <v>getShipperStatus(shipperid)</v>
      </c>
      <c r="M2" s="277"/>
      <c r="N2" s="277"/>
      <c r="O2" s="277"/>
      <c r="P2" s="277"/>
      <c r="Q2" s="277"/>
      <c r="R2" s="277"/>
      <c r="S2" s="277"/>
      <c r="T2" s="277"/>
      <c r="U2" s="278"/>
      <c r="W2" s="75"/>
    </row>
    <row r="3" spans="1:24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61"/>
      <c r="M3" s="261"/>
      <c r="N3" s="261"/>
      <c r="O3" s="193"/>
      <c r="P3" s="193"/>
      <c r="Q3" s="193"/>
      <c r="R3" s="193"/>
      <c r="S3" s="193"/>
      <c r="T3" s="193"/>
      <c r="U3" s="194"/>
    </row>
    <row r="4" spans="1:24" ht="13.5" customHeight="1">
      <c r="A4" s="253" t="s">
        <v>123</v>
      </c>
      <c r="B4" s="254"/>
      <c r="C4" s="255">
        <v>20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-3</v>
      </c>
      <c r="M4" s="256"/>
      <c r="N4" s="256"/>
      <c r="O4" s="256"/>
      <c r="P4" s="256"/>
      <c r="Q4" s="256"/>
      <c r="R4" s="256"/>
      <c r="S4" s="256"/>
      <c r="T4" s="256"/>
      <c r="U4" s="282"/>
      <c r="W4" s="75"/>
    </row>
    <row r="5" spans="1:24" ht="13.5" customHeight="1">
      <c r="A5" s="253" t="s">
        <v>124</v>
      </c>
      <c r="B5" s="254"/>
      <c r="C5" s="264" t="s">
        <v>146</v>
      </c>
      <c r="D5" s="264"/>
      <c r="E5" s="264"/>
      <c r="F5" s="265"/>
      <c r="G5" s="265"/>
      <c r="H5" s="265"/>
      <c r="I5" s="265"/>
      <c r="J5" s="265"/>
      <c r="K5" s="265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1:24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U6" s="269"/>
      <c r="W6" s="75"/>
    </row>
    <row r="7" spans="1:24" ht="13.5" customHeight="1" thickBot="1">
      <c r="A7" s="252">
        <f>COUNTIF(F37:HR37,"P")</f>
        <v>5</v>
      </c>
      <c r="B7" s="251"/>
      <c r="C7" s="248">
        <f>COUNTIF(F37:HR37,"F")</f>
        <v>0</v>
      </c>
      <c r="D7" s="249"/>
      <c r="E7" s="251"/>
      <c r="F7" s="248">
        <f>SUM(O7,- A7,- C7)</f>
        <v>0</v>
      </c>
      <c r="G7" s="249"/>
      <c r="H7" s="249"/>
      <c r="I7" s="249"/>
      <c r="J7" s="249"/>
      <c r="K7" s="250"/>
      <c r="L7" s="79">
        <f>COUNTIF(E36:HR36,"N")</f>
        <v>3</v>
      </c>
      <c r="M7" s="79">
        <f>COUNTIF(E36:HR36,"A")</f>
        <v>2</v>
      </c>
      <c r="N7" s="79">
        <f>COUNTIF(E36:HR36,"B")</f>
        <v>0</v>
      </c>
      <c r="O7" s="267">
        <f>COUNTA(E9:HU9)</f>
        <v>5</v>
      </c>
      <c r="P7" s="249"/>
      <c r="Q7" s="249"/>
      <c r="R7" s="249"/>
      <c r="S7" s="249"/>
      <c r="T7" s="249"/>
      <c r="U7" s="268"/>
      <c r="V7" s="80"/>
    </row>
    <row r="8" spans="1:24" ht="11.25" thickBot="1"/>
    <row r="9" spans="1:24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82"/>
      <c r="W9" s="83"/>
      <c r="X9" s="84"/>
    </row>
    <row r="10" spans="1:24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4"/>
    </row>
    <row r="11" spans="1:24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6"/>
      <c r="W11" s="75"/>
    </row>
    <row r="12" spans="1:24" ht="13.5" customHeight="1">
      <c r="A12" s="116"/>
      <c r="B12" s="85" t="s">
        <v>139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6"/>
    </row>
    <row r="13" spans="1:24" ht="13.5" customHeight="1">
      <c r="A13" s="116"/>
      <c r="B13" s="201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</row>
    <row r="14" spans="1:24" ht="13.5" customHeight="1">
      <c r="A14" s="116"/>
      <c r="B14" s="85"/>
      <c r="C14" s="203" t="s">
        <v>149</v>
      </c>
      <c r="D14" s="87" t="s">
        <v>140</v>
      </c>
      <c r="E14" s="209"/>
      <c r="F14" s="125" t="s">
        <v>141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6"/>
    </row>
    <row r="15" spans="1:24" ht="13.5" customHeight="1">
      <c r="A15" s="116"/>
      <c r="B15" s="85"/>
      <c r="C15" s="205"/>
      <c r="D15" s="87" t="s">
        <v>143</v>
      </c>
      <c r="E15" s="209"/>
      <c r="F15" s="125"/>
      <c r="G15" s="125" t="s">
        <v>141</v>
      </c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6"/>
    </row>
    <row r="16" spans="1:24" ht="13.5" customHeight="1">
      <c r="A16" s="116"/>
      <c r="B16" s="85"/>
      <c r="C16" s="205"/>
      <c r="D16" s="87" t="s">
        <v>144</v>
      </c>
      <c r="E16" s="214"/>
      <c r="F16" s="125"/>
      <c r="G16" s="125"/>
      <c r="H16" s="125" t="s">
        <v>141</v>
      </c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6"/>
    </row>
    <row r="17" spans="1:22" ht="13.5" customHeight="1">
      <c r="A17" s="116"/>
      <c r="B17" s="85"/>
      <c r="C17" s="205"/>
      <c r="D17" s="87" t="s">
        <v>185</v>
      </c>
      <c r="E17" s="209"/>
      <c r="F17" s="125"/>
      <c r="G17" s="125"/>
      <c r="H17" s="125"/>
      <c r="I17" s="125" t="s">
        <v>141</v>
      </c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6"/>
    </row>
    <row r="18" spans="1:22" ht="13.5" customHeight="1">
      <c r="A18" s="116"/>
      <c r="B18" s="85"/>
      <c r="C18" s="205"/>
      <c r="D18" s="87" t="s">
        <v>159</v>
      </c>
      <c r="E18" s="209"/>
      <c r="F18" s="125"/>
      <c r="G18" s="125"/>
      <c r="H18" s="125"/>
      <c r="I18" s="125"/>
      <c r="J18" s="125" t="s">
        <v>141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6"/>
      <c r="V18" s="127"/>
    </row>
    <row r="19" spans="1:22" ht="13.5" customHeight="1">
      <c r="A19" s="116"/>
      <c r="B19" s="85"/>
      <c r="C19" s="205"/>
      <c r="D19" s="87"/>
      <c r="E19" s="209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V19" s="127"/>
    </row>
    <row r="20" spans="1:22" ht="13.5" customHeight="1">
      <c r="A20" s="116"/>
      <c r="B20" s="85"/>
      <c r="C20" s="86"/>
      <c r="D20" s="87"/>
      <c r="E20" s="209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6"/>
    </row>
    <row r="21" spans="1:22" ht="13.5" customHeight="1">
      <c r="A21" s="116"/>
      <c r="B21" s="85"/>
      <c r="C21" s="86"/>
      <c r="D21" s="87"/>
      <c r="E21" s="209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6"/>
    </row>
    <row r="22" spans="1:22" ht="13.5" customHeight="1">
      <c r="A22" s="116"/>
      <c r="B22" s="85"/>
      <c r="C22" s="86"/>
      <c r="D22" s="87"/>
      <c r="E22" s="209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</row>
    <row r="23" spans="1:22" ht="13.5" customHeight="1" thickBot="1">
      <c r="A23" s="116"/>
      <c r="B23" s="91"/>
      <c r="C23" s="92"/>
      <c r="D23" s="93"/>
      <c r="E23" s="94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9"/>
    </row>
    <row r="24" spans="1:22" ht="13.5" customHeight="1" thickTop="1">
      <c r="A24" s="117" t="s">
        <v>132</v>
      </c>
      <c r="B24" s="95" t="s">
        <v>38</v>
      </c>
      <c r="C24" s="96"/>
      <c r="D24" s="97"/>
      <c r="E24" s="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4"/>
    </row>
    <row r="25" spans="1:22" ht="14.25" customHeight="1">
      <c r="A25" s="118"/>
      <c r="B25" s="202"/>
      <c r="C25" s="210" t="s">
        <v>151</v>
      </c>
      <c r="D25" s="211"/>
      <c r="E25" s="207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</row>
    <row r="26" spans="1:22" ht="15.75" customHeight="1">
      <c r="A26" s="118"/>
      <c r="B26" s="202"/>
      <c r="C26" s="99"/>
      <c r="D26" s="211" t="b">
        <v>1</v>
      </c>
      <c r="E26" s="207"/>
      <c r="F26" s="125"/>
      <c r="G26" s="125" t="s">
        <v>141</v>
      </c>
      <c r="H26" s="125"/>
      <c r="I26" s="125" t="s">
        <v>141</v>
      </c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2" ht="15" customHeight="1">
      <c r="A27" s="118"/>
      <c r="B27" s="202"/>
      <c r="C27" s="99"/>
      <c r="D27" s="211" t="b">
        <v>0</v>
      </c>
      <c r="E27" s="207"/>
      <c r="F27" s="125"/>
      <c r="G27" s="125"/>
      <c r="H27" s="125" t="s">
        <v>141</v>
      </c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6"/>
    </row>
    <row r="28" spans="1:22" ht="13.5" customHeight="1">
      <c r="A28" s="118"/>
      <c r="B28" s="102"/>
      <c r="C28" s="99"/>
      <c r="D28" s="100"/>
      <c r="E28" s="10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6"/>
    </row>
    <row r="29" spans="1:22" ht="13.5" customHeight="1">
      <c r="A29" s="118"/>
      <c r="B29" s="102" t="s">
        <v>39</v>
      </c>
      <c r="C29" s="99"/>
      <c r="D29" s="100"/>
      <c r="E29" s="10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6"/>
    </row>
    <row r="30" spans="1:22" ht="13.5" customHeight="1">
      <c r="A30" s="118"/>
      <c r="B30" s="102"/>
      <c r="C30" s="99"/>
      <c r="D30" s="100"/>
      <c r="E30" s="103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2" ht="13.5" customHeight="1">
      <c r="A31" s="118"/>
      <c r="C31" s="130"/>
      <c r="D31" s="100" t="s">
        <v>158</v>
      </c>
      <c r="E31" s="103"/>
      <c r="F31" s="125" t="s">
        <v>141</v>
      </c>
      <c r="G31" s="125"/>
      <c r="H31" s="125"/>
      <c r="I31" s="125"/>
      <c r="J31" s="125" t="s">
        <v>141</v>
      </c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</row>
    <row r="32" spans="1:22" ht="13.5" customHeight="1">
      <c r="A32" s="118"/>
      <c r="B32" s="102"/>
      <c r="C32" s="130"/>
      <c r="D32" s="100"/>
      <c r="E32" s="103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6"/>
    </row>
    <row r="33" spans="1:21" ht="13.5" customHeight="1">
      <c r="A33" s="118"/>
      <c r="B33" s="102" t="s">
        <v>40</v>
      </c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6"/>
    </row>
    <row r="34" spans="1:21" ht="13.5" customHeight="1">
      <c r="A34" s="118"/>
      <c r="B34" s="270"/>
      <c r="C34" s="271"/>
      <c r="D34" s="272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 ht="13.5" customHeight="1" thickBot="1">
      <c r="A35" s="118"/>
      <c r="B35" s="273"/>
      <c r="C35" s="274"/>
      <c r="D35" s="275"/>
      <c r="E35" s="107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2"/>
    </row>
    <row r="36" spans="1:21" ht="13.5" customHeight="1" thickTop="1">
      <c r="A36" s="117" t="s">
        <v>133</v>
      </c>
      <c r="B36" s="259" t="s">
        <v>19</v>
      </c>
      <c r="C36" s="259"/>
      <c r="D36" s="259"/>
      <c r="E36" s="208"/>
      <c r="F36" s="133" t="s">
        <v>22</v>
      </c>
      <c r="G36" s="133" t="s">
        <v>20</v>
      </c>
      <c r="H36" s="133" t="s">
        <v>20</v>
      </c>
      <c r="I36" s="133" t="s">
        <v>20</v>
      </c>
      <c r="J36" s="133" t="s">
        <v>22</v>
      </c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4"/>
    </row>
    <row r="37" spans="1:21" ht="13.5" customHeight="1">
      <c r="A37" s="118"/>
      <c r="B37" s="247" t="s">
        <v>23</v>
      </c>
      <c r="C37" s="247"/>
      <c r="D37" s="247"/>
      <c r="E37" s="109"/>
      <c r="F37" s="135" t="s">
        <v>24</v>
      </c>
      <c r="G37" s="135" t="s">
        <v>24</v>
      </c>
      <c r="H37" s="135" t="s">
        <v>24</v>
      </c>
      <c r="I37" s="135" t="s">
        <v>24</v>
      </c>
      <c r="J37" s="135" t="s">
        <v>24</v>
      </c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6"/>
    </row>
    <row r="38" spans="1:21" ht="13.5" customHeight="1">
      <c r="A38" s="118"/>
      <c r="B38" s="257" t="s">
        <v>26</v>
      </c>
      <c r="C38" s="257"/>
      <c r="D38" s="257"/>
      <c r="E38" s="103"/>
      <c r="F38" s="110">
        <v>42346</v>
      </c>
      <c r="G38" s="110">
        <v>42346</v>
      </c>
      <c r="H38" s="110">
        <v>42346</v>
      </c>
      <c r="I38" s="110">
        <v>42346</v>
      </c>
      <c r="J38" s="110">
        <v>42346</v>
      </c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26"/>
    </row>
    <row r="39" spans="1:21" ht="11.25" thickBot="1">
      <c r="A39" s="119"/>
      <c r="B39" s="258" t="s">
        <v>27</v>
      </c>
      <c r="C39" s="258"/>
      <c r="D39" s="258"/>
      <c r="E39" s="112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4"/>
    </row>
    <row r="40" spans="1:21" ht="11.25" thickTop="1">
      <c r="A40" s="137"/>
    </row>
    <row r="41" spans="1:21" ht="13.5" customHeight="1"/>
  </sheetData>
  <mergeCells count="29">
    <mergeCell ref="A2:B2"/>
    <mergeCell ref="C2:E2"/>
    <mergeCell ref="F2:K2"/>
    <mergeCell ref="L2:U2"/>
    <mergeCell ref="A3:B3"/>
    <mergeCell ref="C3:E3"/>
    <mergeCell ref="F3:K3"/>
    <mergeCell ref="L3:N3"/>
    <mergeCell ref="A4:B4"/>
    <mergeCell ref="C4:D4"/>
    <mergeCell ref="F4:K4"/>
    <mergeCell ref="L4:U4"/>
    <mergeCell ref="A5:B5"/>
    <mergeCell ref="C5:U5"/>
    <mergeCell ref="O6:U6"/>
    <mergeCell ref="A7:B7"/>
    <mergeCell ref="C7:E7"/>
    <mergeCell ref="F7:K7"/>
    <mergeCell ref="O7:U7"/>
    <mergeCell ref="B39:D39"/>
    <mergeCell ref="A6:B6"/>
    <mergeCell ref="C6:E6"/>
    <mergeCell ref="F6:K6"/>
    <mergeCell ref="L6:N6"/>
    <mergeCell ref="B34:D34"/>
    <mergeCell ref="B35:D35"/>
    <mergeCell ref="B36:D36"/>
    <mergeCell ref="B37:D37"/>
    <mergeCell ref="B38:D38"/>
  </mergeCells>
  <dataValidations count="3">
    <dataValidation type="list" allowBlank="1" showInputMessage="1" showErrorMessage="1" sqref="F37:U37">
      <formula1>"P,F, "</formula1>
    </dataValidation>
    <dataValidation type="list" allowBlank="1" showInputMessage="1" showErrorMessage="1" sqref="F36:U36">
      <formula1>"N,A,B, "</formula1>
    </dataValidation>
    <dataValidation type="list" allowBlank="1" showInputMessage="1" showErrorMessage="1" sqref="F10:U35 U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opLeftCell="A25" zoomScale="130" zoomScaleNormal="130" workbookViewId="0">
      <selection activeCell="G38" sqref="G38"/>
    </sheetView>
  </sheetViews>
  <sheetFormatPr defaultColWidth="8.875" defaultRowHeight="10.5"/>
  <cols>
    <col min="1" max="1" width="8.125" style="73" customWidth="1"/>
    <col min="2" max="2" width="8.75" style="81" customWidth="1"/>
    <col min="3" max="3" width="8.125" style="73" customWidth="1"/>
    <col min="4" max="4" width="16.75" style="74" customWidth="1"/>
    <col min="5" max="5" width="0.125" style="73" customWidth="1"/>
    <col min="6" max="7" width="2.875" style="73" bestFit="1" customWidth="1"/>
    <col min="8" max="8" width="2.875" style="73" customWidth="1"/>
    <col min="9" max="10" width="2.875" style="73" bestFit="1" customWidth="1"/>
    <col min="11" max="20" width="2.875" style="73" customWidth="1"/>
    <col min="21" max="21" width="2.875" style="73" bestFit="1" customWidth="1"/>
    <col min="22" max="22" width="2.875" style="73" customWidth="1"/>
    <col min="23" max="16384" width="8.875" style="73"/>
  </cols>
  <sheetData>
    <row r="1" spans="1:24" ht="13.5" customHeight="1" thickBot="1">
      <c r="A1" s="71"/>
      <c r="B1" s="72"/>
    </row>
    <row r="2" spans="1:24" ht="13.5" customHeight="1">
      <c r="A2" s="241" t="s">
        <v>121</v>
      </c>
      <c r="B2" s="242"/>
      <c r="C2" s="243" t="str">
        <f>TestCaseList!E11</f>
        <v>SP21</v>
      </c>
      <c r="D2" s="244"/>
      <c r="E2" s="245"/>
      <c r="F2" s="246" t="s">
        <v>101</v>
      </c>
      <c r="G2" s="246"/>
      <c r="H2" s="246"/>
      <c r="I2" s="246"/>
      <c r="J2" s="246"/>
      <c r="K2" s="246"/>
      <c r="L2" s="283" t="str">
        <f>TestCaseList!D15</f>
        <v>countTaskOfShipper(shipperid)</v>
      </c>
      <c r="M2" s="277"/>
      <c r="N2" s="277"/>
      <c r="O2" s="277"/>
      <c r="P2" s="277"/>
      <c r="Q2" s="277"/>
      <c r="R2" s="277"/>
      <c r="S2" s="277"/>
      <c r="T2" s="277"/>
      <c r="U2" s="278"/>
      <c r="W2" s="75"/>
    </row>
    <row r="3" spans="1:24" ht="13.5" customHeight="1">
      <c r="A3" s="253" t="s">
        <v>122</v>
      </c>
      <c r="B3" s="254"/>
      <c r="C3" s="260"/>
      <c r="D3" s="261"/>
      <c r="E3" s="262"/>
      <c r="F3" s="280" t="s">
        <v>126</v>
      </c>
      <c r="G3" s="280"/>
      <c r="H3" s="280"/>
      <c r="I3" s="280"/>
      <c r="J3" s="280"/>
      <c r="K3" s="280"/>
      <c r="L3" s="261"/>
      <c r="M3" s="261"/>
      <c r="N3" s="261"/>
      <c r="O3" s="193"/>
      <c r="P3" s="193"/>
      <c r="Q3" s="193"/>
      <c r="R3" s="193"/>
      <c r="S3" s="193"/>
      <c r="T3" s="193"/>
      <c r="U3" s="194"/>
    </row>
    <row r="4" spans="1:24" ht="13.5" customHeight="1">
      <c r="A4" s="253" t="s">
        <v>123</v>
      </c>
      <c r="B4" s="254"/>
      <c r="C4" s="255">
        <v>20</v>
      </c>
      <c r="D4" s="256"/>
      <c r="E4" s="195"/>
      <c r="F4" s="280" t="s">
        <v>127</v>
      </c>
      <c r="G4" s="280"/>
      <c r="H4" s="280"/>
      <c r="I4" s="280"/>
      <c r="J4" s="280"/>
      <c r="K4" s="280"/>
      <c r="L4" s="281">
        <f xml:space="preserve"> IF(TestCaseList!E6&lt;&gt;"N/A",SUM(C4*TestCaseList!E6/1000,- O7),"N/A")</f>
        <v>-3</v>
      </c>
      <c r="M4" s="256"/>
      <c r="N4" s="256"/>
      <c r="O4" s="256"/>
      <c r="P4" s="256"/>
      <c r="Q4" s="256"/>
      <c r="R4" s="256"/>
      <c r="S4" s="256"/>
      <c r="T4" s="256"/>
      <c r="U4" s="282"/>
      <c r="W4" s="75"/>
    </row>
    <row r="5" spans="1:24" ht="13.5" customHeight="1">
      <c r="A5" s="253" t="s">
        <v>124</v>
      </c>
      <c r="B5" s="254"/>
      <c r="C5" s="264" t="s">
        <v>146</v>
      </c>
      <c r="D5" s="264"/>
      <c r="E5" s="264"/>
      <c r="F5" s="265"/>
      <c r="G5" s="265"/>
      <c r="H5" s="265"/>
      <c r="I5" s="265"/>
      <c r="J5" s="265"/>
      <c r="K5" s="265"/>
      <c r="L5" s="264"/>
      <c r="M5" s="264"/>
      <c r="N5" s="264"/>
      <c r="O5" s="264"/>
      <c r="P5" s="264"/>
      <c r="Q5" s="264"/>
      <c r="R5" s="264"/>
      <c r="S5" s="264"/>
      <c r="T5" s="264"/>
      <c r="U5" s="264"/>
    </row>
    <row r="6" spans="1:24" ht="13.5" customHeight="1">
      <c r="A6" s="263" t="s">
        <v>128</v>
      </c>
      <c r="B6" s="263"/>
      <c r="C6" s="279" t="s">
        <v>129</v>
      </c>
      <c r="D6" s="279"/>
      <c r="E6" s="279"/>
      <c r="F6" s="279" t="s">
        <v>111</v>
      </c>
      <c r="G6" s="279"/>
      <c r="H6" s="279"/>
      <c r="I6" s="279"/>
      <c r="J6" s="279"/>
      <c r="K6" s="279"/>
      <c r="L6" s="266" t="s">
        <v>34</v>
      </c>
      <c r="M6" s="266"/>
      <c r="N6" s="266"/>
      <c r="O6" s="269" t="s">
        <v>130</v>
      </c>
      <c r="P6" s="269"/>
      <c r="Q6" s="269"/>
      <c r="R6" s="269"/>
      <c r="S6" s="269"/>
      <c r="T6" s="269"/>
      <c r="U6" s="269"/>
      <c r="W6" s="75"/>
    </row>
    <row r="7" spans="1:24" ht="13.5" customHeight="1" thickBot="1">
      <c r="A7" s="252">
        <f>COUNTIF(F37:HR37,"P")</f>
        <v>5</v>
      </c>
      <c r="B7" s="251"/>
      <c r="C7" s="248">
        <f>COUNTIF(F37:HR37,"F")</f>
        <v>0</v>
      </c>
      <c r="D7" s="249"/>
      <c r="E7" s="251"/>
      <c r="F7" s="248">
        <f>SUM(O7,- A7,- C7)</f>
        <v>0</v>
      </c>
      <c r="G7" s="249"/>
      <c r="H7" s="249"/>
      <c r="I7" s="249"/>
      <c r="J7" s="249"/>
      <c r="K7" s="250"/>
      <c r="L7" s="79">
        <f>COUNTIF(E36:HR36,"N")</f>
        <v>3</v>
      </c>
      <c r="M7" s="79">
        <f>COUNTIF(E36:HR36,"A")</f>
        <v>2</v>
      </c>
      <c r="N7" s="79">
        <f>COUNTIF(E36:HR36,"B")</f>
        <v>0</v>
      </c>
      <c r="O7" s="267">
        <f>COUNTA(E9:HU9)</f>
        <v>5</v>
      </c>
      <c r="P7" s="249"/>
      <c r="Q7" s="249"/>
      <c r="R7" s="249"/>
      <c r="S7" s="249"/>
      <c r="T7" s="249"/>
      <c r="U7" s="268"/>
      <c r="V7" s="80"/>
    </row>
    <row r="8" spans="1:24" ht="11.25" thickBot="1"/>
    <row r="9" spans="1:24" ht="46.5" customHeight="1" thickTop="1" thickBot="1">
      <c r="A9" s="138"/>
      <c r="B9" s="139"/>
      <c r="C9" s="140"/>
      <c r="D9" s="141"/>
      <c r="E9" s="88"/>
      <c r="F9" s="142" t="s">
        <v>4</v>
      </c>
      <c r="G9" s="142" t="s">
        <v>5</v>
      </c>
      <c r="H9" s="142" t="s">
        <v>6</v>
      </c>
      <c r="I9" s="142" t="s">
        <v>7</v>
      </c>
      <c r="J9" s="142" t="s">
        <v>8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82"/>
      <c r="W9" s="83"/>
      <c r="X9" s="84"/>
    </row>
    <row r="10" spans="1:24" ht="13.5" customHeight="1">
      <c r="A10" s="115" t="s">
        <v>131</v>
      </c>
      <c r="B10" s="120" t="s">
        <v>35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4"/>
    </row>
    <row r="11" spans="1:24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6"/>
      <c r="W11" s="75"/>
    </row>
    <row r="12" spans="1:24" ht="13.5" customHeight="1">
      <c r="A12" s="116"/>
      <c r="B12" s="85" t="s">
        <v>139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6"/>
    </row>
    <row r="13" spans="1:24" ht="13.5" customHeight="1">
      <c r="A13" s="116"/>
      <c r="B13" s="201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6"/>
    </row>
    <row r="14" spans="1:24" ht="13.5" customHeight="1">
      <c r="A14" s="116"/>
      <c r="B14" s="85"/>
      <c r="C14" s="203" t="s">
        <v>149</v>
      </c>
      <c r="D14" s="87" t="s">
        <v>140</v>
      </c>
      <c r="E14" s="214"/>
      <c r="F14" s="125" t="s">
        <v>141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6"/>
    </row>
    <row r="15" spans="1:24" ht="13.5" customHeight="1">
      <c r="A15" s="116"/>
      <c r="B15" s="85"/>
      <c r="C15" s="205"/>
      <c r="D15" s="87" t="s">
        <v>143</v>
      </c>
      <c r="E15" s="214"/>
      <c r="F15" s="125"/>
      <c r="G15" s="125" t="s">
        <v>141</v>
      </c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6"/>
    </row>
    <row r="16" spans="1:24" ht="13.5" customHeight="1">
      <c r="A16" s="116"/>
      <c r="B16" s="85"/>
      <c r="C16" s="205"/>
      <c r="D16" s="87" t="s">
        <v>144</v>
      </c>
      <c r="E16" s="214"/>
      <c r="F16" s="125"/>
      <c r="G16" s="125"/>
      <c r="H16" s="125" t="s">
        <v>141</v>
      </c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6"/>
    </row>
    <row r="17" spans="1:22" ht="13.5" customHeight="1">
      <c r="A17" s="116"/>
      <c r="B17" s="85"/>
      <c r="C17" s="205"/>
      <c r="D17" s="87" t="s">
        <v>185</v>
      </c>
      <c r="E17" s="214"/>
      <c r="F17" s="125"/>
      <c r="G17" s="125"/>
      <c r="H17" s="125"/>
      <c r="I17" s="125" t="s">
        <v>141</v>
      </c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6"/>
    </row>
    <row r="18" spans="1:22" ht="13.5" customHeight="1">
      <c r="A18" s="116"/>
      <c r="B18" s="85"/>
      <c r="C18" s="205"/>
      <c r="D18" s="87" t="s">
        <v>159</v>
      </c>
      <c r="E18" s="214"/>
      <c r="F18" s="125"/>
      <c r="G18" s="125"/>
      <c r="H18" s="125"/>
      <c r="I18" s="125"/>
      <c r="J18" s="125" t="s">
        <v>141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6"/>
      <c r="V18" s="127"/>
    </row>
    <row r="19" spans="1:22" ht="13.5" customHeight="1">
      <c r="A19" s="116"/>
      <c r="B19" s="85"/>
      <c r="C19" s="205"/>
      <c r="D19" s="87"/>
      <c r="E19" s="21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6"/>
      <c r="V19" s="127"/>
    </row>
    <row r="20" spans="1:22" ht="13.5" customHeight="1">
      <c r="A20" s="116"/>
      <c r="B20" s="85"/>
      <c r="C20" s="86"/>
      <c r="D20" s="87"/>
      <c r="E20" s="214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6"/>
    </row>
    <row r="21" spans="1:22" ht="13.5" customHeight="1">
      <c r="A21" s="116"/>
      <c r="B21" s="85"/>
      <c r="C21" s="86"/>
      <c r="D21" s="87"/>
      <c r="E21" s="214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6"/>
    </row>
    <row r="22" spans="1:22" ht="13.5" customHeight="1">
      <c r="A22" s="116"/>
      <c r="B22" s="85"/>
      <c r="C22" s="86"/>
      <c r="D22" s="87"/>
      <c r="E22" s="214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</row>
    <row r="23" spans="1:22" ht="13.5" customHeight="1" thickBot="1">
      <c r="A23" s="116"/>
      <c r="B23" s="91"/>
      <c r="C23" s="92"/>
      <c r="D23" s="93"/>
      <c r="E23" s="94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9"/>
    </row>
    <row r="24" spans="1:22" ht="13.5" customHeight="1" thickTop="1">
      <c r="A24" s="117" t="s">
        <v>132</v>
      </c>
      <c r="B24" s="95" t="s">
        <v>38</v>
      </c>
      <c r="C24" s="96"/>
      <c r="D24" s="97"/>
      <c r="E24" s="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4"/>
    </row>
    <row r="25" spans="1:22" ht="14.25" customHeight="1">
      <c r="A25" s="118"/>
      <c r="B25" s="202"/>
      <c r="C25" s="210" t="s">
        <v>151</v>
      </c>
      <c r="D25" s="211"/>
      <c r="E25" s="213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6"/>
    </row>
    <row r="26" spans="1:22" ht="15.75" customHeight="1">
      <c r="A26" s="118"/>
      <c r="B26" s="202"/>
      <c r="C26" s="99"/>
      <c r="D26" s="211">
        <v>3</v>
      </c>
      <c r="E26" s="213"/>
      <c r="F26" s="125"/>
      <c r="G26" s="125" t="s">
        <v>141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6"/>
    </row>
    <row r="27" spans="1:22" ht="15" customHeight="1">
      <c r="A27" s="118"/>
      <c r="B27" s="202"/>
      <c r="C27" s="99"/>
      <c r="D27" s="211">
        <v>4</v>
      </c>
      <c r="E27" s="213"/>
      <c r="F27" s="125"/>
      <c r="G27" s="125"/>
      <c r="H27" s="125" t="s">
        <v>141</v>
      </c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6"/>
    </row>
    <row r="28" spans="1:22" ht="13.5" customHeight="1">
      <c r="A28" s="118"/>
      <c r="B28" s="102"/>
      <c r="C28" s="99"/>
      <c r="D28" s="100">
        <v>5</v>
      </c>
      <c r="E28" s="103"/>
      <c r="F28" s="125"/>
      <c r="G28" s="125"/>
      <c r="H28" s="125"/>
      <c r="I28" s="125" t="s">
        <v>141</v>
      </c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6"/>
    </row>
    <row r="29" spans="1:22" ht="13.5" customHeight="1">
      <c r="A29" s="118"/>
      <c r="B29" s="102" t="s">
        <v>39</v>
      </c>
      <c r="C29" s="99"/>
      <c r="D29" s="100"/>
      <c r="E29" s="10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6"/>
    </row>
    <row r="30" spans="1:22" ht="13.5" customHeight="1">
      <c r="A30" s="118"/>
      <c r="B30" s="102"/>
      <c r="C30" s="99"/>
      <c r="D30" s="100"/>
      <c r="E30" s="103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6"/>
    </row>
    <row r="31" spans="1:22" ht="13.5" customHeight="1">
      <c r="A31" s="118"/>
      <c r="C31" s="130"/>
      <c r="D31" s="100" t="s">
        <v>158</v>
      </c>
      <c r="E31" s="103"/>
      <c r="F31" s="125" t="s">
        <v>141</v>
      </c>
      <c r="G31" s="125"/>
      <c r="H31" s="125"/>
      <c r="I31" s="125"/>
      <c r="J31" s="125" t="s">
        <v>141</v>
      </c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</row>
    <row r="32" spans="1:22" ht="13.5" customHeight="1">
      <c r="A32" s="118"/>
      <c r="B32" s="102"/>
      <c r="C32" s="130"/>
      <c r="D32" s="100"/>
      <c r="E32" s="103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6"/>
    </row>
    <row r="33" spans="1:21" ht="13.5" customHeight="1">
      <c r="A33" s="118"/>
      <c r="B33" s="102" t="s">
        <v>40</v>
      </c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6"/>
    </row>
    <row r="34" spans="1:21" ht="13.5" customHeight="1">
      <c r="A34" s="118"/>
      <c r="B34" s="270"/>
      <c r="C34" s="271"/>
      <c r="D34" s="272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 ht="13.5" customHeight="1" thickBot="1">
      <c r="A35" s="118"/>
      <c r="B35" s="273"/>
      <c r="C35" s="274"/>
      <c r="D35" s="275"/>
      <c r="E35" s="107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2"/>
    </row>
    <row r="36" spans="1:21" ht="13.5" customHeight="1" thickTop="1">
      <c r="A36" s="117" t="s">
        <v>133</v>
      </c>
      <c r="B36" s="259" t="s">
        <v>19</v>
      </c>
      <c r="C36" s="259"/>
      <c r="D36" s="259"/>
      <c r="E36" s="212"/>
      <c r="F36" s="133" t="s">
        <v>22</v>
      </c>
      <c r="G36" s="133" t="s">
        <v>20</v>
      </c>
      <c r="H36" s="133" t="s">
        <v>20</v>
      </c>
      <c r="I36" s="133" t="s">
        <v>20</v>
      </c>
      <c r="J36" s="133" t="s">
        <v>22</v>
      </c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4"/>
    </row>
    <row r="37" spans="1:21" ht="13.5" customHeight="1">
      <c r="A37" s="118"/>
      <c r="B37" s="247" t="s">
        <v>23</v>
      </c>
      <c r="C37" s="247"/>
      <c r="D37" s="247"/>
      <c r="E37" s="109"/>
      <c r="F37" s="135" t="s">
        <v>24</v>
      </c>
      <c r="G37" s="135" t="s">
        <v>24</v>
      </c>
      <c r="H37" s="135" t="s">
        <v>24</v>
      </c>
      <c r="I37" s="135" t="s">
        <v>24</v>
      </c>
      <c r="J37" s="135" t="s">
        <v>24</v>
      </c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6"/>
    </row>
    <row r="38" spans="1:21" ht="13.5" customHeight="1">
      <c r="A38" s="118"/>
      <c r="B38" s="257" t="s">
        <v>26</v>
      </c>
      <c r="C38" s="257"/>
      <c r="D38" s="257"/>
      <c r="E38" s="103"/>
      <c r="F38" s="110">
        <v>42347</v>
      </c>
      <c r="G38" s="110">
        <v>42347</v>
      </c>
      <c r="H38" s="110">
        <v>42347</v>
      </c>
      <c r="I38" s="110">
        <v>42347</v>
      </c>
      <c r="J38" s="110">
        <v>42347</v>
      </c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26"/>
    </row>
    <row r="39" spans="1:21" ht="11.25" thickBot="1">
      <c r="A39" s="119"/>
      <c r="B39" s="258" t="s">
        <v>27</v>
      </c>
      <c r="C39" s="258"/>
      <c r="D39" s="258"/>
      <c r="E39" s="112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4"/>
    </row>
    <row r="40" spans="1:21" ht="11.25" thickTop="1">
      <c r="A40" s="137"/>
    </row>
    <row r="41" spans="1:21" ht="13.5" customHeight="1"/>
  </sheetData>
  <mergeCells count="29">
    <mergeCell ref="A2:B2"/>
    <mergeCell ref="C2:E2"/>
    <mergeCell ref="F2:K2"/>
    <mergeCell ref="L2:U2"/>
    <mergeCell ref="A3:B3"/>
    <mergeCell ref="C3:E3"/>
    <mergeCell ref="F3:K3"/>
    <mergeCell ref="L3:N3"/>
    <mergeCell ref="A4:B4"/>
    <mergeCell ref="C4:D4"/>
    <mergeCell ref="F4:K4"/>
    <mergeCell ref="L4:U4"/>
    <mergeCell ref="A5:B5"/>
    <mergeCell ref="C5:U5"/>
    <mergeCell ref="O6:U6"/>
    <mergeCell ref="A7:B7"/>
    <mergeCell ref="C7:E7"/>
    <mergeCell ref="F7:K7"/>
    <mergeCell ref="O7:U7"/>
    <mergeCell ref="A6:B6"/>
    <mergeCell ref="C6:E6"/>
    <mergeCell ref="F6:K6"/>
    <mergeCell ref="L6:N6"/>
    <mergeCell ref="B34:D34"/>
    <mergeCell ref="B35:D35"/>
    <mergeCell ref="B36:D36"/>
    <mergeCell ref="B37:D37"/>
    <mergeCell ref="B38:D38"/>
    <mergeCell ref="B39:D39"/>
  </mergeCells>
  <dataValidations count="3">
    <dataValidation type="list" allowBlank="1" showInputMessage="1" showErrorMessage="1" sqref="F10:U35 U38">
      <formula1>"O, "</formula1>
    </dataValidation>
    <dataValidation type="list" allowBlank="1" showInputMessage="1" showErrorMessage="1" sqref="F37:U37">
      <formula1>"P,F, "</formula1>
    </dataValidation>
    <dataValidation type="list" allowBlank="1" showInputMessage="1" showErrorMessage="1" sqref="F36:U36">
      <formula1>"N,A,B,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ガイドライン</vt:lpstr>
      <vt:lpstr>Cover</vt:lpstr>
      <vt:lpstr>TestCaseList</vt:lpstr>
      <vt:lpstr>TestReport</vt:lpstr>
      <vt:lpstr>SP21</vt:lpstr>
      <vt:lpstr>SP22</vt:lpstr>
      <vt:lpstr>SP23</vt:lpstr>
      <vt:lpstr>SP24</vt:lpstr>
      <vt:lpstr>SP25</vt:lpstr>
      <vt:lpstr>SP26</vt:lpstr>
      <vt:lpstr>Template</vt:lpstr>
      <vt:lpstr>'SP21'!Print_Area</vt:lpstr>
      <vt:lpstr>'SP22'!Print_Area</vt:lpstr>
      <vt:lpstr>'SP23'!Print_Area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Kaka Hoang Huy</cp:lastModifiedBy>
  <cp:lastPrinted>2012-08-10T10:31:13Z</cp:lastPrinted>
  <dcterms:created xsi:type="dcterms:W3CDTF">2007-10-09T09:39:48Z</dcterms:created>
  <dcterms:modified xsi:type="dcterms:W3CDTF">2015-12-12T16:52:00Z</dcterms:modified>
  <cp:category>Template</cp:category>
  <cp:contentStatus>20/8/2012</cp:contentStatus>
</cp:coreProperties>
</file>