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kozi_robert\Desktop\"/>
    </mc:Choice>
  </mc:AlternateContent>
  <xr:revisionPtr revIDLastSave="0" documentId="13_ncr:1_{C30127DE-21F9-4795-826A-8B9C3D2B72C0}" xr6:coauthVersionLast="36" xr6:coauthVersionMax="36" xr10:uidLastSave="{00000000-0000-0000-0000-000000000000}"/>
  <bookViews>
    <workbookView xWindow="0" yWindow="0" windowWidth="23040" windowHeight="8940" xr2:uid="{FDBA3408-3171-4A85-9A1B-387C4A70B926}"/>
  </bookViews>
  <sheets>
    <sheet name="Triatl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G33" i="1" s="1"/>
  <c r="C29" i="1"/>
  <c r="D29" i="1"/>
  <c r="G30" i="1"/>
  <c r="C30" i="1"/>
  <c r="D30" i="1"/>
  <c r="C31" i="1"/>
  <c r="D31" i="1"/>
  <c r="C32" i="1"/>
  <c r="D32" i="1"/>
  <c r="D38" i="1" s="1"/>
  <c r="C33" i="1"/>
  <c r="D33" i="1"/>
  <c r="B34" i="1"/>
  <c r="G34" i="1" s="1"/>
  <c r="C34" i="1"/>
  <c r="D34" i="1"/>
  <c r="B35" i="1"/>
  <c r="C35" i="1"/>
  <c r="D35" i="1"/>
  <c r="B36" i="1"/>
  <c r="C36" i="1"/>
  <c r="D36" i="1"/>
  <c r="G36" i="1" s="1"/>
  <c r="I4" i="1"/>
  <c r="J4" i="1" s="1"/>
  <c r="I3" i="1"/>
  <c r="J3" i="1" s="1"/>
  <c r="J2" i="1"/>
  <c r="I2" i="1"/>
  <c r="G22" i="1"/>
  <c r="G23" i="1"/>
  <c r="G24" i="1"/>
  <c r="G25" i="1"/>
  <c r="G26" i="1"/>
  <c r="G27" i="1"/>
  <c r="G28" i="1"/>
  <c r="G29" i="1"/>
  <c r="G31" i="1"/>
  <c r="G35" i="1"/>
  <c r="G37" i="1"/>
  <c r="G21" i="1"/>
  <c r="F39" i="1"/>
  <c r="B39" i="1"/>
  <c r="F38" i="1"/>
  <c r="B38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22" i="1"/>
  <c r="D23" i="1"/>
  <c r="D24" i="1"/>
  <c r="D25" i="1"/>
  <c r="D26" i="1"/>
  <c r="D27" i="1"/>
  <c r="D28" i="1"/>
  <c r="D37" i="1"/>
  <c r="C22" i="1"/>
  <c r="C23" i="1"/>
  <c r="C24" i="1"/>
  <c r="C25" i="1"/>
  <c r="C26" i="1"/>
  <c r="C27" i="1"/>
  <c r="C28" i="1"/>
  <c r="C37" i="1"/>
  <c r="D21" i="1"/>
  <c r="E21" i="1"/>
  <c r="F21" i="1"/>
  <c r="C21" i="1"/>
  <c r="B37" i="1"/>
  <c r="B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1" i="1"/>
  <c r="B20" i="1"/>
  <c r="C20" i="1"/>
  <c r="D20" i="1"/>
  <c r="E20" i="1"/>
  <c r="F20" i="1"/>
  <c r="A20" i="1"/>
  <c r="D39" i="1" l="1"/>
  <c r="G32" i="1"/>
</calcChain>
</file>

<file path=xl/sharedStrings.xml><?xml version="1.0" encoding="utf-8"?>
<sst xmlns="http://schemas.openxmlformats.org/spreadsheetml/2006/main" count="27" uniqueCount="27">
  <si>
    <t>Csapat neve</t>
  </si>
  <si>
    <t>Úszás</t>
  </si>
  <si>
    <t>Depó1</t>
  </si>
  <si>
    <t>Kerékpár</t>
  </si>
  <si>
    <t>Depó2</t>
  </si>
  <si>
    <t>Futás</t>
  </si>
  <si>
    <t>Bróker Brothers</t>
  </si>
  <si>
    <t>Cél Acél</t>
  </si>
  <si>
    <t>Csavar Go</t>
  </si>
  <si>
    <t>Cserép Veréb</t>
  </si>
  <si>
    <t>Fini Serkék</t>
  </si>
  <si>
    <t>Harcos Arcok</t>
  </si>
  <si>
    <t>Kicsit én is</t>
  </si>
  <si>
    <t>Küzd Elem</t>
  </si>
  <si>
    <t>Minden Baja</t>
  </si>
  <si>
    <t>Mindhal Állig</t>
  </si>
  <si>
    <t>Sebe Sültek</t>
  </si>
  <si>
    <t>Sebes Ebes</t>
  </si>
  <si>
    <t>Tatu Team</t>
  </si>
  <si>
    <t>Tündérek</t>
  </si>
  <si>
    <t>Úszómászók</t>
  </si>
  <si>
    <t>UtánFutók</t>
  </si>
  <si>
    <t>Zirci Mircik</t>
  </si>
  <si>
    <t>Átlag</t>
  </si>
  <si>
    <t>Legjobb</t>
  </si>
  <si>
    <t>Csak sportidő</t>
  </si>
  <si>
    <t>Dobogósok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</si>
</sst>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>
    <font>
      <sz val="11"/>
      <color theme="1"/>
      <name val="Calibri"/>
      <family val="2"/>
      <charset val="238"/>
      <scheme val="minor"/>
    </font>
    <font>
      <sz val="14"/>
      <color theme="1"/>
      <name val="Roboto Mono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21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Sportidők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2522428036659356E-2"/>
          <c:y val="0.10750724637681161"/>
          <c:w val="0.90869341895787614"/>
          <c:h val="0.64900696108638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Triatlon!$B$20</c:f>
              <c:strCache>
                <c:ptCount val="1"/>
                <c:pt idx="0">
                  <c:v>Úszás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Triatlon!$A$21:$A$37</c:f>
              <c:strCache>
                <c:ptCount val="17"/>
                <c:pt idx="0">
                  <c:v>Bróker Brothers</c:v>
                </c:pt>
                <c:pt idx="1">
                  <c:v>Cél Acél</c:v>
                </c:pt>
                <c:pt idx="2">
                  <c:v>Csavar Go</c:v>
                </c:pt>
                <c:pt idx="3">
                  <c:v>Cserép Veréb</c:v>
                </c:pt>
                <c:pt idx="4">
                  <c:v>Fini Serkék</c:v>
                </c:pt>
                <c:pt idx="5">
                  <c:v>Harcos Arcok</c:v>
                </c:pt>
                <c:pt idx="6">
                  <c:v>Kicsit én is</c:v>
                </c:pt>
                <c:pt idx="7">
                  <c:v>Küzd Elem</c:v>
                </c:pt>
                <c:pt idx="8">
                  <c:v>Minden Baja</c:v>
                </c:pt>
                <c:pt idx="9">
                  <c:v>Mindhal Állig</c:v>
                </c:pt>
                <c:pt idx="10">
                  <c:v>Sebe Sültek</c:v>
                </c:pt>
                <c:pt idx="11">
                  <c:v>Sebes Ebes</c:v>
                </c:pt>
                <c:pt idx="12">
                  <c:v>Tatu Team</c:v>
                </c:pt>
                <c:pt idx="13">
                  <c:v>Tündérek</c:v>
                </c:pt>
                <c:pt idx="14">
                  <c:v>Úszómászók</c:v>
                </c:pt>
                <c:pt idx="15">
                  <c:v>UtánFutók</c:v>
                </c:pt>
                <c:pt idx="16">
                  <c:v>Zirci Mircik</c:v>
                </c:pt>
              </c:strCache>
            </c:strRef>
          </c:cat>
          <c:val>
            <c:numRef>
              <c:f>Triatlon!$B$21:$B$37</c:f>
              <c:numCache>
                <c:formatCode>h:mm:ss</c:formatCode>
                <c:ptCount val="17"/>
                <c:pt idx="0">
                  <c:v>2.3055555555555555E-2</c:v>
                </c:pt>
                <c:pt idx="1">
                  <c:v>3.2083333333333332E-2</c:v>
                </c:pt>
                <c:pt idx="2">
                  <c:v>2.1585648148148145E-2</c:v>
                </c:pt>
                <c:pt idx="3">
                  <c:v>2.508101851851852E-2</c:v>
                </c:pt>
                <c:pt idx="4">
                  <c:v>3.0266203703703708E-2</c:v>
                </c:pt>
                <c:pt idx="5">
                  <c:v>2.7858796296296298E-2</c:v>
                </c:pt>
                <c:pt idx="6">
                  <c:v>1.96875E-2</c:v>
                </c:pt>
                <c:pt idx="7">
                  <c:v>2.1504629629629627E-2</c:v>
                </c:pt>
                <c:pt idx="8">
                  <c:v>2.0023148148148148E-2</c:v>
                </c:pt>
                <c:pt idx="9">
                  <c:v>2.314814814814815E-2</c:v>
                </c:pt>
                <c:pt idx="10">
                  <c:v>2.8125000000000001E-2</c:v>
                </c:pt>
                <c:pt idx="11">
                  <c:v>2.3090277777777779E-2</c:v>
                </c:pt>
                <c:pt idx="12">
                  <c:v>2.6875E-2</c:v>
                </c:pt>
                <c:pt idx="13">
                  <c:v>2.3472222222222217E-2</c:v>
                </c:pt>
                <c:pt idx="14">
                  <c:v>3.9710648148148148E-2</c:v>
                </c:pt>
                <c:pt idx="15">
                  <c:v>1.9722222222222221E-2</c:v>
                </c:pt>
                <c:pt idx="16">
                  <c:v>2.2870370370370371E-2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F-4BBB-B872-A4C7B6A54681}"/>
            </c:ext>
          </c:extLst>
        </c:ser>
        <c:ser>
          <c:idx val="2"/>
          <c:order val="1"/>
          <c:tx>
            <c:strRef>
              <c:f>Triatlon!$D$20</c:f>
              <c:strCache>
                <c:ptCount val="1"/>
                <c:pt idx="0">
                  <c:v>Kerékpár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Triatlon!$A$21:$A$37</c:f>
              <c:strCache>
                <c:ptCount val="17"/>
                <c:pt idx="0">
                  <c:v>Bróker Brothers</c:v>
                </c:pt>
                <c:pt idx="1">
                  <c:v>Cél Acél</c:v>
                </c:pt>
                <c:pt idx="2">
                  <c:v>Csavar Go</c:v>
                </c:pt>
                <c:pt idx="3">
                  <c:v>Cserép Veréb</c:v>
                </c:pt>
                <c:pt idx="4">
                  <c:v>Fini Serkék</c:v>
                </c:pt>
                <c:pt idx="5">
                  <c:v>Harcos Arcok</c:v>
                </c:pt>
                <c:pt idx="6">
                  <c:v>Kicsit én is</c:v>
                </c:pt>
                <c:pt idx="7">
                  <c:v>Küzd Elem</c:v>
                </c:pt>
                <c:pt idx="8">
                  <c:v>Minden Baja</c:v>
                </c:pt>
                <c:pt idx="9">
                  <c:v>Mindhal Állig</c:v>
                </c:pt>
                <c:pt idx="10">
                  <c:v>Sebe Sültek</c:v>
                </c:pt>
                <c:pt idx="11">
                  <c:v>Sebes Ebes</c:v>
                </c:pt>
                <c:pt idx="12">
                  <c:v>Tatu Team</c:v>
                </c:pt>
                <c:pt idx="13">
                  <c:v>Tündérek</c:v>
                </c:pt>
                <c:pt idx="14">
                  <c:v>Úszómászók</c:v>
                </c:pt>
                <c:pt idx="15">
                  <c:v>UtánFutók</c:v>
                </c:pt>
                <c:pt idx="16">
                  <c:v>Zirci Mircik</c:v>
                </c:pt>
              </c:strCache>
            </c:strRef>
          </c:cat>
          <c:val>
            <c:numRef>
              <c:f>Triatlon!$D$21:$D$37</c:f>
              <c:numCache>
                <c:formatCode>h:mm:ss</c:formatCode>
                <c:ptCount val="17"/>
                <c:pt idx="0">
                  <c:v>0.13902777777777778</c:v>
                </c:pt>
                <c:pt idx="1">
                  <c:v>0.13373842592592591</c:v>
                </c:pt>
                <c:pt idx="2">
                  <c:v>0.15826388888888887</c:v>
                </c:pt>
                <c:pt idx="3">
                  <c:v>0.12304398148148149</c:v>
                </c:pt>
                <c:pt idx="4">
                  <c:v>0.13035879629629629</c:v>
                </c:pt>
                <c:pt idx="5">
                  <c:v>0.13122685185185187</c:v>
                </c:pt>
                <c:pt idx="6">
                  <c:v>9.3796296296296294E-2</c:v>
                </c:pt>
                <c:pt idx="7">
                  <c:v>0.11144675925925926</c:v>
                </c:pt>
                <c:pt idx="8">
                  <c:v>0.12468750000000001</c:v>
                </c:pt>
                <c:pt idx="9">
                  <c:v>0.13184027777777776</c:v>
                </c:pt>
                <c:pt idx="10">
                  <c:v>0.12057870370370369</c:v>
                </c:pt>
                <c:pt idx="11">
                  <c:v>0.16107638888888889</c:v>
                </c:pt>
                <c:pt idx="12">
                  <c:v>0.14817129629629627</c:v>
                </c:pt>
                <c:pt idx="13">
                  <c:v>0.13381944444444444</c:v>
                </c:pt>
                <c:pt idx="14">
                  <c:v>0.15466435185185184</c:v>
                </c:pt>
                <c:pt idx="15">
                  <c:v>0.14120370370370369</c:v>
                </c:pt>
                <c:pt idx="16">
                  <c:v>0.10658564814814815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F-4BBB-B872-A4C7B6A54681}"/>
            </c:ext>
          </c:extLst>
        </c:ser>
        <c:ser>
          <c:idx val="4"/>
          <c:order val="2"/>
          <c:tx>
            <c:strRef>
              <c:f>Triatlon!$F$20</c:f>
              <c:strCache>
                <c:ptCount val="1"/>
                <c:pt idx="0">
                  <c:v>Futás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Triatlon!$A$21:$A$37</c:f>
              <c:strCache>
                <c:ptCount val="17"/>
                <c:pt idx="0">
                  <c:v>Bróker Brothers</c:v>
                </c:pt>
                <c:pt idx="1">
                  <c:v>Cél Acél</c:v>
                </c:pt>
                <c:pt idx="2">
                  <c:v>Csavar Go</c:v>
                </c:pt>
                <c:pt idx="3">
                  <c:v>Cserép Veréb</c:v>
                </c:pt>
                <c:pt idx="4">
                  <c:v>Fini Serkék</c:v>
                </c:pt>
                <c:pt idx="5">
                  <c:v>Harcos Arcok</c:v>
                </c:pt>
                <c:pt idx="6">
                  <c:v>Kicsit én is</c:v>
                </c:pt>
                <c:pt idx="7">
                  <c:v>Küzd Elem</c:v>
                </c:pt>
                <c:pt idx="8">
                  <c:v>Minden Baja</c:v>
                </c:pt>
                <c:pt idx="9">
                  <c:v>Mindhal Állig</c:v>
                </c:pt>
                <c:pt idx="10">
                  <c:v>Sebe Sültek</c:v>
                </c:pt>
                <c:pt idx="11">
                  <c:v>Sebes Ebes</c:v>
                </c:pt>
                <c:pt idx="12">
                  <c:v>Tatu Team</c:v>
                </c:pt>
                <c:pt idx="13">
                  <c:v>Tündérek</c:v>
                </c:pt>
                <c:pt idx="14">
                  <c:v>Úszómászók</c:v>
                </c:pt>
                <c:pt idx="15">
                  <c:v>UtánFutók</c:v>
                </c:pt>
                <c:pt idx="16">
                  <c:v>Zirci Mircik</c:v>
                </c:pt>
              </c:strCache>
            </c:strRef>
          </c:cat>
          <c:val>
            <c:numRef>
              <c:f>Triatlon!$F$21:$F$37</c:f>
              <c:numCache>
                <c:formatCode>h:mm:ss</c:formatCode>
                <c:ptCount val="17"/>
                <c:pt idx="0">
                  <c:v>8.8749999999999996E-2</c:v>
                </c:pt>
                <c:pt idx="1">
                  <c:v>8.307870370370371E-2</c:v>
                </c:pt>
                <c:pt idx="2">
                  <c:v>8.6469907407407426E-2</c:v>
                </c:pt>
                <c:pt idx="3">
                  <c:v>7.4467592592592585E-2</c:v>
                </c:pt>
                <c:pt idx="4">
                  <c:v>7.5092592592592572E-2</c:v>
                </c:pt>
                <c:pt idx="5">
                  <c:v>7.3530092592592633E-2</c:v>
                </c:pt>
                <c:pt idx="6">
                  <c:v>6.1932870370370346E-2</c:v>
                </c:pt>
                <c:pt idx="7">
                  <c:v>6.854166666666664E-2</c:v>
                </c:pt>
                <c:pt idx="8">
                  <c:v>6.7754629629629637E-2</c:v>
                </c:pt>
                <c:pt idx="9">
                  <c:v>5.8171296296296277E-2</c:v>
                </c:pt>
                <c:pt idx="10">
                  <c:v>7.0740740740740771E-2</c:v>
                </c:pt>
                <c:pt idx="11">
                  <c:v>8.6562500000000014E-2</c:v>
                </c:pt>
                <c:pt idx="12">
                  <c:v>8.6562500000000014E-2</c:v>
                </c:pt>
                <c:pt idx="13">
                  <c:v>7.33449074074074E-2</c:v>
                </c:pt>
                <c:pt idx="14">
                  <c:v>0.10293981481481479</c:v>
                </c:pt>
                <c:pt idx="15">
                  <c:v>6.9340277777777792E-2</c:v>
                </c:pt>
                <c:pt idx="16">
                  <c:v>7.0972222222222242E-2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8F-4BBB-B872-A4C7B6A5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359631"/>
        <c:axId val="1585989823"/>
      </c:barChart>
      <c:catAx>
        <c:axId val="14743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5989823"/>
        <c:crosses val="autoZero"/>
        <c:auto val="1"/>
        <c:lblAlgn val="ctr"/>
        <c:lblOffset val="100"/>
        <c:noMultiLvlLbl val="0"/>
      </c:catAx>
      <c:valAx>
        <c:axId val="15859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43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120073361731423"/>
          <c:y val="7.5724295332648628E-2"/>
          <c:w val="0.2112597349511639"/>
          <c:h val="4.8913385826771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39</xdr:row>
      <xdr:rowOff>160020</xdr:rowOff>
    </xdr:from>
    <xdr:to>
      <xdr:col>11</xdr:col>
      <xdr:colOff>464820</xdr:colOff>
      <xdr:row>63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B77DC4B-5835-4763-A0B8-8F01756A6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A7A1-AF8E-4C6F-811A-964D7864B70D}">
  <dimension ref="A1:J39"/>
  <sheetViews>
    <sheetView tabSelected="1" zoomScaleNormal="100" workbookViewId="0">
      <selection activeCell="N63" sqref="N63"/>
    </sheetView>
  </sheetViews>
  <sheetFormatPr defaultRowHeight="14.4"/>
  <cols>
    <col min="1" max="1" width="14" customWidth="1"/>
    <col min="2" max="6" width="9.88671875" bestFit="1" customWidth="1"/>
    <col min="7" max="7" width="12.77734375" customWidth="1"/>
    <col min="9" max="9" width="9.77734375" bestFit="1" customWidth="1"/>
    <col min="10" max="10" width="9.6640625" bestFit="1" customWidth="1"/>
  </cols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H1" s="7" t="s">
        <v>26</v>
      </c>
      <c r="I1" s="7"/>
      <c r="J1" s="7"/>
    </row>
    <row r="2" spans="1:10" ht="17.399999999999999">
      <c r="A2" t="s">
        <v>6</v>
      </c>
      <c r="B2" s="3">
        <v>2.3055555555555555E-2</v>
      </c>
      <c r="C2" s="3">
        <v>2.4212962962962964E-2</v>
      </c>
      <c r="D2" s="3">
        <v>0.16324074074074074</v>
      </c>
      <c r="E2" s="3">
        <v>0.16399305555555554</v>
      </c>
      <c r="F2" s="3">
        <v>0.25274305555555554</v>
      </c>
      <c r="H2" s="1">
        <v>1</v>
      </c>
      <c r="I2" s="3">
        <f>MIN(F2:F18)</f>
        <v>0.17678240740740739</v>
      </c>
      <c r="J2" t="str">
        <f>INDEX($A$2:$A$18,MATCH(I2,$F$2:$F$18,0))</f>
        <v>Kicsit én is</v>
      </c>
    </row>
    <row r="3" spans="1:10" ht="17.399999999999999">
      <c r="A3" t="s">
        <v>7</v>
      </c>
      <c r="B3" s="3">
        <v>3.2083333333333332E-2</v>
      </c>
      <c r="C3" s="3">
        <v>3.5185185185185187E-2</v>
      </c>
      <c r="D3" s="3">
        <v>0.16892361111111109</v>
      </c>
      <c r="E3" s="3">
        <v>0.16947916666666665</v>
      </c>
      <c r="F3" s="3">
        <v>0.25255787037037036</v>
      </c>
      <c r="H3" s="2">
        <v>2</v>
      </c>
      <c r="I3" s="5">
        <f>SMALL(F2:F18,2)</f>
        <v>0.20221064814814815</v>
      </c>
      <c r="J3" t="str">
        <f t="shared" ref="J3:J4" si="0">INDEX($A$2:$A$18,MATCH(I3,$F$2:$F$18,0))</f>
        <v>Zirci Mircik</v>
      </c>
    </row>
    <row r="4" spans="1:10" ht="17.399999999999999">
      <c r="A4" t="s">
        <v>8</v>
      </c>
      <c r="B4" s="3">
        <v>2.1585648148148145E-2</v>
      </c>
      <c r="C4" s="3">
        <v>2.3032407407407404E-2</v>
      </c>
      <c r="D4" s="3">
        <v>0.18129629629629629</v>
      </c>
      <c r="E4" s="3">
        <v>0.18179398148148149</v>
      </c>
      <c r="F4" s="3">
        <v>0.26826388888888891</v>
      </c>
      <c r="H4" s="1">
        <v>3</v>
      </c>
      <c r="I4" s="5">
        <f>SMALL(F2:F18,3)</f>
        <v>0.20306712962962961</v>
      </c>
      <c r="J4" t="str">
        <f t="shared" si="0"/>
        <v>Küzd Elem</v>
      </c>
    </row>
    <row r="5" spans="1:10" ht="17.399999999999999">
      <c r="A5" t="s">
        <v>9</v>
      </c>
      <c r="B5" s="3">
        <v>2.508101851851852E-2</v>
      </c>
      <c r="C5" s="3">
        <v>2.6157407407407407E-2</v>
      </c>
      <c r="D5" s="3">
        <v>0.1492013888888889</v>
      </c>
      <c r="E5" s="3">
        <v>0.14961805555555555</v>
      </c>
      <c r="F5" s="3">
        <v>0.22408564814814813</v>
      </c>
    </row>
    <row r="6" spans="1:10" ht="17.399999999999999">
      <c r="A6" t="s">
        <v>10</v>
      </c>
      <c r="B6" s="3">
        <v>3.0266203703703708E-2</v>
      </c>
      <c r="C6" s="3">
        <v>3.1377314814814809E-2</v>
      </c>
      <c r="D6" s="3">
        <v>0.16173611111111111</v>
      </c>
      <c r="E6" s="3">
        <v>0.16225694444444444</v>
      </c>
      <c r="F6" s="3">
        <v>0.23734953703703701</v>
      </c>
      <c r="I6" s="1"/>
    </row>
    <row r="7" spans="1:10" ht="17.399999999999999">
      <c r="A7" t="s">
        <v>11</v>
      </c>
      <c r="B7" s="3">
        <v>2.7858796296296298E-2</v>
      </c>
      <c r="C7" s="3">
        <v>3.0833333333333334E-2</v>
      </c>
      <c r="D7" s="3">
        <v>0.1620601851851852</v>
      </c>
      <c r="E7" s="3">
        <v>0.16261574074074073</v>
      </c>
      <c r="F7" s="3">
        <v>0.23614583333333336</v>
      </c>
    </row>
    <row r="8" spans="1:10" ht="17.399999999999999">
      <c r="A8" t="s">
        <v>12</v>
      </c>
      <c r="B8" s="3">
        <v>1.96875E-2</v>
      </c>
      <c r="C8" s="3">
        <v>2.0752314814814814E-2</v>
      </c>
      <c r="D8" s="3">
        <v>0.1145486111111111</v>
      </c>
      <c r="E8" s="3">
        <v>0.11484953703703704</v>
      </c>
      <c r="F8" s="3">
        <v>0.17678240740740739</v>
      </c>
    </row>
    <row r="9" spans="1:10" ht="17.399999999999999">
      <c r="A9" t="s">
        <v>13</v>
      </c>
      <c r="B9" s="3">
        <v>2.1504629629629627E-2</v>
      </c>
      <c r="C9" s="3">
        <v>2.2569444444444444E-2</v>
      </c>
      <c r="D9" s="3">
        <v>0.13401620370370371</v>
      </c>
      <c r="E9" s="3">
        <v>0.13452546296296297</v>
      </c>
      <c r="F9" s="3">
        <v>0.20306712962962961</v>
      </c>
    </row>
    <row r="10" spans="1:10" ht="17.399999999999999">
      <c r="A10" t="s">
        <v>14</v>
      </c>
      <c r="B10" s="3">
        <v>2.0023148148148148E-2</v>
      </c>
      <c r="C10" s="3">
        <v>2.2094907407407407E-2</v>
      </c>
      <c r="D10" s="3">
        <v>0.14678240740740742</v>
      </c>
      <c r="E10" s="3">
        <v>0.14891203703703704</v>
      </c>
      <c r="F10" s="3">
        <v>0.21666666666666667</v>
      </c>
    </row>
    <row r="11" spans="1:10" ht="17.399999999999999">
      <c r="A11" t="s">
        <v>15</v>
      </c>
      <c r="B11" s="3">
        <v>2.314814814814815E-2</v>
      </c>
      <c r="C11" s="3">
        <v>2.4293981481481482E-2</v>
      </c>
      <c r="D11" s="3">
        <v>0.15613425925925925</v>
      </c>
      <c r="E11" s="3">
        <v>0.15671296296296297</v>
      </c>
      <c r="F11" s="3">
        <v>0.21488425925925925</v>
      </c>
    </row>
    <row r="12" spans="1:10" ht="17.399999999999999">
      <c r="A12" t="s">
        <v>16</v>
      </c>
      <c r="B12" s="3">
        <v>2.8125000000000001E-2</v>
      </c>
      <c r="C12" s="3">
        <v>2.9351851851851851E-2</v>
      </c>
      <c r="D12" s="3">
        <v>0.14993055555555554</v>
      </c>
      <c r="E12" s="3">
        <v>0.1504398148148148</v>
      </c>
      <c r="F12" s="3">
        <v>0.22118055555555557</v>
      </c>
    </row>
    <row r="13" spans="1:10" ht="17.399999999999999">
      <c r="A13" t="s">
        <v>17</v>
      </c>
      <c r="B13" s="3">
        <v>2.3090277777777779E-2</v>
      </c>
      <c r="C13" s="3">
        <v>2.449074074074074E-2</v>
      </c>
      <c r="D13" s="3">
        <v>0.18556712962962962</v>
      </c>
      <c r="E13" s="3">
        <v>0.18608796296296296</v>
      </c>
      <c r="F13" s="3">
        <v>0.27265046296296297</v>
      </c>
    </row>
    <row r="14" spans="1:10" ht="17.399999999999999">
      <c r="A14" t="s">
        <v>18</v>
      </c>
      <c r="B14" s="3">
        <v>2.6875E-2</v>
      </c>
      <c r="C14" s="3">
        <v>2.8576388888888887E-2</v>
      </c>
      <c r="D14" s="3">
        <v>0.17674768518518516</v>
      </c>
      <c r="E14" s="3">
        <v>0.18608796296296296</v>
      </c>
      <c r="F14" s="3">
        <v>0.27265046296296297</v>
      </c>
    </row>
    <row r="15" spans="1:10" ht="17.399999999999999">
      <c r="A15" t="s">
        <v>19</v>
      </c>
      <c r="B15" s="3">
        <v>2.3472222222222217E-2</v>
      </c>
      <c r="C15" s="3">
        <v>2.480324074074074E-2</v>
      </c>
      <c r="D15" s="3">
        <v>0.15862268518518519</v>
      </c>
      <c r="E15" s="3">
        <v>0.1590625</v>
      </c>
      <c r="F15" s="3">
        <v>0.2324074074074074</v>
      </c>
    </row>
    <row r="16" spans="1:10" ht="17.399999999999999">
      <c r="A16" t="s">
        <v>20</v>
      </c>
      <c r="B16" s="3">
        <v>3.9710648148148148E-2</v>
      </c>
      <c r="C16" s="3">
        <v>4.1134259259259259E-2</v>
      </c>
      <c r="D16" s="3">
        <v>0.1957986111111111</v>
      </c>
      <c r="E16" s="3">
        <v>0.19626157407407407</v>
      </c>
      <c r="F16" s="3">
        <v>0.29920138888888886</v>
      </c>
    </row>
    <row r="17" spans="1:7" ht="17.399999999999999">
      <c r="A17" t="s">
        <v>21</v>
      </c>
      <c r="B17" s="3">
        <v>1.9722222222222221E-2</v>
      </c>
      <c r="C17" s="3">
        <v>2.0613425925925927E-2</v>
      </c>
      <c r="D17" s="3">
        <v>0.16181712962962963</v>
      </c>
      <c r="E17" s="3">
        <v>0.1623263888888889</v>
      </c>
      <c r="F17" s="3">
        <v>0.23166666666666669</v>
      </c>
    </row>
    <row r="18" spans="1:7" ht="17.399999999999999">
      <c r="A18" t="s">
        <v>22</v>
      </c>
      <c r="B18" s="3">
        <v>2.2870370370370371E-2</v>
      </c>
      <c r="C18" s="3">
        <v>2.4074074074074071E-2</v>
      </c>
      <c r="D18" s="3">
        <v>0.13065972222222222</v>
      </c>
      <c r="E18" s="3">
        <v>0.13123842592592591</v>
      </c>
      <c r="F18" s="3">
        <v>0.20221064814814815</v>
      </c>
    </row>
    <row r="20" spans="1:7">
      <c r="A20" s="6" t="str">
        <f>A1</f>
        <v>Csapat neve</v>
      </c>
      <c r="B20" s="6" t="str">
        <f t="shared" ref="B20:F20" si="1">B1</f>
        <v>Úszás</v>
      </c>
      <c r="C20" s="6" t="str">
        <f t="shared" si="1"/>
        <v>Depó1</v>
      </c>
      <c r="D20" s="6" t="str">
        <f t="shared" si="1"/>
        <v>Kerékpár</v>
      </c>
      <c r="E20" s="6" t="str">
        <f t="shared" si="1"/>
        <v>Depó2</v>
      </c>
      <c r="F20" s="6" t="str">
        <f t="shared" si="1"/>
        <v>Futás</v>
      </c>
      <c r="G20" s="6" t="s">
        <v>25</v>
      </c>
    </row>
    <row r="21" spans="1:7" ht="17.399999999999999">
      <c r="A21" t="str">
        <f>A2</f>
        <v>Bróker Brothers</v>
      </c>
      <c r="B21" s="3">
        <f>B2</f>
        <v>2.3055555555555555E-2</v>
      </c>
      <c r="C21" s="3">
        <f>C2-B2</f>
        <v>1.1574074074074091E-3</v>
      </c>
      <c r="D21" s="3">
        <f t="shared" ref="D21:F21" si="2">D2-C2</f>
        <v>0.13902777777777778</v>
      </c>
      <c r="E21" s="3">
        <f t="shared" si="2"/>
        <v>7.5231481481480289E-4</v>
      </c>
      <c r="F21" s="3">
        <f t="shared" si="2"/>
        <v>8.8749999999999996E-2</v>
      </c>
      <c r="G21" s="3">
        <f>B21+D21+F21</f>
        <v>0.25083333333333335</v>
      </c>
    </row>
    <row r="22" spans="1:7" ht="17.399999999999999">
      <c r="A22" t="str">
        <f t="shared" ref="A22:F50" si="3">A3</f>
        <v>Cél Acél</v>
      </c>
      <c r="B22" s="3">
        <f t="shared" si="3"/>
        <v>3.2083333333333332E-2</v>
      </c>
      <c r="C22" s="3">
        <f t="shared" ref="C22:F37" si="4">C3-B3</f>
        <v>3.1018518518518556E-3</v>
      </c>
      <c r="D22" s="3">
        <f t="shared" si="4"/>
        <v>0.13373842592592591</v>
      </c>
      <c r="E22" s="3">
        <f t="shared" si="4"/>
        <v>5.5555555555555913E-4</v>
      </c>
      <c r="F22" s="3">
        <f t="shared" si="4"/>
        <v>8.307870370370371E-2</v>
      </c>
      <c r="G22" s="3">
        <f t="shared" ref="G22:G37" si="5">B22+D22+F22</f>
        <v>0.24890046296296295</v>
      </c>
    </row>
    <row r="23" spans="1:7" ht="17.399999999999999">
      <c r="A23" t="str">
        <f t="shared" si="3"/>
        <v>Csavar Go</v>
      </c>
      <c r="B23" s="3">
        <f t="shared" si="3"/>
        <v>2.1585648148148145E-2</v>
      </c>
      <c r="C23" s="3">
        <f t="shared" si="4"/>
        <v>1.4467592592592587E-3</v>
      </c>
      <c r="D23" s="3">
        <f t="shared" si="4"/>
        <v>0.15826388888888887</v>
      </c>
      <c r="E23" s="3">
        <f t="shared" si="4"/>
        <v>4.9768518518519822E-4</v>
      </c>
      <c r="F23" s="3">
        <f t="shared" si="4"/>
        <v>8.6469907407407426E-2</v>
      </c>
      <c r="G23" s="3">
        <f t="shared" si="5"/>
        <v>0.26631944444444444</v>
      </c>
    </row>
    <row r="24" spans="1:7" ht="17.399999999999999">
      <c r="A24" t="str">
        <f t="shared" si="3"/>
        <v>Cserép Veréb</v>
      </c>
      <c r="B24" s="3">
        <f t="shared" si="3"/>
        <v>2.508101851851852E-2</v>
      </c>
      <c r="C24" s="3">
        <f t="shared" si="4"/>
        <v>1.0763888888888871E-3</v>
      </c>
      <c r="D24" s="3">
        <f t="shared" si="4"/>
        <v>0.12304398148148149</v>
      </c>
      <c r="E24" s="3">
        <f t="shared" si="4"/>
        <v>4.1666666666664853E-4</v>
      </c>
      <c r="F24" s="3">
        <f t="shared" si="4"/>
        <v>7.4467592592592585E-2</v>
      </c>
      <c r="G24" s="3">
        <f t="shared" si="5"/>
        <v>0.22259259259259259</v>
      </c>
    </row>
    <row r="25" spans="1:7" ht="17.399999999999999">
      <c r="A25" t="str">
        <f t="shared" si="3"/>
        <v>Fini Serkék</v>
      </c>
      <c r="B25" s="3">
        <f t="shared" si="3"/>
        <v>3.0266203703703708E-2</v>
      </c>
      <c r="C25" s="3">
        <f t="shared" si="4"/>
        <v>1.1111111111111009E-3</v>
      </c>
      <c r="D25" s="3">
        <f t="shared" si="4"/>
        <v>0.13035879629629629</v>
      </c>
      <c r="E25" s="3">
        <f t="shared" si="4"/>
        <v>5.2083333333333148E-4</v>
      </c>
      <c r="F25" s="3">
        <f t="shared" si="4"/>
        <v>7.5092592592592572E-2</v>
      </c>
      <c r="G25" s="3">
        <f t="shared" si="5"/>
        <v>0.23571759259259256</v>
      </c>
    </row>
    <row r="26" spans="1:7" ht="17.399999999999999">
      <c r="A26" t="str">
        <f t="shared" si="3"/>
        <v>Harcos Arcok</v>
      </c>
      <c r="B26" s="3">
        <f t="shared" si="3"/>
        <v>2.7858796296296298E-2</v>
      </c>
      <c r="C26" s="3">
        <f t="shared" si="4"/>
        <v>2.974537037037036E-3</v>
      </c>
      <c r="D26" s="3">
        <f t="shared" si="4"/>
        <v>0.13122685185185187</v>
      </c>
      <c r="E26" s="3">
        <f t="shared" si="4"/>
        <v>5.5555555555553138E-4</v>
      </c>
      <c r="F26" s="3">
        <f t="shared" si="4"/>
        <v>7.3530092592592633E-2</v>
      </c>
      <c r="G26" s="3">
        <f t="shared" si="5"/>
        <v>0.23261574074074082</v>
      </c>
    </row>
    <row r="27" spans="1:7" ht="17.399999999999999">
      <c r="A27" t="str">
        <f t="shared" si="3"/>
        <v>Kicsit én is</v>
      </c>
      <c r="B27" s="3">
        <f t="shared" si="3"/>
        <v>1.96875E-2</v>
      </c>
      <c r="C27" s="3">
        <f t="shared" si="4"/>
        <v>1.0648148148148136E-3</v>
      </c>
      <c r="D27" s="3">
        <f t="shared" si="4"/>
        <v>9.3796296296296294E-2</v>
      </c>
      <c r="E27" s="3">
        <f t="shared" si="4"/>
        <v>3.0092592592594058E-4</v>
      </c>
      <c r="F27" s="3">
        <f t="shared" si="4"/>
        <v>6.1932870370370346E-2</v>
      </c>
      <c r="G27" s="3">
        <f t="shared" si="5"/>
        <v>0.17541666666666664</v>
      </c>
    </row>
    <row r="28" spans="1:7" ht="17.399999999999999">
      <c r="A28" t="str">
        <f t="shared" si="3"/>
        <v>Küzd Elem</v>
      </c>
      <c r="B28" s="3">
        <f t="shared" si="3"/>
        <v>2.1504629629629627E-2</v>
      </c>
      <c r="C28" s="3">
        <f t="shared" si="4"/>
        <v>1.064814814814817E-3</v>
      </c>
      <c r="D28" s="3">
        <f t="shared" si="4"/>
        <v>0.11144675925925926</v>
      </c>
      <c r="E28" s="3">
        <f t="shared" si="4"/>
        <v>5.0925925925926485E-4</v>
      </c>
      <c r="F28" s="3">
        <f t="shared" si="4"/>
        <v>6.854166666666664E-2</v>
      </c>
      <c r="G28" s="3">
        <f t="shared" si="5"/>
        <v>0.20149305555555552</v>
      </c>
    </row>
    <row r="29" spans="1:7" ht="17.399999999999999">
      <c r="A29" t="str">
        <f t="shared" si="3"/>
        <v>Minden Baja</v>
      </c>
      <c r="B29" s="3">
        <f t="shared" si="3"/>
        <v>2.0023148148148148E-2</v>
      </c>
      <c r="C29" s="3">
        <f>C10-B10</f>
        <v>2.0717592592592593E-3</v>
      </c>
      <c r="D29" s="3">
        <f t="shared" ref="D29" si="6">D10-C10</f>
        <v>0.12468750000000001</v>
      </c>
      <c r="E29" s="3">
        <f t="shared" si="4"/>
        <v>2.1296296296296202E-3</v>
      </c>
      <c r="F29" s="3">
        <f t="shared" si="4"/>
        <v>6.7754629629629637E-2</v>
      </c>
      <c r="G29" s="3">
        <f t="shared" si="5"/>
        <v>0.21246527777777779</v>
      </c>
    </row>
    <row r="30" spans="1:7" ht="17.399999999999999">
      <c r="A30" t="str">
        <f t="shared" si="3"/>
        <v>Mindhal Állig</v>
      </c>
      <c r="B30" s="3">
        <f t="shared" si="3"/>
        <v>2.314814814814815E-2</v>
      </c>
      <c r="C30" s="3">
        <f t="shared" ref="C30:D30" si="7">C11-B11</f>
        <v>1.145833333333332E-3</v>
      </c>
      <c r="D30" s="3">
        <f t="shared" si="7"/>
        <v>0.13184027777777776</v>
      </c>
      <c r="E30" s="3">
        <f t="shared" si="4"/>
        <v>5.7870370370372015E-4</v>
      </c>
      <c r="F30" s="3">
        <f t="shared" si="4"/>
        <v>5.8171296296296277E-2</v>
      </c>
      <c r="G30" s="3">
        <f t="shared" si="5"/>
        <v>0.21315972222222218</v>
      </c>
    </row>
    <row r="31" spans="1:7" ht="17.399999999999999">
      <c r="A31" t="str">
        <f t="shared" si="3"/>
        <v>Sebe Sültek</v>
      </c>
      <c r="B31" s="3">
        <f t="shared" si="3"/>
        <v>2.8125000000000001E-2</v>
      </c>
      <c r="C31" s="3">
        <f t="shared" ref="C31:D31" si="8">C12-B12</f>
        <v>1.2268518518518505E-3</v>
      </c>
      <c r="D31" s="3">
        <f t="shared" si="8"/>
        <v>0.12057870370370369</v>
      </c>
      <c r="E31" s="3">
        <f t="shared" si="4"/>
        <v>5.0925925925926485E-4</v>
      </c>
      <c r="F31" s="3">
        <f t="shared" si="4"/>
        <v>7.0740740740740771E-2</v>
      </c>
      <c r="G31" s="3">
        <f t="shared" si="5"/>
        <v>0.21944444444444447</v>
      </c>
    </row>
    <row r="32" spans="1:7" ht="17.399999999999999">
      <c r="A32" t="str">
        <f t="shared" si="3"/>
        <v>Sebes Ebes</v>
      </c>
      <c r="B32" s="3">
        <f t="shared" si="3"/>
        <v>2.3090277777777779E-2</v>
      </c>
      <c r="C32" s="3">
        <f t="shared" ref="C32:D32" si="9">C13-B13</f>
        <v>1.400462962962961E-3</v>
      </c>
      <c r="D32" s="3">
        <f t="shared" si="9"/>
        <v>0.16107638888888889</v>
      </c>
      <c r="E32" s="3">
        <f t="shared" si="4"/>
        <v>5.2083333333333148E-4</v>
      </c>
      <c r="F32" s="3">
        <f t="shared" si="4"/>
        <v>8.6562500000000014E-2</v>
      </c>
      <c r="G32" s="3">
        <f t="shared" si="5"/>
        <v>0.27072916666666669</v>
      </c>
    </row>
    <row r="33" spans="1:7" ht="17.399999999999999">
      <c r="A33" t="str">
        <f t="shared" si="3"/>
        <v>Tatu Team</v>
      </c>
      <c r="B33" s="3">
        <f t="shared" si="3"/>
        <v>2.6875E-2</v>
      </c>
      <c r="C33" s="3">
        <f t="shared" ref="C33:D33" si="10">C14-B14</f>
        <v>1.7013888888888877E-3</v>
      </c>
      <c r="D33" s="3">
        <f t="shared" si="10"/>
        <v>0.14817129629629627</v>
      </c>
      <c r="E33" s="3">
        <f t="shared" si="4"/>
        <v>9.3402777777777946E-3</v>
      </c>
      <c r="F33" s="3">
        <f t="shared" si="4"/>
        <v>8.6562500000000014E-2</v>
      </c>
      <c r="G33" s="3">
        <f t="shared" si="5"/>
        <v>0.2616087962962963</v>
      </c>
    </row>
    <row r="34" spans="1:7" ht="17.399999999999999">
      <c r="A34" t="str">
        <f t="shared" si="3"/>
        <v>Tündérek</v>
      </c>
      <c r="B34" s="3">
        <f t="shared" ref="B34:D34" si="11">B15</f>
        <v>2.3472222222222217E-2</v>
      </c>
      <c r="C34" s="3">
        <f t="shared" ref="C34:D34" si="12">C15-B15</f>
        <v>1.331018518518523E-3</v>
      </c>
      <c r="D34" s="3">
        <f t="shared" si="12"/>
        <v>0.13381944444444444</v>
      </c>
      <c r="E34" s="3">
        <f t="shared" si="4"/>
        <v>4.3981481481480955E-4</v>
      </c>
      <c r="F34" s="3">
        <f t="shared" si="4"/>
        <v>7.33449074074074E-2</v>
      </c>
      <c r="G34" s="3">
        <f t="shared" si="5"/>
        <v>0.23063657407407406</v>
      </c>
    </row>
    <row r="35" spans="1:7" ht="17.399999999999999">
      <c r="A35" t="str">
        <f t="shared" si="3"/>
        <v>Úszómászók</v>
      </c>
      <c r="B35" s="3">
        <f t="shared" ref="B35:D35" si="13">B16</f>
        <v>3.9710648148148148E-2</v>
      </c>
      <c r="C35" s="3">
        <f t="shared" ref="C35:D35" si="14">C16-B16</f>
        <v>1.4236111111111116E-3</v>
      </c>
      <c r="D35" s="3">
        <f t="shared" si="14"/>
        <v>0.15466435185185184</v>
      </c>
      <c r="E35" s="3">
        <f t="shared" si="4"/>
        <v>4.6296296296297057E-4</v>
      </c>
      <c r="F35" s="3">
        <f t="shared" si="4"/>
        <v>0.10293981481481479</v>
      </c>
      <c r="G35" s="3">
        <f t="shared" si="5"/>
        <v>0.29731481481481481</v>
      </c>
    </row>
    <row r="36" spans="1:7" ht="17.399999999999999">
      <c r="A36" t="str">
        <f t="shared" si="3"/>
        <v>UtánFutók</v>
      </c>
      <c r="B36" s="3">
        <f t="shared" ref="B36:D36" si="15">B17</f>
        <v>1.9722222222222221E-2</v>
      </c>
      <c r="C36" s="3">
        <f t="shared" ref="C36:D36" si="16">C17-B17</f>
        <v>8.9120370370370655E-4</v>
      </c>
      <c r="D36" s="3">
        <f t="shared" si="16"/>
        <v>0.14120370370370369</v>
      </c>
      <c r="E36" s="3">
        <f t="shared" si="4"/>
        <v>5.0925925925926485E-4</v>
      </c>
      <c r="F36" s="3">
        <f t="shared" si="4"/>
        <v>6.9340277777777792E-2</v>
      </c>
      <c r="G36" s="3">
        <f t="shared" si="5"/>
        <v>0.23026620370370371</v>
      </c>
    </row>
    <row r="37" spans="1:7" ht="17.399999999999999">
      <c r="A37" t="str">
        <f t="shared" si="3"/>
        <v>Zirci Mircik</v>
      </c>
      <c r="B37" s="3">
        <f t="shared" si="3"/>
        <v>2.2870370370370371E-2</v>
      </c>
      <c r="C37" s="3">
        <f t="shared" si="4"/>
        <v>1.2037037037036999E-3</v>
      </c>
      <c r="D37" s="3">
        <f t="shared" si="4"/>
        <v>0.10658564814814815</v>
      </c>
      <c r="E37" s="3">
        <f t="shared" si="4"/>
        <v>5.787037037036924E-4</v>
      </c>
      <c r="F37" s="3">
        <f t="shared" si="4"/>
        <v>7.0972222222222242E-2</v>
      </c>
      <c r="G37" s="3">
        <f t="shared" si="5"/>
        <v>0.20042824074074075</v>
      </c>
    </row>
    <row r="38" spans="1:7" ht="17.399999999999999">
      <c r="A38" t="s">
        <v>23</v>
      </c>
      <c r="B38" s="3">
        <f>AVERAGE(B21:B37)</f>
        <v>2.5185866013071892E-2</v>
      </c>
      <c r="C38" s="4"/>
      <c r="D38" s="3">
        <f>AVERAGE(D21:D37)</f>
        <v>0.13197235838779953</v>
      </c>
      <c r="E38" s="4"/>
      <c r="F38" s="3">
        <f>AVERAGE(F21:F37)</f>
        <v>7.6367783224400868E-2</v>
      </c>
      <c r="G38" s="4"/>
    </row>
    <row r="39" spans="1:7" ht="17.399999999999999">
      <c r="A39" t="s">
        <v>24</v>
      </c>
      <c r="B39" s="3">
        <f>MIN(B21:B37)</f>
        <v>1.96875E-2</v>
      </c>
      <c r="C39" s="4"/>
      <c r="D39" s="3">
        <f>MIN(D21:D37)</f>
        <v>9.3796296296296294E-2</v>
      </c>
      <c r="E39" s="4"/>
      <c r="F39" s="3">
        <f>MIN(F21:F37)</f>
        <v>5.8171296296296277E-2</v>
      </c>
      <c r="G39" s="4"/>
    </row>
  </sheetData>
  <mergeCells count="1">
    <mergeCell ref="H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Triatlon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sarkozi_robert</dc:creator>
  <cp:lastModifiedBy>sarkozi_robert</cp:lastModifiedBy>
  <dcterms:created xsi:type="dcterms:W3CDTF">2025-03-19T11:27:25Z</dcterms:created>
  <dcterms:modified xsi:type="dcterms:W3CDTF">2025-03-19T12:04:03Z</dcterms:modified>
</cp:coreProperties>
</file>