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档\GitHub\Mathematical_Modelling\第四轮建模\数据\"/>
    </mc:Choice>
  </mc:AlternateContent>
  <bookViews>
    <workbookView minimized="1" xWindow="0" yWindow="0" windowWidth="19200" windowHeight="7910" activeTab="1" xr2:uid="{A0B8F9DD-FB0D-4751-8D16-6FA47B5D2CB3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7" i="2"/>
  <c r="C8" i="2"/>
  <c r="C5" i="2"/>
  <c r="A12" i="2"/>
  <c r="A13" i="2"/>
  <c r="A14" i="2"/>
  <c r="A15" i="2"/>
  <c r="A8" i="2"/>
  <c r="A9" i="2"/>
  <c r="A10" i="2"/>
  <c r="A7" i="2"/>
  <c r="B5" i="2"/>
  <c r="E4" i="2"/>
  <c r="E3" i="2"/>
  <c r="E2" i="2"/>
  <c r="E1" i="2"/>
  <c r="B18" i="1"/>
  <c r="B15" i="1"/>
  <c r="B16" i="1"/>
  <c r="B17" i="1"/>
  <c r="B14" i="1"/>
  <c r="E9" i="1"/>
  <c r="E10" i="1"/>
  <c r="E11" i="1"/>
  <c r="E8" i="1"/>
  <c r="E5" i="1" l="1"/>
  <c r="E2" i="1"/>
  <c r="E3" i="1"/>
  <c r="E4" i="1"/>
  <c r="E1" i="1"/>
</calcChain>
</file>

<file path=xl/sharedStrings.xml><?xml version="1.0" encoding="utf-8"?>
<sst xmlns="http://schemas.openxmlformats.org/spreadsheetml/2006/main" count="15" uniqueCount="11">
  <si>
    <t>公交</t>
    <phoneticPr fontId="1" type="noConversion"/>
  </si>
  <si>
    <t>小汽车</t>
    <phoneticPr fontId="1" type="noConversion"/>
  </si>
  <si>
    <t>出租车</t>
    <phoneticPr fontId="1" type="noConversion"/>
  </si>
  <si>
    <t>班车</t>
    <phoneticPr fontId="1" type="noConversion"/>
  </si>
  <si>
    <t>Vcrowded</t>
    <phoneticPr fontId="1" type="noConversion"/>
  </si>
  <si>
    <t>Vclear</t>
    <phoneticPr fontId="1" type="noConversion"/>
  </si>
  <si>
    <t>Distace</t>
    <phoneticPr fontId="1" type="noConversion"/>
  </si>
  <si>
    <t>Delay</t>
    <phoneticPr fontId="1" type="noConversion"/>
  </si>
  <si>
    <t>Salary</t>
    <phoneticPr fontId="1" type="noConversion"/>
  </si>
  <si>
    <t>Loss</t>
    <phoneticPr fontId="1" type="noConversion"/>
  </si>
  <si>
    <t>Population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</si>
</sst>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A75A6-9C7B-416D-BCC2-FE4FC447AA79}">
  <dimension ref="A1:G18"/>
  <sheetViews>
    <sheetView workbookViewId="0">
      <selection activeCell="C23" sqref="C23"/>
    </sheetView>
  </sheetViews>
  <sheetFormatPr defaultRowHeight="14" x14ac:dyDescent="0.3"/>
  <sheetData>
    <row r="1" spans="1:7" x14ac:dyDescent="0.3">
      <c r="A1" t="s">
        <v>0</v>
      </c>
      <c r="B1">
        <v>452</v>
      </c>
      <c r="C1">
        <v>0.16300000000000001</v>
      </c>
      <c r="D1">
        <v>0.11600000000000001</v>
      </c>
      <c r="E1">
        <f>B1*C1+B1*D1</f>
        <v>126.108</v>
      </c>
    </row>
    <row r="2" spans="1:7" x14ac:dyDescent="0.3">
      <c r="A2" t="s">
        <v>1</v>
      </c>
      <c r="B2">
        <v>577</v>
      </c>
      <c r="C2">
        <v>0.20499999999999999</v>
      </c>
      <c r="D2">
        <v>0.161</v>
      </c>
      <c r="E2">
        <f t="shared" ref="E2:E4" si="0">B2*C2+B2*D2</f>
        <v>211.18200000000002</v>
      </c>
    </row>
    <row r="3" spans="1:7" x14ac:dyDescent="0.3">
      <c r="A3" t="s">
        <v>2</v>
      </c>
      <c r="B3">
        <v>65</v>
      </c>
      <c r="C3">
        <v>0.13300000000000001</v>
      </c>
      <c r="D3">
        <v>0.03</v>
      </c>
      <c r="E3">
        <f t="shared" si="0"/>
        <v>10.594999999999999</v>
      </c>
    </row>
    <row r="4" spans="1:7" x14ac:dyDescent="0.3">
      <c r="A4" t="s">
        <v>3</v>
      </c>
      <c r="B4">
        <v>34</v>
      </c>
      <c r="C4">
        <v>0.30099999999999999</v>
      </c>
      <c r="D4">
        <v>0.17799999999999999</v>
      </c>
      <c r="E4">
        <f t="shared" si="0"/>
        <v>16.286000000000001</v>
      </c>
    </row>
    <row r="5" spans="1:7" x14ac:dyDescent="0.3">
      <c r="E5">
        <f>SUM(E1:E4)</f>
        <v>364.17099999999999</v>
      </c>
    </row>
    <row r="7" spans="1:7" x14ac:dyDescent="0.3">
      <c r="B7" t="s">
        <v>4</v>
      </c>
      <c r="C7" t="s">
        <v>5</v>
      </c>
      <c r="D7" t="s">
        <v>6</v>
      </c>
      <c r="E7" t="s">
        <v>7</v>
      </c>
      <c r="F7" t="s">
        <v>10</v>
      </c>
      <c r="G7" t="s">
        <v>8</v>
      </c>
    </row>
    <row r="8" spans="1:7" x14ac:dyDescent="0.3">
      <c r="B8">
        <v>7.1</v>
      </c>
      <c r="C8">
        <v>14.6</v>
      </c>
      <c r="D8">
        <v>7.3</v>
      </c>
      <c r="E8">
        <f>D8*(1/B8-1/C8)</f>
        <v>0.52816901408450712</v>
      </c>
      <c r="F8">
        <v>126.1</v>
      </c>
      <c r="G8">
        <v>40.15</v>
      </c>
    </row>
    <row r="9" spans="1:7" x14ac:dyDescent="0.3">
      <c r="B9">
        <v>17.05</v>
      </c>
      <c r="C9">
        <v>35.049999999999997</v>
      </c>
      <c r="D9">
        <v>16.7</v>
      </c>
      <c r="E9">
        <f t="shared" ref="E9:E11" si="1">D9*(1/B9-1/C9)</f>
        <v>0.50300994390083698</v>
      </c>
      <c r="F9">
        <v>16.29</v>
      </c>
    </row>
    <row r="10" spans="1:7" x14ac:dyDescent="0.3">
      <c r="B10">
        <v>14.9</v>
      </c>
      <c r="C10">
        <v>30.63</v>
      </c>
      <c r="D10">
        <v>13.2</v>
      </c>
      <c r="E10">
        <f t="shared" si="1"/>
        <v>0.45495599129685987</v>
      </c>
      <c r="F10">
        <v>211.18</v>
      </c>
    </row>
    <row r="11" spans="1:7" x14ac:dyDescent="0.3">
      <c r="B11">
        <v>9.0500000000000007</v>
      </c>
      <c r="C11">
        <v>18.61</v>
      </c>
      <c r="D11">
        <v>9.9</v>
      </c>
      <c r="E11">
        <f t="shared" si="1"/>
        <v>0.56195059390038615</v>
      </c>
      <c r="F11">
        <v>10.6</v>
      </c>
    </row>
    <row r="13" spans="1:7" x14ac:dyDescent="0.3">
      <c r="B13" t="s">
        <v>9</v>
      </c>
    </row>
    <row r="14" spans="1:7" x14ac:dyDescent="0.3">
      <c r="B14">
        <f>E8*F8*$G$8*22*12</f>
        <v>705955.75352112693</v>
      </c>
    </row>
    <row r="15" spans="1:7" x14ac:dyDescent="0.3">
      <c r="B15">
        <f t="shared" ref="B15:B17" si="2">E9*F9*$G$8*22*12</f>
        <v>86853.461440338651</v>
      </c>
    </row>
    <row r="16" spans="1:7" x14ac:dyDescent="0.3">
      <c r="B16">
        <f t="shared" si="2"/>
        <v>1018384.1951234543</v>
      </c>
    </row>
    <row r="17" spans="2:2" x14ac:dyDescent="0.3">
      <c r="B17">
        <f t="shared" si="2"/>
        <v>63138.38606012924</v>
      </c>
    </row>
    <row r="18" spans="2:2" x14ac:dyDescent="0.3">
      <c r="B18">
        <f>SUM(B14:B17)</f>
        <v>1874331.7961450492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54E1C-6BD5-42EE-B0E6-7CD1A4C692F4}">
  <dimension ref="A1:E15"/>
  <sheetViews>
    <sheetView tabSelected="1" workbookViewId="0">
      <selection activeCell="C5" sqref="C5:C8"/>
    </sheetView>
  </sheetViews>
  <sheetFormatPr defaultRowHeight="14" x14ac:dyDescent="0.3"/>
  <sheetData>
    <row r="1" spans="1:5" x14ac:dyDescent="0.3">
      <c r="A1" t="s">
        <v>0</v>
      </c>
      <c r="B1">
        <v>452</v>
      </c>
      <c r="C1">
        <v>0.16300000000000001</v>
      </c>
      <c r="D1">
        <v>0.11600000000000001</v>
      </c>
      <c r="E1">
        <f>B1*C1+B1*D1</f>
        <v>126.108</v>
      </c>
    </row>
    <row r="2" spans="1:5" x14ac:dyDescent="0.3">
      <c r="A2" t="s">
        <v>1</v>
      </c>
      <c r="B2">
        <v>577</v>
      </c>
      <c r="C2">
        <v>0.20499999999999999</v>
      </c>
      <c r="D2">
        <v>0.161</v>
      </c>
      <c r="E2">
        <f t="shared" ref="E2:E4" si="0">B2*C2+B2*D2</f>
        <v>211.18200000000002</v>
      </c>
    </row>
    <row r="3" spans="1:5" x14ac:dyDescent="0.3">
      <c r="A3" t="s">
        <v>2</v>
      </c>
      <c r="B3">
        <v>65</v>
      </c>
      <c r="C3">
        <v>0.13300000000000001</v>
      </c>
      <c r="D3">
        <v>0.03</v>
      </c>
      <c r="E3">
        <f t="shared" si="0"/>
        <v>10.594999999999999</v>
      </c>
    </row>
    <row r="4" spans="1:5" x14ac:dyDescent="0.3">
      <c r="A4" t="s">
        <v>3</v>
      </c>
      <c r="B4">
        <v>34</v>
      </c>
      <c r="C4">
        <v>0.30099999999999999</v>
      </c>
      <c r="D4">
        <v>0.17799999999999999</v>
      </c>
      <c r="E4">
        <f t="shared" si="0"/>
        <v>16.286000000000001</v>
      </c>
    </row>
    <row r="5" spans="1:5" x14ac:dyDescent="0.3">
      <c r="A5">
        <v>30389</v>
      </c>
      <c r="B5">
        <f>SUM(B1:B4)</f>
        <v>1128</v>
      </c>
      <c r="C5">
        <f>B1/B$5</f>
        <v>0.40070921985815605</v>
      </c>
    </row>
    <row r="6" spans="1:5" x14ac:dyDescent="0.3">
      <c r="C6">
        <f t="shared" ref="C6:C8" si="1">B2/B$5</f>
        <v>0.51152482269503541</v>
      </c>
    </row>
    <row r="7" spans="1:5" x14ac:dyDescent="0.3">
      <c r="A7">
        <f>B1/$B$5*$A$5</f>
        <v>12177.152482269505</v>
      </c>
      <c r="C7">
        <f t="shared" si="1"/>
        <v>5.7624113475177305E-2</v>
      </c>
    </row>
    <row r="8" spans="1:5" x14ac:dyDescent="0.3">
      <c r="A8">
        <f t="shared" ref="A8:A10" si="2">B2/$B$5*$A$5</f>
        <v>15544.72783687943</v>
      </c>
      <c r="C8">
        <f t="shared" si="1"/>
        <v>3.0141843971631204E-2</v>
      </c>
    </row>
    <row r="9" spans="1:5" x14ac:dyDescent="0.3">
      <c r="A9">
        <f t="shared" si="2"/>
        <v>1751.139184397163</v>
      </c>
    </row>
    <row r="10" spans="1:5" x14ac:dyDescent="0.3">
      <c r="A10">
        <f t="shared" si="2"/>
        <v>915.98049645390063</v>
      </c>
    </row>
    <row r="12" spans="1:5" x14ac:dyDescent="0.3">
      <c r="A12">
        <f>A7/2</f>
        <v>6088.5762411347523</v>
      </c>
    </row>
    <row r="13" spans="1:5" x14ac:dyDescent="0.3">
      <c r="A13">
        <f t="shared" ref="A13:A15" si="3">A8/2</f>
        <v>7772.3639184397152</v>
      </c>
    </row>
    <row r="14" spans="1:5" x14ac:dyDescent="0.3">
      <c r="A14">
        <f t="shared" si="3"/>
        <v>875.56959219858152</v>
      </c>
    </row>
    <row r="15" spans="1:5" x14ac:dyDescent="0.3">
      <c r="A15">
        <f t="shared" si="3"/>
        <v>457.99024822695031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Hobo</dc:creator>
  <cp:lastModifiedBy>Hobo</cp:lastModifiedBy>
  <dcterms:created xsi:type="dcterms:W3CDTF">2017-08-25T00:58:53Z</dcterms:created>
  <dcterms:modified xsi:type="dcterms:W3CDTF">2017-08-27T08:05:05Z</dcterms:modified>
</cp:coreProperties>
</file>