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orage\google-drive\work\hbon\quản lý tài khoản\Nguyễn Trãi-Hiệp Đức-Quảng Nam\"/>
    </mc:Choice>
  </mc:AlternateContent>
  <bookViews>
    <workbookView xWindow="0" yWindow="0" windowWidth="20490" windowHeight="7650" firstSheet="2" activeTab="4"/>
  </bookViews>
  <sheets>
    <sheet name="Thông tin chung" sheetId="1" r:id="rId1"/>
    <sheet name="Danh sách học sinh" sheetId="4" r:id="rId2"/>
    <sheet name="Danh sách giáo viên" sheetId="2" r:id="rId3"/>
    <sheet name="Danh sách các lớp và phân công " sheetId="3" r:id="rId4"/>
    <sheet name="HS_UploadUsers" sheetId="6" r:id="rId5"/>
    <sheet name="GV_UploadUsers" sheetId="8" r:id="rId6"/>
    <sheet name="HS_EnrollCourses" sheetId="7" r:id="rId7"/>
    <sheet name="GV_EnrollCourses" sheetId="9" r:id="rId8"/>
  </sheets>
  <definedNames>
    <definedName name="City">'Thông tin chung'!$C$20</definedName>
    <definedName name="School">'Thông tin chung'!$C$23</definedName>
    <definedName name="SchoolCode">'Thông tin chung'!$C$24</definedName>
  </definedNames>
  <calcPr calcId="162913"/>
</workbook>
</file>

<file path=xl/calcChain.xml><?xml version="1.0" encoding="utf-8"?>
<calcChain xmlns="http://schemas.openxmlformats.org/spreadsheetml/2006/main">
  <c r="AZ3" i="3" l="1"/>
  <c r="AZ4" i="3"/>
  <c r="AY4" i="3" s="1"/>
  <c r="AZ5" i="3"/>
  <c r="AY5" i="3" s="1"/>
  <c r="AY3" i="3"/>
  <c r="AW3" i="3"/>
  <c r="AW4" i="3"/>
  <c r="AV4" i="3" s="1"/>
  <c r="AW5" i="3"/>
  <c r="AV5" i="3" s="1"/>
  <c r="AV3" i="3"/>
  <c r="AT3" i="3"/>
  <c r="AT4" i="3"/>
  <c r="AS4" i="3" s="1"/>
  <c r="AT5" i="3"/>
  <c r="AS5" i="3" s="1"/>
  <c r="AS3" i="3"/>
  <c r="AQ3" i="3"/>
  <c r="AP3" i="3" s="1"/>
  <c r="AQ4" i="3"/>
  <c r="AP4" i="3" s="1"/>
  <c r="AQ5" i="3"/>
  <c r="AP5" i="3" s="1"/>
  <c r="AO3" i="3"/>
  <c r="AO4" i="3"/>
  <c r="AO5" i="3"/>
  <c r="AL3" i="3"/>
  <c r="AL4" i="3"/>
  <c r="AK4" i="3" s="1"/>
  <c r="AL5" i="3"/>
  <c r="AK5" i="3" s="1"/>
  <c r="AK3" i="3"/>
  <c r="AJ3" i="3"/>
  <c r="AJ4" i="3"/>
  <c r="AJ5" i="3"/>
  <c r="AJ2" i="3"/>
  <c r="AG3" i="3"/>
  <c r="AG4" i="3"/>
  <c r="AF4" i="3" s="1"/>
  <c r="AG5" i="3"/>
  <c r="AF5" i="3" s="1"/>
  <c r="AF3" i="3"/>
  <c r="AE3" i="3"/>
  <c r="AE4" i="3"/>
  <c r="AE5" i="3"/>
  <c r="AE2" i="3"/>
  <c r="AB3" i="3"/>
  <c r="AA3" i="3" s="1"/>
  <c r="AB4" i="3"/>
  <c r="AB5" i="3"/>
  <c r="AA4" i="3"/>
  <c r="AA5" i="3"/>
  <c r="Y3" i="3"/>
  <c r="Y4" i="3"/>
  <c r="X4" i="3" s="1"/>
  <c r="Y5" i="3"/>
  <c r="X5" i="3" s="1"/>
  <c r="X3" i="3"/>
  <c r="W3" i="3"/>
  <c r="W4" i="3"/>
  <c r="W5" i="3"/>
  <c r="W2" i="3"/>
  <c r="T3" i="3"/>
  <c r="S3" i="3" s="1"/>
  <c r="T4" i="3"/>
  <c r="S4" i="3" s="1"/>
  <c r="T5" i="3"/>
  <c r="S5" i="3" s="1"/>
  <c r="Q3" i="3"/>
  <c r="P3" i="3" s="1"/>
  <c r="Q4" i="3"/>
  <c r="P4" i="3" s="1"/>
  <c r="Q5" i="3"/>
  <c r="P5" i="3" s="1"/>
  <c r="N3" i="3"/>
  <c r="M3" i="3" s="1"/>
  <c r="N4" i="3"/>
  <c r="M4" i="3" s="1"/>
  <c r="N5" i="3"/>
  <c r="M5" i="3"/>
  <c r="K3" i="3"/>
  <c r="K4" i="3"/>
  <c r="J4" i="3" s="1"/>
  <c r="K5" i="3"/>
  <c r="J5" i="3" s="1"/>
  <c r="J3" i="3"/>
  <c r="AZ2" i="3"/>
  <c r="AY2" i="3" s="1"/>
  <c r="AW2" i="3"/>
  <c r="AV2" i="3" s="1"/>
  <c r="AT2" i="3"/>
  <c r="AS2" i="3"/>
  <c r="AQ2" i="3"/>
  <c r="AP2" i="3" s="1"/>
  <c r="AO2" i="3"/>
  <c r="AL2" i="3"/>
  <c r="AK2" i="3"/>
  <c r="AG2" i="3"/>
  <c r="AF2" i="3" s="1"/>
  <c r="AB2" i="3"/>
  <c r="AA2" i="3"/>
  <c r="Y2" i="3"/>
  <c r="X2" i="3" s="1"/>
  <c r="T2" i="3"/>
  <c r="S2" i="3" s="1"/>
  <c r="Q2" i="3"/>
  <c r="P2" i="3"/>
  <c r="N2" i="3"/>
  <c r="M2" i="3"/>
  <c r="K2" i="3"/>
  <c r="J2" i="3" s="1"/>
  <c r="X9" i="2" l="1"/>
  <c r="X10" i="2"/>
  <c r="X11" i="2"/>
  <c r="X12" i="2"/>
  <c r="W9" i="2"/>
  <c r="W10" i="2"/>
  <c r="W11" i="2"/>
  <c r="W12" i="2"/>
  <c r="T9" i="2"/>
  <c r="T10" i="2"/>
  <c r="T11" i="2"/>
  <c r="T12" i="2"/>
  <c r="S9" i="2"/>
  <c r="S10" i="2"/>
  <c r="F10" i="2" s="1"/>
  <c r="S11" i="2"/>
  <c r="S12" i="2"/>
  <c r="F12" i="2" s="1"/>
  <c r="P9" i="2"/>
  <c r="Q9" i="2" s="1"/>
  <c r="P10" i="2"/>
  <c r="Q10" i="2" s="1"/>
  <c r="P11" i="2"/>
  <c r="Q11" i="2" s="1"/>
  <c r="R11" i="2" s="1"/>
  <c r="P12" i="2"/>
  <c r="Q12" i="2" s="1"/>
  <c r="R12" i="2" s="1"/>
  <c r="O11" i="2"/>
  <c r="E11" i="2" s="1"/>
  <c r="O12" i="2"/>
  <c r="N3" i="2"/>
  <c r="N4" i="2"/>
  <c r="N5" i="2"/>
  <c r="N6" i="2"/>
  <c r="N7" i="2"/>
  <c r="N8" i="2"/>
  <c r="N9" i="2"/>
  <c r="R9" i="2" s="1"/>
  <c r="N10" i="2"/>
  <c r="R10" i="2" s="1"/>
  <c r="N11" i="2"/>
  <c r="N12" i="2"/>
  <c r="J9" i="2"/>
  <c r="J10" i="2"/>
  <c r="J11" i="2"/>
  <c r="J12" i="2"/>
  <c r="J4" i="2"/>
  <c r="J5" i="2"/>
  <c r="J6" i="2"/>
  <c r="J7" i="2"/>
  <c r="J8" i="2"/>
  <c r="J3" i="2"/>
  <c r="I9" i="2"/>
  <c r="I10" i="2"/>
  <c r="I11" i="2"/>
  <c r="I12" i="2"/>
  <c r="F9" i="2"/>
  <c r="F11" i="2"/>
  <c r="E12" i="2"/>
  <c r="O10" i="2" l="1"/>
  <c r="E10" i="2" s="1"/>
  <c r="I5" i="3" s="1"/>
  <c r="O9" i="2"/>
  <c r="E9" i="2" s="1"/>
  <c r="I2" i="3" s="1"/>
  <c r="K12" i="2"/>
  <c r="L12" i="2" s="1"/>
  <c r="K11" i="2"/>
  <c r="L11" i="2" s="1"/>
  <c r="K10" i="2"/>
  <c r="L10" i="2" s="1"/>
  <c r="K9" i="2"/>
  <c r="L9" i="2" s="1"/>
  <c r="X6" i="2"/>
  <c r="X7" i="2"/>
  <c r="X8" i="2"/>
  <c r="W6" i="2"/>
  <c r="W7" i="2"/>
  <c r="W8" i="2"/>
  <c r="T6" i="2"/>
  <c r="T7" i="2"/>
  <c r="T8" i="2"/>
  <c r="S6" i="2"/>
  <c r="F6" i="2" s="1"/>
  <c r="S7" i="2"/>
  <c r="F7" i="2" s="1"/>
  <c r="S8" i="2"/>
  <c r="F8" i="2" s="1"/>
  <c r="P6" i="2"/>
  <c r="Q6" i="2" s="1"/>
  <c r="R6" i="2" s="1"/>
  <c r="P7" i="2"/>
  <c r="Q7" i="2" s="1"/>
  <c r="R7" i="2" s="1"/>
  <c r="P8" i="2"/>
  <c r="Q8" i="2" s="1"/>
  <c r="R8" i="2" s="1"/>
  <c r="O6" i="2"/>
  <c r="E6" i="2" s="1"/>
  <c r="O7" i="2"/>
  <c r="E7" i="2" s="1"/>
  <c r="O8" i="2"/>
  <c r="E8" i="2" s="1"/>
  <c r="K6" i="2"/>
  <c r="L6" i="2" s="1"/>
  <c r="K7" i="2"/>
  <c r="L7" i="2" s="1"/>
  <c r="K8" i="2"/>
  <c r="L8" i="2" s="1"/>
  <c r="I6" i="2"/>
  <c r="I7" i="2"/>
  <c r="I8" i="2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R3" i="4"/>
  <c r="R4" i="4"/>
  <c r="R5" i="4"/>
  <c r="R6" i="4"/>
  <c r="R7" i="4"/>
  <c r="R8" i="4"/>
  <c r="R9" i="4"/>
  <c r="H9" i="4" s="1"/>
  <c r="R10" i="4"/>
  <c r="R11" i="4"/>
  <c r="R12" i="4"/>
  <c r="R13" i="4"/>
  <c r="R14" i="4"/>
  <c r="R15" i="4"/>
  <c r="R16" i="4"/>
  <c r="H16" i="4" s="1"/>
  <c r="R17" i="4"/>
  <c r="R18" i="4"/>
  <c r="R19" i="4"/>
  <c r="R20" i="4"/>
  <c r="R21" i="4"/>
  <c r="R22" i="4"/>
  <c r="R23" i="4"/>
  <c r="H23" i="4" s="1"/>
  <c r="R24" i="4"/>
  <c r="R25" i="4"/>
  <c r="R26" i="4"/>
  <c r="R27" i="4"/>
  <c r="R28" i="4"/>
  <c r="R29" i="4"/>
  <c r="R30" i="4"/>
  <c r="H30" i="4" s="1"/>
  <c r="R31" i="4"/>
  <c r="R32" i="4"/>
  <c r="R33" i="4"/>
  <c r="R34" i="4"/>
  <c r="R35" i="4"/>
  <c r="R36" i="4"/>
  <c r="R37" i="4"/>
  <c r="R38" i="4"/>
  <c r="H38" i="4" s="1"/>
  <c r="R39" i="4"/>
  <c r="R40" i="4"/>
  <c r="R41" i="4"/>
  <c r="R42" i="4"/>
  <c r="R43" i="4"/>
  <c r="R44" i="4"/>
  <c r="R45" i="4"/>
  <c r="H45" i="4" s="1"/>
  <c r="R46" i="4"/>
  <c r="R47" i="4"/>
  <c r="R48" i="4"/>
  <c r="R49" i="4"/>
  <c r="R50" i="4"/>
  <c r="R51" i="4"/>
  <c r="R52" i="4"/>
  <c r="H52" i="4" s="1"/>
  <c r="R53" i="4"/>
  <c r="R54" i="4"/>
  <c r="R55" i="4"/>
  <c r="R56" i="4"/>
  <c r="R57" i="4"/>
  <c r="R58" i="4"/>
  <c r="R59" i="4"/>
  <c r="H59" i="4" s="1"/>
  <c r="R60" i="4"/>
  <c r="R61" i="4"/>
  <c r="R62" i="4"/>
  <c r="R63" i="4"/>
  <c r="R64" i="4"/>
  <c r="R65" i="4"/>
  <c r="R66" i="4"/>
  <c r="H66" i="4" s="1"/>
  <c r="R67" i="4"/>
  <c r="R68" i="4"/>
  <c r="R69" i="4"/>
  <c r="R70" i="4"/>
  <c r="R71" i="4"/>
  <c r="R72" i="4"/>
  <c r="R73" i="4"/>
  <c r="R74" i="4"/>
  <c r="H74" i="4" s="1"/>
  <c r="R75" i="4"/>
  <c r="R76" i="4"/>
  <c r="R77" i="4"/>
  <c r="R78" i="4"/>
  <c r="R79" i="4"/>
  <c r="R80" i="4"/>
  <c r="H80" i="4" s="1"/>
  <c r="R81" i="4"/>
  <c r="H81" i="4" s="1"/>
  <c r="R82" i="4"/>
  <c r="R83" i="4"/>
  <c r="H83" i="4" s="1"/>
  <c r="R84" i="4"/>
  <c r="H84" i="4" s="1"/>
  <c r="R85" i="4"/>
  <c r="R86" i="4"/>
  <c r="H86" i="4" s="1"/>
  <c r="R87" i="4"/>
  <c r="H87" i="4" s="1"/>
  <c r="R88" i="4"/>
  <c r="H88" i="4" s="1"/>
  <c r="R89" i="4"/>
  <c r="R90" i="4"/>
  <c r="H90" i="4" s="1"/>
  <c r="R91" i="4"/>
  <c r="R92" i="4"/>
  <c r="H92" i="4" s="1"/>
  <c r="R93" i="4"/>
  <c r="H93" i="4" s="1"/>
  <c r="R94" i="4"/>
  <c r="H94" i="4" s="1"/>
  <c r="R95" i="4"/>
  <c r="H95" i="4" s="1"/>
  <c r="R96" i="4"/>
  <c r="R97" i="4"/>
  <c r="R98" i="4"/>
  <c r="H98" i="4" s="1"/>
  <c r="R99" i="4"/>
  <c r="H99" i="4" s="1"/>
  <c r="R100" i="4"/>
  <c r="H100" i="4" s="1"/>
  <c r="R101" i="4"/>
  <c r="H101" i="4" s="1"/>
  <c r="R102" i="4"/>
  <c r="H102" i="4" s="1"/>
  <c r="R103" i="4"/>
  <c r="R104" i="4"/>
  <c r="R105" i="4"/>
  <c r="H105" i="4" s="1"/>
  <c r="R106" i="4"/>
  <c r="H106" i="4" s="1"/>
  <c r="R107" i="4"/>
  <c r="H107" i="4" s="1"/>
  <c r="R108" i="4"/>
  <c r="H108" i="4" s="1"/>
  <c r="R109" i="4"/>
  <c r="R110" i="4"/>
  <c r="H110" i="4" s="1"/>
  <c r="R111" i="4"/>
  <c r="R112" i="4"/>
  <c r="H112" i="4" s="1"/>
  <c r="R113" i="4"/>
  <c r="H113" i="4" s="1"/>
  <c r="R114" i="4"/>
  <c r="H114" i="4" s="1"/>
  <c r="R115" i="4"/>
  <c r="R116" i="4"/>
  <c r="H116" i="4" s="1"/>
  <c r="R117" i="4"/>
  <c r="H117" i="4" s="1"/>
  <c r="R118" i="4"/>
  <c r="R119" i="4"/>
  <c r="H119" i="4" s="1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N9" i="4"/>
  <c r="N17" i="4"/>
  <c r="N25" i="4"/>
  <c r="N33" i="4"/>
  <c r="N41" i="4"/>
  <c r="N49" i="4"/>
  <c r="N57" i="4"/>
  <c r="N65" i="4"/>
  <c r="N73" i="4"/>
  <c r="N81" i="4"/>
  <c r="N89" i="4"/>
  <c r="N97" i="4"/>
  <c r="N105" i="4"/>
  <c r="N113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N15" i="4" s="1"/>
  <c r="M16" i="4"/>
  <c r="M17" i="4"/>
  <c r="M18" i="4"/>
  <c r="M19" i="4"/>
  <c r="M20" i="4"/>
  <c r="M21" i="4"/>
  <c r="M22" i="4"/>
  <c r="M23" i="4"/>
  <c r="N23" i="4" s="1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N39" i="4" s="1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N55" i="4" s="1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N71" i="4" s="1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N87" i="4" s="1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N103" i="4" s="1"/>
  <c r="M104" i="4"/>
  <c r="M105" i="4"/>
  <c r="M106" i="4"/>
  <c r="M107" i="4"/>
  <c r="M108" i="4"/>
  <c r="M109" i="4"/>
  <c r="M110" i="4"/>
  <c r="M111" i="4"/>
  <c r="M112" i="4"/>
  <c r="M113" i="4"/>
  <c r="M114" i="4"/>
  <c r="N114" i="4" s="1"/>
  <c r="M115" i="4"/>
  <c r="M116" i="4"/>
  <c r="M117" i="4"/>
  <c r="M118" i="4"/>
  <c r="N118" i="4" s="1"/>
  <c r="M119" i="4"/>
  <c r="N119" i="4" s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AP118" i="4" l="1"/>
  <c r="AO118" i="4" s="1"/>
  <c r="AJ118" i="4"/>
  <c r="AI118" i="4" s="1"/>
  <c r="AG118" i="4"/>
  <c r="AF118" i="4" s="1"/>
  <c r="AM118" i="4"/>
  <c r="AL118" i="4" s="1"/>
  <c r="AM64" i="4"/>
  <c r="AL64" i="4" s="1"/>
  <c r="AP64" i="4"/>
  <c r="AO64" i="4" s="1"/>
  <c r="AJ64" i="4"/>
  <c r="AI64" i="4" s="1"/>
  <c r="AG64" i="4"/>
  <c r="AF64" i="4" s="1"/>
  <c r="AP110" i="4"/>
  <c r="AO110" i="4" s="1"/>
  <c r="AG110" i="4"/>
  <c r="AF110" i="4" s="1"/>
  <c r="AM110" i="4"/>
  <c r="AL110" i="4" s="1"/>
  <c r="AJ110" i="4"/>
  <c r="AI110" i="4" s="1"/>
  <c r="AM86" i="4"/>
  <c r="AL86" i="4" s="1"/>
  <c r="AP86" i="4"/>
  <c r="AO86" i="4" s="1"/>
  <c r="AG86" i="4"/>
  <c r="AF86" i="4" s="1"/>
  <c r="AJ86" i="4"/>
  <c r="AI86" i="4" s="1"/>
  <c r="AP62" i="4"/>
  <c r="AO62" i="4" s="1"/>
  <c r="AM62" i="4"/>
  <c r="AL62" i="4" s="1"/>
  <c r="AG62" i="4"/>
  <c r="AF62" i="4" s="1"/>
  <c r="AJ62" i="4"/>
  <c r="AI62" i="4" s="1"/>
  <c r="AP38" i="4"/>
  <c r="AO38" i="4" s="1"/>
  <c r="AG38" i="4"/>
  <c r="AF38" i="4" s="1"/>
  <c r="AM38" i="4"/>
  <c r="AL38" i="4" s="1"/>
  <c r="AJ38" i="4"/>
  <c r="AI38" i="4" s="1"/>
  <c r="AJ8" i="4"/>
  <c r="AI8" i="4" s="1"/>
  <c r="AP8" i="4"/>
  <c r="AO8" i="4" s="1"/>
  <c r="AG8" i="4"/>
  <c r="AF8" i="4" s="1"/>
  <c r="AM8" i="4"/>
  <c r="AL8" i="4" s="1"/>
  <c r="H97" i="4"/>
  <c r="AE97" i="4"/>
  <c r="AP109" i="4"/>
  <c r="AO109" i="4" s="1"/>
  <c r="AM109" i="4"/>
  <c r="AL109" i="4" s="1"/>
  <c r="AJ109" i="4"/>
  <c r="AI109" i="4" s="1"/>
  <c r="AG109" i="4"/>
  <c r="AF109" i="4" s="1"/>
  <c r="AP97" i="4"/>
  <c r="AO97" i="4" s="1"/>
  <c r="AM97" i="4"/>
  <c r="AL97" i="4" s="1"/>
  <c r="AG97" i="4"/>
  <c r="AF97" i="4" s="1"/>
  <c r="AJ97" i="4"/>
  <c r="AI97" i="4" s="1"/>
  <c r="AM85" i="4"/>
  <c r="AL85" i="4" s="1"/>
  <c r="AP85" i="4"/>
  <c r="AO85" i="4" s="1"/>
  <c r="AJ85" i="4"/>
  <c r="AI85" i="4" s="1"/>
  <c r="AG85" i="4"/>
  <c r="AF85" i="4" s="1"/>
  <c r="AJ73" i="4"/>
  <c r="AI73" i="4" s="1"/>
  <c r="AG73" i="4"/>
  <c r="AF73" i="4" s="1"/>
  <c r="AM73" i="4"/>
  <c r="AL73" i="4" s="1"/>
  <c r="AP73" i="4"/>
  <c r="AO73" i="4" s="1"/>
  <c r="AP114" i="4"/>
  <c r="AO114" i="4" s="1"/>
  <c r="AM114" i="4"/>
  <c r="AL114" i="4" s="1"/>
  <c r="AJ114" i="4"/>
  <c r="AI114" i="4" s="1"/>
  <c r="AG114" i="4"/>
  <c r="AF114" i="4" s="1"/>
  <c r="AP108" i="4"/>
  <c r="AO108" i="4" s="1"/>
  <c r="AM108" i="4"/>
  <c r="AL108" i="4" s="1"/>
  <c r="AG108" i="4"/>
  <c r="AF108" i="4" s="1"/>
  <c r="AJ108" i="4"/>
  <c r="AI108" i="4" s="1"/>
  <c r="AP102" i="4"/>
  <c r="AO102" i="4" s="1"/>
  <c r="AJ102" i="4"/>
  <c r="AI102" i="4" s="1"/>
  <c r="AG102" i="4"/>
  <c r="AF102" i="4" s="1"/>
  <c r="AM102" i="4"/>
  <c r="AL102" i="4" s="1"/>
  <c r="AP96" i="4"/>
  <c r="AO96" i="4" s="1"/>
  <c r="AM96" i="4"/>
  <c r="AL96" i="4" s="1"/>
  <c r="AG96" i="4"/>
  <c r="AF96" i="4" s="1"/>
  <c r="AJ96" i="4"/>
  <c r="AI96" i="4" s="1"/>
  <c r="AP90" i="4"/>
  <c r="AO90" i="4" s="1"/>
  <c r="AG90" i="4"/>
  <c r="AF90" i="4" s="1"/>
  <c r="AM90" i="4"/>
  <c r="AL90" i="4" s="1"/>
  <c r="AJ90" i="4"/>
  <c r="AI90" i="4" s="1"/>
  <c r="AP84" i="4"/>
  <c r="AO84" i="4" s="1"/>
  <c r="AM84" i="4"/>
  <c r="AL84" i="4" s="1"/>
  <c r="AJ84" i="4"/>
  <c r="AI84" i="4" s="1"/>
  <c r="AG84" i="4"/>
  <c r="AF84" i="4" s="1"/>
  <c r="AP78" i="4"/>
  <c r="AO78" i="4" s="1"/>
  <c r="AM78" i="4"/>
  <c r="AL78" i="4" s="1"/>
  <c r="AJ78" i="4"/>
  <c r="AI78" i="4" s="1"/>
  <c r="AG78" i="4"/>
  <c r="AF78" i="4" s="1"/>
  <c r="AP72" i="4"/>
  <c r="AO72" i="4" s="1"/>
  <c r="AM72" i="4"/>
  <c r="AL72" i="4" s="1"/>
  <c r="AG72" i="4"/>
  <c r="AF72" i="4" s="1"/>
  <c r="AJ72" i="4"/>
  <c r="AI72" i="4" s="1"/>
  <c r="AP66" i="4"/>
  <c r="AO66" i="4" s="1"/>
  <c r="AM66" i="4"/>
  <c r="AL66" i="4" s="1"/>
  <c r="AJ66" i="4"/>
  <c r="AI66" i="4" s="1"/>
  <c r="AG66" i="4"/>
  <c r="AF66" i="4" s="1"/>
  <c r="AP60" i="4"/>
  <c r="AO60" i="4" s="1"/>
  <c r="AG60" i="4"/>
  <c r="AF60" i="4" s="1"/>
  <c r="AJ60" i="4"/>
  <c r="AI60" i="4" s="1"/>
  <c r="AM60" i="4"/>
  <c r="AL60" i="4" s="1"/>
  <c r="AP54" i="4"/>
  <c r="AO54" i="4" s="1"/>
  <c r="AM54" i="4"/>
  <c r="AL54" i="4" s="1"/>
  <c r="AG54" i="4"/>
  <c r="AF54" i="4" s="1"/>
  <c r="AJ54" i="4"/>
  <c r="AI54" i="4" s="1"/>
  <c r="AP48" i="4"/>
  <c r="AO48" i="4" s="1"/>
  <c r="AM48" i="4"/>
  <c r="AL48" i="4" s="1"/>
  <c r="AJ48" i="4"/>
  <c r="AI48" i="4" s="1"/>
  <c r="AG48" i="4"/>
  <c r="AF48" i="4" s="1"/>
  <c r="AP42" i="4"/>
  <c r="AO42" i="4" s="1"/>
  <c r="AM42" i="4"/>
  <c r="AL42" i="4" s="1"/>
  <c r="AJ42" i="4"/>
  <c r="AI42" i="4" s="1"/>
  <c r="AG42" i="4"/>
  <c r="AF42" i="4" s="1"/>
  <c r="AP36" i="4"/>
  <c r="AO36" i="4" s="1"/>
  <c r="AM36" i="4"/>
  <c r="AL36" i="4" s="1"/>
  <c r="AG36" i="4"/>
  <c r="AF36" i="4" s="1"/>
  <c r="AJ36" i="4"/>
  <c r="AI36" i="4" s="1"/>
  <c r="AP30" i="4"/>
  <c r="AO30" i="4" s="1"/>
  <c r="AJ30" i="4"/>
  <c r="AI30" i="4" s="1"/>
  <c r="AG30" i="4"/>
  <c r="AF30" i="4" s="1"/>
  <c r="AM30" i="4"/>
  <c r="AL30" i="4" s="1"/>
  <c r="AP24" i="4"/>
  <c r="AO24" i="4" s="1"/>
  <c r="AM24" i="4"/>
  <c r="AL24" i="4" s="1"/>
  <c r="AG24" i="4"/>
  <c r="AF24" i="4" s="1"/>
  <c r="AJ24" i="4"/>
  <c r="AI24" i="4" s="1"/>
  <c r="AP18" i="4"/>
  <c r="AO18" i="4" s="1"/>
  <c r="AG18" i="4"/>
  <c r="AF18" i="4" s="1"/>
  <c r="AM18" i="4"/>
  <c r="AL18" i="4" s="1"/>
  <c r="AJ18" i="4"/>
  <c r="AI18" i="4" s="1"/>
  <c r="AP12" i="4"/>
  <c r="AO12" i="4" s="1"/>
  <c r="AM12" i="4"/>
  <c r="AL12" i="4" s="1"/>
  <c r="AJ12" i="4"/>
  <c r="AI12" i="4" s="1"/>
  <c r="AG12" i="4"/>
  <c r="AF12" i="4" s="1"/>
  <c r="AP6" i="4"/>
  <c r="AO6" i="4" s="1"/>
  <c r="AM6" i="4"/>
  <c r="AL6" i="4" s="1"/>
  <c r="AJ6" i="4"/>
  <c r="AI6" i="4" s="1"/>
  <c r="AG6" i="4"/>
  <c r="AF6" i="4" s="1"/>
  <c r="H89" i="4"/>
  <c r="AE89" i="4"/>
  <c r="H77" i="4"/>
  <c r="AE77" i="4"/>
  <c r="H71" i="4"/>
  <c r="AE71" i="4"/>
  <c r="H65" i="4"/>
  <c r="AE65" i="4"/>
  <c r="H53" i="4"/>
  <c r="AE53" i="4"/>
  <c r="H47" i="4"/>
  <c r="AE47" i="4"/>
  <c r="H41" i="4"/>
  <c r="AE41" i="4"/>
  <c r="H35" i="4"/>
  <c r="AE35" i="4"/>
  <c r="H29" i="4"/>
  <c r="AE29" i="4"/>
  <c r="H17" i="4"/>
  <c r="AE17" i="4"/>
  <c r="H11" i="4"/>
  <c r="AE11" i="4"/>
  <c r="H5" i="4"/>
  <c r="AE5" i="4"/>
  <c r="AE119" i="4"/>
  <c r="AE110" i="4"/>
  <c r="AE101" i="4"/>
  <c r="AE93" i="4"/>
  <c r="AE84" i="4"/>
  <c r="AE59" i="4"/>
  <c r="AE16" i="4"/>
  <c r="AM94" i="4"/>
  <c r="AL94" i="4" s="1"/>
  <c r="AG94" i="4"/>
  <c r="AF94" i="4" s="1"/>
  <c r="AP94" i="4"/>
  <c r="AO94" i="4" s="1"/>
  <c r="AJ94" i="4"/>
  <c r="AI94" i="4" s="1"/>
  <c r="AM58" i="4"/>
  <c r="AL58" i="4" s="1"/>
  <c r="AG58" i="4"/>
  <c r="AF58" i="4" s="1"/>
  <c r="AP58" i="4"/>
  <c r="AO58" i="4" s="1"/>
  <c r="AJ58" i="4"/>
  <c r="AI58" i="4" s="1"/>
  <c r="AM92" i="4"/>
  <c r="AL92" i="4" s="1"/>
  <c r="AG92" i="4"/>
  <c r="AF92" i="4" s="1"/>
  <c r="AP92" i="4"/>
  <c r="AO92" i="4" s="1"/>
  <c r="AJ92" i="4"/>
  <c r="AI92" i="4" s="1"/>
  <c r="AP74" i="4"/>
  <c r="AO74" i="4" s="1"/>
  <c r="AG74" i="4"/>
  <c r="AF74" i="4" s="1"/>
  <c r="AJ74" i="4"/>
  <c r="AI74" i="4" s="1"/>
  <c r="AM74" i="4"/>
  <c r="AL74" i="4" s="1"/>
  <c r="AM56" i="4"/>
  <c r="AL56" i="4" s="1"/>
  <c r="AP56" i="4"/>
  <c r="AO56" i="4" s="1"/>
  <c r="AG56" i="4"/>
  <c r="AF56" i="4" s="1"/>
  <c r="AJ56" i="4"/>
  <c r="AI56" i="4" s="1"/>
  <c r="AG44" i="4"/>
  <c r="AF44" i="4" s="1"/>
  <c r="AP44" i="4"/>
  <c r="AO44" i="4" s="1"/>
  <c r="AM44" i="4"/>
  <c r="AL44" i="4" s="1"/>
  <c r="AJ44" i="4"/>
  <c r="AI44" i="4" s="1"/>
  <c r="AM20" i="4"/>
  <c r="AL20" i="4" s="1"/>
  <c r="AP20" i="4"/>
  <c r="AO20" i="4" s="1"/>
  <c r="AG20" i="4"/>
  <c r="AF20" i="4" s="1"/>
  <c r="AJ20" i="4"/>
  <c r="AI20" i="4" s="1"/>
  <c r="AP119" i="4"/>
  <c r="AO119" i="4" s="1"/>
  <c r="AJ119" i="4"/>
  <c r="AI119" i="4" s="1"/>
  <c r="AG119" i="4"/>
  <c r="AF119" i="4" s="1"/>
  <c r="AM119" i="4"/>
  <c r="AL119" i="4" s="1"/>
  <c r="AJ113" i="4"/>
  <c r="AI113" i="4" s="1"/>
  <c r="AM113" i="4"/>
  <c r="AL113" i="4" s="1"/>
  <c r="AP113" i="4"/>
  <c r="AO113" i="4" s="1"/>
  <c r="AG113" i="4"/>
  <c r="AF113" i="4" s="1"/>
  <c r="AM107" i="4"/>
  <c r="AL107" i="4" s="1"/>
  <c r="AJ107" i="4"/>
  <c r="AI107" i="4" s="1"/>
  <c r="AP107" i="4"/>
  <c r="AO107" i="4" s="1"/>
  <c r="AG107" i="4"/>
  <c r="AF107" i="4" s="1"/>
  <c r="AM101" i="4"/>
  <c r="AL101" i="4" s="1"/>
  <c r="AJ101" i="4"/>
  <c r="AI101" i="4" s="1"/>
  <c r="AG101" i="4"/>
  <c r="AF101" i="4" s="1"/>
  <c r="AP101" i="4"/>
  <c r="AO101" i="4" s="1"/>
  <c r="AJ95" i="4"/>
  <c r="AI95" i="4" s="1"/>
  <c r="AP95" i="4"/>
  <c r="AO95" i="4" s="1"/>
  <c r="AM95" i="4"/>
  <c r="AL95" i="4" s="1"/>
  <c r="AG95" i="4"/>
  <c r="AF95" i="4" s="1"/>
  <c r="AP89" i="4"/>
  <c r="AO89" i="4" s="1"/>
  <c r="AJ89" i="4"/>
  <c r="AI89" i="4" s="1"/>
  <c r="AG89" i="4"/>
  <c r="AF89" i="4" s="1"/>
  <c r="AM89" i="4"/>
  <c r="AL89" i="4" s="1"/>
  <c r="AP83" i="4"/>
  <c r="AO83" i="4" s="1"/>
  <c r="AJ83" i="4"/>
  <c r="AI83" i="4" s="1"/>
  <c r="AM83" i="4"/>
  <c r="AL83" i="4" s="1"/>
  <c r="AG83" i="4"/>
  <c r="AF83" i="4" s="1"/>
  <c r="AJ77" i="4"/>
  <c r="AI77" i="4" s="1"/>
  <c r="AP77" i="4"/>
  <c r="AO77" i="4" s="1"/>
  <c r="AM77" i="4"/>
  <c r="AL77" i="4" s="1"/>
  <c r="AG77" i="4"/>
  <c r="AF77" i="4" s="1"/>
  <c r="AM71" i="4"/>
  <c r="AL71" i="4" s="1"/>
  <c r="AJ71" i="4"/>
  <c r="AI71" i="4" s="1"/>
  <c r="AP71" i="4"/>
  <c r="AO71" i="4" s="1"/>
  <c r="AG71" i="4"/>
  <c r="AF71" i="4" s="1"/>
  <c r="AM65" i="4"/>
  <c r="AL65" i="4" s="1"/>
  <c r="AJ65" i="4"/>
  <c r="AI65" i="4" s="1"/>
  <c r="AG65" i="4"/>
  <c r="AF65" i="4" s="1"/>
  <c r="AP65" i="4"/>
  <c r="AO65" i="4" s="1"/>
  <c r="AJ59" i="4"/>
  <c r="AI59" i="4" s="1"/>
  <c r="AP59" i="4"/>
  <c r="AO59" i="4" s="1"/>
  <c r="AG59" i="4"/>
  <c r="AF59" i="4" s="1"/>
  <c r="AM59" i="4"/>
  <c r="AL59" i="4" s="1"/>
  <c r="AP53" i="4"/>
  <c r="AO53" i="4" s="1"/>
  <c r="AJ53" i="4"/>
  <c r="AI53" i="4" s="1"/>
  <c r="AM53" i="4"/>
  <c r="AL53" i="4" s="1"/>
  <c r="AG53" i="4"/>
  <c r="AF53" i="4" s="1"/>
  <c r="AP47" i="4"/>
  <c r="AO47" i="4" s="1"/>
  <c r="AJ47" i="4"/>
  <c r="AI47" i="4" s="1"/>
  <c r="AG47" i="4"/>
  <c r="AF47" i="4" s="1"/>
  <c r="AM47" i="4"/>
  <c r="AL47" i="4" s="1"/>
  <c r="AJ41" i="4"/>
  <c r="AI41" i="4" s="1"/>
  <c r="AP41" i="4"/>
  <c r="AO41" i="4" s="1"/>
  <c r="AM41" i="4"/>
  <c r="AL41" i="4" s="1"/>
  <c r="AG41" i="4"/>
  <c r="AF41" i="4" s="1"/>
  <c r="AM35" i="4"/>
  <c r="AL35" i="4" s="1"/>
  <c r="AJ35" i="4"/>
  <c r="AI35" i="4" s="1"/>
  <c r="AP35" i="4"/>
  <c r="AO35" i="4" s="1"/>
  <c r="AG35" i="4"/>
  <c r="AF35" i="4" s="1"/>
  <c r="AM29" i="4"/>
  <c r="AL29" i="4" s="1"/>
  <c r="AJ29" i="4"/>
  <c r="AI29" i="4" s="1"/>
  <c r="AG29" i="4"/>
  <c r="AF29" i="4" s="1"/>
  <c r="AP29" i="4"/>
  <c r="AO29" i="4" s="1"/>
  <c r="AJ23" i="4"/>
  <c r="AI23" i="4" s="1"/>
  <c r="AP23" i="4"/>
  <c r="AO23" i="4" s="1"/>
  <c r="AM23" i="4"/>
  <c r="AL23" i="4" s="1"/>
  <c r="AG23" i="4"/>
  <c r="AF23" i="4" s="1"/>
  <c r="AP17" i="4"/>
  <c r="AO17" i="4" s="1"/>
  <c r="AJ17" i="4"/>
  <c r="AI17" i="4" s="1"/>
  <c r="AG17" i="4"/>
  <c r="AF17" i="4" s="1"/>
  <c r="AM17" i="4"/>
  <c r="AL17" i="4" s="1"/>
  <c r="AJ11" i="4"/>
  <c r="AI11" i="4" s="1"/>
  <c r="AP11" i="4"/>
  <c r="AO11" i="4" s="1"/>
  <c r="AM11" i="4"/>
  <c r="AL11" i="4" s="1"/>
  <c r="AG11" i="4"/>
  <c r="AF11" i="4" s="1"/>
  <c r="AP5" i="4"/>
  <c r="AO5" i="4" s="1"/>
  <c r="AM5" i="4"/>
  <c r="AL5" i="4" s="1"/>
  <c r="AJ5" i="4"/>
  <c r="AI5" i="4" s="1"/>
  <c r="AG5" i="4"/>
  <c r="AF5" i="4" s="1"/>
  <c r="H118" i="4"/>
  <c r="AE118" i="4"/>
  <c r="H82" i="4"/>
  <c r="AE82" i="4"/>
  <c r="H76" i="4"/>
  <c r="AE76" i="4"/>
  <c r="H70" i="4"/>
  <c r="AE70" i="4"/>
  <c r="H64" i="4"/>
  <c r="AE64" i="4"/>
  <c r="H58" i="4"/>
  <c r="AE58" i="4"/>
  <c r="H46" i="4"/>
  <c r="AE46" i="4"/>
  <c r="H40" i="4"/>
  <c r="AE40" i="4"/>
  <c r="H34" i="4"/>
  <c r="AE34" i="4"/>
  <c r="H28" i="4"/>
  <c r="AE28" i="4"/>
  <c r="H22" i="4"/>
  <c r="AE22" i="4"/>
  <c r="H10" i="4"/>
  <c r="AE10" i="4"/>
  <c r="H4" i="4"/>
  <c r="AE4" i="4"/>
  <c r="AE117" i="4"/>
  <c r="AE108" i="4"/>
  <c r="AE100" i="4"/>
  <c r="AE92" i="4"/>
  <c r="AE83" i="4"/>
  <c r="AE52" i="4"/>
  <c r="AE9" i="4"/>
  <c r="AP76" i="4"/>
  <c r="AO76" i="4" s="1"/>
  <c r="AJ76" i="4"/>
  <c r="AI76" i="4" s="1"/>
  <c r="AG76" i="4"/>
  <c r="AF76" i="4" s="1"/>
  <c r="AM76" i="4"/>
  <c r="AL76" i="4" s="1"/>
  <c r="AP46" i="4"/>
  <c r="AO46" i="4" s="1"/>
  <c r="AJ46" i="4"/>
  <c r="AI46" i="4" s="1"/>
  <c r="AG46" i="4"/>
  <c r="AF46" i="4" s="1"/>
  <c r="AM46" i="4"/>
  <c r="AL46" i="4" s="1"/>
  <c r="AP34" i="4"/>
  <c r="AO34" i="4" s="1"/>
  <c r="AM34" i="4"/>
  <c r="AL34" i="4" s="1"/>
  <c r="AJ34" i="4"/>
  <c r="AI34" i="4" s="1"/>
  <c r="AG34" i="4"/>
  <c r="AF34" i="4" s="1"/>
  <c r="AM22" i="4"/>
  <c r="AL22" i="4" s="1"/>
  <c r="AG22" i="4"/>
  <c r="AF22" i="4" s="1"/>
  <c r="AJ22" i="4"/>
  <c r="AI22" i="4" s="1"/>
  <c r="AP22" i="4"/>
  <c r="AO22" i="4" s="1"/>
  <c r="AJ4" i="4"/>
  <c r="AI4" i="4" s="1"/>
  <c r="AP4" i="4"/>
  <c r="AO4" i="4" s="1"/>
  <c r="AG4" i="4"/>
  <c r="AF4" i="4" s="1"/>
  <c r="AM4" i="4"/>
  <c r="AL4" i="4" s="1"/>
  <c r="H111" i="4"/>
  <c r="AE111" i="4"/>
  <c r="H75" i="4"/>
  <c r="AE75" i="4"/>
  <c r="H69" i="4"/>
  <c r="AE69" i="4"/>
  <c r="H63" i="4"/>
  <c r="AE63" i="4"/>
  <c r="H57" i="4"/>
  <c r="AE57" i="4"/>
  <c r="H51" i="4"/>
  <c r="AE51" i="4"/>
  <c r="H39" i="4"/>
  <c r="AE39" i="4"/>
  <c r="H33" i="4"/>
  <c r="AE33" i="4"/>
  <c r="H27" i="4"/>
  <c r="AE27" i="4"/>
  <c r="H21" i="4"/>
  <c r="AE21" i="4"/>
  <c r="H15" i="4"/>
  <c r="AE15" i="4"/>
  <c r="H3" i="4"/>
  <c r="AE3" i="4"/>
  <c r="AE116" i="4"/>
  <c r="AE107" i="4"/>
  <c r="AE99" i="4"/>
  <c r="AE90" i="4"/>
  <c r="AE81" i="4"/>
  <c r="AE45" i="4"/>
  <c r="AM106" i="4"/>
  <c r="AL106" i="4" s="1"/>
  <c r="AJ106" i="4"/>
  <c r="AI106" i="4" s="1"/>
  <c r="AG106" i="4"/>
  <c r="AF106" i="4" s="1"/>
  <c r="AP106" i="4"/>
  <c r="AO106" i="4" s="1"/>
  <c r="AP70" i="4"/>
  <c r="AO70" i="4" s="1"/>
  <c r="AM70" i="4"/>
  <c r="AL70" i="4" s="1"/>
  <c r="AJ70" i="4"/>
  <c r="AI70" i="4" s="1"/>
  <c r="AG70" i="4"/>
  <c r="AF70" i="4" s="1"/>
  <c r="AP52" i="4"/>
  <c r="AO52" i="4" s="1"/>
  <c r="AM52" i="4"/>
  <c r="AL52" i="4" s="1"/>
  <c r="AG52" i="4"/>
  <c r="AF52" i="4" s="1"/>
  <c r="AJ52" i="4"/>
  <c r="AI52" i="4" s="1"/>
  <c r="AP40" i="4"/>
  <c r="AO40" i="4" s="1"/>
  <c r="AM40" i="4"/>
  <c r="AL40" i="4" s="1"/>
  <c r="AJ40" i="4"/>
  <c r="AI40" i="4" s="1"/>
  <c r="AG40" i="4"/>
  <c r="AF40" i="4" s="1"/>
  <c r="AM28" i="4"/>
  <c r="AL28" i="4" s="1"/>
  <c r="AP28" i="4"/>
  <c r="AO28" i="4" s="1"/>
  <c r="AJ28" i="4"/>
  <c r="AI28" i="4" s="1"/>
  <c r="AG28" i="4"/>
  <c r="AF28" i="4" s="1"/>
  <c r="AP16" i="4"/>
  <c r="AO16" i="4" s="1"/>
  <c r="AG16" i="4"/>
  <c r="AF16" i="4" s="1"/>
  <c r="AM16" i="4"/>
  <c r="AL16" i="4" s="1"/>
  <c r="AJ16" i="4"/>
  <c r="AI16" i="4" s="1"/>
  <c r="AP10" i="4"/>
  <c r="AO10" i="4" s="1"/>
  <c r="AJ10" i="4"/>
  <c r="AI10" i="4" s="1"/>
  <c r="AM10" i="4"/>
  <c r="AL10" i="4" s="1"/>
  <c r="AG10" i="4"/>
  <c r="AF10" i="4" s="1"/>
  <c r="AM117" i="4"/>
  <c r="AL117" i="4" s="1"/>
  <c r="AP117" i="4"/>
  <c r="AO117" i="4" s="1"/>
  <c r="AJ117" i="4"/>
  <c r="AI117" i="4" s="1"/>
  <c r="AG117" i="4"/>
  <c r="AF117" i="4" s="1"/>
  <c r="AM111" i="4"/>
  <c r="AL111" i="4" s="1"/>
  <c r="AP111" i="4"/>
  <c r="AO111" i="4" s="1"/>
  <c r="AJ111" i="4"/>
  <c r="AI111" i="4" s="1"/>
  <c r="AG111" i="4"/>
  <c r="AF111" i="4" s="1"/>
  <c r="AM105" i="4"/>
  <c r="AL105" i="4" s="1"/>
  <c r="AP105" i="4"/>
  <c r="AO105" i="4" s="1"/>
  <c r="AJ105" i="4"/>
  <c r="AI105" i="4" s="1"/>
  <c r="AG105" i="4"/>
  <c r="AF105" i="4" s="1"/>
  <c r="AM99" i="4"/>
  <c r="AL99" i="4" s="1"/>
  <c r="AJ99" i="4"/>
  <c r="AI99" i="4" s="1"/>
  <c r="AP99" i="4"/>
  <c r="AO99" i="4" s="1"/>
  <c r="AG99" i="4"/>
  <c r="AF99" i="4" s="1"/>
  <c r="AM93" i="4"/>
  <c r="AL93" i="4" s="1"/>
  <c r="AP93" i="4"/>
  <c r="AO93" i="4" s="1"/>
  <c r="AJ93" i="4"/>
  <c r="AI93" i="4" s="1"/>
  <c r="AG93" i="4"/>
  <c r="AF93" i="4" s="1"/>
  <c r="AM87" i="4"/>
  <c r="AL87" i="4" s="1"/>
  <c r="AJ87" i="4"/>
  <c r="AI87" i="4" s="1"/>
  <c r="AP87" i="4"/>
  <c r="AO87" i="4" s="1"/>
  <c r="AG87" i="4"/>
  <c r="AF87" i="4" s="1"/>
  <c r="AM81" i="4"/>
  <c r="AL81" i="4" s="1"/>
  <c r="AP81" i="4"/>
  <c r="AO81" i="4" s="1"/>
  <c r="AJ81" i="4"/>
  <c r="AI81" i="4" s="1"/>
  <c r="AG81" i="4"/>
  <c r="AF81" i="4" s="1"/>
  <c r="AM75" i="4"/>
  <c r="AL75" i="4" s="1"/>
  <c r="AP75" i="4"/>
  <c r="AO75" i="4" s="1"/>
  <c r="AJ75" i="4"/>
  <c r="AI75" i="4" s="1"/>
  <c r="AG75" i="4"/>
  <c r="AF75" i="4" s="1"/>
  <c r="AM69" i="4"/>
  <c r="AL69" i="4" s="1"/>
  <c r="AP69" i="4"/>
  <c r="AO69" i="4" s="1"/>
  <c r="AJ69" i="4"/>
  <c r="AI69" i="4" s="1"/>
  <c r="AG69" i="4"/>
  <c r="AF69" i="4" s="1"/>
  <c r="AM63" i="4"/>
  <c r="AL63" i="4" s="1"/>
  <c r="AP63" i="4"/>
  <c r="AO63" i="4" s="1"/>
  <c r="AJ63" i="4"/>
  <c r="AI63" i="4" s="1"/>
  <c r="AG63" i="4"/>
  <c r="AF63" i="4" s="1"/>
  <c r="AM57" i="4"/>
  <c r="AL57" i="4" s="1"/>
  <c r="AP57" i="4"/>
  <c r="AO57" i="4" s="1"/>
  <c r="AJ57" i="4"/>
  <c r="AI57" i="4" s="1"/>
  <c r="AG57" i="4"/>
  <c r="AF57" i="4" s="1"/>
  <c r="AM51" i="4"/>
  <c r="AL51" i="4" s="1"/>
  <c r="AJ51" i="4"/>
  <c r="AI51" i="4" s="1"/>
  <c r="AG51" i="4"/>
  <c r="AF51" i="4" s="1"/>
  <c r="AP51" i="4"/>
  <c r="AO51" i="4" s="1"/>
  <c r="AM45" i="4"/>
  <c r="AL45" i="4" s="1"/>
  <c r="AP45" i="4"/>
  <c r="AO45" i="4" s="1"/>
  <c r="AJ45" i="4"/>
  <c r="AI45" i="4" s="1"/>
  <c r="AG45" i="4"/>
  <c r="AF45" i="4" s="1"/>
  <c r="AM39" i="4"/>
  <c r="AL39" i="4" s="1"/>
  <c r="AP39" i="4"/>
  <c r="AO39" i="4" s="1"/>
  <c r="AJ39" i="4"/>
  <c r="AI39" i="4" s="1"/>
  <c r="AG39" i="4"/>
  <c r="AF39" i="4" s="1"/>
  <c r="AM33" i="4"/>
  <c r="AL33" i="4" s="1"/>
  <c r="AP33" i="4"/>
  <c r="AO33" i="4" s="1"/>
  <c r="AJ33" i="4"/>
  <c r="AI33" i="4" s="1"/>
  <c r="AG33" i="4"/>
  <c r="AF33" i="4" s="1"/>
  <c r="AM27" i="4"/>
  <c r="AL27" i="4" s="1"/>
  <c r="AP27" i="4"/>
  <c r="AO27" i="4" s="1"/>
  <c r="AJ27" i="4"/>
  <c r="AI27" i="4" s="1"/>
  <c r="AG27" i="4"/>
  <c r="AF27" i="4" s="1"/>
  <c r="AM21" i="4"/>
  <c r="AL21" i="4" s="1"/>
  <c r="AP21" i="4"/>
  <c r="AO21" i="4" s="1"/>
  <c r="AJ21" i="4"/>
  <c r="AI21" i="4" s="1"/>
  <c r="AG21" i="4"/>
  <c r="AF21" i="4" s="1"/>
  <c r="AM15" i="4"/>
  <c r="AL15" i="4" s="1"/>
  <c r="AP15" i="4"/>
  <c r="AO15" i="4" s="1"/>
  <c r="AJ15" i="4"/>
  <c r="AI15" i="4" s="1"/>
  <c r="AG15" i="4"/>
  <c r="AF15" i="4" s="1"/>
  <c r="AM9" i="4"/>
  <c r="AL9" i="4" s="1"/>
  <c r="AP9" i="4"/>
  <c r="AO9" i="4" s="1"/>
  <c r="AJ9" i="4"/>
  <c r="AI9" i="4" s="1"/>
  <c r="AG9" i="4"/>
  <c r="AF9" i="4" s="1"/>
  <c r="AM3" i="4"/>
  <c r="AL3" i="4" s="1"/>
  <c r="AP3" i="4"/>
  <c r="AO3" i="4" s="1"/>
  <c r="AJ3" i="4"/>
  <c r="AI3" i="4" s="1"/>
  <c r="AG3" i="4"/>
  <c r="AF3" i="4" s="1"/>
  <c r="H104" i="4"/>
  <c r="AE104" i="4"/>
  <c r="H68" i="4"/>
  <c r="AE68" i="4"/>
  <c r="H62" i="4"/>
  <c r="AE62" i="4"/>
  <c r="H56" i="4"/>
  <c r="AE56" i="4"/>
  <c r="H50" i="4"/>
  <c r="AE50" i="4"/>
  <c r="H44" i="4"/>
  <c r="AE44" i="4"/>
  <c r="H32" i="4"/>
  <c r="AE32" i="4"/>
  <c r="H26" i="4"/>
  <c r="AE26" i="4"/>
  <c r="H20" i="4"/>
  <c r="AE20" i="4"/>
  <c r="H14" i="4"/>
  <c r="AE14" i="4"/>
  <c r="H8" i="4"/>
  <c r="AE8" i="4"/>
  <c r="AE114" i="4"/>
  <c r="AE106" i="4"/>
  <c r="AE98" i="4"/>
  <c r="AE88" i="4"/>
  <c r="AE80" i="4"/>
  <c r="AE38" i="4"/>
  <c r="AP112" i="4"/>
  <c r="AO112" i="4" s="1"/>
  <c r="AM112" i="4"/>
  <c r="AL112" i="4" s="1"/>
  <c r="AJ112" i="4"/>
  <c r="AI112" i="4" s="1"/>
  <c r="AG112" i="4"/>
  <c r="AF112" i="4" s="1"/>
  <c r="AP82" i="4"/>
  <c r="AO82" i="4" s="1"/>
  <c r="AJ82" i="4"/>
  <c r="AI82" i="4" s="1"/>
  <c r="AM82" i="4"/>
  <c r="AL82" i="4" s="1"/>
  <c r="AG82" i="4"/>
  <c r="AF82" i="4" s="1"/>
  <c r="AP104" i="4"/>
  <c r="AO104" i="4" s="1"/>
  <c r="AG104" i="4"/>
  <c r="AF104" i="4" s="1"/>
  <c r="AJ104" i="4"/>
  <c r="AI104" i="4" s="1"/>
  <c r="AM104" i="4"/>
  <c r="AL104" i="4" s="1"/>
  <c r="AP68" i="4"/>
  <c r="AO68" i="4" s="1"/>
  <c r="AG68" i="4"/>
  <c r="AF68" i="4" s="1"/>
  <c r="AM68" i="4"/>
  <c r="AL68" i="4" s="1"/>
  <c r="AJ68" i="4"/>
  <c r="AI68" i="4" s="1"/>
  <c r="AP26" i="4"/>
  <c r="AO26" i="4" s="1"/>
  <c r="AM26" i="4"/>
  <c r="AL26" i="4" s="1"/>
  <c r="AG26" i="4"/>
  <c r="AF26" i="4" s="1"/>
  <c r="AJ26" i="4"/>
  <c r="AI26" i="4" s="1"/>
  <c r="H115" i="4"/>
  <c r="AE115" i="4"/>
  <c r="H109" i="4"/>
  <c r="AE109" i="4"/>
  <c r="H91" i="4"/>
  <c r="AE91" i="4"/>
  <c r="H85" i="4"/>
  <c r="AE85" i="4"/>
  <c r="H79" i="4"/>
  <c r="AE79" i="4"/>
  <c r="H73" i="4"/>
  <c r="AE73" i="4"/>
  <c r="H67" i="4"/>
  <c r="AE67" i="4"/>
  <c r="H61" i="4"/>
  <c r="AE61" i="4"/>
  <c r="H55" i="4"/>
  <c r="AE55" i="4"/>
  <c r="H49" i="4"/>
  <c r="AE49" i="4"/>
  <c r="H43" i="4"/>
  <c r="AE43" i="4"/>
  <c r="H37" i="4"/>
  <c r="AE37" i="4"/>
  <c r="H31" i="4"/>
  <c r="AE31" i="4"/>
  <c r="H25" i="4"/>
  <c r="AE25" i="4"/>
  <c r="H19" i="4"/>
  <c r="AE19" i="4"/>
  <c r="H13" i="4"/>
  <c r="AE13" i="4"/>
  <c r="H7" i="4"/>
  <c r="AE7" i="4"/>
  <c r="AE113" i="4"/>
  <c r="AE105" i="4"/>
  <c r="AE95" i="4"/>
  <c r="AE87" i="4"/>
  <c r="AE74" i="4"/>
  <c r="AE30" i="4"/>
  <c r="AM100" i="4"/>
  <c r="AL100" i="4" s="1"/>
  <c r="AP100" i="4"/>
  <c r="AO100" i="4" s="1"/>
  <c r="AJ100" i="4"/>
  <c r="AI100" i="4" s="1"/>
  <c r="AG100" i="4"/>
  <c r="AF100" i="4" s="1"/>
  <c r="AP88" i="4"/>
  <c r="AO88" i="4" s="1"/>
  <c r="AG88" i="4"/>
  <c r="AF88" i="4" s="1"/>
  <c r="AM88" i="4"/>
  <c r="AL88" i="4" s="1"/>
  <c r="AJ88" i="4"/>
  <c r="AI88" i="4" s="1"/>
  <c r="AG116" i="4"/>
  <c r="AF116" i="4" s="1"/>
  <c r="AP116" i="4"/>
  <c r="AO116" i="4" s="1"/>
  <c r="AM116" i="4"/>
  <c r="AL116" i="4" s="1"/>
  <c r="AJ116" i="4"/>
  <c r="AI116" i="4" s="1"/>
  <c r="AP98" i="4"/>
  <c r="AO98" i="4" s="1"/>
  <c r="AM98" i="4"/>
  <c r="AL98" i="4" s="1"/>
  <c r="AG98" i="4"/>
  <c r="AF98" i="4" s="1"/>
  <c r="AJ98" i="4"/>
  <c r="AI98" i="4" s="1"/>
  <c r="AG80" i="4"/>
  <c r="AF80" i="4" s="1"/>
  <c r="AM80" i="4"/>
  <c r="AL80" i="4" s="1"/>
  <c r="AP80" i="4"/>
  <c r="AO80" i="4" s="1"/>
  <c r="AJ80" i="4"/>
  <c r="AI80" i="4" s="1"/>
  <c r="AM50" i="4"/>
  <c r="AL50" i="4" s="1"/>
  <c r="AP50" i="4"/>
  <c r="AO50" i="4" s="1"/>
  <c r="AG50" i="4"/>
  <c r="AF50" i="4" s="1"/>
  <c r="AJ50" i="4"/>
  <c r="AI50" i="4" s="1"/>
  <c r="AP32" i="4"/>
  <c r="AO32" i="4" s="1"/>
  <c r="AG32" i="4"/>
  <c r="AF32" i="4" s="1"/>
  <c r="AJ32" i="4"/>
  <c r="AI32" i="4" s="1"/>
  <c r="AM32" i="4"/>
  <c r="AL32" i="4" s="1"/>
  <c r="AM14" i="4"/>
  <c r="AL14" i="4" s="1"/>
  <c r="AP14" i="4"/>
  <c r="AO14" i="4" s="1"/>
  <c r="AG14" i="4"/>
  <c r="AF14" i="4" s="1"/>
  <c r="AJ14" i="4"/>
  <c r="AI14" i="4" s="1"/>
  <c r="H103" i="4"/>
  <c r="AE103" i="4"/>
  <c r="AM115" i="4"/>
  <c r="AL115" i="4" s="1"/>
  <c r="AP115" i="4"/>
  <c r="AO115" i="4" s="1"/>
  <c r="AG115" i="4"/>
  <c r="AF115" i="4" s="1"/>
  <c r="AJ115" i="4"/>
  <c r="AI115" i="4" s="1"/>
  <c r="AP103" i="4"/>
  <c r="AO103" i="4" s="1"/>
  <c r="AJ103" i="4"/>
  <c r="AI103" i="4" s="1"/>
  <c r="AG103" i="4"/>
  <c r="AF103" i="4" s="1"/>
  <c r="AM103" i="4"/>
  <c r="AL103" i="4" s="1"/>
  <c r="AP91" i="4"/>
  <c r="AO91" i="4" s="1"/>
  <c r="AM91" i="4"/>
  <c r="AL91" i="4" s="1"/>
  <c r="AJ91" i="4"/>
  <c r="AI91" i="4" s="1"/>
  <c r="AG91" i="4"/>
  <c r="AF91" i="4" s="1"/>
  <c r="AM79" i="4"/>
  <c r="AL79" i="4" s="1"/>
  <c r="AP79" i="4"/>
  <c r="AO79" i="4" s="1"/>
  <c r="AG79" i="4"/>
  <c r="AF79" i="4" s="1"/>
  <c r="AJ79" i="4"/>
  <c r="AI79" i="4" s="1"/>
  <c r="AP67" i="4"/>
  <c r="AO67" i="4" s="1"/>
  <c r="AM67" i="4"/>
  <c r="AL67" i="4" s="1"/>
  <c r="AJ67" i="4"/>
  <c r="AI67" i="4" s="1"/>
  <c r="AG67" i="4"/>
  <c r="AF67" i="4" s="1"/>
  <c r="AP61" i="4"/>
  <c r="AO61" i="4" s="1"/>
  <c r="AG61" i="4"/>
  <c r="AF61" i="4" s="1"/>
  <c r="AJ61" i="4"/>
  <c r="AI61" i="4" s="1"/>
  <c r="AM61" i="4"/>
  <c r="AL61" i="4" s="1"/>
  <c r="AP55" i="4"/>
  <c r="AO55" i="4" s="1"/>
  <c r="AM55" i="4"/>
  <c r="AL55" i="4" s="1"/>
  <c r="AJ55" i="4"/>
  <c r="AI55" i="4" s="1"/>
  <c r="AG55" i="4"/>
  <c r="AF55" i="4" s="1"/>
  <c r="AM49" i="4"/>
  <c r="AL49" i="4" s="1"/>
  <c r="AP49" i="4"/>
  <c r="AO49" i="4" s="1"/>
  <c r="AJ49" i="4"/>
  <c r="AI49" i="4" s="1"/>
  <c r="AG49" i="4"/>
  <c r="AF49" i="4" s="1"/>
  <c r="AM43" i="4"/>
  <c r="AL43" i="4" s="1"/>
  <c r="AP43" i="4"/>
  <c r="AO43" i="4" s="1"/>
  <c r="AG43" i="4"/>
  <c r="AF43" i="4" s="1"/>
  <c r="AJ43" i="4"/>
  <c r="AI43" i="4" s="1"/>
  <c r="AM37" i="4"/>
  <c r="AL37" i="4" s="1"/>
  <c r="AJ37" i="4"/>
  <c r="AI37" i="4" s="1"/>
  <c r="AG37" i="4"/>
  <c r="AF37" i="4" s="1"/>
  <c r="AP37" i="4"/>
  <c r="AO37" i="4" s="1"/>
  <c r="AP31" i="4"/>
  <c r="AO31" i="4" s="1"/>
  <c r="AJ31" i="4"/>
  <c r="AI31" i="4" s="1"/>
  <c r="AG31" i="4"/>
  <c r="AF31" i="4" s="1"/>
  <c r="AM31" i="4"/>
  <c r="AL31" i="4" s="1"/>
  <c r="AP25" i="4"/>
  <c r="AO25" i="4" s="1"/>
  <c r="AM25" i="4"/>
  <c r="AL25" i="4" s="1"/>
  <c r="AG25" i="4"/>
  <c r="AF25" i="4" s="1"/>
  <c r="AJ25" i="4"/>
  <c r="AI25" i="4" s="1"/>
  <c r="AP19" i="4"/>
  <c r="AO19" i="4" s="1"/>
  <c r="AM19" i="4"/>
  <c r="AL19" i="4" s="1"/>
  <c r="AJ19" i="4"/>
  <c r="AI19" i="4" s="1"/>
  <c r="AG19" i="4"/>
  <c r="AF19" i="4" s="1"/>
  <c r="AP13" i="4"/>
  <c r="AO13" i="4" s="1"/>
  <c r="AM13" i="4"/>
  <c r="AL13" i="4" s="1"/>
  <c r="AJ13" i="4"/>
  <c r="AI13" i="4" s="1"/>
  <c r="AG13" i="4"/>
  <c r="AF13" i="4" s="1"/>
  <c r="AP7" i="4"/>
  <c r="AO7" i="4" s="1"/>
  <c r="AM7" i="4"/>
  <c r="AL7" i="4" s="1"/>
  <c r="AG7" i="4"/>
  <c r="AF7" i="4" s="1"/>
  <c r="AJ7" i="4"/>
  <c r="AI7" i="4" s="1"/>
  <c r="H96" i="4"/>
  <c r="AE96" i="4"/>
  <c r="H78" i="4"/>
  <c r="AE78" i="4"/>
  <c r="H72" i="4"/>
  <c r="AE72" i="4"/>
  <c r="H60" i="4"/>
  <c r="AE60" i="4"/>
  <c r="H54" i="4"/>
  <c r="AE54" i="4"/>
  <c r="H48" i="4"/>
  <c r="AE48" i="4"/>
  <c r="H42" i="4"/>
  <c r="AE42" i="4"/>
  <c r="H36" i="4"/>
  <c r="AE36" i="4"/>
  <c r="H24" i="4"/>
  <c r="AE24" i="4"/>
  <c r="H18" i="4"/>
  <c r="AE18" i="4"/>
  <c r="H12" i="4"/>
  <c r="AE12" i="4"/>
  <c r="H6" i="4"/>
  <c r="AE6" i="4"/>
  <c r="AE112" i="4"/>
  <c r="AE102" i="4"/>
  <c r="AE94" i="4"/>
  <c r="AE86" i="4"/>
  <c r="AE66" i="4"/>
  <c r="AE23" i="4"/>
  <c r="O91" i="4"/>
  <c r="O59" i="4"/>
  <c r="O27" i="4"/>
  <c r="O117" i="4"/>
  <c r="O113" i="4"/>
  <c r="O105" i="4"/>
  <c r="O101" i="4"/>
  <c r="O97" i="4"/>
  <c r="O89" i="4"/>
  <c r="O85" i="4"/>
  <c r="O81" i="4"/>
  <c r="O73" i="4"/>
  <c r="O69" i="4"/>
  <c r="O65" i="4"/>
  <c r="O57" i="4"/>
  <c r="O53" i="4"/>
  <c r="O49" i="4"/>
  <c r="O41" i="4"/>
  <c r="O37" i="4"/>
  <c r="O33" i="4"/>
  <c r="O25" i="4"/>
  <c r="O21" i="4"/>
  <c r="O17" i="4"/>
  <c r="O9" i="4"/>
  <c r="O5" i="4"/>
  <c r="N117" i="4"/>
  <c r="N109" i="4"/>
  <c r="O109" i="4" s="1"/>
  <c r="N101" i="4"/>
  <c r="N93" i="4"/>
  <c r="O93" i="4" s="1"/>
  <c r="N85" i="4"/>
  <c r="N77" i="4"/>
  <c r="O77" i="4" s="1"/>
  <c r="N69" i="4"/>
  <c r="N61" i="4"/>
  <c r="O61" i="4" s="1"/>
  <c r="N53" i="4"/>
  <c r="N45" i="4"/>
  <c r="O45" i="4" s="1"/>
  <c r="N37" i="4"/>
  <c r="N29" i="4"/>
  <c r="O29" i="4" s="1"/>
  <c r="N21" i="4"/>
  <c r="N13" i="4"/>
  <c r="O13" i="4" s="1"/>
  <c r="N5" i="4"/>
  <c r="O119" i="4"/>
  <c r="O103" i="4"/>
  <c r="O87" i="4"/>
  <c r="O71" i="4"/>
  <c r="O63" i="4"/>
  <c r="O55" i="4"/>
  <c r="O39" i="4"/>
  <c r="O23" i="4"/>
  <c r="O15" i="4"/>
  <c r="N111" i="4"/>
  <c r="O111" i="4" s="1"/>
  <c r="N95" i="4"/>
  <c r="O95" i="4" s="1"/>
  <c r="N79" i="4"/>
  <c r="O79" i="4" s="1"/>
  <c r="N63" i="4"/>
  <c r="N47" i="4"/>
  <c r="O47" i="4" s="1"/>
  <c r="N31" i="4"/>
  <c r="O31" i="4" s="1"/>
  <c r="N7" i="4"/>
  <c r="O7" i="4" s="1"/>
  <c r="N115" i="4"/>
  <c r="O115" i="4" s="1"/>
  <c r="N107" i="4"/>
  <c r="O107" i="4" s="1"/>
  <c r="N99" i="4"/>
  <c r="O99" i="4" s="1"/>
  <c r="N91" i="4"/>
  <c r="N83" i="4"/>
  <c r="O83" i="4" s="1"/>
  <c r="N75" i="4"/>
  <c r="O75" i="4" s="1"/>
  <c r="N67" i="4"/>
  <c r="O67" i="4" s="1"/>
  <c r="N59" i="4"/>
  <c r="N51" i="4"/>
  <c r="O51" i="4" s="1"/>
  <c r="N43" i="4"/>
  <c r="O43" i="4" s="1"/>
  <c r="N35" i="4"/>
  <c r="O35" i="4" s="1"/>
  <c r="N27" i="4"/>
  <c r="N19" i="4"/>
  <c r="O19" i="4" s="1"/>
  <c r="N11" i="4"/>
  <c r="O11" i="4" s="1"/>
  <c r="N3" i="4"/>
  <c r="O3" i="4" s="1"/>
  <c r="N116" i="4"/>
  <c r="O116" i="4" s="1"/>
  <c r="N112" i="4"/>
  <c r="O112" i="4" s="1"/>
  <c r="N108" i="4"/>
  <c r="O108" i="4" s="1"/>
  <c r="N104" i="4"/>
  <c r="O104" i="4" s="1"/>
  <c r="N100" i="4"/>
  <c r="O100" i="4" s="1"/>
  <c r="N96" i="4"/>
  <c r="O96" i="4" s="1"/>
  <c r="N92" i="4"/>
  <c r="O92" i="4" s="1"/>
  <c r="N88" i="4"/>
  <c r="O88" i="4" s="1"/>
  <c r="N84" i="4"/>
  <c r="O84" i="4" s="1"/>
  <c r="N80" i="4"/>
  <c r="O80" i="4" s="1"/>
  <c r="N76" i="4"/>
  <c r="O76" i="4" s="1"/>
  <c r="N72" i="4"/>
  <c r="O72" i="4" s="1"/>
  <c r="N68" i="4"/>
  <c r="O68" i="4" s="1"/>
  <c r="N64" i="4"/>
  <c r="O64" i="4" s="1"/>
  <c r="N60" i="4"/>
  <c r="O60" i="4" s="1"/>
  <c r="N56" i="4"/>
  <c r="O56" i="4" s="1"/>
  <c r="N52" i="4"/>
  <c r="O52" i="4" s="1"/>
  <c r="N48" i="4"/>
  <c r="O48" i="4" s="1"/>
  <c r="N44" i="4"/>
  <c r="O44" i="4" s="1"/>
  <c r="N40" i="4"/>
  <c r="O40" i="4" s="1"/>
  <c r="N36" i="4"/>
  <c r="O36" i="4" s="1"/>
  <c r="N32" i="4"/>
  <c r="O32" i="4" s="1"/>
  <c r="N28" i="4"/>
  <c r="O28" i="4" s="1"/>
  <c r="N24" i="4"/>
  <c r="O24" i="4" s="1"/>
  <c r="N20" i="4"/>
  <c r="O20" i="4" s="1"/>
  <c r="N16" i="4"/>
  <c r="O16" i="4" s="1"/>
  <c r="N12" i="4"/>
  <c r="O12" i="4" s="1"/>
  <c r="N8" i="4"/>
  <c r="O8" i="4" s="1"/>
  <c r="N4" i="4"/>
  <c r="O4" i="4" s="1"/>
  <c r="O118" i="4"/>
  <c r="N110" i="4"/>
  <c r="O110" i="4" s="1"/>
  <c r="N106" i="4"/>
  <c r="O106" i="4" s="1"/>
  <c r="N102" i="4"/>
  <c r="O102" i="4" s="1"/>
  <c r="N98" i="4"/>
  <c r="O98" i="4" s="1"/>
  <c r="N94" i="4"/>
  <c r="O94" i="4" s="1"/>
  <c r="N90" i="4"/>
  <c r="O90" i="4" s="1"/>
  <c r="N86" i="4"/>
  <c r="O86" i="4" s="1"/>
  <c r="N82" i="4"/>
  <c r="O82" i="4" s="1"/>
  <c r="N78" i="4"/>
  <c r="O78" i="4" s="1"/>
  <c r="N74" i="4"/>
  <c r="O74" i="4" s="1"/>
  <c r="N70" i="4"/>
  <c r="O70" i="4" s="1"/>
  <c r="N66" i="4"/>
  <c r="O66" i="4" s="1"/>
  <c r="N62" i="4"/>
  <c r="O62" i="4" s="1"/>
  <c r="N58" i="4"/>
  <c r="O58" i="4" s="1"/>
  <c r="N54" i="4"/>
  <c r="O54" i="4" s="1"/>
  <c r="N50" i="4"/>
  <c r="O50" i="4" s="1"/>
  <c r="N46" i="4"/>
  <c r="O46" i="4" s="1"/>
  <c r="N42" i="4"/>
  <c r="O42" i="4" s="1"/>
  <c r="N38" i="4"/>
  <c r="O38" i="4" s="1"/>
  <c r="N34" i="4"/>
  <c r="O34" i="4" s="1"/>
  <c r="N30" i="4"/>
  <c r="O30" i="4" s="1"/>
  <c r="N26" i="4"/>
  <c r="O26" i="4" s="1"/>
  <c r="N22" i="4"/>
  <c r="O22" i="4" s="1"/>
  <c r="N18" i="4"/>
  <c r="O18" i="4" s="1"/>
  <c r="N14" i="4"/>
  <c r="O14" i="4" s="1"/>
  <c r="N10" i="4"/>
  <c r="O10" i="4" s="1"/>
  <c r="N6" i="4"/>
  <c r="O6" i="4" s="1"/>
  <c r="O114" i="4"/>
  <c r="Q2" i="2"/>
  <c r="L2" i="2"/>
  <c r="I2" i="2"/>
  <c r="X2" i="2"/>
  <c r="T2" i="2"/>
  <c r="S2" i="2"/>
  <c r="F2" i="2" s="1"/>
  <c r="R2" i="2"/>
  <c r="O2" i="2"/>
  <c r="E2" i="2" s="1"/>
  <c r="N2" i="2"/>
  <c r="O4" i="2" l="1"/>
  <c r="O5" i="2"/>
  <c r="K4" i="2"/>
  <c r="K5" i="2"/>
  <c r="X4" i="2" l="1"/>
  <c r="X5" i="2"/>
  <c r="W4" i="2"/>
  <c r="W5" i="2"/>
  <c r="W3" i="2"/>
  <c r="P4" i="2"/>
  <c r="Q4" i="2" s="1"/>
  <c r="R4" i="2" s="1"/>
  <c r="P5" i="2"/>
  <c r="P3" i="2"/>
  <c r="Q3" i="2" s="1"/>
  <c r="R3" i="2" s="1"/>
  <c r="E4" i="2"/>
  <c r="I4" i="3" s="1"/>
  <c r="O3" i="2"/>
  <c r="E3" i="2" s="1"/>
  <c r="K3" i="2"/>
  <c r="I4" i="2"/>
  <c r="I5" i="2"/>
  <c r="I3" i="2"/>
  <c r="T5" i="2"/>
  <c r="S5" i="2"/>
  <c r="F5" i="2" s="1"/>
  <c r="T4" i="2"/>
  <c r="S4" i="2"/>
  <c r="F4" i="2" s="1"/>
  <c r="X3" i="2"/>
  <c r="T3" i="2"/>
  <c r="S3" i="2"/>
  <c r="F3" i="2" s="1"/>
  <c r="AA2" i="4"/>
  <c r="Z2" i="4"/>
  <c r="W2" i="4"/>
  <c r="V2" i="4"/>
  <c r="I2" i="4" s="1"/>
  <c r="Q2" i="4"/>
  <c r="S2" i="4"/>
  <c r="T2" i="4" s="1"/>
  <c r="M2" i="4"/>
  <c r="N2" i="4" s="1"/>
  <c r="O2" i="4" s="1"/>
  <c r="L2" i="4"/>
  <c r="AG2" i="4" l="1"/>
  <c r="AF2" i="4" s="1"/>
  <c r="AP2" i="4"/>
  <c r="E5" i="2"/>
  <c r="I3" i="3" s="1"/>
  <c r="Q5" i="2"/>
  <c r="R5" i="2" s="1"/>
  <c r="AO2" i="4"/>
  <c r="AM2" i="4"/>
  <c r="AL2" i="4" s="1"/>
  <c r="AJ2" i="4"/>
  <c r="AI2" i="4" s="1"/>
  <c r="L4" i="2"/>
  <c r="L3" i="2"/>
  <c r="L5" i="2"/>
  <c r="U2" i="4"/>
  <c r="R2" i="4"/>
  <c r="H2" i="4" l="1"/>
  <c r="AE2" i="4"/>
</calcChain>
</file>

<file path=xl/sharedStrings.xml><?xml version="1.0" encoding="utf-8"?>
<sst xmlns="http://schemas.openxmlformats.org/spreadsheetml/2006/main" count="4759" uniqueCount="910">
  <si>
    <t>STT</t>
  </si>
  <si>
    <t>Mẫu file nhà trường gửi đến HBON để triển khai phần mềm học trực tuyến</t>
  </si>
  <si>
    <t>Tên giáo viên</t>
  </si>
  <si>
    <t>Tổ - Bộ môn</t>
  </si>
  <si>
    <t>Số điện thoại</t>
  </si>
  <si>
    <t>Nhà trường thay đổi thông tin theo mẫu</t>
  </si>
  <si>
    <t>Tài khoản</t>
  </si>
  <si>
    <t>Lớp</t>
  </si>
  <si>
    <t>Giáo viên chủ nhiệm</t>
  </si>
  <si>
    <t>Toán</t>
  </si>
  <si>
    <t>Tiếng Anh</t>
  </si>
  <si>
    <t>Ngữ Văn</t>
  </si>
  <si>
    <t>Trường</t>
  </si>
  <si>
    <t>Mật khẩu</t>
  </si>
  <si>
    <t>Học bài ở nhà (mẫu)</t>
  </si>
  <si>
    <t>Địa chỉ</t>
  </si>
  <si>
    <t>phường Dịch Vọng Hậu - quận Cầu Giấy - Hà Nội (mẫu)</t>
  </si>
  <si>
    <t>Liên hệ</t>
  </si>
  <si>
    <r>
      <t xml:space="preserve">Phạm An Ninh - </t>
    </r>
    <r>
      <rPr>
        <i/>
        <sz val="10"/>
        <rFont val="Arial"/>
        <family val="2"/>
      </rPr>
      <t xml:space="preserve">Hiệu trưởng (mẫu)
</t>
    </r>
    <r>
      <rPr>
        <sz val="10"/>
        <color rgb="FF000000"/>
        <rFont val="Arial"/>
        <family val="2"/>
      </rPr>
      <t xml:space="preserve">Điện thoại: </t>
    </r>
    <r>
      <rPr>
        <sz val="10"/>
        <color rgb="FF000000"/>
        <rFont val="Arial"/>
        <family val="2"/>
      </rPr>
      <t>0943 632 868 (mẫu)</t>
    </r>
  </si>
  <si>
    <t>Ký hiệu</t>
  </si>
  <si>
    <t>HBON</t>
  </si>
  <si>
    <t>Ghi chú</t>
  </si>
  <si>
    <t>- Cột đánh dấu màu đỏ: thông tin nhà trường cần cung cấp cho HBON</t>
  </si>
  <si>
    <t>- Cột đánh dấu màu xanh: thông tin HBON sẽ cung cấp cho nhà trường</t>
  </si>
  <si>
    <t>Học sinh</t>
  </si>
  <si>
    <t>Giới tính</t>
  </si>
  <si>
    <t>Ngày sinh</t>
  </si>
  <si>
    <t>Phụ huynh</t>
  </si>
  <si>
    <t>Số điện thoại PH</t>
  </si>
  <si>
    <t>Chú ý</t>
  </si>
  <si>
    <t>Nhà trường lưu ý GV nhắc HS sử dụng đúng tài khoản do HBON cung cấp, không được tự tạo TK riêng dùng, nếu không sẽ KO được quản lí trong lớp học</t>
  </si>
  <si>
    <t>stt</t>
  </si>
  <si>
    <t>group</t>
  </si>
  <si>
    <t>username</t>
  </si>
  <si>
    <t>firstname</t>
  </si>
  <si>
    <t>lastname</t>
  </si>
  <si>
    <t>email</t>
  </si>
  <si>
    <t>password</t>
  </si>
  <si>
    <t>city</t>
  </si>
  <si>
    <t>country</t>
  </si>
  <si>
    <t>cohort1</t>
  </si>
  <si>
    <t>cohort2</t>
  </si>
  <si>
    <t>cohort3</t>
  </si>
  <si>
    <t>cohort4</t>
  </si>
  <si>
    <t>abcd1112</t>
  </si>
  <si>
    <t>vn</t>
  </si>
  <si>
    <t>Paid-User</t>
  </si>
  <si>
    <t>Trial-User</t>
  </si>
  <si>
    <t>lang</t>
  </si>
  <si>
    <t>vi</t>
  </si>
  <si>
    <t>course1</t>
  </si>
  <si>
    <t>group1</t>
  </si>
  <si>
    <t>role1</t>
  </si>
  <si>
    <t>course2</t>
  </si>
  <si>
    <t>group2</t>
  </si>
  <si>
    <t>role2</t>
  </si>
  <si>
    <t>course3</t>
  </si>
  <si>
    <t>group3</t>
  </si>
  <si>
    <t>role3</t>
  </si>
  <si>
    <t>course4</t>
  </si>
  <si>
    <t>group4</t>
  </si>
  <si>
    <t>role4</t>
  </si>
  <si>
    <t>student</t>
  </si>
  <si>
    <t>Tỉnh/Thành Phố</t>
  </si>
  <si>
    <t>Quận/Huyện</t>
  </si>
  <si>
    <t>Xã/Phường</t>
  </si>
  <si>
    <t>Code</t>
  </si>
  <si>
    <t>fullname</t>
  </si>
  <si>
    <t>_firstname</t>
  </si>
  <si>
    <t>_lastname</t>
  </si>
  <si>
    <t>_fullname</t>
  </si>
  <si>
    <t>4 số cuối</t>
  </si>
  <si>
    <t>Nam</t>
  </si>
  <si>
    <t>Tam</t>
  </si>
  <si>
    <t>CN</t>
  </si>
  <si>
    <t>T</t>
  </si>
  <si>
    <t>TA</t>
  </si>
  <si>
    <t>NV</t>
  </si>
  <si>
    <t>Step 2</t>
  </si>
  <si>
    <t>Step 1</t>
  </si>
  <si>
    <t>SH6</t>
  </si>
  <si>
    <t>HH6</t>
  </si>
  <si>
    <t>TA6</t>
  </si>
  <si>
    <t>NV6</t>
  </si>
  <si>
    <t>2 số cuối</t>
  </si>
  <si>
    <t>Sĩ số</t>
  </si>
  <si>
    <t>Ban Giám Hiệu</t>
  </si>
  <si>
    <t>BGH</t>
  </si>
  <si>
    <t>Ban Giam Hieu</t>
  </si>
  <si>
    <t>Quảng Nam</t>
  </si>
  <si>
    <t>Hiệp Đức</t>
  </si>
  <si>
    <t>NguyenTrai</t>
  </si>
  <si>
    <t>Nguyễn Trãi</t>
  </si>
  <si>
    <t>nguyentrai</t>
  </si>
  <si>
    <t>Lê Quốc Anh</t>
  </si>
  <si>
    <t>Phan Gia Bảo</t>
  </si>
  <si>
    <t>Trần Văn Chiến</t>
  </si>
  <si>
    <t>Võ Thị Xuân Diệu</t>
  </si>
  <si>
    <t>Trần Huỳnh Xuân Đại</t>
  </si>
  <si>
    <t>Võ Thị Hiến</t>
  </si>
  <si>
    <t>Nguyễn Thị Hoàng Hiệp</t>
  </si>
  <si>
    <t>Châu Minh Hiếu</t>
  </si>
  <si>
    <t>Nguyễn Thị Ngọc Huệ</t>
  </si>
  <si>
    <t>Trần Anh Khoa</t>
  </si>
  <si>
    <t>Hồ Đức Khiêm</t>
  </si>
  <si>
    <t>Lê Thị Lan</t>
  </si>
  <si>
    <t>Nguyễn Mậu Lâm</t>
  </si>
  <si>
    <t>Nguyễn Minh Bảo Luân</t>
  </si>
  <si>
    <t>Trần Thị Thúy Ny</t>
  </si>
  <si>
    <t>Huỳnh Bảo Ngân</t>
  </si>
  <si>
    <t>Trần Thị Thúy Ngân</t>
  </si>
  <si>
    <t>Lê Ngọc Tâm Như</t>
  </si>
  <si>
    <t>Hoàng Lâm Phong</t>
  </si>
  <si>
    <t>Nguyễn Hồng Sơn</t>
  </si>
  <si>
    <t>Trần Xuân Thành</t>
  </si>
  <si>
    <t>Phạm Ngọc Thắng</t>
  </si>
  <si>
    <t>Lê Đặng Xuân Thắng</t>
  </si>
  <si>
    <t>Đoàn Thị Anh Thư</t>
  </si>
  <si>
    <t>Võ Thị Anh Thư</t>
  </si>
  <si>
    <t>Võ Thị Tố Trinh</t>
  </si>
  <si>
    <t>Nguyễn Xuân Trực</t>
  </si>
  <si>
    <t>Nguyễn Thị Hà Vi</t>
  </si>
  <si>
    <t>Lê Thị Tuyết Vy</t>
  </si>
  <si>
    <t xml:space="preserve">Huỳnh Thiều </t>
  </si>
  <si>
    <t>Đoàn Công Bảo</t>
  </si>
  <si>
    <t>Phan Đình Đức</t>
  </si>
  <si>
    <t>Võ Thị Ngọc Giàu</t>
  </si>
  <si>
    <t>Phan Gia Hân</t>
  </si>
  <si>
    <t>Nguyễn Thị Ngọc Hoa</t>
  </si>
  <si>
    <t>Nguyễn Hàn Huyên</t>
  </si>
  <si>
    <t>Phạm Văn Khải</t>
  </si>
  <si>
    <t>Phạm Thiều Văn Khang</t>
  </si>
  <si>
    <t>Trần Văn Khánh</t>
  </si>
  <si>
    <t>Dương Tấn Khoa</t>
  </si>
  <si>
    <t>Trần Đăng Khoa</t>
  </si>
  <si>
    <t>Trà Văn Khương</t>
  </si>
  <si>
    <t>Lê Đỗ Trung Lương</t>
  </si>
  <si>
    <t>Huỳnh Thị Yến Nhi</t>
  </si>
  <si>
    <t>Nguyễn Thị Uyên Nhi</t>
  </si>
  <si>
    <t>Nguyễn Hồng Nhung</t>
  </si>
  <si>
    <t>Võ Hồng Phi</t>
  </si>
  <si>
    <t>Nguyễn Thị Khánh Quỳnh</t>
  </si>
  <si>
    <t>Hồ Thị Ngọc Tâm</t>
  </si>
  <si>
    <t>Nguyễn Hữu Thành</t>
  </si>
  <si>
    <t>Nguyễn T. Phương Thảo</t>
  </si>
  <si>
    <t>Võ Viết Thiện</t>
  </si>
  <si>
    <t>Trần Hoài Thương</t>
  </si>
  <si>
    <t>Huỳnh Thị Ngọc Thương</t>
  </si>
  <si>
    <t>Lê Trần Ái Thuyên</t>
  </si>
  <si>
    <t>Nguyễn Đức Trọng</t>
  </si>
  <si>
    <t>Đoàn Thị Thanh Truyền</t>
  </si>
  <si>
    <t>Trần Thúy Vân</t>
  </si>
  <si>
    <t>Hoàng Ngọc Viễn</t>
  </si>
  <si>
    <t>Hà Mạnh Hoàng Vương</t>
  </si>
  <si>
    <t>Đoàn Thị Hoàng Anh</t>
  </si>
  <si>
    <t>Trịnh Ký Cường</t>
  </si>
  <si>
    <t>Dũ Ngọc Mỹ Dung</t>
  </si>
  <si>
    <t>Trà Văn Đức</t>
  </si>
  <si>
    <t>Nguyễn Ngọc Hải</t>
  </si>
  <si>
    <t>Trần Thị Hằng</t>
  </si>
  <si>
    <t>Nguyễn Thị Hậu</t>
  </si>
  <si>
    <t>Phan Văn Hiệp</t>
  </si>
  <si>
    <t>Võ Viết Huy</t>
  </si>
  <si>
    <t>Phạm Nhật Long</t>
  </si>
  <si>
    <t>Đinh Thị Khánh Ly</t>
  </si>
  <si>
    <t>Nguyễn Văn Nam</t>
  </si>
  <si>
    <t>Huỳnh Quang Ngân</t>
  </si>
  <si>
    <t>Đỗ Thị Thảo Nguyên</t>
  </si>
  <si>
    <t>Huỳnh Thị Kim Oanh</t>
  </si>
  <si>
    <t>Nguyễn Thị Kiều Oanh</t>
  </si>
  <si>
    <t>Trần Hữu Pháp</t>
  </si>
  <si>
    <t>Võ Hoàng Phúc</t>
  </si>
  <si>
    <t>Trần Văn Phú</t>
  </si>
  <si>
    <t>Lưu Chí Thanh</t>
  </si>
  <si>
    <t>Phạm Thị Thu Thảo</t>
  </si>
  <si>
    <t>Dũ Thị Hoài Thương</t>
  </si>
  <si>
    <t>Dũ Thị Ngọc Trang</t>
  </si>
  <si>
    <t>Trần Thị Ngọc Trúc</t>
  </si>
  <si>
    <t>Huỳnh Thị Ánh Vy</t>
  </si>
  <si>
    <t>Châu Thị Tường Vy</t>
  </si>
  <si>
    <t>Nguyễn Xuân Vỹ</t>
  </si>
  <si>
    <t>Trương Thị Anh</t>
  </si>
  <si>
    <t>Nguyễn Quốc Duy</t>
  </si>
  <si>
    <t>Hà Thị Hoàng Dương</t>
  </si>
  <si>
    <t>Hồ Thị Ngọc Hậu</t>
  </si>
  <si>
    <t>Nguyễn Hồ Hiếu</t>
  </si>
  <si>
    <t>Nguyễn Đình Huy</t>
  </si>
  <si>
    <t>Hoàng Trọng Mẫn</t>
  </si>
  <si>
    <t>Phan Đình Nghĩa</t>
  </si>
  <si>
    <t>Hồ Văn Nguyên</t>
  </si>
  <si>
    <t>Đậu Phương Nhi</t>
  </si>
  <si>
    <t>Huỳnh Thị Kiều Phương</t>
  </si>
  <si>
    <t>Dũ Ngọc Minh Tâm</t>
  </si>
  <si>
    <t xml:space="preserve"> Đoàn Thị Tấm</t>
  </si>
  <si>
    <t>Trần Thanh Tình</t>
  </si>
  <si>
    <t>Huỳnh Hữu Thành</t>
  </si>
  <si>
    <t>Huỳnh Thanh Thảo</t>
  </si>
  <si>
    <t>Huỳnh Thị Thảo</t>
  </si>
  <si>
    <t>Trà Thị Thanh Thảo</t>
  </si>
  <si>
    <t>Tô Hoài Thắng</t>
  </si>
  <si>
    <t>Nguyễn  Hồng Thi</t>
  </si>
  <si>
    <t>Nguyễn Thị Minh Thùy</t>
  </si>
  <si>
    <t>Huỳnh Hữu Thương</t>
  </si>
  <si>
    <t>Đỗ Hùng Tiên</t>
  </si>
  <si>
    <t>Trần Lê Bảo Trân</t>
  </si>
  <si>
    <t>Võ Văn Trường</t>
  </si>
  <si>
    <t>Phạm Bảo Trực</t>
  </si>
  <si>
    <t>Nguyễn Hữu Trọng</t>
  </si>
  <si>
    <t>Nguyễn Thị Tố Uyên</t>
  </si>
  <si>
    <t>Đoàn Anh Vinh</t>
  </si>
  <si>
    <t>Hồ Thị Như Ý</t>
  </si>
  <si>
    <t>Le Quoc Anh</t>
  </si>
  <si>
    <t>Phan Gia Bao</t>
  </si>
  <si>
    <t>Tran Van Chien</t>
  </si>
  <si>
    <t>Vo Thi Xuan Dieu</t>
  </si>
  <si>
    <t>Tran Huynh Xuan Dai</t>
  </si>
  <si>
    <t>Vo Thi Hien</t>
  </si>
  <si>
    <t>Nguyen Thi Hoang Hiep</t>
  </si>
  <si>
    <t>Chau Minh Hieu</t>
  </si>
  <si>
    <t>Nguyen Thi Ngoc Hue</t>
  </si>
  <si>
    <t>Tran Anh Khoa</t>
  </si>
  <si>
    <t>Ho Duc Khiem</t>
  </si>
  <si>
    <t>Le Thi Lan</t>
  </si>
  <si>
    <t>Nguyen Mau Lam</t>
  </si>
  <si>
    <t>Nguyen Minh Bao Luan</t>
  </si>
  <si>
    <t>Tran Thi Thuy Ny</t>
  </si>
  <si>
    <t>Huynh Bao Ngan</t>
  </si>
  <si>
    <t>Tran Thi Thuy Ngan</t>
  </si>
  <si>
    <t>Le Ngoc Tam Nhu</t>
  </si>
  <si>
    <t>Hoang Lam Phong</t>
  </si>
  <si>
    <t>Nguyen Hong Son</t>
  </si>
  <si>
    <t>Tran Xuan Thanh</t>
  </si>
  <si>
    <t>Pham Ngoc Thang</t>
  </si>
  <si>
    <t>Le Dang Xuan Thang</t>
  </si>
  <si>
    <t>Doan Thi Anh Thu</t>
  </si>
  <si>
    <t>Vo Thi Anh Thu</t>
  </si>
  <si>
    <t>Vo Thi To Trinh</t>
  </si>
  <si>
    <t>Nguyen Xuan Truc</t>
  </si>
  <si>
    <t>Nguyen Thi Ha Vi</t>
  </si>
  <si>
    <t>Le Thi Tuyet Vy</t>
  </si>
  <si>
    <t>Huynh Thieu</t>
  </si>
  <si>
    <t>Doan Cong Bao</t>
  </si>
  <si>
    <t>Phan Dinh Duc</t>
  </si>
  <si>
    <t>Vo Thi Ngoc Giau</t>
  </si>
  <si>
    <t>Phan Gia Han</t>
  </si>
  <si>
    <t>Nguyen Thi Ngoc Hoa</t>
  </si>
  <si>
    <t>Nguyen Han Huyen</t>
  </si>
  <si>
    <t>Pham Van Khai</t>
  </si>
  <si>
    <t>Pham Thieu Van Khang</t>
  </si>
  <si>
    <t>Tran Van Khanh</t>
  </si>
  <si>
    <t>Duong Tan Khoa</t>
  </si>
  <si>
    <t>Tran Dang Khoa</t>
  </si>
  <si>
    <t>Tra Van Khuong</t>
  </si>
  <si>
    <t>Le Do Trung Luong</t>
  </si>
  <si>
    <t>Huynh Thi Yen Nhi</t>
  </si>
  <si>
    <t>Nguyen Thi Uyen Nhi</t>
  </si>
  <si>
    <t>Nguyen Hong Nhung</t>
  </si>
  <si>
    <t>Vo Hong Phi</t>
  </si>
  <si>
    <t>Nguyen Thi Khanh Quynh</t>
  </si>
  <si>
    <t>Ho Thi Ngoc Tam</t>
  </si>
  <si>
    <t>Nguyen Huu Thanh</t>
  </si>
  <si>
    <t>Nguyen T. Phuong Thao</t>
  </si>
  <si>
    <t>Vo Viet Thien</t>
  </si>
  <si>
    <t>Tran Hoai Thuong</t>
  </si>
  <si>
    <t>Huynh Thi Ngoc Thuong</t>
  </si>
  <si>
    <t>Le Tran Ai Thuyen</t>
  </si>
  <si>
    <t>Nguyen Duc Trong</t>
  </si>
  <si>
    <t>Doan Thi Thanh Truyen</t>
  </si>
  <si>
    <t>Tran Thuy Van</t>
  </si>
  <si>
    <t>Hoang Ngoc Vien</t>
  </si>
  <si>
    <t>Ha Manh Hoang Vuong</t>
  </si>
  <si>
    <t>Doan Thi Hoang Anh</t>
  </si>
  <si>
    <t>Trinh Ky Cuong</t>
  </si>
  <si>
    <t>Du Ngoc My Dung</t>
  </si>
  <si>
    <t>Tra Van Duc</t>
  </si>
  <si>
    <t>Nguyen Ngoc Hai</t>
  </si>
  <si>
    <t>Tran Thi Hang</t>
  </si>
  <si>
    <t>Nguyen Thi Hau</t>
  </si>
  <si>
    <t>Phan Van Hiep</t>
  </si>
  <si>
    <t>Vo Viet Huy</t>
  </si>
  <si>
    <t>Pham Nhat Long</t>
  </si>
  <si>
    <t>Dinh Thi Khanh Ly</t>
  </si>
  <si>
    <t>Nguyen Van Nam</t>
  </si>
  <si>
    <t>Huynh Quang Ngan</t>
  </si>
  <si>
    <t>Do Thi Thao Nguyen</t>
  </si>
  <si>
    <t>Huynh Thi Kim Oanh</t>
  </si>
  <si>
    <t>Nguyen Thi Kieu Oanh</t>
  </si>
  <si>
    <t>Tran Huu Phap</t>
  </si>
  <si>
    <t>Vo Hoang Phuc</t>
  </si>
  <si>
    <t>Tran Van Phu</t>
  </si>
  <si>
    <t>Luu Chi Thanh</t>
  </si>
  <si>
    <t>Pham Thi Thu Thao</t>
  </si>
  <si>
    <t>Du Thi Hoai Thuong</t>
  </si>
  <si>
    <t>Du Thi Ngoc Trang</t>
  </si>
  <si>
    <t>Tran Thi Ngoc Truc</t>
  </si>
  <si>
    <t>Huynh Thi Anh Vy</t>
  </si>
  <si>
    <t>Chau Thi Tuong Vy</t>
  </si>
  <si>
    <t>Nguyen Xuan Vy</t>
  </si>
  <si>
    <t>Truong Thi Anh</t>
  </si>
  <si>
    <t>Nguyen Quoc Duy</t>
  </si>
  <si>
    <t>Ha Thi Hoang Duong</t>
  </si>
  <si>
    <t>Ho Thi Ngoc Hau</t>
  </si>
  <si>
    <t>Nguyen Ho Hieu</t>
  </si>
  <si>
    <t>Nguyen Dinh Huy</t>
  </si>
  <si>
    <t>Hoang Trong Man</t>
  </si>
  <si>
    <t>Phan Dinh Nghia</t>
  </si>
  <si>
    <t>Ho Van Nguyen</t>
  </si>
  <si>
    <t>Dau Phuong Nhi</t>
  </si>
  <si>
    <t>Huynh Thi Kieu Phuong</t>
  </si>
  <si>
    <t>Du Ngoc Minh Tam</t>
  </si>
  <si>
    <t>Doan Thi Tam</t>
  </si>
  <si>
    <t>Tran Thanh Tinh</t>
  </si>
  <si>
    <t>Huynh Huu Thanh</t>
  </si>
  <si>
    <t>Huynh Thanh Thao</t>
  </si>
  <si>
    <t>Huynh Thi Thao</t>
  </si>
  <si>
    <t>Tra Thi Thanh Thao</t>
  </si>
  <si>
    <t>To Hoai Thang</t>
  </si>
  <si>
    <t>Nguyen Hong Thi</t>
  </si>
  <si>
    <t>Nguyen Thi Minh Thuy</t>
  </si>
  <si>
    <t>Huynh Huu Thuong</t>
  </si>
  <si>
    <t>Do Hung Tien</t>
  </si>
  <si>
    <t>Tran Le Bao Tran</t>
  </si>
  <si>
    <t>Vo Van Truong</t>
  </si>
  <si>
    <t>Pham Bao Truc</t>
  </si>
  <si>
    <t>Nguyen Huu Trong</t>
  </si>
  <si>
    <t>Nguyen Thi To Uyen</t>
  </si>
  <si>
    <t>Doan Anh Vinh</t>
  </si>
  <si>
    <t>Ho Thi Nhu Y</t>
  </si>
  <si>
    <t>Dương Tấn Thạch</t>
  </si>
  <si>
    <t>Lê Văn Huynh</t>
  </si>
  <si>
    <t>Võ Lê Lưu</t>
  </si>
  <si>
    <t>Ngữ văn</t>
  </si>
  <si>
    <t>Phạm Thị Hiền</t>
  </si>
  <si>
    <t>Lê Thị Quyên</t>
  </si>
  <si>
    <t>Nguyễn Thị Phúc</t>
  </si>
  <si>
    <t>Duong Tan Thach</t>
  </si>
  <si>
    <t>Le Van Huynh</t>
  </si>
  <si>
    <t>Vo Le Luu</t>
  </si>
  <si>
    <t>Pham Thi Hien</t>
  </si>
  <si>
    <t>Le Thi Quyen</t>
  </si>
  <si>
    <t>Nguyen Thi Phuc</t>
  </si>
  <si>
    <t>Anh</t>
  </si>
  <si>
    <t xml:space="preserve">Le Quoc </t>
  </si>
  <si>
    <t>Bao</t>
  </si>
  <si>
    <t xml:space="preserve">Phan Gia </t>
  </si>
  <si>
    <t>abcd1213</t>
  </si>
  <si>
    <t>Chien</t>
  </si>
  <si>
    <t xml:space="preserve">Tran Van </t>
  </si>
  <si>
    <t>abcd1314</t>
  </si>
  <si>
    <t>Dieu</t>
  </si>
  <si>
    <t xml:space="preserve">Vo Thi Xuan </t>
  </si>
  <si>
    <t>abcd1415</t>
  </si>
  <si>
    <t>Dai</t>
  </si>
  <si>
    <t xml:space="preserve">Tran Huynh Xuan </t>
  </si>
  <si>
    <t>abcd1516</t>
  </si>
  <si>
    <t>Hien</t>
  </si>
  <si>
    <t xml:space="preserve">Vo Thi </t>
  </si>
  <si>
    <t>abcd1617</t>
  </si>
  <si>
    <t>Hiep</t>
  </si>
  <si>
    <t xml:space="preserve">Nguyen Thi Hoang </t>
  </si>
  <si>
    <t>abcd1718</t>
  </si>
  <si>
    <t>Hieu</t>
  </si>
  <si>
    <t xml:space="preserve">Chau Minh </t>
  </si>
  <si>
    <t>abcd1819</t>
  </si>
  <si>
    <t>Hue</t>
  </si>
  <si>
    <t xml:space="preserve">Nguyen Thi Ngoc </t>
  </si>
  <si>
    <t>abcd1920</t>
  </si>
  <si>
    <t>Khoa</t>
  </si>
  <si>
    <t xml:space="preserve">Tran Anh </t>
  </si>
  <si>
    <t>abcd2021</t>
  </si>
  <si>
    <t>Khiem</t>
  </si>
  <si>
    <t xml:space="preserve">Ho Duc </t>
  </si>
  <si>
    <t>abcd2122</t>
  </si>
  <si>
    <t>Lan</t>
  </si>
  <si>
    <t xml:space="preserve">Le Thi </t>
  </si>
  <si>
    <t>abcd2223</t>
  </si>
  <si>
    <t>Lam</t>
  </si>
  <si>
    <t xml:space="preserve">Nguyen Mau </t>
  </si>
  <si>
    <t>abcd2324</t>
  </si>
  <si>
    <t>Luan</t>
  </si>
  <si>
    <t xml:space="preserve">Nguyen Minh Bao </t>
  </si>
  <si>
    <t>abcd2425</t>
  </si>
  <si>
    <t>Ny</t>
  </si>
  <si>
    <t xml:space="preserve">Tran Thi Thuy </t>
  </si>
  <si>
    <t>abcd2526</t>
  </si>
  <si>
    <t>Ngan</t>
  </si>
  <si>
    <t xml:space="preserve">Huynh Bao </t>
  </si>
  <si>
    <t>abcd2627</t>
  </si>
  <si>
    <t>abcd2728</t>
  </si>
  <si>
    <t>Nhu</t>
  </si>
  <si>
    <t xml:space="preserve">Le Ngoc Tam </t>
  </si>
  <si>
    <t>abcd2829</t>
  </si>
  <si>
    <t>Phong</t>
  </si>
  <si>
    <t xml:space="preserve">Hoang Lam </t>
  </si>
  <si>
    <t>abcd2930</t>
  </si>
  <si>
    <t>Son</t>
  </si>
  <si>
    <t xml:space="preserve">Nguyen Hong </t>
  </si>
  <si>
    <t>abcd3031</t>
  </si>
  <si>
    <t>Thanh</t>
  </si>
  <si>
    <t xml:space="preserve">Tran Xuan </t>
  </si>
  <si>
    <t>abcd3132</t>
  </si>
  <si>
    <t>Thang</t>
  </si>
  <si>
    <t xml:space="preserve">Pham Ngoc </t>
  </si>
  <si>
    <t>abcd3233</t>
  </si>
  <si>
    <t xml:space="preserve">Le Dang Xuan </t>
  </si>
  <si>
    <t>abcd3334</t>
  </si>
  <si>
    <t>Thu</t>
  </si>
  <si>
    <t xml:space="preserve">Doan Thi Anh </t>
  </si>
  <si>
    <t>abcd3435</t>
  </si>
  <si>
    <t xml:space="preserve">Vo Thi Anh </t>
  </si>
  <si>
    <t>abcd3536</t>
  </si>
  <si>
    <t>Trinh</t>
  </si>
  <si>
    <t xml:space="preserve">Vo Thi To </t>
  </si>
  <si>
    <t>abcd3637</t>
  </si>
  <si>
    <t>Truc</t>
  </si>
  <si>
    <t xml:space="preserve">Nguyen Xuan </t>
  </si>
  <si>
    <t>abcd3738</t>
  </si>
  <si>
    <t>Vi</t>
  </si>
  <si>
    <t xml:space="preserve">Nguyen Thi Ha </t>
  </si>
  <si>
    <t>abcd3839</t>
  </si>
  <si>
    <t>Vy</t>
  </si>
  <si>
    <t xml:space="preserve">Le Thi Tuyet </t>
  </si>
  <si>
    <t>abcd3940</t>
  </si>
  <si>
    <t>Thieu</t>
  </si>
  <si>
    <t xml:space="preserve">Huynh </t>
  </si>
  <si>
    <t>abcd4041</t>
  </si>
  <si>
    <t xml:space="preserve">Doan Cong </t>
  </si>
  <si>
    <t>abcd4142</t>
  </si>
  <si>
    <t>Duc</t>
  </si>
  <si>
    <t xml:space="preserve">Phan Dinh </t>
  </si>
  <si>
    <t>abcd4243</t>
  </si>
  <si>
    <t>Giau</t>
  </si>
  <si>
    <t xml:space="preserve">Vo Thi Ngoc </t>
  </si>
  <si>
    <t>abcd4344</t>
  </si>
  <si>
    <t>Han</t>
  </si>
  <si>
    <t>abcd4445</t>
  </si>
  <si>
    <t>Hoa</t>
  </si>
  <si>
    <t>abcd4546</t>
  </si>
  <si>
    <t>Huyen</t>
  </si>
  <si>
    <t xml:space="preserve">Nguyen Han </t>
  </si>
  <si>
    <t>abcd4647</t>
  </si>
  <si>
    <t>Khai</t>
  </si>
  <si>
    <t xml:space="preserve">Pham Van </t>
  </si>
  <si>
    <t>abcd4748</t>
  </si>
  <si>
    <t>Khang</t>
  </si>
  <si>
    <t xml:space="preserve">Pham Thieu Van </t>
  </si>
  <si>
    <t>abcd4849</t>
  </si>
  <si>
    <t>Khanh</t>
  </si>
  <si>
    <t>abcd4950</t>
  </si>
  <si>
    <t xml:space="preserve">Duong Tan </t>
  </si>
  <si>
    <t>abcd5051</t>
  </si>
  <si>
    <t xml:space="preserve">Tran Dang </t>
  </si>
  <si>
    <t>abcd5152</t>
  </si>
  <si>
    <t>Khuong</t>
  </si>
  <si>
    <t xml:space="preserve">Tra Van </t>
  </si>
  <si>
    <t>abcd5253</t>
  </si>
  <si>
    <t>Luong</t>
  </si>
  <si>
    <t xml:space="preserve">Le Do Trung </t>
  </si>
  <si>
    <t>abcd5354</t>
  </si>
  <si>
    <t>Nhi</t>
  </si>
  <si>
    <t xml:space="preserve">Huynh Thi Yen </t>
  </si>
  <si>
    <t>abcd5455</t>
  </si>
  <si>
    <t xml:space="preserve">Nguyen Thi Uyen </t>
  </si>
  <si>
    <t>abcd5556</t>
  </si>
  <si>
    <t>Nhung</t>
  </si>
  <si>
    <t>abcd5657</t>
  </si>
  <si>
    <t>Phi</t>
  </si>
  <si>
    <t xml:space="preserve">Vo Hong </t>
  </si>
  <si>
    <t>abcd5758</t>
  </si>
  <si>
    <t>Quynh</t>
  </si>
  <si>
    <t xml:space="preserve">Nguyen Thi Khanh </t>
  </si>
  <si>
    <t>abcd5859</t>
  </si>
  <si>
    <t xml:space="preserve">Ho Thi Ngoc </t>
  </si>
  <si>
    <t>abcd5960</t>
  </si>
  <si>
    <t xml:space="preserve">Nguyen Huu </t>
  </si>
  <si>
    <t>abcd6061</t>
  </si>
  <si>
    <t>Thao</t>
  </si>
  <si>
    <t xml:space="preserve">Nguyen T. Phuong </t>
  </si>
  <si>
    <t>abcd6162</t>
  </si>
  <si>
    <t>Thien</t>
  </si>
  <si>
    <t xml:space="preserve">Vo Viet </t>
  </si>
  <si>
    <t>abcd6263</t>
  </si>
  <si>
    <t>Thuong</t>
  </si>
  <si>
    <t xml:space="preserve">Tran Hoai </t>
  </si>
  <si>
    <t>abcd6364</t>
  </si>
  <si>
    <t xml:space="preserve">Huynh Thi Ngoc </t>
  </si>
  <si>
    <t>abcd6465</t>
  </si>
  <si>
    <t>Thuyen</t>
  </si>
  <si>
    <t xml:space="preserve">Le Tran Ai </t>
  </si>
  <si>
    <t>abcd6566</t>
  </si>
  <si>
    <t>Trong</t>
  </si>
  <si>
    <t xml:space="preserve">Nguyen Duc </t>
  </si>
  <si>
    <t>abcd6667</t>
  </si>
  <si>
    <t>Truyen</t>
  </si>
  <si>
    <t xml:space="preserve">Doan Thi Thanh </t>
  </si>
  <si>
    <t>abcd6768</t>
  </si>
  <si>
    <t>Van</t>
  </si>
  <si>
    <t xml:space="preserve">Tran Thuy </t>
  </si>
  <si>
    <t>abcd6869</t>
  </si>
  <si>
    <t>Vien</t>
  </si>
  <si>
    <t xml:space="preserve">Hoang Ngoc </t>
  </si>
  <si>
    <t>abcd6970</t>
  </si>
  <si>
    <t>Vuong</t>
  </si>
  <si>
    <t xml:space="preserve">Ha Manh Hoang </t>
  </si>
  <si>
    <t>abcd7071</t>
  </si>
  <si>
    <t xml:space="preserve">Doan Thi Hoang </t>
  </si>
  <si>
    <t>abcd7172</t>
  </si>
  <si>
    <t>Cuong</t>
  </si>
  <si>
    <t xml:space="preserve">Trinh Ky </t>
  </si>
  <si>
    <t>abcd7273</t>
  </si>
  <si>
    <t>Dung</t>
  </si>
  <si>
    <t xml:space="preserve">Du Ngoc My </t>
  </si>
  <si>
    <t>abcd7374</t>
  </si>
  <si>
    <t>abcd7475</t>
  </si>
  <si>
    <t>Hai</t>
  </si>
  <si>
    <t xml:space="preserve">Nguyen Ngoc </t>
  </si>
  <si>
    <t>abcd7576</t>
  </si>
  <si>
    <t>Hang</t>
  </si>
  <si>
    <t xml:space="preserve">Tran Thi </t>
  </si>
  <si>
    <t>abcd7677</t>
  </si>
  <si>
    <t>Hau</t>
  </si>
  <si>
    <t xml:space="preserve">Nguyen Thi </t>
  </si>
  <si>
    <t>abcd7778</t>
  </si>
  <si>
    <t xml:space="preserve">Phan Van </t>
  </si>
  <si>
    <t>abcd7879</t>
  </si>
  <si>
    <t>Huy</t>
  </si>
  <si>
    <t>abcd7980</t>
  </si>
  <si>
    <t>Long</t>
  </si>
  <si>
    <t xml:space="preserve">Pham Nhat </t>
  </si>
  <si>
    <t>abcd8081</t>
  </si>
  <si>
    <t>Ly</t>
  </si>
  <si>
    <t xml:space="preserve">Dinh Thi Khanh </t>
  </si>
  <si>
    <t>abcd8182</t>
  </si>
  <si>
    <t xml:space="preserve">Nguyen Van </t>
  </si>
  <si>
    <t>abcd8283</t>
  </si>
  <si>
    <t xml:space="preserve">Huynh Quang </t>
  </si>
  <si>
    <t>abcd8384</t>
  </si>
  <si>
    <t>Nguyen</t>
  </si>
  <si>
    <t xml:space="preserve">Do Thi Thao </t>
  </si>
  <si>
    <t>abcd8485</t>
  </si>
  <si>
    <t>abcd8586</t>
  </si>
  <si>
    <t>Oanh</t>
  </si>
  <si>
    <t xml:space="preserve">Huynh Thi Kim </t>
  </si>
  <si>
    <t>abcd8687</t>
  </si>
  <si>
    <t xml:space="preserve">Nguyen Thi Kieu </t>
  </si>
  <si>
    <t>abcd8788</t>
  </si>
  <si>
    <t>Phap</t>
  </si>
  <si>
    <t xml:space="preserve">Tran Huu </t>
  </si>
  <si>
    <t>abcd8889</t>
  </si>
  <si>
    <t>Phuc</t>
  </si>
  <si>
    <t xml:space="preserve">Vo Hoang </t>
  </si>
  <si>
    <t>abcd8990</t>
  </si>
  <si>
    <t>Phu</t>
  </si>
  <si>
    <t>abcd9091</t>
  </si>
  <si>
    <t xml:space="preserve">Luu Chi </t>
  </si>
  <si>
    <t>abcd9192</t>
  </si>
  <si>
    <t xml:space="preserve">Pham Thi Thu </t>
  </si>
  <si>
    <t>abcd9293</t>
  </si>
  <si>
    <t xml:space="preserve">Du Thi Hoai </t>
  </si>
  <si>
    <t>abcd9394</t>
  </si>
  <si>
    <t>Trang</t>
  </si>
  <si>
    <t xml:space="preserve">Du Thi Ngoc </t>
  </si>
  <si>
    <t>abcd9495</t>
  </si>
  <si>
    <t xml:space="preserve">Tran Thi Ngoc </t>
  </si>
  <si>
    <t>abcd9596</t>
  </si>
  <si>
    <t xml:space="preserve">Huynh Thi Anh </t>
  </si>
  <si>
    <t>abcd9697</t>
  </si>
  <si>
    <t xml:space="preserve">Chau Thi Tuong </t>
  </si>
  <si>
    <t>abcd9798</t>
  </si>
  <si>
    <t>abcd9899</t>
  </si>
  <si>
    <t xml:space="preserve">Truong Thi </t>
  </si>
  <si>
    <t>abcd1011</t>
  </si>
  <si>
    <t>Duy</t>
  </si>
  <si>
    <t xml:space="preserve">Nguyen Quoc </t>
  </si>
  <si>
    <t>Duong</t>
  </si>
  <si>
    <t xml:space="preserve">Ha Thi Hoang </t>
  </si>
  <si>
    <t xml:space="preserve">Nguyen Ho </t>
  </si>
  <si>
    <t xml:space="preserve">Nguyen Dinh </t>
  </si>
  <si>
    <t>Man</t>
  </si>
  <si>
    <t xml:space="preserve">Hoang Trong </t>
  </si>
  <si>
    <t>Nghia</t>
  </si>
  <si>
    <t xml:space="preserve">Ho Van </t>
  </si>
  <si>
    <t xml:space="preserve">Dau Phuong </t>
  </si>
  <si>
    <t>Phuong</t>
  </si>
  <si>
    <t xml:space="preserve">Huynh Thi Kieu </t>
  </si>
  <si>
    <t xml:space="preserve">Du Ngoc Minh </t>
  </si>
  <si>
    <t xml:space="preserve">Doan Thi </t>
  </si>
  <si>
    <t>Tinh</t>
  </si>
  <si>
    <t xml:space="preserve">Tran Thanh </t>
  </si>
  <si>
    <t xml:space="preserve">Huynh Huu </t>
  </si>
  <si>
    <t xml:space="preserve">Huynh Thanh </t>
  </si>
  <si>
    <t xml:space="preserve">Huynh Thi </t>
  </si>
  <si>
    <t xml:space="preserve">Tra Thi Thanh </t>
  </si>
  <si>
    <t xml:space="preserve">To Hoai </t>
  </si>
  <si>
    <t>Thi</t>
  </si>
  <si>
    <t>Thuy</t>
  </si>
  <si>
    <t xml:space="preserve">Nguyen Thi Minh </t>
  </si>
  <si>
    <t>Tien</t>
  </si>
  <si>
    <t xml:space="preserve">Do Hung </t>
  </si>
  <si>
    <t>Tran</t>
  </si>
  <si>
    <t xml:space="preserve">Tran Le Bao </t>
  </si>
  <si>
    <t>Truong</t>
  </si>
  <si>
    <t xml:space="preserve">Vo Van </t>
  </si>
  <si>
    <t xml:space="preserve">Pham Bao </t>
  </si>
  <si>
    <t>Uyen</t>
  </si>
  <si>
    <t xml:space="preserve">Nguyen Thi To </t>
  </si>
  <si>
    <t>Vinh</t>
  </si>
  <si>
    <t xml:space="preserve">Doan Anh </t>
  </si>
  <si>
    <t>Y</t>
  </si>
  <si>
    <t xml:space="preserve">Ho Thi Nhu </t>
  </si>
  <si>
    <t>Thach</t>
  </si>
  <si>
    <t>Huynh</t>
  </si>
  <si>
    <t xml:space="preserve">Le Van </t>
  </si>
  <si>
    <t>Luu</t>
  </si>
  <si>
    <t xml:space="preserve">Vo Le </t>
  </si>
  <si>
    <t xml:space="preserve">Pham Thi </t>
  </si>
  <si>
    <t>Quyen</t>
  </si>
  <si>
    <t>DS7</t>
  </si>
  <si>
    <t>HH7</t>
  </si>
  <si>
    <t>TA7</t>
  </si>
  <si>
    <t>NV7</t>
  </si>
  <si>
    <t>DS8</t>
  </si>
  <si>
    <t>HH8</t>
  </si>
  <si>
    <t>TA8</t>
  </si>
  <si>
    <t>NV8</t>
  </si>
  <si>
    <t>DS9</t>
  </si>
  <si>
    <t>HH9</t>
  </si>
  <si>
    <t>TA9</t>
  </si>
  <si>
    <t>NV9</t>
  </si>
  <si>
    <t>HT</t>
  </si>
  <si>
    <t>Phó HT</t>
  </si>
  <si>
    <t>Nguyễn Như Vũ</t>
  </si>
  <si>
    <t>Nguyễn Văn Đào</t>
  </si>
  <si>
    <t>Nguyễn Quốc Trưởng</t>
  </si>
  <si>
    <t>Nguyen Nhu Vu</t>
  </si>
  <si>
    <t>Nguyen Van Dao</t>
  </si>
  <si>
    <t>Nguyen Quoc Truong</t>
  </si>
  <si>
    <t>Nguyen Thanh Hai</t>
  </si>
  <si>
    <t>Nguyễn Thanh Hải</t>
  </si>
  <si>
    <t>teacher</t>
  </si>
  <si>
    <t>QNA</t>
  </si>
  <si>
    <t>qna-nguyentrai-hs0001</t>
  </si>
  <si>
    <t>hs0001-lequoc-anh@qna-nguyentrai.edu.vn</t>
  </si>
  <si>
    <t>HS-NguyenTrai-QNA</t>
  </si>
  <si>
    <t>NguyenTrai-QNA</t>
  </si>
  <si>
    <t>qna-nguyentrai-hs0002</t>
  </si>
  <si>
    <t>hs0002-phangia-bao@qna-nguyentrai.edu.vn</t>
  </si>
  <si>
    <t>qna-nguyentrai-hs0003</t>
  </si>
  <si>
    <t>hs0003-tranvan-chien@qna-nguyentrai.edu.vn</t>
  </si>
  <si>
    <t>qna-nguyentrai-hs0004</t>
  </si>
  <si>
    <t>hs0004-vothixuan-dieu@qna-nguyentrai.edu.vn</t>
  </si>
  <si>
    <t>qna-nguyentrai-hs0005</t>
  </si>
  <si>
    <t>hs0005-tranhuynhxuan-dai@qna-nguyentrai.edu.vn</t>
  </si>
  <si>
    <t>qna-nguyentrai-hs0006</t>
  </si>
  <si>
    <t>hs0006-vothi-hien@qna-nguyentrai.edu.vn</t>
  </si>
  <si>
    <t>qna-nguyentrai-hs0007</t>
  </si>
  <si>
    <t>hs0007-nguyenthihoang-hiep@qna-nguyentrai.edu.vn</t>
  </si>
  <si>
    <t>qna-nguyentrai-hs0008</t>
  </si>
  <si>
    <t>hs0008-chauminh-hieu@qna-nguyentrai.edu.vn</t>
  </si>
  <si>
    <t>qna-nguyentrai-hs0009</t>
  </si>
  <si>
    <t>hs0009-nguyenthingoc-hue@qna-nguyentrai.edu.vn</t>
  </si>
  <si>
    <t>qna-nguyentrai-hs0010</t>
  </si>
  <si>
    <t>hs0010-trananh-khoa@qna-nguyentrai.edu.vn</t>
  </si>
  <si>
    <t>qna-nguyentrai-hs0011</t>
  </si>
  <si>
    <t>hs0011-hoduc-khiem@qna-nguyentrai.edu.vn</t>
  </si>
  <si>
    <t>qna-nguyentrai-hs0012</t>
  </si>
  <si>
    <t>hs0012-lethi-lan@qna-nguyentrai.edu.vn</t>
  </si>
  <si>
    <t>qna-nguyentrai-hs0013</t>
  </si>
  <si>
    <t>hs0013-nguyenmau-lam@qna-nguyentrai.edu.vn</t>
  </si>
  <si>
    <t>qna-nguyentrai-hs0014</t>
  </si>
  <si>
    <t>hs0014-nguyenminhbao-luan@qna-nguyentrai.edu.vn</t>
  </si>
  <si>
    <t>qna-nguyentrai-hs0015</t>
  </si>
  <si>
    <t>hs0015-tranthithuy-ny@qna-nguyentrai.edu.vn</t>
  </si>
  <si>
    <t>qna-nguyentrai-hs0016</t>
  </si>
  <si>
    <t>hs0016-huynhbao-ngan@qna-nguyentrai.edu.vn</t>
  </si>
  <si>
    <t>qna-nguyentrai-hs0017</t>
  </si>
  <si>
    <t>hs0017-tranthithuy-ngan@qna-nguyentrai.edu.vn</t>
  </si>
  <si>
    <t>qna-nguyentrai-hs0018</t>
  </si>
  <si>
    <t>hs0018-lengoctam-nhu@qna-nguyentrai.edu.vn</t>
  </si>
  <si>
    <t>qna-nguyentrai-hs0019</t>
  </si>
  <si>
    <t>hs0019-hoanglam-phong@qna-nguyentrai.edu.vn</t>
  </si>
  <si>
    <t>qna-nguyentrai-hs0020</t>
  </si>
  <si>
    <t>hs0020-nguyenhong-son@qna-nguyentrai.edu.vn</t>
  </si>
  <si>
    <t>qna-nguyentrai-hs0021</t>
  </si>
  <si>
    <t>hs0021-tranxuan-thanh@qna-nguyentrai.edu.vn</t>
  </si>
  <si>
    <t>qna-nguyentrai-hs0022</t>
  </si>
  <si>
    <t>hs0022-phamngoc-thang@qna-nguyentrai.edu.vn</t>
  </si>
  <si>
    <t>qna-nguyentrai-hs0023</t>
  </si>
  <si>
    <t>hs0023-ledangxuan-thang@qna-nguyentrai.edu.vn</t>
  </si>
  <si>
    <t>qna-nguyentrai-hs0024</t>
  </si>
  <si>
    <t>hs0024-doanthianh-thu@qna-nguyentrai.edu.vn</t>
  </si>
  <si>
    <t>qna-nguyentrai-hs0025</t>
  </si>
  <si>
    <t>hs0025-vothianh-thu@qna-nguyentrai.edu.vn</t>
  </si>
  <si>
    <t>qna-nguyentrai-hs0026</t>
  </si>
  <si>
    <t>hs0026-vothito-trinh@qna-nguyentrai.edu.vn</t>
  </si>
  <si>
    <t>qna-nguyentrai-hs0027</t>
  </si>
  <si>
    <t>hs0027-nguyenxuan-truc@qna-nguyentrai.edu.vn</t>
  </si>
  <si>
    <t>qna-nguyentrai-hs0028</t>
  </si>
  <si>
    <t>hs0028-nguyenthiha-vi@qna-nguyentrai.edu.vn</t>
  </si>
  <si>
    <t>qna-nguyentrai-hs0029</t>
  </si>
  <si>
    <t>hs0029-lethituyet-vy@qna-nguyentrai.edu.vn</t>
  </si>
  <si>
    <t>qna-nguyentrai-hs0030</t>
  </si>
  <si>
    <t>hs0030-huynh-thieu@qna-nguyentrai.edu.vn</t>
  </si>
  <si>
    <t>qna-nguyentrai-hs0031</t>
  </si>
  <si>
    <t>hs0031-doancong-bao@qna-nguyentrai.edu.vn</t>
  </si>
  <si>
    <t>qna-nguyentrai-hs0032</t>
  </si>
  <si>
    <t>hs0032-phandinh-duc@qna-nguyentrai.edu.vn</t>
  </si>
  <si>
    <t>qna-nguyentrai-hs0033</t>
  </si>
  <si>
    <t>hs0033-vothingoc-giau@qna-nguyentrai.edu.vn</t>
  </si>
  <si>
    <t>qna-nguyentrai-hs0034</t>
  </si>
  <si>
    <t>hs0034-phangia-han@qna-nguyentrai.edu.vn</t>
  </si>
  <si>
    <t>qna-nguyentrai-hs0035</t>
  </si>
  <si>
    <t>hs0035-nguyenthingoc-hoa@qna-nguyentrai.edu.vn</t>
  </si>
  <si>
    <t>qna-nguyentrai-hs0036</t>
  </si>
  <si>
    <t>hs0036-nguyenhan-huyen@qna-nguyentrai.edu.vn</t>
  </si>
  <si>
    <t>qna-nguyentrai-hs0037</t>
  </si>
  <si>
    <t>hs0037-phamvan-khai@qna-nguyentrai.edu.vn</t>
  </si>
  <si>
    <t>qna-nguyentrai-hs0038</t>
  </si>
  <si>
    <t>hs0038-phamthieuvan-khang@qna-nguyentrai.edu.vn</t>
  </si>
  <si>
    <t>qna-nguyentrai-hs0039</t>
  </si>
  <si>
    <t>hs0039-tranvan-khanh@qna-nguyentrai.edu.vn</t>
  </si>
  <si>
    <t>qna-nguyentrai-hs0040</t>
  </si>
  <si>
    <t>hs0040-duongtan-khoa@qna-nguyentrai.edu.vn</t>
  </si>
  <si>
    <t>qna-nguyentrai-hs0041</t>
  </si>
  <si>
    <t>hs0041-trandang-khoa@qna-nguyentrai.edu.vn</t>
  </si>
  <si>
    <t>qna-nguyentrai-hs0042</t>
  </si>
  <si>
    <t>hs0042-travan-khuong@qna-nguyentrai.edu.vn</t>
  </si>
  <si>
    <t>qna-nguyentrai-hs0043</t>
  </si>
  <si>
    <t>hs0043-ledotrung-luong@qna-nguyentrai.edu.vn</t>
  </si>
  <si>
    <t>qna-nguyentrai-hs0044</t>
  </si>
  <si>
    <t>hs0044-huynhthiyen-nhi@qna-nguyentrai.edu.vn</t>
  </si>
  <si>
    <t>qna-nguyentrai-hs0045</t>
  </si>
  <si>
    <t>hs0045-nguyenthiuyen-nhi@qna-nguyentrai.edu.vn</t>
  </si>
  <si>
    <t>qna-nguyentrai-hs0046</t>
  </si>
  <si>
    <t>hs0046-nguyenhong-nhung@qna-nguyentrai.edu.vn</t>
  </si>
  <si>
    <t>qna-nguyentrai-hs0047</t>
  </si>
  <si>
    <t>hs0047-vohong-phi@qna-nguyentrai.edu.vn</t>
  </si>
  <si>
    <t>qna-nguyentrai-hs0048</t>
  </si>
  <si>
    <t>hs0048-nguyenthikhanh-quynh@qna-nguyentrai.edu.vn</t>
  </si>
  <si>
    <t>qna-nguyentrai-hs0049</t>
  </si>
  <si>
    <t>hs0049-hothingoc-tam@qna-nguyentrai.edu.vn</t>
  </si>
  <si>
    <t>qna-nguyentrai-hs0050</t>
  </si>
  <si>
    <t>hs0050-nguyenhuu-thanh@qna-nguyentrai.edu.vn</t>
  </si>
  <si>
    <t>qna-nguyentrai-hs0051</t>
  </si>
  <si>
    <t>hs0051-nguyent.phuong-thao@qna-nguyentrai.edu.vn</t>
  </si>
  <si>
    <t>qna-nguyentrai-hs0052</t>
  </si>
  <si>
    <t>hs0052-voviet-thien@qna-nguyentrai.edu.vn</t>
  </si>
  <si>
    <t>qna-nguyentrai-hs0053</t>
  </si>
  <si>
    <t>hs0053-tranhoai-thuong@qna-nguyentrai.edu.vn</t>
  </si>
  <si>
    <t>qna-nguyentrai-hs0054</t>
  </si>
  <si>
    <t>hs0054-huynhthingoc-thuong@qna-nguyentrai.edu.vn</t>
  </si>
  <si>
    <t>qna-nguyentrai-hs0055</t>
  </si>
  <si>
    <t>hs0055-letranai-thuyen@qna-nguyentrai.edu.vn</t>
  </si>
  <si>
    <t>qna-nguyentrai-hs0056</t>
  </si>
  <si>
    <t>hs0056-nguyenduc-trong@qna-nguyentrai.edu.vn</t>
  </si>
  <si>
    <t>qna-nguyentrai-hs0057</t>
  </si>
  <si>
    <t>hs0057-doanthithanh-truyen@qna-nguyentrai.edu.vn</t>
  </si>
  <si>
    <t>qna-nguyentrai-hs0058</t>
  </si>
  <si>
    <t>hs0058-tranthuy-van@qna-nguyentrai.edu.vn</t>
  </si>
  <si>
    <t>qna-nguyentrai-hs0059</t>
  </si>
  <si>
    <t>hs0059-hoangngoc-vien@qna-nguyentrai.edu.vn</t>
  </si>
  <si>
    <t>qna-nguyentrai-hs0060</t>
  </si>
  <si>
    <t>hs0060-hamanhhoang-vuong@qna-nguyentrai.edu.vn</t>
  </si>
  <si>
    <t>qna-nguyentrai-hs0061</t>
  </si>
  <si>
    <t>hs0061-doanthihoang-anh@qna-nguyentrai.edu.vn</t>
  </si>
  <si>
    <t>qna-nguyentrai-hs0062</t>
  </si>
  <si>
    <t>hs0062-trinhky-cuong@qna-nguyentrai.edu.vn</t>
  </si>
  <si>
    <t>qna-nguyentrai-hs0063</t>
  </si>
  <si>
    <t>hs0063-dungocmy-dung@qna-nguyentrai.edu.vn</t>
  </si>
  <si>
    <t>qna-nguyentrai-hs0064</t>
  </si>
  <si>
    <t>hs0064-travan-duc@qna-nguyentrai.edu.vn</t>
  </si>
  <si>
    <t>qna-nguyentrai-hs0065</t>
  </si>
  <si>
    <t>hs0065-nguyenngoc-hai@qna-nguyentrai.edu.vn</t>
  </si>
  <si>
    <t>qna-nguyentrai-hs0066</t>
  </si>
  <si>
    <t>hs0066-tranthi-hang@qna-nguyentrai.edu.vn</t>
  </si>
  <si>
    <t>qna-nguyentrai-hs0067</t>
  </si>
  <si>
    <t>hs0067-nguyenthi-hau@qna-nguyentrai.edu.vn</t>
  </si>
  <si>
    <t>qna-nguyentrai-hs0068</t>
  </si>
  <si>
    <t>hs0068-phanvan-hiep@qna-nguyentrai.edu.vn</t>
  </si>
  <si>
    <t>qna-nguyentrai-hs0069</t>
  </si>
  <si>
    <t>hs0069-voviet-huy@qna-nguyentrai.edu.vn</t>
  </si>
  <si>
    <t>qna-nguyentrai-hs0070</t>
  </si>
  <si>
    <t>hs0070-phamnhat-long@qna-nguyentrai.edu.vn</t>
  </si>
  <si>
    <t>qna-nguyentrai-hs0071</t>
  </si>
  <si>
    <t>hs0071-dinhthikhanh-ly@qna-nguyentrai.edu.vn</t>
  </si>
  <si>
    <t>qna-nguyentrai-hs0072</t>
  </si>
  <si>
    <t>hs0072-nguyenvan-nam@qna-nguyentrai.edu.vn</t>
  </si>
  <si>
    <t>qna-nguyentrai-hs0073</t>
  </si>
  <si>
    <t>hs0073-huynhquang-ngan@qna-nguyentrai.edu.vn</t>
  </si>
  <si>
    <t>qna-nguyentrai-hs0074</t>
  </si>
  <si>
    <t>hs0074-dothithao-nguyen@qna-nguyentrai.edu.vn</t>
  </si>
  <si>
    <t>qna-nguyentrai-hs0075</t>
  </si>
  <si>
    <t>hs0075-huynhthiyen-nhi@qna-nguyentrai.edu.vn</t>
  </si>
  <si>
    <t>qna-nguyentrai-hs0076</t>
  </si>
  <si>
    <t>hs0076-huynhthikim-oanh@qna-nguyentrai.edu.vn</t>
  </si>
  <si>
    <t>qna-nguyentrai-hs0077</t>
  </si>
  <si>
    <t>hs0077-nguyenthikieu-oanh@qna-nguyentrai.edu.vn</t>
  </si>
  <si>
    <t>qna-nguyentrai-hs0078</t>
  </si>
  <si>
    <t>hs0078-tranhuu-phap@qna-nguyentrai.edu.vn</t>
  </si>
  <si>
    <t>qna-nguyentrai-hs0079</t>
  </si>
  <si>
    <t>hs0079-vohoang-phuc@qna-nguyentrai.edu.vn</t>
  </si>
  <si>
    <t>qna-nguyentrai-hs0080</t>
  </si>
  <si>
    <t>hs0080-tranvan-phu@qna-nguyentrai.edu.vn</t>
  </si>
  <si>
    <t>qna-nguyentrai-hs0081</t>
  </si>
  <si>
    <t>hs0081-luuchi-thanh@qna-nguyentrai.edu.vn</t>
  </si>
  <si>
    <t>qna-nguyentrai-hs0082</t>
  </si>
  <si>
    <t>hs0082-phamthithu-thao@qna-nguyentrai.edu.vn</t>
  </si>
  <si>
    <t>qna-nguyentrai-hs0083</t>
  </si>
  <si>
    <t>hs0083-duthihoai-thuong@qna-nguyentrai.edu.vn</t>
  </si>
  <si>
    <t>qna-nguyentrai-hs0084</t>
  </si>
  <si>
    <t>hs0084-duthingoc-trang@qna-nguyentrai.edu.vn</t>
  </si>
  <si>
    <t>qna-nguyentrai-hs0085</t>
  </si>
  <si>
    <t>hs0085-tranthingoc-truc@qna-nguyentrai.edu.vn</t>
  </si>
  <si>
    <t>qna-nguyentrai-hs0086</t>
  </si>
  <si>
    <t>hs0086-huynhthianh-vy@qna-nguyentrai.edu.vn</t>
  </si>
  <si>
    <t>qna-nguyentrai-hs0087</t>
  </si>
  <si>
    <t>hs0087-chauthituong-vy@qna-nguyentrai.edu.vn</t>
  </si>
  <si>
    <t>qna-nguyentrai-hs0088</t>
  </si>
  <si>
    <t>hs0088-nguyenxuan-vy@qna-nguyentrai.edu.vn</t>
  </si>
  <si>
    <t>qna-nguyentrai-hs0089</t>
  </si>
  <si>
    <t>hs0089-truongthi-anh@qna-nguyentrai.edu.vn</t>
  </si>
  <si>
    <t>qna-nguyentrai-hs0090</t>
  </si>
  <si>
    <t>hs0090-nguyenquoc-duy@qna-nguyentrai.edu.vn</t>
  </si>
  <si>
    <t>qna-nguyentrai-hs0091</t>
  </si>
  <si>
    <t>hs0091-hathihoang-duong@qna-nguyentrai.edu.vn</t>
  </si>
  <si>
    <t>qna-nguyentrai-hs0092</t>
  </si>
  <si>
    <t>hs0092-hothingoc-hau@qna-nguyentrai.edu.vn</t>
  </si>
  <si>
    <t>qna-nguyentrai-hs0093</t>
  </si>
  <si>
    <t>hs0093-nguyenho-hieu@qna-nguyentrai.edu.vn</t>
  </si>
  <si>
    <t>qna-nguyentrai-hs0094</t>
  </si>
  <si>
    <t>hs0094-nguyendinh-huy@qna-nguyentrai.edu.vn</t>
  </si>
  <si>
    <t>qna-nguyentrai-hs0095</t>
  </si>
  <si>
    <t>hs0095-hoangtrong-man@qna-nguyentrai.edu.vn</t>
  </si>
  <si>
    <t>qna-nguyentrai-hs0096</t>
  </si>
  <si>
    <t>hs0096-phandinh-nghia@qna-nguyentrai.edu.vn</t>
  </si>
  <si>
    <t>qna-nguyentrai-hs0097</t>
  </si>
  <si>
    <t>hs0097-hovan-nguyen@qna-nguyentrai.edu.vn</t>
  </si>
  <si>
    <t>qna-nguyentrai-hs0098</t>
  </si>
  <si>
    <t>hs0098-dauphuong-nhi@qna-nguyentrai.edu.vn</t>
  </si>
  <si>
    <t>qna-nguyentrai-hs0099</t>
  </si>
  <si>
    <t>hs0099-huynhthikieu-phuong@qna-nguyentrai.edu.vn</t>
  </si>
  <si>
    <t>qna-nguyentrai-hs0100</t>
  </si>
  <si>
    <t>hs0100-dungocminh-tam@qna-nguyentrai.edu.vn</t>
  </si>
  <si>
    <t>qna-nguyentrai-hs0101</t>
  </si>
  <si>
    <t>hs0101-doanthi-tam@qna-nguyentrai.edu.vn</t>
  </si>
  <si>
    <t>qna-nguyentrai-hs0102</t>
  </si>
  <si>
    <t>hs0102-tranthanh-tinh@qna-nguyentrai.edu.vn</t>
  </si>
  <si>
    <t>qna-nguyentrai-hs0103</t>
  </si>
  <si>
    <t>hs0103-huynhhuu-thanh@qna-nguyentrai.edu.vn</t>
  </si>
  <si>
    <t>qna-nguyentrai-hs0104</t>
  </si>
  <si>
    <t>hs0104-huynhthanh-thao@qna-nguyentrai.edu.vn</t>
  </si>
  <si>
    <t>qna-nguyentrai-hs0105</t>
  </si>
  <si>
    <t>hs0105-huynhthi-thao@qna-nguyentrai.edu.vn</t>
  </si>
  <si>
    <t>qna-nguyentrai-hs0106</t>
  </si>
  <si>
    <t>hs0106-trathithanh-thao@qna-nguyentrai.edu.vn</t>
  </si>
  <si>
    <t>qna-nguyentrai-hs0107</t>
  </si>
  <si>
    <t>hs0107-tohoai-thang@qna-nguyentrai.edu.vn</t>
  </si>
  <si>
    <t>qna-nguyentrai-hs0108</t>
  </si>
  <si>
    <t>hs0108-nguyenhong-thi@qna-nguyentrai.edu.vn</t>
  </si>
  <si>
    <t>qna-nguyentrai-hs0109</t>
  </si>
  <si>
    <t>hs0109-nguyenthiminh-thuy@qna-nguyentrai.edu.vn</t>
  </si>
  <si>
    <t>qna-nguyentrai-hs0110</t>
  </si>
  <si>
    <t>hs0110-huynhhuu-thuong@qna-nguyentrai.edu.vn</t>
  </si>
  <si>
    <t>qna-nguyentrai-hs0111</t>
  </si>
  <si>
    <t>hs0111-dohung-tien@qna-nguyentrai.edu.vn</t>
  </si>
  <si>
    <t>qna-nguyentrai-hs0112</t>
  </si>
  <si>
    <t>hs0112-tranlebao-tran@qna-nguyentrai.edu.vn</t>
  </si>
  <si>
    <t>qna-nguyentrai-hs0113</t>
  </si>
  <si>
    <t>hs0113-vovan-truong@qna-nguyentrai.edu.vn</t>
  </si>
  <si>
    <t>qna-nguyentrai-hs0114</t>
  </si>
  <si>
    <t>hs0114-phambao-truc@qna-nguyentrai.edu.vn</t>
  </si>
  <si>
    <t>qna-nguyentrai-hs0115</t>
  </si>
  <si>
    <t>hs0115-nguyenhuu-trong@qna-nguyentrai.edu.vn</t>
  </si>
  <si>
    <t>qna-nguyentrai-hs0116</t>
  </si>
  <si>
    <t>hs0116-nguyenthito-uyen@qna-nguyentrai.edu.vn</t>
  </si>
  <si>
    <t>qna-nguyentrai-hs0117</t>
  </si>
  <si>
    <t>hs0117-doananh-vinh@qna-nguyentrai.edu.vn</t>
  </si>
  <si>
    <t>qna-nguyentrai-hs0118</t>
  </si>
  <si>
    <t>hs0118-hothinhu-y@qna-nguyentrai.edu.vn</t>
  </si>
  <si>
    <t>6-NguyenTrai-QNA</t>
  </si>
  <si>
    <t>7-NguyenTrai-QNA</t>
  </si>
  <si>
    <t>8-NguyenTrai-QNA</t>
  </si>
  <si>
    <t>9-NguyenTrai-QNA</t>
  </si>
  <si>
    <t>qna-nguyentrai-bgh</t>
  </si>
  <si>
    <t>bgh@qna-nguyentrai.edu.vn</t>
  </si>
  <si>
    <t>qna-nguyentrai-gv01</t>
  </si>
  <si>
    <t>gv01-duongtan-thach@qna-nguyentrai.edu.vn</t>
  </si>
  <si>
    <t>GV-NguyenTrai-QNA</t>
  </si>
  <si>
    <t>qna-nguyentrai-gv02</t>
  </si>
  <si>
    <t>gv02-levan-huynh@qna-nguyentrai.edu.vn</t>
  </si>
  <si>
    <t>qna-nguyentrai-gv03</t>
  </si>
  <si>
    <t>gv03-vole-luu@qna-nguyentrai.edu.vn</t>
  </si>
  <si>
    <t>qna-nguyentrai-gv04</t>
  </si>
  <si>
    <t>gv04-phamthi-hien@qna-nguyentrai.edu.vn</t>
  </si>
  <si>
    <t>qna-nguyentrai-gv05</t>
  </si>
  <si>
    <t>gv05-lethi-quyen@qna-nguyentrai.edu.vn</t>
  </si>
  <si>
    <t>qna-nguyentrai-gv06</t>
  </si>
  <si>
    <t>gv06-nguyenthi-phuc@qna-nguyentrai.edu.vn</t>
  </si>
  <si>
    <t>qna-nguyentrai-gv07</t>
  </si>
  <si>
    <t>Vu</t>
  </si>
  <si>
    <t xml:space="preserve">Nguyen Nhu </t>
  </si>
  <si>
    <t>gv07-nguyennhu-vu@qna-nguyentrai.edu.vn</t>
  </si>
  <si>
    <t>qna-nguyentrai-gv08</t>
  </si>
  <si>
    <t>Dao</t>
  </si>
  <si>
    <t>gv08-nguyenvan-dao@qna-nguyentrai.edu.vn</t>
  </si>
  <si>
    <t>qna-nguyentrai-gv09</t>
  </si>
  <si>
    <t>gv09-nguyenquoc-truong@qna-nguyentrai.edu.vn</t>
  </si>
  <si>
    <t>qna-nguyentrai-gv10</t>
  </si>
  <si>
    <t xml:space="preserve">Nguyen Thanh </t>
  </si>
  <si>
    <t>gv10-nguyenthanh-hai@qna-nguyentrai.edu.vn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</si>
</sst>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color rgb="FF000000"/>
      <name val="Arial"/>
    </font>
    <font>
      <b/>
      <sz val="10"/>
      <color rgb="FFFF0000"/>
      <name val="Arial"/>
      <family val="2"/>
    </font>
    <font>
      <b/>
      <sz val="14"/>
      <color theme="1"/>
      <name val="Arial"/>
      <family val="2"/>
    </font>
    <font>
      <b/>
      <sz val="10"/>
      <color rgb="FF000000"/>
      <name val="Arial"/>
      <family val="2"/>
    </font>
    <font>
      <i/>
      <sz val="10"/>
      <color theme="1"/>
      <name val="Arial"/>
      <family val="2"/>
    </font>
    <font>
      <b/>
      <sz val="10"/>
      <color rgb="FF00FF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i/>
      <sz val="10"/>
      <name val="Arial"/>
      <family val="2"/>
    </font>
    <font>
      <i/>
      <sz val="10"/>
      <color rgb="FFFF000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FF00"/>
      <name val="Arial"/>
      <family val="2"/>
    </font>
    <font>
      <b/>
      <sz val="10"/>
      <color rgb="FF000000"/>
      <name val="Arial"/>
      <family val="2"/>
    </font>
    <font>
      <b/>
      <sz val="10"/>
      <color theme="5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/>
    <xf numFmtId="0" fontId="6" fillId="0" borderId="1" xfId="0" applyFont="1" applyBorder="1" applyAlignment="1">
      <alignment vertical="top"/>
    </xf>
    <xf numFmtId="0" fontId="7" fillId="0" borderId="0" xfId="0" applyFont="1" applyAlignment="1"/>
    <xf numFmtId="0" fontId="7" fillId="0" borderId="1" xfId="0" applyFont="1" applyBorder="1" applyAlignment="1"/>
    <xf numFmtId="0" fontId="6" fillId="0" borderId="1" xfId="0" applyFont="1" applyBorder="1" applyAlignment="1"/>
    <xf numFmtId="0" fontId="7" fillId="2" borderId="1" xfId="0" applyFont="1" applyFill="1" applyBorder="1"/>
    <xf numFmtId="0" fontId="8" fillId="3" borderId="1" xfId="0" applyFont="1" applyFill="1" applyBorder="1" applyAlignment="1">
      <alignment horizontal="left"/>
    </xf>
    <xf numFmtId="0" fontId="7" fillId="4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  <xf numFmtId="0" fontId="7" fillId="0" borderId="0" xfId="0" applyFont="1"/>
    <xf numFmtId="0" fontId="7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0" fillId="0" borderId="0" xfId="0" applyFont="1" applyAlignment="1"/>
    <xf numFmtId="0" fontId="13" fillId="6" borderId="0" xfId="0" applyFont="1" applyFill="1"/>
    <xf numFmtId="0" fontId="12" fillId="6" borderId="0" xfId="0" applyFont="1" applyFill="1" applyAlignment="1"/>
    <xf numFmtId="0" fontId="14" fillId="0" borderId="0" xfId="0" applyFont="1" applyAlignment="1"/>
    <xf numFmtId="0" fontId="15" fillId="0" borderId="0" xfId="0" applyFont="1" applyAlignment="1"/>
    <xf numFmtId="0" fontId="0" fillId="0" borderId="0" xfId="0" applyAlignment="1">
      <alignment vertical="top"/>
    </xf>
    <xf numFmtId="0" fontId="0" fillId="0" borderId="0" xfId="0"/>
    <xf numFmtId="0" fontId="14" fillId="0" borderId="2" xfId="0" applyFont="1" applyBorder="1" applyAlignment="1"/>
    <xf numFmtId="0" fontId="0" fillId="0" borderId="2" xfId="0" applyFont="1" applyBorder="1" applyAlignment="1"/>
    <xf numFmtId="0" fontId="13" fillId="7" borderId="0" xfId="0" applyFont="1" applyFill="1"/>
    <xf numFmtId="0" fontId="6" fillId="7" borderId="0" xfId="0" applyFont="1" applyFill="1"/>
    <xf numFmtId="0" fontId="8" fillId="0" borderId="0" xfId="0" applyFont="1" applyAlignment="1"/>
    <xf numFmtId="0" fontId="16" fillId="7" borderId="0" xfId="0" applyFont="1" applyFill="1" applyAlignment="1"/>
    <xf numFmtId="0" fontId="6" fillId="0" borderId="0" xfId="0" applyFont="1" applyAlignment="1"/>
    <xf numFmtId="0" fontId="16" fillId="8" borderId="0" xfId="0" applyFont="1" applyFill="1" applyAlignment="1"/>
    <xf numFmtId="0" fontId="13" fillId="8" borderId="0" xfId="0" applyFont="1" applyFill="1"/>
    <xf numFmtId="0" fontId="6" fillId="8" borderId="0" xfId="0" applyFont="1" applyFill="1"/>
    <xf numFmtId="0" fontId="0" fillId="8" borderId="0" xfId="0" applyFont="1" applyFill="1" applyAlignment="1"/>
    <xf numFmtId="0" fontId="0" fillId="9" borderId="0" xfId="0" applyFont="1" applyFill="1" applyAlignment="1"/>
    <xf numFmtId="0" fontId="3" fillId="8" borderId="0" xfId="0" applyFont="1" applyFill="1" applyAlignment="1"/>
    <xf numFmtId="0" fontId="3" fillId="7" borderId="0" xfId="0" applyFont="1" applyFill="1" applyAlignment="1"/>
    <xf numFmtId="0" fontId="3" fillId="9" borderId="0" xfId="0" applyFont="1" applyFill="1" applyAlignment="1"/>
    <xf numFmtId="0" fontId="17" fillId="10" borderId="0" xfId="0" applyFont="1" applyFill="1" applyAlignment="1">
      <alignment horizontal="center"/>
    </xf>
    <xf numFmtId="0" fontId="8" fillId="0" borderId="2" xfId="0" applyFont="1" applyBorder="1" applyAlignment="1"/>
    <xf numFmtId="0" fontId="18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11" borderId="0" xfId="0" applyFont="1" applyFill="1" applyAlignment="1"/>
    <xf numFmtId="0" fontId="8" fillId="11" borderId="0" xfId="0" applyFont="1" applyFill="1" applyAlignment="1"/>
    <xf numFmtId="0" fontId="0" fillId="11" borderId="0" xfId="0" applyFill="1" applyAlignment="1">
      <alignment vertical="top"/>
    </xf>
    <xf numFmtId="0" fontId="0" fillId="11" borderId="0" xfId="0" applyFill="1"/>
    <xf numFmtId="0" fontId="0" fillId="0" borderId="0" xfId="0" applyFont="1" applyAlignment="1"/>
    <xf numFmtId="0" fontId="2" fillId="0" borderId="0" xfId="0" applyFont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F24"/>
  <sheetViews>
    <sheetView topLeftCell="A4" workbookViewId="0">
      <selection activeCell="C26" sqref="A1:XFD1048576"/>
    </sheetView>
  </sheetViews>
  <sheetFormatPr defaultColWidth="14.42578125" defaultRowHeight="15.75" customHeight="1" x14ac:dyDescent="0.2"/>
  <cols>
    <col min="3" max="3" width="18.42578125" customWidth="1"/>
    <col min="4" max="4" width="63.140625" customWidth="1"/>
    <col min="5" max="5" width="17.140625" customWidth="1"/>
    <col min="6" max="6" width="53" customWidth="1"/>
  </cols>
  <sheetData>
    <row r="2" spans="3:6" ht="15.75" customHeight="1" x14ac:dyDescent="0.25">
      <c r="C2" s="52" t="s">
        <v>1</v>
      </c>
      <c r="D2" s="53"/>
      <c r="E2" s="53"/>
      <c r="F2" s="53"/>
    </row>
    <row r="3" spans="3:6" ht="12.75" x14ac:dyDescent="0.2">
      <c r="C3" s="3" t="s">
        <v>5</v>
      </c>
    </row>
    <row r="6" spans="3:6" ht="12.75" x14ac:dyDescent="0.2">
      <c r="C6" s="6" t="s">
        <v>12</v>
      </c>
      <c r="D6" s="8" t="s">
        <v>14</v>
      </c>
    </row>
    <row r="7" spans="3:6" ht="12.75" x14ac:dyDescent="0.2">
      <c r="C7" s="6" t="s">
        <v>15</v>
      </c>
      <c r="D7" s="8" t="s">
        <v>16</v>
      </c>
    </row>
    <row r="8" spans="3:6" ht="12.75" x14ac:dyDescent="0.2">
      <c r="C8" s="6" t="s">
        <v>17</v>
      </c>
      <c r="D8" s="9" t="s">
        <v>18</v>
      </c>
    </row>
    <row r="9" spans="3:6" ht="12.75" x14ac:dyDescent="0.2">
      <c r="C9" s="9" t="s">
        <v>19</v>
      </c>
      <c r="D9" s="8" t="s">
        <v>20</v>
      </c>
    </row>
    <row r="12" spans="3:6" ht="12.75" x14ac:dyDescent="0.2">
      <c r="C12" s="9" t="s">
        <v>21</v>
      </c>
      <c r="D12" s="8"/>
    </row>
    <row r="13" spans="3:6" ht="12.75" x14ac:dyDescent="0.2">
      <c r="C13" s="10"/>
      <c r="D13" s="11" t="s">
        <v>22</v>
      </c>
    </row>
    <row r="14" spans="3:6" ht="12.75" x14ac:dyDescent="0.2">
      <c r="C14" s="12"/>
      <c r="D14" s="8" t="s">
        <v>23</v>
      </c>
    </row>
    <row r="15" spans="3:6" ht="12.75" x14ac:dyDescent="0.2">
      <c r="C15" s="13"/>
      <c r="D15" s="14"/>
    </row>
    <row r="17" spans="2:4" ht="15.75" customHeight="1" x14ac:dyDescent="0.2">
      <c r="C17" s="18" t="s">
        <v>29</v>
      </c>
      <c r="D17" s="17" t="s">
        <v>30</v>
      </c>
    </row>
    <row r="19" spans="2:4" ht="15.75" customHeight="1" x14ac:dyDescent="0.2">
      <c r="C19" s="22"/>
      <c r="D19" s="22"/>
    </row>
    <row r="20" spans="2:4" ht="15.75" customHeight="1" x14ac:dyDescent="0.2">
      <c r="B20" s="26" t="s">
        <v>63</v>
      </c>
      <c r="C20" s="42" t="s">
        <v>640</v>
      </c>
      <c r="D20" s="42" t="s">
        <v>89</v>
      </c>
    </row>
    <row r="21" spans="2:4" ht="15.75" customHeight="1" x14ac:dyDescent="0.2">
      <c r="B21" s="26" t="s">
        <v>64</v>
      </c>
      <c r="C21" s="27"/>
      <c r="D21" s="42" t="s">
        <v>90</v>
      </c>
    </row>
    <row r="22" spans="2:4" ht="15.75" customHeight="1" x14ac:dyDescent="0.2">
      <c r="B22" s="26" t="s">
        <v>65</v>
      </c>
      <c r="C22" s="26"/>
      <c r="D22" s="42"/>
    </row>
    <row r="23" spans="2:4" ht="15.75" customHeight="1" x14ac:dyDescent="0.2">
      <c r="B23" s="26" t="s">
        <v>12</v>
      </c>
      <c r="C23" s="42" t="s">
        <v>91</v>
      </c>
      <c r="D23" s="42" t="s">
        <v>92</v>
      </c>
    </row>
    <row r="24" spans="2:4" ht="15.75" customHeight="1" x14ac:dyDescent="0.2">
      <c r="B24" s="26" t="s">
        <v>66</v>
      </c>
      <c r="C24" s="42" t="s">
        <v>93</v>
      </c>
      <c r="D24" s="27"/>
    </row>
  </sheetData>
  <mergeCells count="1">
    <mergeCell ref="C2:F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Q119"/>
  <sheetViews>
    <sheetView topLeftCell="V83" zoomScaleNormal="100" workbookViewId="0">
      <selection activeCell="AE2" sqref="AE2:AQ119"/>
    </sheetView>
  </sheetViews>
  <sheetFormatPr defaultColWidth="14.42578125" defaultRowHeight="15.75" customHeight="1" x14ac:dyDescent="0.2"/>
  <cols>
    <col min="1" max="1" width="4.7109375" customWidth="1"/>
    <col min="2" max="2" width="13.7109375" customWidth="1"/>
    <col min="3" max="3" width="26.7109375" bestFit="1" customWidth="1"/>
    <col min="6" max="6" width="11.42578125" customWidth="1"/>
    <col min="7" max="7" width="19" customWidth="1"/>
    <col min="8" max="8" width="19.85546875" customWidth="1"/>
    <col min="9" max="9" width="9.28515625" bestFit="1" customWidth="1"/>
    <col min="10" max="10" width="14.42578125" style="21"/>
    <col min="11" max="11" width="5" bestFit="1" customWidth="1"/>
    <col min="12" max="12" width="16.140625" bestFit="1" customWidth="1"/>
    <col min="13" max="13" width="26.7109375" bestFit="1" customWidth="1"/>
    <col min="14" max="14" width="10.42578125" bestFit="1" customWidth="1"/>
    <col min="15" max="15" width="21.140625" bestFit="1" customWidth="1"/>
    <col min="16" max="16" width="20.42578125" customWidth="1"/>
    <col min="17" max="17" width="9" style="19" bestFit="1" customWidth="1"/>
    <col min="18" max="18" width="20" bestFit="1" customWidth="1"/>
    <col min="19" max="19" width="9.42578125" bestFit="1" customWidth="1"/>
    <col min="20" max="20" width="20.5703125" bestFit="1" customWidth="1"/>
    <col min="21" max="21" width="48.42578125" bestFit="1" customWidth="1"/>
    <col min="22" max="22" width="9.5703125" bestFit="1" customWidth="1"/>
    <col min="23" max="23" width="4.140625" bestFit="1" customWidth="1"/>
    <col min="24" max="24" width="7.7109375" bestFit="1" customWidth="1"/>
    <col min="25" max="25" width="5" bestFit="1" customWidth="1"/>
    <col min="26" max="26" width="15.42578125" bestFit="1" customWidth="1"/>
    <col min="27" max="27" width="12.140625" bestFit="1" customWidth="1"/>
    <col min="28" max="28" width="9.140625" bestFit="1" customWidth="1"/>
    <col min="29" max="29" width="8.85546875" bestFit="1" customWidth="1"/>
    <col min="30" max="30" width="14.42578125" style="37"/>
    <col min="31" max="31" width="17.85546875" customWidth="1"/>
    <col min="32" max="32" width="8" bestFit="1" customWidth="1"/>
    <col min="33" max="33" width="16.140625" bestFit="1" customWidth="1"/>
    <col min="34" max="34" width="7.140625" bestFit="1" customWidth="1"/>
    <col min="35" max="35" width="8" bestFit="1" customWidth="1"/>
    <col min="36" max="36" width="16.140625" bestFit="1" customWidth="1"/>
    <col min="37" max="37" width="7.140625" bestFit="1" customWidth="1"/>
    <col min="38" max="38" width="8" bestFit="1" customWidth="1"/>
    <col min="39" max="39" width="16.140625" bestFit="1" customWidth="1"/>
    <col min="40" max="40" width="7.140625" bestFit="1" customWidth="1"/>
    <col min="41" max="41" width="8" bestFit="1" customWidth="1"/>
    <col min="42" max="42" width="16.140625" bestFit="1" customWidth="1"/>
    <col min="43" max="43" width="7.140625" bestFit="1" customWidth="1"/>
  </cols>
  <sheetData>
    <row r="1" spans="1:43" s="2" customFormat="1" ht="12.75" x14ac:dyDescent="0.2">
      <c r="A1" s="32" t="s">
        <v>0</v>
      </c>
      <c r="B1" s="1" t="s">
        <v>7</v>
      </c>
      <c r="C1" s="1" t="s">
        <v>24</v>
      </c>
      <c r="D1" s="32" t="s">
        <v>25</v>
      </c>
      <c r="E1" s="32" t="s">
        <v>26</v>
      </c>
      <c r="F1" s="32" t="s">
        <v>27</v>
      </c>
      <c r="G1" s="32" t="s">
        <v>28</v>
      </c>
      <c r="H1" s="4" t="s">
        <v>6</v>
      </c>
      <c r="I1" s="4" t="s">
        <v>13</v>
      </c>
      <c r="J1" s="41" t="s">
        <v>79</v>
      </c>
      <c r="K1" s="38" t="s">
        <v>31</v>
      </c>
      <c r="L1" s="35" t="s">
        <v>32</v>
      </c>
      <c r="M1" s="35" t="s">
        <v>67</v>
      </c>
      <c r="N1" s="35" t="s">
        <v>68</v>
      </c>
      <c r="O1" s="35" t="s">
        <v>69</v>
      </c>
      <c r="P1" s="35" t="s">
        <v>70</v>
      </c>
      <c r="Q1" s="35" t="s">
        <v>71</v>
      </c>
      <c r="R1" s="29" t="s">
        <v>33</v>
      </c>
      <c r="S1" s="29" t="s">
        <v>34</v>
      </c>
      <c r="T1" s="29" t="s">
        <v>35</v>
      </c>
      <c r="U1" s="29" t="s">
        <v>36</v>
      </c>
      <c r="V1" s="29" t="s">
        <v>37</v>
      </c>
      <c r="W1" s="29" t="s">
        <v>38</v>
      </c>
      <c r="X1" s="29" t="s">
        <v>39</v>
      </c>
      <c r="Y1" s="29" t="s">
        <v>48</v>
      </c>
      <c r="Z1" s="29" t="s">
        <v>40</v>
      </c>
      <c r="AA1" s="29" t="s">
        <v>41</v>
      </c>
      <c r="AB1" s="39" t="s">
        <v>42</v>
      </c>
      <c r="AC1" s="39" t="s">
        <v>43</v>
      </c>
      <c r="AD1" s="41" t="s">
        <v>78</v>
      </c>
      <c r="AE1" s="39" t="s">
        <v>33</v>
      </c>
      <c r="AF1" s="39" t="s">
        <v>50</v>
      </c>
      <c r="AG1" s="39" t="s">
        <v>51</v>
      </c>
      <c r="AH1" s="39" t="s">
        <v>52</v>
      </c>
      <c r="AI1" s="39" t="s">
        <v>53</v>
      </c>
      <c r="AJ1" s="39" t="s">
        <v>54</v>
      </c>
      <c r="AK1" s="39" t="s">
        <v>55</v>
      </c>
      <c r="AL1" s="39" t="s">
        <v>56</v>
      </c>
      <c r="AM1" s="39" t="s">
        <v>57</v>
      </c>
      <c r="AN1" s="39" t="s">
        <v>58</v>
      </c>
      <c r="AO1" s="39" t="s">
        <v>59</v>
      </c>
      <c r="AP1" s="39" t="s">
        <v>60</v>
      </c>
      <c r="AQ1" s="39" t="s">
        <v>61</v>
      </c>
    </row>
    <row r="2" spans="1:43" ht="12.75" x14ac:dyDescent="0.2">
      <c r="A2" s="7">
        <v>1</v>
      </c>
      <c r="B2" s="7">
        <v>6</v>
      </c>
      <c r="C2" s="15" t="s">
        <v>94</v>
      </c>
      <c r="D2" s="7"/>
      <c r="H2" s="16" t="str">
        <f>R2</f>
        <v>qna-nguyentrai-hs0001</v>
      </c>
      <c r="I2" s="7" t="str">
        <f>V2</f>
        <v>abcd1112</v>
      </c>
      <c r="K2">
        <v>1</v>
      </c>
      <c r="L2" t="str">
        <f t="shared" ref="L2:L65" si="0">CONCATENATE(B2,"-",School,"-",City)</f>
        <v>6-NguyenTrai-QNA</v>
      </c>
      <c r="M2" t="str">
        <f>TRIM(C2)</f>
        <v>Lê Quốc Anh</v>
      </c>
      <c r="N2" s="24" t="str">
        <f>RIGHT(M2,LEN(M2)-FIND("@",SUBSTITUTE(M2," ","@",LEN(M2)-LEN(SUBSTITUTE(M2," ","")))))</f>
        <v>Anh</v>
      </c>
      <c r="O2" s="24" t="str">
        <f>LEFT(M2,LEN(M2)-LEN(N2))</f>
        <v xml:space="preserve">Lê Quốc </v>
      </c>
      <c r="P2" t="s">
        <v>211</v>
      </c>
      <c r="Q2" s="24" t="str">
        <f>IF(K2&lt;1000, RIGHT(K2+10000,4),K2)</f>
        <v>0001</v>
      </c>
      <c r="R2" s="24" t="str">
        <f t="shared" ref="R2:R65" si="1">CONCATENATE(LOWER(City),"-",LOWER(SchoolCode),"-hs",Q2)</f>
        <v>qna-nguyentrai-hs0001</v>
      </c>
      <c r="S2" s="24" t="str">
        <f>RIGHT(P2,LEN(P2)-FIND("@",SUBSTITUTE(P2," ","@",LEN(P2)-LEN(SUBSTITUTE(P2," ","")))))</f>
        <v>Anh</v>
      </c>
      <c r="T2" s="24" t="str">
        <f>LEFT(P2,LEN(P2)-LEN(S2))</f>
        <v xml:space="preserve">Le Quoc </v>
      </c>
      <c r="U2" s="24" t="str">
        <f t="shared" ref="U2:U65" si="2">CONCATENATE("hs",Q2,"-",SUBSTITUTE(LOWER(T2)," ", ""),"-",LOWER(S2),"@",LOWER(City),"-",LOWER(School),".edu.vn")</f>
        <v>hs0001-lequoc-anh@qna-nguyentrai.edu.vn</v>
      </c>
      <c r="V2" s="24" t="str">
        <f>CONCATENATE("abcd",MOD(K2,89)+10,MOD(K2,89)+11)</f>
        <v>abcd1112</v>
      </c>
      <c r="W2" t="str">
        <f t="shared" ref="W2:W65" si="3">City</f>
        <v>QNA</v>
      </c>
      <c r="X2" s="30" t="s">
        <v>45</v>
      </c>
      <c r="Y2" s="30" t="s">
        <v>49</v>
      </c>
      <c r="Z2" t="str">
        <f t="shared" ref="Z2:Z65" si="4">CONCATENATE("HS-",School,"-",City)</f>
        <v>HS-NguyenTrai-QNA</v>
      </c>
      <c r="AA2" s="19" t="str">
        <f t="shared" ref="AA2:AA65" si="5">CONCATENATE(School,"-",City)</f>
        <v>NguyenTrai-QNA</v>
      </c>
      <c r="AB2" s="25" t="s">
        <v>46</v>
      </c>
      <c r="AC2" s="25" t="s">
        <v>47</v>
      </c>
      <c r="AE2" t="str">
        <f>R2</f>
        <v>qna-nguyentrai-hs0001</v>
      </c>
      <c r="AF2" t="str">
        <f>IF(LEFT(AG2,1)="6","SH6", CONCATENATE("DS",LEFT(AG2,1)))</f>
        <v>SH6</v>
      </c>
      <c r="AG2" t="str">
        <f>L2</f>
        <v>6-NguyenTrai-QNA</v>
      </c>
      <c r="AH2" s="30" t="s">
        <v>62</v>
      </c>
      <c r="AI2" t="str">
        <f>CONCATENATE("HH",LEFT(AJ2,1))</f>
        <v>HH6</v>
      </c>
      <c r="AJ2" s="19" t="str">
        <f>L2</f>
        <v>6-NguyenTrai-QNA</v>
      </c>
      <c r="AK2" t="s">
        <v>62</v>
      </c>
      <c r="AL2" t="str">
        <f>CONCATENATE("TA",LEFT(AM2,1))</f>
        <v>TA6</v>
      </c>
      <c r="AM2" t="str">
        <f>L2</f>
        <v>6-NguyenTrai-QNA</v>
      </c>
      <c r="AN2" t="s">
        <v>62</v>
      </c>
      <c r="AO2" t="str">
        <f>CONCATENATE("NV",LEFT(AP2,1))</f>
        <v>NV6</v>
      </c>
      <c r="AP2" t="str">
        <f>L2</f>
        <v>6-NguyenTrai-QNA</v>
      </c>
      <c r="AQ2" t="s">
        <v>62</v>
      </c>
    </row>
    <row r="3" spans="1:43" ht="12.75" x14ac:dyDescent="0.2">
      <c r="A3">
        <v>2</v>
      </c>
      <c r="B3">
        <v>6</v>
      </c>
      <c r="C3" t="s">
        <v>95</v>
      </c>
      <c r="H3" s="16" t="str">
        <f t="shared" ref="H3:H66" si="6">R3</f>
        <v>qna-nguyentrai-hs0002</v>
      </c>
      <c r="I3" s="7" t="str">
        <f t="shared" ref="I3:I66" si="7">V3</f>
        <v>abcd1213</v>
      </c>
      <c r="K3">
        <v>2</v>
      </c>
      <c r="L3" s="46" t="str">
        <f t="shared" si="0"/>
        <v>6-NguyenTrai-QNA</v>
      </c>
      <c r="M3" s="46" t="str">
        <f t="shared" ref="M3:M66" si="8">TRIM(C3)</f>
        <v>Phan Gia Bảo</v>
      </c>
      <c r="N3" s="24" t="str">
        <f t="shared" ref="N3:N66" si="9">RIGHT(M3,LEN(M3)-FIND("@",SUBSTITUTE(M3," ","@",LEN(M3)-LEN(SUBSTITUTE(M3," ","")))))</f>
        <v>Bảo</v>
      </c>
      <c r="O3" s="24" t="str">
        <f t="shared" ref="O3:O66" si="10">LEFT(M3,LEN(M3)-LEN(N3))</f>
        <v xml:space="preserve">Phan Gia </v>
      </c>
      <c r="P3" t="s">
        <v>212</v>
      </c>
      <c r="Q3" s="24" t="str">
        <f t="shared" ref="Q3:Q66" si="11">IF(K3&lt;1000, RIGHT(K3+10000,4),K3)</f>
        <v>0002</v>
      </c>
      <c r="R3" s="24" t="str">
        <f t="shared" si="1"/>
        <v>qna-nguyentrai-hs0002</v>
      </c>
      <c r="S3" s="24" t="str">
        <f t="shared" ref="S3:S66" si="12">RIGHT(P3,LEN(P3)-FIND("@",SUBSTITUTE(P3," ","@",LEN(P3)-LEN(SUBSTITUTE(P3," ","")))))</f>
        <v>Bao</v>
      </c>
      <c r="T3" s="24" t="str">
        <f t="shared" ref="T3:T66" si="13">LEFT(P3,LEN(P3)-LEN(S3))</f>
        <v xml:space="preserve">Phan Gia </v>
      </c>
      <c r="U3" s="24" t="str">
        <f t="shared" si="2"/>
        <v>hs0002-phangia-bao@qna-nguyentrai.edu.vn</v>
      </c>
      <c r="V3" s="24" t="str">
        <f t="shared" ref="V3:V66" si="14">CONCATENATE("abcd",MOD(K3,89)+10,MOD(K3,89)+11)</f>
        <v>abcd1213</v>
      </c>
      <c r="W3" s="46" t="str">
        <f t="shared" si="3"/>
        <v>QNA</v>
      </c>
      <c r="X3" s="30" t="s">
        <v>45</v>
      </c>
      <c r="Y3" s="30" t="s">
        <v>49</v>
      </c>
      <c r="Z3" s="46" t="str">
        <f t="shared" si="4"/>
        <v>HS-NguyenTrai-QNA</v>
      </c>
      <c r="AA3" s="46" t="str">
        <f t="shared" si="5"/>
        <v>NguyenTrai-QNA</v>
      </c>
      <c r="AB3" s="25" t="s">
        <v>46</v>
      </c>
      <c r="AC3" s="25" t="s">
        <v>47</v>
      </c>
      <c r="AE3" s="46" t="str">
        <f t="shared" ref="AE3:AE66" si="15">R3</f>
        <v>qna-nguyentrai-hs0002</v>
      </c>
      <c r="AF3" s="46" t="str">
        <f t="shared" ref="AF3:AF66" si="16">IF(LEFT(AG3,1)="6","SH6", CONCATENATE("DS",LEFT(AG3,1)))</f>
        <v>SH6</v>
      </c>
      <c r="AG3" s="46" t="str">
        <f t="shared" ref="AG3:AG66" si="17">L3</f>
        <v>6-NguyenTrai-QNA</v>
      </c>
      <c r="AH3" s="30" t="s">
        <v>62</v>
      </c>
      <c r="AI3" s="46" t="str">
        <f t="shared" ref="AI3:AI66" si="18">CONCATENATE("HH",LEFT(AJ3,1))</f>
        <v>HH6</v>
      </c>
      <c r="AJ3" s="46" t="str">
        <f t="shared" ref="AJ3:AJ66" si="19">L3</f>
        <v>6-NguyenTrai-QNA</v>
      </c>
      <c r="AK3" s="46" t="s">
        <v>62</v>
      </c>
      <c r="AL3" s="46" t="str">
        <f t="shared" ref="AL3:AL66" si="20">CONCATENATE("TA",LEFT(AM3,1))</f>
        <v>TA6</v>
      </c>
      <c r="AM3" s="46" t="str">
        <f t="shared" ref="AM3:AM66" si="21">L3</f>
        <v>6-NguyenTrai-QNA</v>
      </c>
      <c r="AN3" s="46" t="s">
        <v>62</v>
      </c>
      <c r="AO3" s="46" t="str">
        <f t="shared" ref="AO3:AO66" si="22">CONCATENATE("NV",LEFT(AP3,1))</f>
        <v>NV6</v>
      </c>
      <c r="AP3" s="46" t="str">
        <f t="shared" ref="AP3:AP66" si="23">L3</f>
        <v>6-NguyenTrai-QNA</v>
      </c>
      <c r="AQ3" s="46" t="s">
        <v>62</v>
      </c>
    </row>
    <row r="4" spans="1:43" ht="12.75" x14ac:dyDescent="0.2">
      <c r="A4">
        <v>3</v>
      </c>
      <c r="B4">
        <v>6</v>
      </c>
      <c r="C4" t="s">
        <v>96</v>
      </c>
      <c r="H4" s="16" t="str">
        <f t="shared" si="6"/>
        <v>qna-nguyentrai-hs0003</v>
      </c>
      <c r="I4" s="7" t="str">
        <f t="shared" si="7"/>
        <v>abcd1314</v>
      </c>
      <c r="K4" s="46">
        <v>3</v>
      </c>
      <c r="L4" s="46" t="str">
        <f t="shared" si="0"/>
        <v>6-NguyenTrai-QNA</v>
      </c>
      <c r="M4" s="46" t="str">
        <f t="shared" si="8"/>
        <v>Trần Văn Chiến</v>
      </c>
      <c r="N4" s="24" t="str">
        <f t="shared" si="9"/>
        <v>Chiến</v>
      </c>
      <c r="O4" s="24" t="str">
        <f t="shared" si="10"/>
        <v xml:space="preserve">Trần Văn </v>
      </c>
      <c r="P4" t="s">
        <v>213</v>
      </c>
      <c r="Q4" s="24" t="str">
        <f t="shared" si="11"/>
        <v>0003</v>
      </c>
      <c r="R4" s="24" t="str">
        <f t="shared" si="1"/>
        <v>qna-nguyentrai-hs0003</v>
      </c>
      <c r="S4" s="24" t="str">
        <f t="shared" si="12"/>
        <v>Chien</v>
      </c>
      <c r="T4" s="24" t="str">
        <f t="shared" si="13"/>
        <v xml:space="preserve">Tran Van </v>
      </c>
      <c r="U4" s="24" t="str">
        <f t="shared" si="2"/>
        <v>hs0003-tranvan-chien@qna-nguyentrai.edu.vn</v>
      </c>
      <c r="V4" s="24" t="str">
        <f t="shared" si="14"/>
        <v>abcd1314</v>
      </c>
      <c r="W4" s="46" t="str">
        <f t="shared" si="3"/>
        <v>QNA</v>
      </c>
      <c r="X4" s="30" t="s">
        <v>45</v>
      </c>
      <c r="Y4" s="30" t="s">
        <v>49</v>
      </c>
      <c r="Z4" s="46" t="str">
        <f t="shared" si="4"/>
        <v>HS-NguyenTrai-QNA</v>
      </c>
      <c r="AA4" s="46" t="str">
        <f t="shared" si="5"/>
        <v>NguyenTrai-QNA</v>
      </c>
      <c r="AB4" s="25" t="s">
        <v>46</v>
      </c>
      <c r="AC4" s="25" t="s">
        <v>47</v>
      </c>
      <c r="AE4" s="46" t="str">
        <f t="shared" si="15"/>
        <v>qna-nguyentrai-hs0003</v>
      </c>
      <c r="AF4" s="46" t="str">
        <f t="shared" si="16"/>
        <v>SH6</v>
      </c>
      <c r="AG4" s="46" t="str">
        <f t="shared" si="17"/>
        <v>6-NguyenTrai-QNA</v>
      </c>
      <c r="AH4" s="30" t="s">
        <v>62</v>
      </c>
      <c r="AI4" s="46" t="str">
        <f t="shared" si="18"/>
        <v>HH6</v>
      </c>
      <c r="AJ4" s="46" t="str">
        <f t="shared" si="19"/>
        <v>6-NguyenTrai-QNA</v>
      </c>
      <c r="AK4" s="46" t="s">
        <v>62</v>
      </c>
      <c r="AL4" s="46" t="str">
        <f t="shared" si="20"/>
        <v>TA6</v>
      </c>
      <c r="AM4" s="46" t="str">
        <f t="shared" si="21"/>
        <v>6-NguyenTrai-QNA</v>
      </c>
      <c r="AN4" s="46" t="s">
        <v>62</v>
      </c>
      <c r="AO4" s="46" t="str">
        <f t="shared" si="22"/>
        <v>NV6</v>
      </c>
      <c r="AP4" s="46" t="str">
        <f t="shared" si="23"/>
        <v>6-NguyenTrai-QNA</v>
      </c>
      <c r="AQ4" s="46" t="s">
        <v>62</v>
      </c>
    </row>
    <row r="5" spans="1:43" ht="12.75" x14ac:dyDescent="0.2">
      <c r="A5">
        <v>4</v>
      </c>
      <c r="B5">
        <v>6</v>
      </c>
      <c r="C5" t="s">
        <v>97</v>
      </c>
      <c r="H5" s="16" t="str">
        <f t="shared" si="6"/>
        <v>qna-nguyentrai-hs0004</v>
      </c>
      <c r="I5" s="7" t="str">
        <f t="shared" si="7"/>
        <v>abcd1415</v>
      </c>
      <c r="K5" s="46">
        <v>4</v>
      </c>
      <c r="L5" s="46" t="str">
        <f t="shared" si="0"/>
        <v>6-NguyenTrai-QNA</v>
      </c>
      <c r="M5" s="46" t="str">
        <f t="shared" si="8"/>
        <v>Võ Thị Xuân Diệu</v>
      </c>
      <c r="N5" s="24" t="str">
        <f t="shared" si="9"/>
        <v>Diệu</v>
      </c>
      <c r="O5" s="24" t="str">
        <f t="shared" si="10"/>
        <v xml:space="preserve">Võ Thị Xuân </v>
      </c>
      <c r="P5" t="s">
        <v>214</v>
      </c>
      <c r="Q5" s="24" t="str">
        <f t="shared" si="11"/>
        <v>0004</v>
      </c>
      <c r="R5" s="24" t="str">
        <f t="shared" si="1"/>
        <v>qna-nguyentrai-hs0004</v>
      </c>
      <c r="S5" s="24" t="str">
        <f t="shared" si="12"/>
        <v>Dieu</v>
      </c>
      <c r="T5" s="24" t="str">
        <f t="shared" si="13"/>
        <v xml:space="preserve">Vo Thi Xuan </v>
      </c>
      <c r="U5" s="24" t="str">
        <f t="shared" si="2"/>
        <v>hs0004-vothixuan-dieu@qna-nguyentrai.edu.vn</v>
      </c>
      <c r="V5" s="24" t="str">
        <f t="shared" si="14"/>
        <v>abcd1415</v>
      </c>
      <c r="W5" s="46" t="str">
        <f t="shared" si="3"/>
        <v>QNA</v>
      </c>
      <c r="X5" s="30" t="s">
        <v>45</v>
      </c>
      <c r="Y5" s="30" t="s">
        <v>49</v>
      </c>
      <c r="Z5" s="46" t="str">
        <f t="shared" si="4"/>
        <v>HS-NguyenTrai-QNA</v>
      </c>
      <c r="AA5" s="46" t="str">
        <f t="shared" si="5"/>
        <v>NguyenTrai-QNA</v>
      </c>
      <c r="AB5" s="25" t="s">
        <v>46</v>
      </c>
      <c r="AC5" s="25" t="s">
        <v>47</v>
      </c>
      <c r="AE5" s="46" t="str">
        <f t="shared" si="15"/>
        <v>qna-nguyentrai-hs0004</v>
      </c>
      <c r="AF5" s="46" t="str">
        <f t="shared" si="16"/>
        <v>SH6</v>
      </c>
      <c r="AG5" s="46" t="str">
        <f t="shared" si="17"/>
        <v>6-NguyenTrai-QNA</v>
      </c>
      <c r="AH5" s="30" t="s">
        <v>62</v>
      </c>
      <c r="AI5" s="46" t="str">
        <f t="shared" si="18"/>
        <v>HH6</v>
      </c>
      <c r="AJ5" s="46" t="str">
        <f t="shared" si="19"/>
        <v>6-NguyenTrai-QNA</v>
      </c>
      <c r="AK5" s="46" t="s">
        <v>62</v>
      </c>
      <c r="AL5" s="46" t="str">
        <f t="shared" si="20"/>
        <v>TA6</v>
      </c>
      <c r="AM5" s="46" t="str">
        <f t="shared" si="21"/>
        <v>6-NguyenTrai-QNA</v>
      </c>
      <c r="AN5" s="46" t="s">
        <v>62</v>
      </c>
      <c r="AO5" s="46" t="str">
        <f t="shared" si="22"/>
        <v>NV6</v>
      </c>
      <c r="AP5" s="46" t="str">
        <f t="shared" si="23"/>
        <v>6-NguyenTrai-QNA</v>
      </c>
      <c r="AQ5" s="46" t="s">
        <v>62</v>
      </c>
    </row>
    <row r="6" spans="1:43" ht="12.75" x14ac:dyDescent="0.2">
      <c r="A6">
        <v>5</v>
      </c>
      <c r="B6">
        <v>6</v>
      </c>
      <c r="C6" t="s">
        <v>98</v>
      </c>
      <c r="H6" s="16" t="str">
        <f t="shared" si="6"/>
        <v>qna-nguyentrai-hs0005</v>
      </c>
      <c r="I6" s="7" t="str">
        <f t="shared" si="7"/>
        <v>abcd1516</v>
      </c>
      <c r="K6" s="46">
        <v>5</v>
      </c>
      <c r="L6" s="46" t="str">
        <f t="shared" si="0"/>
        <v>6-NguyenTrai-QNA</v>
      </c>
      <c r="M6" s="46" t="str">
        <f t="shared" si="8"/>
        <v>Trần Huỳnh Xuân Đại</v>
      </c>
      <c r="N6" s="24" t="str">
        <f t="shared" si="9"/>
        <v>Đại</v>
      </c>
      <c r="O6" s="24" t="str">
        <f t="shared" si="10"/>
        <v xml:space="preserve">Trần Huỳnh Xuân </v>
      </c>
      <c r="P6" t="s">
        <v>215</v>
      </c>
      <c r="Q6" s="24" t="str">
        <f t="shared" si="11"/>
        <v>0005</v>
      </c>
      <c r="R6" s="24" t="str">
        <f t="shared" si="1"/>
        <v>qna-nguyentrai-hs0005</v>
      </c>
      <c r="S6" s="24" t="str">
        <f t="shared" si="12"/>
        <v>Dai</v>
      </c>
      <c r="T6" s="24" t="str">
        <f t="shared" si="13"/>
        <v xml:space="preserve">Tran Huynh Xuan </v>
      </c>
      <c r="U6" s="24" t="str">
        <f t="shared" si="2"/>
        <v>hs0005-tranhuynhxuan-dai@qna-nguyentrai.edu.vn</v>
      </c>
      <c r="V6" s="24" t="str">
        <f t="shared" si="14"/>
        <v>abcd1516</v>
      </c>
      <c r="W6" s="46" t="str">
        <f t="shared" si="3"/>
        <v>QNA</v>
      </c>
      <c r="X6" s="30" t="s">
        <v>45</v>
      </c>
      <c r="Y6" s="30" t="s">
        <v>49</v>
      </c>
      <c r="Z6" s="46" t="str">
        <f t="shared" si="4"/>
        <v>HS-NguyenTrai-QNA</v>
      </c>
      <c r="AA6" s="46" t="str">
        <f t="shared" si="5"/>
        <v>NguyenTrai-QNA</v>
      </c>
      <c r="AB6" s="25" t="s">
        <v>46</v>
      </c>
      <c r="AC6" s="25" t="s">
        <v>47</v>
      </c>
      <c r="AE6" s="46" t="str">
        <f t="shared" si="15"/>
        <v>qna-nguyentrai-hs0005</v>
      </c>
      <c r="AF6" s="46" t="str">
        <f t="shared" si="16"/>
        <v>SH6</v>
      </c>
      <c r="AG6" s="46" t="str">
        <f t="shared" si="17"/>
        <v>6-NguyenTrai-QNA</v>
      </c>
      <c r="AH6" s="30" t="s">
        <v>62</v>
      </c>
      <c r="AI6" s="46" t="str">
        <f t="shared" si="18"/>
        <v>HH6</v>
      </c>
      <c r="AJ6" s="46" t="str">
        <f t="shared" si="19"/>
        <v>6-NguyenTrai-QNA</v>
      </c>
      <c r="AK6" s="46" t="s">
        <v>62</v>
      </c>
      <c r="AL6" s="46" t="str">
        <f t="shared" si="20"/>
        <v>TA6</v>
      </c>
      <c r="AM6" s="46" t="str">
        <f t="shared" si="21"/>
        <v>6-NguyenTrai-QNA</v>
      </c>
      <c r="AN6" s="46" t="s">
        <v>62</v>
      </c>
      <c r="AO6" s="46" t="str">
        <f t="shared" si="22"/>
        <v>NV6</v>
      </c>
      <c r="AP6" s="46" t="str">
        <f t="shared" si="23"/>
        <v>6-NguyenTrai-QNA</v>
      </c>
      <c r="AQ6" s="46" t="s">
        <v>62</v>
      </c>
    </row>
    <row r="7" spans="1:43" ht="12.75" x14ac:dyDescent="0.2">
      <c r="A7">
        <v>6</v>
      </c>
      <c r="B7">
        <v>6</v>
      </c>
      <c r="C7" t="s">
        <v>99</v>
      </c>
      <c r="H7" s="16" t="str">
        <f t="shared" si="6"/>
        <v>qna-nguyentrai-hs0006</v>
      </c>
      <c r="I7" s="7" t="str">
        <f t="shared" si="7"/>
        <v>abcd1617</v>
      </c>
      <c r="K7" s="46">
        <v>6</v>
      </c>
      <c r="L7" s="46" t="str">
        <f t="shared" si="0"/>
        <v>6-NguyenTrai-QNA</v>
      </c>
      <c r="M7" s="46" t="str">
        <f t="shared" si="8"/>
        <v>Võ Thị Hiến</v>
      </c>
      <c r="N7" s="24" t="str">
        <f t="shared" si="9"/>
        <v>Hiến</v>
      </c>
      <c r="O7" s="24" t="str">
        <f t="shared" si="10"/>
        <v xml:space="preserve">Võ Thị </v>
      </c>
      <c r="P7" t="s">
        <v>216</v>
      </c>
      <c r="Q7" s="24" t="str">
        <f t="shared" si="11"/>
        <v>0006</v>
      </c>
      <c r="R7" s="24" t="str">
        <f t="shared" si="1"/>
        <v>qna-nguyentrai-hs0006</v>
      </c>
      <c r="S7" s="24" t="str">
        <f t="shared" si="12"/>
        <v>Hien</v>
      </c>
      <c r="T7" s="24" t="str">
        <f t="shared" si="13"/>
        <v xml:space="preserve">Vo Thi </v>
      </c>
      <c r="U7" s="24" t="str">
        <f t="shared" si="2"/>
        <v>hs0006-vothi-hien@qna-nguyentrai.edu.vn</v>
      </c>
      <c r="V7" s="24" t="str">
        <f t="shared" si="14"/>
        <v>abcd1617</v>
      </c>
      <c r="W7" s="46" t="str">
        <f t="shared" si="3"/>
        <v>QNA</v>
      </c>
      <c r="X7" s="30" t="s">
        <v>45</v>
      </c>
      <c r="Y7" s="30" t="s">
        <v>49</v>
      </c>
      <c r="Z7" s="46" t="str">
        <f t="shared" si="4"/>
        <v>HS-NguyenTrai-QNA</v>
      </c>
      <c r="AA7" s="46" t="str">
        <f t="shared" si="5"/>
        <v>NguyenTrai-QNA</v>
      </c>
      <c r="AB7" s="25" t="s">
        <v>46</v>
      </c>
      <c r="AC7" s="25" t="s">
        <v>47</v>
      </c>
      <c r="AE7" s="46" t="str">
        <f t="shared" si="15"/>
        <v>qna-nguyentrai-hs0006</v>
      </c>
      <c r="AF7" s="46" t="str">
        <f t="shared" si="16"/>
        <v>SH6</v>
      </c>
      <c r="AG7" s="46" t="str">
        <f t="shared" si="17"/>
        <v>6-NguyenTrai-QNA</v>
      </c>
      <c r="AH7" s="30" t="s">
        <v>62</v>
      </c>
      <c r="AI7" s="46" t="str">
        <f t="shared" si="18"/>
        <v>HH6</v>
      </c>
      <c r="AJ7" s="46" t="str">
        <f t="shared" si="19"/>
        <v>6-NguyenTrai-QNA</v>
      </c>
      <c r="AK7" s="46" t="s">
        <v>62</v>
      </c>
      <c r="AL7" s="46" t="str">
        <f t="shared" si="20"/>
        <v>TA6</v>
      </c>
      <c r="AM7" s="46" t="str">
        <f t="shared" si="21"/>
        <v>6-NguyenTrai-QNA</v>
      </c>
      <c r="AN7" s="46" t="s">
        <v>62</v>
      </c>
      <c r="AO7" s="46" t="str">
        <f t="shared" si="22"/>
        <v>NV6</v>
      </c>
      <c r="AP7" s="46" t="str">
        <f t="shared" si="23"/>
        <v>6-NguyenTrai-QNA</v>
      </c>
      <c r="AQ7" s="46" t="s">
        <v>62</v>
      </c>
    </row>
    <row r="8" spans="1:43" ht="12.75" x14ac:dyDescent="0.2">
      <c r="A8">
        <v>7</v>
      </c>
      <c r="B8">
        <v>6</v>
      </c>
      <c r="C8" t="s">
        <v>100</v>
      </c>
      <c r="H8" s="16" t="str">
        <f t="shared" si="6"/>
        <v>qna-nguyentrai-hs0007</v>
      </c>
      <c r="I8" s="7" t="str">
        <f t="shared" si="7"/>
        <v>abcd1718</v>
      </c>
      <c r="K8" s="46">
        <v>7</v>
      </c>
      <c r="L8" s="46" t="str">
        <f t="shared" si="0"/>
        <v>6-NguyenTrai-QNA</v>
      </c>
      <c r="M8" s="46" t="str">
        <f t="shared" si="8"/>
        <v>Nguyễn Thị Hoàng Hiệp</v>
      </c>
      <c r="N8" s="24" t="str">
        <f t="shared" si="9"/>
        <v>Hiệp</v>
      </c>
      <c r="O8" s="24" t="str">
        <f t="shared" si="10"/>
        <v xml:space="preserve">Nguyễn Thị Hoàng </v>
      </c>
      <c r="P8" t="s">
        <v>217</v>
      </c>
      <c r="Q8" s="24" t="str">
        <f t="shared" si="11"/>
        <v>0007</v>
      </c>
      <c r="R8" s="24" t="str">
        <f t="shared" si="1"/>
        <v>qna-nguyentrai-hs0007</v>
      </c>
      <c r="S8" s="24" t="str">
        <f t="shared" si="12"/>
        <v>Hiep</v>
      </c>
      <c r="T8" s="24" t="str">
        <f t="shared" si="13"/>
        <v xml:space="preserve">Nguyen Thi Hoang </v>
      </c>
      <c r="U8" s="24" t="str">
        <f t="shared" si="2"/>
        <v>hs0007-nguyenthihoang-hiep@qna-nguyentrai.edu.vn</v>
      </c>
      <c r="V8" s="24" t="str">
        <f t="shared" si="14"/>
        <v>abcd1718</v>
      </c>
      <c r="W8" s="46" t="str">
        <f t="shared" si="3"/>
        <v>QNA</v>
      </c>
      <c r="X8" s="30" t="s">
        <v>45</v>
      </c>
      <c r="Y8" s="30" t="s">
        <v>49</v>
      </c>
      <c r="Z8" s="46" t="str">
        <f t="shared" si="4"/>
        <v>HS-NguyenTrai-QNA</v>
      </c>
      <c r="AA8" s="46" t="str">
        <f t="shared" si="5"/>
        <v>NguyenTrai-QNA</v>
      </c>
      <c r="AB8" s="25" t="s">
        <v>46</v>
      </c>
      <c r="AC8" s="25" t="s">
        <v>47</v>
      </c>
      <c r="AE8" s="46" t="str">
        <f t="shared" si="15"/>
        <v>qna-nguyentrai-hs0007</v>
      </c>
      <c r="AF8" s="46" t="str">
        <f t="shared" si="16"/>
        <v>SH6</v>
      </c>
      <c r="AG8" s="46" t="str">
        <f t="shared" si="17"/>
        <v>6-NguyenTrai-QNA</v>
      </c>
      <c r="AH8" s="30" t="s">
        <v>62</v>
      </c>
      <c r="AI8" s="46" t="str">
        <f t="shared" si="18"/>
        <v>HH6</v>
      </c>
      <c r="AJ8" s="46" t="str">
        <f t="shared" si="19"/>
        <v>6-NguyenTrai-QNA</v>
      </c>
      <c r="AK8" s="46" t="s">
        <v>62</v>
      </c>
      <c r="AL8" s="46" t="str">
        <f t="shared" si="20"/>
        <v>TA6</v>
      </c>
      <c r="AM8" s="46" t="str">
        <f t="shared" si="21"/>
        <v>6-NguyenTrai-QNA</v>
      </c>
      <c r="AN8" s="46" t="s">
        <v>62</v>
      </c>
      <c r="AO8" s="46" t="str">
        <f t="shared" si="22"/>
        <v>NV6</v>
      </c>
      <c r="AP8" s="46" t="str">
        <f t="shared" si="23"/>
        <v>6-NguyenTrai-QNA</v>
      </c>
      <c r="AQ8" s="46" t="s">
        <v>62</v>
      </c>
    </row>
    <row r="9" spans="1:43" ht="12.75" x14ac:dyDescent="0.2">
      <c r="A9">
        <v>8</v>
      </c>
      <c r="B9">
        <v>6</v>
      </c>
      <c r="C9" t="s">
        <v>101</v>
      </c>
      <c r="H9" s="16" t="str">
        <f t="shared" si="6"/>
        <v>qna-nguyentrai-hs0008</v>
      </c>
      <c r="I9" s="7" t="str">
        <f t="shared" si="7"/>
        <v>abcd1819</v>
      </c>
      <c r="K9" s="46">
        <v>8</v>
      </c>
      <c r="L9" s="46" t="str">
        <f t="shared" si="0"/>
        <v>6-NguyenTrai-QNA</v>
      </c>
      <c r="M9" s="46" t="str">
        <f t="shared" si="8"/>
        <v>Châu Minh Hiếu</v>
      </c>
      <c r="N9" s="24" t="str">
        <f t="shared" si="9"/>
        <v>Hiếu</v>
      </c>
      <c r="O9" s="24" t="str">
        <f t="shared" si="10"/>
        <v xml:space="preserve">Châu Minh </v>
      </c>
      <c r="P9" t="s">
        <v>218</v>
      </c>
      <c r="Q9" s="24" t="str">
        <f t="shared" si="11"/>
        <v>0008</v>
      </c>
      <c r="R9" s="24" t="str">
        <f t="shared" si="1"/>
        <v>qna-nguyentrai-hs0008</v>
      </c>
      <c r="S9" s="24" t="str">
        <f t="shared" si="12"/>
        <v>Hieu</v>
      </c>
      <c r="T9" s="24" t="str">
        <f t="shared" si="13"/>
        <v xml:space="preserve">Chau Minh </v>
      </c>
      <c r="U9" s="24" t="str">
        <f t="shared" si="2"/>
        <v>hs0008-chauminh-hieu@qna-nguyentrai.edu.vn</v>
      </c>
      <c r="V9" s="24" t="str">
        <f t="shared" si="14"/>
        <v>abcd1819</v>
      </c>
      <c r="W9" s="46" t="str">
        <f t="shared" si="3"/>
        <v>QNA</v>
      </c>
      <c r="X9" s="30" t="s">
        <v>45</v>
      </c>
      <c r="Y9" s="30" t="s">
        <v>49</v>
      </c>
      <c r="Z9" s="46" t="str">
        <f t="shared" si="4"/>
        <v>HS-NguyenTrai-QNA</v>
      </c>
      <c r="AA9" s="46" t="str">
        <f t="shared" si="5"/>
        <v>NguyenTrai-QNA</v>
      </c>
      <c r="AB9" s="25" t="s">
        <v>46</v>
      </c>
      <c r="AC9" s="25" t="s">
        <v>47</v>
      </c>
      <c r="AE9" s="46" t="str">
        <f t="shared" si="15"/>
        <v>qna-nguyentrai-hs0008</v>
      </c>
      <c r="AF9" s="46" t="str">
        <f t="shared" si="16"/>
        <v>SH6</v>
      </c>
      <c r="AG9" s="46" t="str">
        <f t="shared" si="17"/>
        <v>6-NguyenTrai-QNA</v>
      </c>
      <c r="AH9" s="30" t="s">
        <v>62</v>
      </c>
      <c r="AI9" s="46" t="str">
        <f t="shared" si="18"/>
        <v>HH6</v>
      </c>
      <c r="AJ9" s="46" t="str">
        <f t="shared" si="19"/>
        <v>6-NguyenTrai-QNA</v>
      </c>
      <c r="AK9" s="46" t="s">
        <v>62</v>
      </c>
      <c r="AL9" s="46" t="str">
        <f t="shared" si="20"/>
        <v>TA6</v>
      </c>
      <c r="AM9" s="46" t="str">
        <f t="shared" si="21"/>
        <v>6-NguyenTrai-QNA</v>
      </c>
      <c r="AN9" s="46" t="s">
        <v>62</v>
      </c>
      <c r="AO9" s="46" t="str">
        <f t="shared" si="22"/>
        <v>NV6</v>
      </c>
      <c r="AP9" s="46" t="str">
        <f t="shared" si="23"/>
        <v>6-NguyenTrai-QNA</v>
      </c>
      <c r="AQ9" s="46" t="s">
        <v>62</v>
      </c>
    </row>
    <row r="10" spans="1:43" ht="12.75" x14ac:dyDescent="0.2">
      <c r="A10">
        <v>9</v>
      </c>
      <c r="B10">
        <v>6</v>
      </c>
      <c r="C10" t="s">
        <v>102</v>
      </c>
      <c r="H10" s="16" t="str">
        <f t="shared" si="6"/>
        <v>qna-nguyentrai-hs0009</v>
      </c>
      <c r="I10" s="7" t="str">
        <f t="shared" si="7"/>
        <v>abcd1920</v>
      </c>
      <c r="K10" s="46">
        <v>9</v>
      </c>
      <c r="L10" s="46" t="str">
        <f t="shared" si="0"/>
        <v>6-NguyenTrai-QNA</v>
      </c>
      <c r="M10" s="46" t="str">
        <f t="shared" si="8"/>
        <v>Nguyễn Thị Ngọc Huệ</v>
      </c>
      <c r="N10" s="24" t="str">
        <f t="shared" si="9"/>
        <v>Huệ</v>
      </c>
      <c r="O10" s="24" t="str">
        <f t="shared" si="10"/>
        <v xml:space="preserve">Nguyễn Thị Ngọc </v>
      </c>
      <c r="P10" t="s">
        <v>219</v>
      </c>
      <c r="Q10" s="24" t="str">
        <f t="shared" si="11"/>
        <v>0009</v>
      </c>
      <c r="R10" s="24" t="str">
        <f t="shared" si="1"/>
        <v>qna-nguyentrai-hs0009</v>
      </c>
      <c r="S10" s="24" t="str">
        <f t="shared" si="12"/>
        <v>Hue</v>
      </c>
      <c r="T10" s="24" t="str">
        <f t="shared" si="13"/>
        <v xml:space="preserve">Nguyen Thi Ngoc </v>
      </c>
      <c r="U10" s="24" t="str">
        <f t="shared" si="2"/>
        <v>hs0009-nguyenthingoc-hue@qna-nguyentrai.edu.vn</v>
      </c>
      <c r="V10" s="24" t="str">
        <f t="shared" si="14"/>
        <v>abcd1920</v>
      </c>
      <c r="W10" s="46" t="str">
        <f t="shared" si="3"/>
        <v>QNA</v>
      </c>
      <c r="X10" s="30" t="s">
        <v>45</v>
      </c>
      <c r="Y10" s="30" t="s">
        <v>49</v>
      </c>
      <c r="Z10" s="46" t="str">
        <f t="shared" si="4"/>
        <v>HS-NguyenTrai-QNA</v>
      </c>
      <c r="AA10" s="46" t="str">
        <f t="shared" si="5"/>
        <v>NguyenTrai-QNA</v>
      </c>
      <c r="AB10" s="25" t="s">
        <v>46</v>
      </c>
      <c r="AC10" s="25" t="s">
        <v>47</v>
      </c>
      <c r="AE10" s="46" t="str">
        <f t="shared" si="15"/>
        <v>qna-nguyentrai-hs0009</v>
      </c>
      <c r="AF10" s="46" t="str">
        <f t="shared" si="16"/>
        <v>SH6</v>
      </c>
      <c r="AG10" s="46" t="str">
        <f t="shared" si="17"/>
        <v>6-NguyenTrai-QNA</v>
      </c>
      <c r="AH10" s="30" t="s">
        <v>62</v>
      </c>
      <c r="AI10" s="46" t="str">
        <f t="shared" si="18"/>
        <v>HH6</v>
      </c>
      <c r="AJ10" s="46" t="str">
        <f t="shared" si="19"/>
        <v>6-NguyenTrai-QNA</v>
      </c>
      <c r="AK10" s="46" t="s">
        <v>62</v>
      </c>
      <c r="AL10" s="46" t="str">
        <f t="shared" si="20"/>
        <v>TA6</v>
      </c>
      <c r="AM10" s="46" t="str">
        <f t="shared" si="21"/>
        <v>6-NguyenTrai-QNA</v>
      </c>
      <c r="AN10" s="46" t="s">
        <v>62</v>
      </c>
      <c r="AO10" s="46" t="str">
        <f t="shared" si="22"/>
        <v>NV6</v>
      </c>
      <c r="AP10" s="46" t="str">
        <f t="shared" si="23"/>
        <v>6-NguyenTrai-QNA</v>
      </c>
      <c r="AQ10" s="46" t="s">
        <v>62</v>
      </c>
    </row>
    <row r="11" spans="1:43" ht="12.75" x14ac:dyDescent="0.2">
      <c r="A11">
        <v>10</v>
      </c>
      <c r="B11">
        <v>6</v>
      </c>
      <c r="C11" t="s">
        <v>103</v>
      </c>
      <c r="H11" s="16" t="str">
        <f t="shared" si="6"/>
        <v>qna-nguyentrai-hs0010</v>
      </c>
      <c r="I11" s="7" t="str">
        <f t="shared" si="7"/>
        <v>abcd2021</v>
      </c>
      <c r="K11" s="46">
        <v>10</v>
      </c>
      <c r="L11" s="46" t="str">
        <f t="shared" si="0"/>
        <v>6-NguyenTrai-QNA</v>
      </c>
      <c r="M11" s="46" t="str">
        <f t="shared" si="8"/>
        <v>Trần Anh Khoa</v>
      </c>
      <c r="N11" s="24" t="str">
        <f t="shared" si="9"/>
        <v>Khoa</v>
      </c>
      <c r="O11" s="24" t="str">
        <f t="shared" si="10"/>
        <v xml:space="preserve">Trần Anh </v>
      </c>
      <c r="P11" t="s">
        <v>220</v>
      </c>
      <c r="Q11" s="24" t="str">
        <f t="shared" si="11"/>
        <v>0010</v>
      </c>
      <c r="R11" s="24" t="str">
        <f t="shared" si="1"/>
        <v>qna-nguyentrai-hs0010</v>
      </c>
      <c r="S11" s="24" t="str">
        <f t="shared" si="12"/>
        <v>Khoa</v>
      </c>
      <c r="T11" s="24" t="str">
        <f t="shared" si="13"/>
        <v xml:space="preserve">Tran Anh </v>
      </c>
      <c r="U11" s="24" t="str">
        <f t="shared" si="2"/>
        <v>hs0010-trananh-khoa@qna-nguyentrai.edu.vn</v>
      </c>
      <c r="V11" s="24" t="str">
        <f t="shared" si="14"/>
        <v>abcd2021</v>
      </c>
      <c r="W11" s="46" t="str">
        <f t="shared" si="3"/>
        <v>QNA</v>
      </c>
      <c r="X11" s="30" t="s">
        <v>45</v>
      </c>
      <c r="Y11" s="30" t="s">
        <v>49</v>
      </c>
      <c r="Z11" s="46" t="str">
        <f t="shared" si="4"/>
        <v>HS-NguyenTrai-QNA</v>
      </c>
      <c r="AA11" s="46" t="str">
        <f t="shared" si="5"/>
        <v>NguyenTrai-QNA</v>
      </c>
      <c r="AB11" s="25" t="s">
        <v>46</v>
      </c>
      <c r="AC11" s="25" t="s">
        <v>47</v>
      </c>
      <c r="AE11" s="46" t="str">
        <f t="shared" si="15"/>
        <v>qna-nguyentrai-hs0010</v>
      </c>
      <c r="AF11" s="46" t="str">
        <f t="shared" si="16"/>
        <v>SH6</v>
      </c>
      <c r="AG11" s="46" t="str">
        <f t="shared" si="17"/>
        <v>6-NguyenTrai-QNA</v>
      </c>
      <c r="AH11" s="30" t="s">
        <v>62</v>
      </c>
      <c r="AI11" s="46" t="str">
        <f t="shared" si="18"/>
        <v>HH6</v>
      </c>
      <c r="AJ11" s="46" t="str">
        <f t="shared" si="19"/>
        <v>6-NguyenTrai-QNA</v>
      </c>
      <c r="AK11" s="46" t="s">
        <v>62</v>
      </c>
      <c r="AL11" s="46" t="str">
        <f t="shared" si="20"/>
        <v>TA6</v>
      </c>
      <c r="AM11" s="46" t="str">
        <f t="shared" si="21"/>
        <v>6-NguyenTrai-QNA</v>
      </c>
      <c r="AN11" s="46" t="s">
        <v>62</v>
      </c>
      <c r="AO11" s="46" t="str">
        <f t="shared" si="22"/>
        <v>NV6</v>
      </c>
      <c r="AP11" s="46" t="str">
        <f t="shared" si="23"/>
        <v>6-NguyenTrai-QNA</v>
      </c>
      <c r="AQ11" s="46" t="s">
        <v>62</v>
      </c>
    </row>
    <row r="12" spans="1:43" ht="12.75" x14ac:dyDescent="0.2">
      <c r="A12">
        <v>11</v>
      </c>
      <c r="B12">
        <v>6</v>
      </c>
      <c r="C12" t="s">
        <v>104</v>
      </c>
      <c r="H12" s="16" t="str">
        <f t="shared" si="6"/>
        <v>qna-nguyentrai-hs0011</v>
      </c>
      <c r="I12" s="7" t="str">
        <f t="shared" si="7"/>
        <v>abcd2122</v>
      </c>
      <c r="K12" s="46">
        <v>11</v>
      </c>
      <c r="L12" s="46" t="str">
        <f t="shared" si="0"/>
        <v>6-NguyenTrai-QNA</v>
      </c>
      <c r="M12" s="46" t="str">
        <f t="shared" si="8"/>
        <v>Hồ Đức Khiêm</v>
      </c>
      <c r="N12" s="24" t="str">
        <f t="shared" si="9"/>
        <v>Khiêm</v>
      </c>
      <c r="O12" s="24" t="str">
        <f t="shared" si="10"/>
        <v xml:space="preserve">Hồ Đức </v>
      </c>
      <c r="P12" t="s">
        <v>221</v>
      </c>
      <c r="Q12" s="24" t="str">
        <f t="shared" si="11"/>
        <v>0011</v>
      </c>
      <c r="R12" s="24" t="str">
        <f t="shared" si="1"/>
        <v>qna-nguyentrai-hs0011</v>
      </c>
      <c r="S12" s="24" t="str">
        <f t="shared" si="12"/>
        <v>Khiem</v>
      </c>
      <c r="T12" s="24" t="str">
        <f t="shared" si="13"/>
        <v xml:space="preserve">Ho Duc </v>
      </c>
      <c r="U12" s="24" t="str">
        <f t="shared" si="2"/>
        <v>hs0011-hoduc-khiem@qna-nguyentrai.edu.vn</v>
      </c>
      <c r="V12" s="24" t="str">
        <f t="shared" si="14"/>
        <v>abcd2122</v>
      </c>
      <c r="W12" s="46" t="str">
        <f t="shared" si="3"/>
        <v>QNA</v>
      </c>
      <c r="X12" s="30" t="s">
        <v>45</v>
      </c>
      <c r="Y12" s="30" t="s">
        <v>49</v>
      </c>
      <c r="Z12" s="46" t="str">
        <f t="shared" si="4"/>
        <v>HS-NguyenTrai-QNA</v>
      </c>
      <c r="AA12" s="46" t="str">
        <f t="shared" si="5"/>
        <v>NguyenTrai-QNA</v>
      </c>
      <c r="AB12" s="25" t="s">
        <v>46</v>
      </c>
      <c r="AC12" s="25" t="s">
        <v>47</v>
      </c>
      <c r="AE12" s="46" t="str">
        <f t="shared" si="15"/>
        <v>qna-nguyentrai-hs0011</v>
      </c>
      <c r="AF12" s="46" t="str">
        <f t="shared" si="16"/>
        <v>SH6</v>
      </c>
      <c r="AG12" s="46" t="str">
        <f t="shared" si="17"/>
        <v>6-NguyenTrai-QNA</v>
      </c>
      <c r="AH12" s="30" t="s">
        <v>62</v>
      </c>
      <c r="AI12" s="46" t="str">
        <f t="shared" si="18"/>
        <v>HH6</v>
      </c>
      <c r="AJ12" s="46" t="str">
        <f t="shared" si="19"/>
        <v>6-NguyenTrai-QNA</v>
      </c>
      <c r="AK12" s="46" t="s">
        <v>62</v>
      </c>
      <c r="AL12" s="46" t="str">
        <f t="shared" si="20"/>
        <v>TA6</v>
      </c>
      <c r="AM12" s="46" t="str">
        <f t="shared" si="21"/>
        <v>6-NguyenTrai-QNA</v>
      </c>
      <c r="AN12" s="46" t="s">
        <v>62</v>
      </c>
      <c r="AO12" s="46" t="str">
        <f t="shared" si="22"/>
        <v>NV6</v>
      </c>
      <c r="AP12" s="46" t="str">
        <f t="shared" si="23"/>
        <v>6-NguyenTrai-QNA</v>
      </c>
      <c r="AQ12" s="46" t="s">
        <v>62</v>
      </c>
    </row>
    <row r="13" spans="1:43" ht="12.75" x14ac:dyDescent="0.2">
      <c r="A13">
        <v>12</v>
      </c>
      <c r="B13">
        <v>6</v>
      </c>
      <c r="C13" t="s">
        <v>105</v>
      </c>
      <c r="H13" s="16" t="str">
        <f t="shared" si="6"/>
        <v>qna-nguyentrai-hs0012</v>
      </c>
      <c r="I13" s="7" t="str">
        <f t="shared" si="7"/>
        <v>abcd2223</v>
      </c>
      <c r="K13" s="46">
        <v>12</v>
      </c>
      <c r="L13" s="46" t="str">
        <f t="shared" si="0"/>
        <v>6-NguyenTrai-QNA</v>
      </c>
      <c r="M13" s="46" t="str">
        <f t="shared" si="8"/>
        <v>Lê Thị Lan</v>
      </c>
      <c r="N13" s="24" t="str">
        <f t="shared" si="9"/>
        <v>Lan</v>
      </c>
      <c r="O13" s="24" t="str">
        <f t="shared" si="10"/>
        <v xml:space="preserve">Lê Thị </v>
      </c>
      <c r="P13" t="s">
        <v>222</v>
      </c>
      <c r="Q13" s="24" t="str">
        <f t="shared" si="11"/>
        <v>0012</v>
      </c>
      <c r="R13" s="24" t="str">
        <f t="shared" si="1"/>
        <v>qna-nguyentrai-hs0012</v>
      </c>
      <c r="S13" s="24" t="str">
        <f t="shared" si="12"/>
        <v>Lan</v>
      </c>
      <c r="T13" s="24" t="str">
        <f t="shared" si="13"/>
        <v xml:space="preserve">Le Thi </v>
      </c>
      <c r="U13" s="24" t="str">
        <f t="shared" si="2"/>
        <v>hs0012-lethi-lan@qna-nguyentrai.edu.vn</v>
      </c>
      <c r="V13" s="24" t="str">
        <f t="shared" si="14"/>
        <v>abcd2223</v>
      </c>
      <c r="W13" s="46" t="str">
        <f t="shared" si="3"/>
        <v>QNA</v>
      </c>
      <c r="X13" s="30" t="s">
        <v>45</v>
      </c>
      <c r="Y13" s="30" t="s">
        <v>49</v>
      </c>
      <c r="Z13" s="46" t="str">
        <f t="shared" si="4"/>
        <v>HS-NguyenTrai-QNA</v>
      </c>
      <c r="AA13" s="46" t="str">
        <f t="shared" si="5"/>
        <v>NguyenTrai-QNA</v>
      </c>
      <c r="AB13" s="25" t="s">
        <v>46</v>
      </c>
      <c r="AC13" s="25" t="s">
        <v>47</v>
      </c>
      <c r="AE13" s="46" t="str">
        <f t="shared" si="15"/>
        <v>qna-nguyentrai-hs0012</v>
      </c>
      <c r="AF13" s="46" t="str">
        <f t="shared" si="16"/>
        <v>SH6</v>
      </c>
      <c r="AG13" s="46" t="str">
        <f t="shared" si="17"/>
        <v>6-NguyenTrai-QNA</v>
      </c>
      <c r="AH13" s="30" t="s">
        <v>62</v>
      </c>
      <c r="AI13" s="46" t="str">
        <f t="shared" si="18"/>
        <v>HH6</v>
      </c>
      <c r="AJ13" s="46" t="str">
        <f t="shared" si="19"/>
        <v>6-NguyenTrai-QNA</v>
      </c>
      <c r="AK13" s="46" t="s">
        <v>62</v>
      </c>
      <c r="AL13" s="46" t="str">
        <f t="shared" si="20"/>
        <v>TA6</v>
      </c>
      <c r="AM13" s="46" t="str">
        <f t="shared" si="21"/>
        <v>6-NguyenTrai-QNA</v>
      </c>
      <c r="AN13" s="46" t="s">
        <v>62</v>
      </c>
      <c r="AO13" s="46" t="str">
        <f t="shared" si="22"/>
        <v>NV6</v>
      </c>
      <c r="AP13" s="46" t="str">
        <f t="shared" si="23"/>
        <v>6-NguyenTrai-QNA</v>
      </c>
      <c r="AQ13" s="46" t="s">
        <v>62</v>
      </c>
    </row>
    <row r="14" spans="1:43" ht="12.75" x14ac:dyDescent="0.2">
      <c r="A14">
        <v>13</v>
      </c>
      <c r="B14">
        <v>6</v>
      </c>
      <c r="C14" t="s">
        <v>106</v>
      </c>
      <c r="H14" s="16" t="str">
        <f t="shared" si="6"/>
        <v>qna-nguyentrai-hs0013</v>
      </c>
      <c r="I14" s="7" t="str">
        <f t="shared" si="7"/>
        <v>abcd2324</v>
      </c>
      <c r="K14" s="46">
        <v>13</v>
      </c>
      <c r="L14" s="46" t="str">
        <f t="shared" si="0"/>
        <v>6-NguyenTrai-QNA</v>
      </c>
      <c r="M14" s="46" t="str">
        <f t="shared" si="8"/>
        <v>Nguyễn Mậu Lâm</v>
      </c>
      <c r="N14" s="24" t="str">
        <f t="shared" si="9"/>
        <v>Lâm</v>
      </c>
      <c r="O14" s="24" t="str">
        <f t="shared" si="10"/>
        <v xml:space="preserve">Nguyễn Mậu </v>
      </c>
      <c r="P14" t="s">
        <v>223</v>
      </c>
      <c r="Q14" s="24" t="str">
        <f t="shared" si="11"/>
        <v>0013</v>
      </c>
      <c r="R14" s="24" t="str">
        <f t="shared" si="1"/>
        <v>qna-nguyentrai-hs0013</v>
      </c>
      <c r="S14" s="24" t="str">
        <f t="shared" si="12"/>
        <v>Lam</v>
      </c>
      <c r="T14" s="24" t="str">
        <f t="shared" si="13"/>
        <v xml:space="preserve">Nguyen Mau </v>
      </c>
      <c r="U14" s="24" t="str">
        <f t="shared" si="2"/>
        <v>hs0013-nguyenmau-lam@qna-nguyentrai.edu.vn</v>
      </c>
      <c r="V14" s="24" t="str">
        <f t="shared" si="14"/>
        <v>abcd2324</v>
      </c>
      <c r="W14" s="46" t="str">
        <f t="shared" si="3"/>
        <v>QNA</v>
      </c>
      <c r="X14" s="30" t="s">
        <v>45</v>
      </c>
      <c r="Y14" s="30" t="s">
        <v>49</v>
      </c>
      <c r="Z14" s="46" t="str">
        <f t="shared" si="4"/>
        <v>HS-NguyenTrai-QNA</v>
      </c>
      <c r="AA14" s="46" t="str">
        <f t="shared" si="5"/>
        <v>NguyenTrai-QNA</v>
      </c>
      <c r="AB14" s="25" t="s">
        <v>46</v>
      </c>
      <c r="AC14" s="25" t="s">
        <v>47</v>
      </c>
      <c r="AE14" s="46" t="str">
        <f t="shared" si="15"/>
        <v>qna-nguyentrai-hs0013</v>
      </c>
      <c r="AF14" s="46" t="str">
        <f t="shared" si="16"/>
        <v>SH6</v>
      </c>
      <c r="AG14" s="46" t="str">
        <f t="shared" si="17"/>
        <v>6-NguyenTrai-QNA</v>
      </c>
      <c r="AH14" s="30" t="s">
        <v>62</v>
      </c>
      <c r="AI14" s="46" t="str">
        <f t="shared" si="18"/>
        <v>HH6</v>
      </c>
      <c r="AJ14" s="46" t="str">
        <f t="shared" si="19"/>
        <v>6-NguyenTrai-QNA</v>
      </c>
      <c r="AK14" s="46" t="s">
        <v>62</v>
      </c>
      <c r="AL14" s="46" t="str">
        <f t="shared" si="20"/>
        <v>TA6</v>
      </c>
      <c r="AM14" s="46" t="str">
        <f t="shared" si="21"/>
        <v>6-NguyenTrai-QNA</v>
      </c>
      <c r="AN14" s="46" t="s">
        <v>62</v>
      </c>
      <c r="AO14" s="46" t="str">
        <f t="shared" si="22"/>
        <v>NV6</v>
      </c>
      <c r="AP14" s="46" t="str">
        <f t="shared" si="23"/>
        <v>6-NguyenTrai-QNA</v>
      </c>
      <c r="AQ14" s="46" t="s">
        <v>62</v>
      </c>
    </row>
    <row r="15" spans="1:43" ht="12.75" x14ac:dyDescent="0.2">
      <c r="A15">
        <v>14</v>
      </c>
      <c r="B15">
        <v>6</v>
      </c>
      <c r="C15" t="s">
        <v>107</v>
      </c>
      <c r="H15" s="16" t="str">
        <f t="shared" si="6"/>
        <v>qna-nguyentrai-hs0014</v>
      </c>
      <c r="I15" s="7" t="str">
        <f t="shared" si="7"/>
        <v>abcd2425</v>
      </c>
      <c r="K15" s="46">
        <v>14</v>
      </c>
      <c r="L15" s="46" t="str">
        <f t="shared" si="0"/>
        <v>6-NguyenTrai-QNA</v>
      </c>
      <c r="M15" s="46" t="str">
        <f t="shared" si="8"/>
        <v>Nguyễn Minh Bảo Luân</v>
      </c>
      <c r="N15" s="24" t="str">
        <f t="shared" si="9"/>
        <v>Luân</v>
      </c>
      <c r="O15" s="24" t="str">
        <f t="shared" si="10"/>
        <v xml:space="preserve">Nguyễn Minh Bảo </v>
      </c>
      <c r="P15" t="s">
        <v>224</v>
      </c>
      <c r="Q15" s="24" t="str">
        <f t="shared" si="11"/>
        <v>0014</v>
      </c>
      <c r="R15" s="24" t="str">
        <f t="shared" si="1"/>
        <v>qna-nguyentrai-hs0014</v>
      </c>
      <c r="S15" s="24" t="str">
        <f t="shared" si="12"/>
        <v>Luan</v>
      </c>
      <c r="T15" s="24" t="str">
        <f t="shared" si="13"/>
        <v xml:space="preserve">Nguyen Minh Bao </v>
      </c>
      <c r="U15" s="24" t="str">
        <f t="shared" si="2"/>
        <v>hs0014-nguyenminhbao-luan@qna-nguyentrai.edu.vn</v>
      </c>
      <c r="V15" s="24" t="str">
        <f t="shared" si="14"/>
        <v>abcd2425</v>
      </c>
      <c r="W15" s="46" t="str">
        <f t="shared" si="3"/>
        <v>QNA</v>
      </c>
      <c r="X15" s="30" t="s">
        <v>45</v>
      </c>
      <c r="Y15" s="30" t="s">
        <v>49</v>
      </c>
      <c r="Z15" s="46" t="str">
        <f t="shared" si="4"/>
        <v>HS-NguyenTrai-QNA</v>
      </c>
      <c r="AA15" s="46" t="str">
        <f t="shared" si="5"/>
        <v>NguyenTrai-QNA</v>
      </c>
      <c r="AB15" s="25" t="s">
        <v>46</v>
      </c>
      <c r="AC15" s="25" t="s">
        <v>47</v>
      </c>
      <c r="AE15" s="46" t="str">
        <f t="shared" si="15"/>
        <v>qna-nguyentrai-hs0014</v>
      </c>
      <c r="AF15" s="46" t="str">
        <f t="shared" si="16"/>
        <v>SH6</v>
      </c>
      <c r="AG15" s="46" t="str">
        <f t="shared" si="17"/>
        <v>6-NguyenTrai-QNA</v>
      </c>
      <c r="AH15" s="30" t="s">
        <v>62</v>
      </c>
      <c r="AI15" s="46" t="str">
        <f t="shared" si="18"/>
        <v>HH6</v>
      </c>
      <c r="AJ15" s="46" t="str">
        <f t="shared" si="19"/>
        <v>6-NguyenTrai-QNA</v>
      </c>
      <c r="AK15" s="46" t="s">
        <v>62</v>
      </c>
      <c r="AL15" s="46" t="str">
        <f t="shared" si="20"/>
        <v>TA6</v>
      </c>
      <c r="AM15" s="46" t="str">
        <f t="shared" si="21"/>
        <v>6-NguyenTrai-QNA</v>
      </c>
      <c r="AN15" s="46" t="s">
        <v>62</v>
      </c>
      <c r="AO15" s="46" t="str">
        <f t="shared" si="22"/>
        <v>NV6</v>
      </c>
      <c r="AP15" s="46" t="str">
        <f t="shared" si="23"/>
        <v>6-NguyenTrai-QNA</v>
      </c>
      <c r="AQ15" s="46" t="s">
        <v>62</v>
      </c>
    </row>
    <row r="16" spans="1:43" ht="12.75" x14ac:dyDescent="0.2">
      <c r="A16">
        <v>15</v>
      </c>
      <c r="B16">
        <v>6</v>
      </c>
      <c r="C16" t="s">
        <v>108</v>
      </c>
      <c r="H16" s="16" t="str">
        <f t="shared" si="6"/>
        <v>qna-nguyentrai-hs0015</v>
      </c>
      <c r="I16" s="7" t="str">
        <f t="shared" si="7"/>
        <v>abcd2526</v>
      </c>
      <c r="K16" s="46">
        <v>15</v>
      </c>
      <c r="L16" s="46" t="str">
        <f t="shared" si="0"/>
        <v>6-NguyenTrai-QNA</v>
      </c>
      <c r="M16" s="46" t="str">
        <f t="shared" si="8"/>
        <v>Trần Thị Thúy Ny</v>
      </c>
      <c r="N16" s="24" t="str">
        <f t="shared" si="9"/>
        <v>Ny</v>
      </c>
      <c r="O16" s="24" t="str">
        <f t="shared" si="10"/>
        <v xml:space="preserve">Trần Thị Thúy </v>
      </c>
      <c r="P16" t="s">
        <v>225</v>
      </c>
      <c r="Q16" s="24" t="str">
        <f t="shared" si="11"/>
        <v>0015</v>
      </c>
      <c r="R16" s="24" t="str">
        <f t="shared" si="1"/>
        <v>qna-nguyentrai-hs0015</v>
      </c>
      <c r="S16" s="24" t="str">
        <f t="shared" si="12"/>
        <v>Ny</v>
      </c>
      <c r="T16" s="24" t="str">
        <f t="shared" si="13"/>
        <v xml:space="preserve">Tran Thi Thuy </v>
      </c>
      <c r="U16" s="24" t="str">
        <f t="shared" si="2"/>
        <v>hs0015-tranthithuy-ny@qna-nguyentrai.edu.vn</v>
      </c>
      <c r="V16" s="24" t="str">
        <f t="shared" si="14"/>
        <v>abcd2526</v>
      </c>
      <c r="W16" s="46" t="str">
        <f t="shared" si="3"/>
        <v>QNA</v>
      </c>
      <c r="X16" s="30" t="s">
        <v>45</v>
      </c>
      <c r="Y16" s="30" t="s">
        <v>49</v>
      </c>
      <c r="Z16" s="46" t="str">
        <f t="shared" si="4"/>
        <v>HS-NguyenTrai-QNA</v>
      </c>
      <c r="AA16" s="46" t="str">
        <f t="shared" si="5"/>
        <v>NguyenTrai-QNA</v>
      </c>
      <c r="AB16" s="25" t="s">
        <v>46</v>
      </c>
      <c r="AC16" s="25" t="s">
        <v>47</v>
      </c>
      <c r="AE16" s="46" t="str">
        <f t="shared" si="15"/>
        <v>qna-nguyentrai-hs0015</v>
      </c>
      <c r="AF16" s="46" t="str">
        <f t="shared" si="16"/>
        <v>SH6</v>
      </c>
      <c r="AG16" s="46" t="str">
        <f t="shared" si="17"/>
        <v>6-NguyenTrai-QNA</v>
      </c>
      <c r="AH16" s="30" t="s">
        <v>62</v>
      </c>
      <c r="AI16" s="46" t="str">
        <f t="shared" si="18"/>
        <v>HH6</v>
      </c>
      <c r="AJ16" s="46" t="str">
        <f t="shared" si="19"/>
        <v>6-NguyenTrai-QNA</v>
      </c>
      <c r="AK16" s="46" t="s">
        <v>62</v>
      </c>
      <c r="AL16" s="46" t="str">
        <f t="shared" si="20"/>
        <v>TA6</v>
      </c>
      <c r="AM16" s="46" t="str">
        <f t="shared" si="21"/>
        <v>6-NguyenTrai-QNA</v>
      </c>
      <c r="AN16" s="46" t="s">
        <v>62</v>
      </c>
      <c r="AO16" s="46" t="str">
        <f t="shared" si="22"/>
        <v>NV6</v>
      </c>
      <c r="AP16" s="46" t="str">
        <f t="shared" si="23"/>
        <v>6-NguyenTrai-QNA</v>
      </c>
      <c r="AQ16" s="46" t="s">
        <v>62</v>
      </c>
    </row>
    <row r="17" spans="1:43" ht="12.75" x14ac:dyDescent="0.2">
      <c r="A17">
        <v>16</v>
      </c>
      <c r="B17">
        <v>6</v>
      </c>
      <c r="C17" t="s">
        <v>109</v>
      </c>
      <c r="H17" s="16" t="str">
        <f t="shared" si="6"/>
        <v>qna-nguyentrai-hs0016</v>
      </c>
      <c r="I17" s="7" t="str">
        <f t="shared" si="7"/>
        <v>abcd2627</v>
      </c>
      <c r="K17" s="46">
        <v>16</v>
      </c>
      <c r="L17" s="46" t="str">
        <f t="shared" si="0"/>
        <v>6-NguyenTrai-QNA</v>
      </c>
      <c r="M17" s="46" t="str">
        <f t="shared" si="8"/>
        <v>Huỳnh Bảo Ngân</v>
      </c>
      <c r="N17" s="24" t="str">
        <f t="shared" si="9"/>
        <v>Ngân</v>
      </c>
      <c r="O17" s="24" t="str">
        <f t="shared" si="10"/>
        <v xml:space="preserve">Huỳnh Bảo </v>
      </c>
      <c r="P17" t="s">
        <v>226</v>
      </c>
      <c r="Q17" s="24" t="str">
        <f t="shared" si="11"/>
        <v>0016</v>
      </c>
      <c r="R17" s="24" t="str">
        <f t="shared" si="1"/>
        <v>qna-nguyentrai-hs0016</v>
      </c>
      <c r="S17" s="24" t="str">
        <f t="shared" si="12"/>
        <v>Ngan</v>
      </c>
      <c r="T17" s="24" t="str">
        <f t="shared" si="13"/>
        <v xml:space="preserve">Huynh Bao </v>
      </c>
      <c r="U17" s="24" t="str">
        <f t="shared" si="2"/>
        <v>hs0016-huynhbao-ngan@qna-nguyentrai.edu.vn</v>
      </c>
      <c r="V17" s="24" t="str">
        <f t="shared" si="14"/>
        <v>abcd2627</v>
      </c>
      <c r="W17" s="46" t="str">
        <f t="shared" si="3"/>
        <v>QNA</v>
      </c>
      <c r="X17" s="30" t="s">
        <v>45</v>
      </c>
      <c r="Y17" s="30" t="s">
        <v>49</v>
      </c>
      <c r="Z17" s="46" t="str">
        <f t="shared" si="4"/>
        <v>HS-NguyenTrai-QNA</v>
      </c>
      <c r="AA17" s="46" t="str">
        <f t="shared" si="5"/>
        <v>NguyenTrai-QNA</v>
      </c>
      <c r="AB17" s="25" t="s">
        <v>46</v>
      </c>
      <c r="AC17" s="25" t="s">
        <v>47</v>
      </c>
      <c r="AE17" s="46" t="str">
        <f t="shared" si="15"/>
        <v>qna-nguyentrai-hs0016</v>
      </c>
      <c r="AF17" s="46" t="str">
        <f t="shared" si="16"/>
        <v>SH6</v>
      </c>
      <c r="AG17" s="46" t="str">
        <f t="shared" si="17"/>
        <v>6-NguyenTrai-QNA</v>
      </c>
      <c r="AH17" s="30" t="s">
        <v>62</v>
      </c>
      <c r="AI17" s="46" t="str">
        <f t="shared" si="18"/>
        <v>HH6</v>
      </c>
      <c r="AJ17" s="46" t="str">
        <f t="shared" si="19"/>
        <v>6-NguyenTrai-QNA</v>
      </c>
      <c r="AK17" s="46" t="s">
        <v>62</v>
      </c>
      <c r="AL17" s="46" t="str">
        <f t="shared" si="20"/>
        <v>TA6</v>
      </c>
      <c r="AM17" s="46" t="str">
        <f t="shared" si="21"/>
        <v>6-NguyenTrai-QNA</v>
      </c>
      <c r="AN17" s="46" t="s">
        <v>62</v>
      </c>
      <c r="AO17" s="46" t="str">
        <f t="shared" si="22"/>
        <v>NV6</v>
      </c>
      <c r="AP17" s="46" t="str">
        <f t="shared" si="23"/>
        <v>6-NguyenTrai-QNA</v>
      </c>
      <c r="AQ17" s="46" t="s">
        <v>62</v>
      </c>
    </row>
    <row r="18" spans="1:43" ht="12.75" x14ac:dyDescent="0.2">
      <c r="A18">
        <v>17</v>
      </c>
      <c r="B18">
        <v>6</v>
      </c>
      <c r="C18" t="s">
        <v>110</v>
      </c>
      <c r="H18" s="16" t="str">
        <f t="shared" si="6"/>
        <v>qna-nguyentrai-hs0017</v>
      </c>
      <c r="I18" s="7" t="str">
        <f t="shared" si="7"/>
        <v>abcd2728</v>
      </c>
      <c r="K18" s="46">
        <v>17</v>
      </c>
      <c r="L18" s="46" t="str">
        <f t="shared" si="0"/>
        <v>6-NguyenTrai-QNA</v>
      </c>
      <c r="M18" s="46" t="str">
        <f t="shared" si="8"/>
        <v>Trần Thị Thúy Ngân</v>
      </c>
      <c r="N18" s="24" t="str">
        <f t="shared" si="9"/>
        <v>Ngân</v>
      </c>
      <c r="O18" s="24" t="str">
        <f t="shared" si="10"/>
        <v xml:space="preserve">Trần Thị Thúy </v>
      </c>
      <c r="P18" t="s">
        <v>227</v>
      </c>
      <c r="Q18" s="24" t="str">
        <f t="shared" si="11"/>
        <v>0017</v>
      </c>
      <c r="R18" s="24" t="str">
        <f t="shared" si="1"/>
        <v>qna-nguyentrai-hs0017</v>
      </c>
      <c r="S18" s="24" t="str">
        <f t="shared" si="12"/>
        <v>Ngan</v>
      </c>
      <c r="T18" s="24" t="str">
        <f t="shared" si="13"/>
        <v xml:space="preserve">Tran Thi Thuy </v>
      </c>
      <c r="U18" s="24" t="str">
        <f t="shared" si="2"/>
        <v>hs0017-tranthithuy-ngan@qna-nguyentrai.edu.vn</v>
      </c>
      <c r="V18" s="24" t="str">
        <f t="shared" si="14"/>
        <v>abcd2728</v>
      </c>
      <c r="W18" s="46" t="str">
        <f t="shared" si="3"/>
        <v>QNA</v>
      </c>
      <c r="X18" s="30" t="s">
        <v>45</v>
      </c>
      <c r="Y18" s="30" t="s">
        <v>49</v>
      </c>
      <c r="Z18" s="46" t="str">
        <f t="shared" si="4"/>
        <v>HS-NguyenTrai-QNA</v>
      </c>
      <c r="AA18" s="46" t="str">
        <f t="shared" si="5"/>
        <v>NguyenTrai-QNA</v>
      </c>
      <c r="AB18" s="25" t="s">
        <v>46</v>
      </c>
      <c r="AC18" s="25" t="s">
        <v>47</v>
      </c>
      <c r="AE18" s="46" t="str">
        <f t="shared" si="15"/>
        <v>qna-nguyentrai-hs0017</v>
      </c>
      <c r="AF18" s="46" t="str">
        <f t="shared" si="16"/>
        <v>SH6</v>
      </c>
      <c r="AG18" s="46" t="str">
        <f t="shared" si="17"/>
        <v>6-NguyenTrai-QNA</v>
      </c>
      <c r="AH18" s="30" t="s">
        <v>62</v>
      </c>
      <c r="AI18" s="46" t="str">
        <f t="shared" si="18"/>
        <v>HH6</v>
      </c>
      <c r="AJ18" s="46" t="str">
        <f t="shared" si="19"/>
        <v>6-NguyenTrai-QNA</v>
      </c>
      <c r="AK18" s="46" t="s">
        <v>62</v>
      </c>
      <c r="AL18" s="46" t="str">
        <f t="shared" si="20"/>
        <v>TA6</v>
      </c>
      <c r="AM18" s="46" t="str">
        <f t="shared" si="21"/>
        <v>6-NguyenTrai-QNA</v>
      </c>
      <c r="AN18" s="46" t="s">
        <v>62</v>
      </c>
      <c r="AO18" s="46" t="str">
        <f t="shared" si="22"/>
        <v>NV6</v>
      </c>
      <c r="AP18" s="46" t="str">
        <f t="shared" si="23"/>
        <v>6-NguyenTrai-QNA</v>
      </c>
      <c r="AQ18" s="46" t="s">
        <v>62</v>
      </c>
    </row>
    <row r="19" spans="1:43" ht="12.75" x14ac:dyDescent="0.2">
      <c r="A19">
        <v>18</v>
      </c>
      <c r="B19">
        <v>6</v>
      </c>
      <c r="C19" t="s">
        <v>111</v>
      </c>
      <c r="H19" s="16" t="str">
        <f t="shared" si="6"/>
        <v>qna-nguyentrai-hs0018</v>
      </c>
      <c r="I19" s="7" t="str">
        <f t="shared" si="7"/>
        <v>abcd2829</v>
      </c>
      <c r="K19" s="46">
        <v>18</v>
      </c>
      <c r="L19" s="46" t="str">
        <f t="shared" si="0"/>
        <v>6-NguyenTrai-QNA</v>
      </c>
      <c r="M19" s="46" t="str">
        <f t="shared" si="8"/>
        <v>Lê Ngọc Tâm Như</v>
      </c>
      <c r="N19" s="24" t="str">
        <f t="shared" si="9"/>
        <v>Như</v>
      </c>
      <c r="O19" s="24" t="str">
        <f t="shared" si="10"/>
        <v xml:space="preserve">Lê Ngọc Tâm </v>
      </c>
      <c r="P19" t="s">
        <v>228</v>
      </c>
      <c r="Q19" s="24" t="str">
        <f t="shared" si="11"/>
        <v>0018</v>
      </c>
      <c r="R19" s="24" t="str">
        <f t="shared" si="1"/>
        <v>qna-nguyentrai-hs0018</v>
      </c>
      <c r="S19" s="24" t="str">
        <f t="shared" si="12"/>
        <v>Nhu</v>
      </c>
      <c r="T19" s="24" t="str">
        <f t="shared" si="13"/>
        <v xml:space="preserve">Le Ngoc Tam </v>
      </c>
      <c r="U19" s="24" t="str">
        <f t="shared" si="2"/>
        <v>hs0018-lengoctam-nhu@qna-nguyentrai.edu.vn</v>
      </c>
      <c r="V19" s="24" t="str">
        <f t="shared" si="14"/>
        <v>abcd2829</v>
      </c>
      <c r="W19" s="46" t="str">
        <f t="shared" si="3"/>
        <v>QNA</v>
      </c>
      <c r="X19" s="30" t="s">
        <v>45</v>
      </c>
      <c r="Y19" s="30" t="s">
        <v>49</v>
      </c>
      <c r="Z19" s="46" t="str">
        <f t="shared" si="4"/>
        <v>HS-NguyenTrai-QNA</v>
      </c>
      <c r="AA19" s="46" t="str">
        <f t="shared" si="5"/>
        <v>NguyenTrai-QNA</v>
      </c>
      <c r="AB19" s="25" t="s">
        <v>46</v>
      </c>
      <c r="AC19" s="25" t="s">
        <v>47</v>
      </c>
      <c r="AE19" s="46" t="str">
        <f t="shared" si="15"/>
        <v>qna-nguyentrai-hs0018</v>
      </c>
      <c r="AF19" s="46" t="str">
        <f t="shared" si="16"/>
        <v>SH6</v>
      </c>
      <c r="AG19" s="46" t="str">
        <f t="shared" si="17"/>
        <v>6-NguyenTrai-QNA</v>
      </c>
      <c r="AH19" s="30" t="s">
        <v>62</v>
      </c>
      <c r="AI19" s="46" t="str">
        <f t="shared" si="18"/>
        <v>HH6</v>
      </c>
      <c r="AJ19" s="46" t="str">
        <f t="shared" si="19"/>
        <v>6-NguyenTrai-QNA</v>
      </c>
      <c r="AK19" s="46" t="s">
        <v>62</v>
      </c>
      <c r="AL19" s="46" t="str">
        <f t="shared" si="20"/>
        <v>TA6</v>
      </c>
      <c r="AM19" s="46" t="str">
        <f t="shared" si="21"/>
        <v>6-NguyenTrai-QNA</v>
      </c>
      <c r="AN19" s="46" t="s">
        <v>62</v>
      </c>
      <c r="AO19" s="46" t="str">
        <f t="shared" si="22"/>
        <v>NV6</v>
      </c>
      <c r="AP19" s="46" t="str">
        <f t="shared" si="23"/>
        <v>6-NguyenTrai-QNA</v>
      </c>
      <c r="AQ19" s="46" t="s">
        <v>62</v>
      </c>
    </row>
    <row r="20" spans="1:43" ht="12.75" x14ac:dyDescent="0.2">
      <c r="A20">
        <v>19</v>
      </c>
      <c r="B20">
        <v>6</v>
      </c>
      <c r="C20" t="s">
        <v>112</v>
      </c>
      <c r="H20" s="16" t="str">
        <f t="shared" si="6"/>
        <v>qna-nguyentrai-hs0019</v>
      </c>
      <c r="I20" s="7" t="str">
        <f t="shared" si="7"/>
        <v>abcd2930</v>
      </c>
      <c r="K20" s="46">
        <v>19</v>
      </c>
      <c r="L20" s="46" t="str">
        <f t="shared" si="0"/>
        <v>6-NguyenTrai-QNA</v>
      </c>
      <c r="M20" s="46" t="str">
        <f t="shared" si="8"/>
        <v>Hoàng Lâm Phong</v>
      </c>
      <c r="N20" s="24" t="str">
        <f t="shared" si="9"/>
        <v>Phong</v>
      </c>
      <c r="O20" s="24" t="str">
        <f t="shared" si="10"/>
        <v xml:space="preserve">Hoàng Lâm </v>
      </c>
      <c r="P20" t="s">
        <v>229</v>
      </c>
      <c r="Q20" s="24" t="str">
        <f t="shared" si="11"/>
        <v>0019</v>
      </c>
      <c r="R20" s="24" t="str">
        <f t="shared" si="1"/>
        <v>qna-nguyentrai-hs0019</v>
      </c>
      <c r="S20" s="24" t="str">
        <f t="shared" si="12"/>
        <v>Phong</v>
      </c>
      <c r="T20" s="24" t="str">
        <f t="shared" si="13"/>
        <v xml:space="preserve">Hoang Lam </v>
      </c>
      <c r="U20" s="24" t="str">
        <f t="shared" si="2"/>
        <v>hs0019-hoanglam-phong@qna-nguyentrai.edu.vn</v>
      </c>
      <c r="V20" s="24" t="str">
        <f t="shared" si="14"/>
        <v>abcd2930</v>
      </c>
      <c r="W20" s="46" t="str">
        <f t="shared" si="3"/>
        <v>QNA</v>
      </c>
      <c r="X20" s="30" t="s">
        <v>45</v>
      </c>
      <c r="Y20" s="30" t="s">
        <v>49</v>
      </c>
      <c r="Z20" s="46" t="str">
        <f t="shared" si="4"/>
        <v>HS-NguyenTrai-QNA</v>
      </c>
      <c r="AA20" s="46" t="str">
        <f t="shared" si="5"/>
        <v>NguyenTrai-QNA</v>
      </c>
      <c r="AB20" s="25" t="s">
        <v>46</v>
      </c>
      <c r="AC20" s="25" t="s">
        <v>47</v>
      </c>
      <c r="AE20" s="46" t="str">
        <f t="shared" si="15"/>
        <v>qna-nguyentrai-hs0019</v>
      </c>
      <c r="AF20" s="46" t="str">
        <f t="shared" si="16"/>
        <v>SH6</v>
      </c>
      <c r="AG20" s="46" t="str">
        <f t="shared" si="17"/>
        <v>6-NguyenTrai-QNA</v>
      </c>
      <c r="AH20" s="30" t="s">
        <v>62</v>
      </c>
      <c r="AI20" s="46" t="str">
        <f t="shared" si="18"/>
        <v>HH6</v>
      </c>
      <c r="AJ20" s="46" t="str">
        <f t="shared" si="19"/>
        <v>6-NguyenTrai-QNA</v>
      </c>
      <c r="AK20" s="46" t="s">
        <v>62</v>
      </c>
      <c r="AL20" s="46" t="str">
        <f t="shared" si="20"/>
        <v>TA6</v>
      </c>
      <c r="AM20" s="46" t="str">
        <f t="shared" si="21"/>
        <v>6-NguyenTrai-QNA</v>
      </c>
      <c r="AN20" s="46" t="s">
        <v>62</v>
      </c>
      <c r="AO20" s="46" t="str">
        <f t="shared" si="22"/>
        <v>NV6</v>
      </c>
      <c r="AP20" s="46" t="str">
        <f t="shared" si="23"/>
        <v>6-NguyenTrai-QNA</v>
      </c>
      <c r="AQ20" s="46" t="s">
        <v>62</v>
      </c>
    </row>
    <row r="21" spans="1:43" ht="12.75" x14ac:dyDescent="0.2">
      <c r="A21">
        <v>20</v>
      </c>
      <c r="B21">
        <v>6</v>
      </c>
      <c r="C21" t="s">
        <v>113</v>
      </c>
      <c r="H21" s="16" t="str">
        <f t="shared" si="6"/>
        <v>qna-nguyentrai-hs0020</v>
      </c>
      <c r="I21" s="7" t="str">
        <f t="shared" si="7"/>
        <v>abcd3031</v>
      </c>
      <c r="K21" s="46">
        <v>20</v>
      </c>
      <c r="L21" s="46" t="str">
        <f t="shared" si="0"/>
        <v>6-NguyenTrai-QNA</v>
      </c>
      <c r="M21" s="46" t="str">
        <f t="shared" si="8"/>
        <v>Nguyễn Hồng Sơn</v>
      </c>
      <c r="N21" s="24" t="str">
        <f t="shared" si="9"/>
        <v>Sơn</v>
      </c>
      <c r="O21" s="24" t="str">
        <f t="shared" si="10"/>
        <v xml:space="preserve">Nguyễn Hồng </v>
      </c>
      <c r="P21" t="s">
        <v>230</v>
      </c>
      <c r="Q21" s="24" t="str">
        <f t="shared" si="11"/>
        <v>0020</v>
      </c>
      <c r="R21" s="24" t="str">
        <f t="shared" si="1"/>
        <v>qna-nguyentrai-hs0020</v>
      </c>
      <c r="S21" s="24" t="str">
        <f t="shared" si="12"/>
        <v>Son</v>
      </c>
      <c r="T21" s="24" t="str">
        <f t="shared" si="13"/>
        <v xml:space="preserve">Nguyen Hong </v>
      </c>
      <c r="U21" s="24" t="str">
        <f t="shared" si="2"/>
        <v>hs0020-nguyenhong-son@qna-nguyentrai.edu.vn</v>
      </c>
      <c r="V21" s="24" t="str">
        <f t="shared" si="14"/>
        <v>abcd3031</v>
      </c>
      <c r="W21" s="46" t="str">
        <f t="shared" si="3"/>
        <v>QNA</v>
      </c>
      <c r="X21" s="30" t="s">
        <v>45</v>
      </c>
      <c r="Y21" s="30" t="s">
        <v>49</v>
      </c>
      <c r="Z21" s="46" t="str">
        <f t="shared" si="4"/>
        <v>HS-NguyenTrai-QNA</v>
      </c>
      <c r="AA21" s="46" t="str">
        <f t="shared" si="5"/>
        <v>NguyenTrai-QNA</v>
      </c>
      <c r="AB21" s="25" t="s">
        <v>46</v>
      </c>
      <c r="AC21" s="25" t="s">
        <v>47</v>
      </c>
      <c r="AE21" s="46" t="str">
        <f t="shared" si="15"/>
        <v>qna-nguyentrai-hs0020</v>
      </c>
      <c r="AF21" s="46" t="str">
        <f t="shared" si="16"/>
        <v>SH6</v>
      </c>
      <c r="AG21" s="46" t="str">
        <f t="shared" si="17"/>
        <v>6-NguyenTrai-QNA</v>
      </c>
      <c r="AH21" s="30" t="s">
        <v>62</v>
      </c>
      <c r="AI21" s="46" t="str">
        <f t="shared" si="18"/>
        <v>HH6</v>
      </c>
      <c r="AJ21" s="46" t="str">
        <f t="shared" si="19"/>
        <v>6-NguyenTrai-QNA</v>
      </c>
      <c r="AK21" s="46" t="s">
        <v>62</v>
      </c>
      <c r="AL21" s="46" t="str">
        <f t="shared" si="20"/>
        <v>TA6</v>
      </c>
      <c r="AM21" s="46" t="str">
        <f t="shared" si="21"/>
        <v>6-NguyenTrai-QNA</v>
      </c>
      <c r="AN21" s="46" t="s">
        <v>62</v>
      </c>
      <c r="AO21" s="46" t="str">
        <f t="shared" si="22"/>
        <v>NV6</v>
      </c>
      <c r="AP21" s="46" t="str">
        <f t="shared" si="23"/>
        <v>6-NguyenTrai-QNA</v>
      </c>
      <c r="AQ21" s="46" t="s">
        <v>62</v>
      </c>
    </row>
    <row r="22" spans="1:43" ht="15.75" customHeight="1" x14ac:dyDescent="0.2">
      <c r="A22">
        <v>21</v>
      </c>
      <c r="B22">
        <v>6</v>
      </c>
      <c r="C22" t="s">
        <v>114</v>
      </c>
      <c r="H22" s="16" t="str">
        <f t="shared" si="6"/>
        <v>qna-nguyentrai-hs0021</v>
      </c>
      <c r="I22" s="7" t="str">
        <f t="shared" si="7"/>
        <v>abcd3132</v>
      </c>
      <c r="K22" s="46">
        <v>21</v>
      </c>
      <c r="L22" s="46" t="str">
        <f t="shared" si="0"/>
        <v>6-NguyenTrai-QNA</v>
      </c>
      <c r="M22" s="46" t="str">
        <f t="shared" si="8"/>
        <v>Trần Xuân Thành</v>
      </c>
      <c r="N22" s="24" t="str">
        <f t="shared" si="9"/>
        <v>Thành</v>
      </c>
      <c r="O22" s="24" t="str">
        <f t="shared" si="10"/>
        <v xml:space="preserve">Trần Xuân </v>
      </c>
      <c r="P22" t="s">
        <v>231</v>
      </c>
      <c r="Q22" s="24" t="str">
        <f t="shared" si="11"/>
        <v>0021</v>
      </c>
      <c r="R22" s="24" t="str">
        <f t="shared" si="1"/>
        <v>qna-nguyentrai-hs0021</v>
      </c>
      <c r="S22" s="24" t="str">
        <f t="shared" si="12"/>
        <v>Thanh</v>
      </c>
      <c r="T22" s="24" t="str">
        <f t="shared" si="13"/>
        <v xml:space="preserve">Tran Xuan </v>
      </c>
      <c r="U22" s="24" t="str">
        <f t="shared" si="2"/>
        <v>hs0021-tranxuan-thanh@qna-nguyentrai.edu.vn</v>
      </c>
      <c r="V22" s="24" t="str">
        <f t="shared" si="14"/>
        <v>abcd3132</v>
      </c>
      <c r="W22" s="46" t="str">
        <f t="shared" si="3"/>
        <v>QNA</v>
      </c>
      <c r="X22" s="30" t="s">
        <v>45</v>
      </c>
      <c r="Y22" s="30" t="s">
        <v>49</v>
      </c>
      <c r="Z22" s="46" t="str">
        <f t="shared" si="4"/>
        <v>HS-NguyenTrai-QNA</v>
      </c>
      <c r="AA22" s="46" t="str">
        <f t="shared" si="5"/>
        <v>NguyenTrai-QNA</v>
      </c>
      <c r="AB22" s="25" t="s">
        <v>46</v>
      </c>
      <c r="AC22" s="25" t="s">
        <v>47</v>
      </c>
      <c r="AE22" s="46" t="str">
        <f t="shared" si="15"/>
        <v>qna-nguyentrai-hs0021</v>
      </c>
      <c r="AF22" s="46" t="str">
        <f t="shared" si="16"/>
        <v>SH6</v>
      </c>
      <c r="AG22" s="46" t="str">
        <f t="shared" si="17"/>
        <v>6-NguyenTrai-QNA</v>
      </c>
      <c r="AH22" s="30" t="s">
        <v>62</v>
      </c>
      <c r="AI22" s="46" t="str">
        <f t="shared" si="18"/>
        <v>HH6</v>
      </c>
      <c r="AJ22" s="46" t="str">
        <f t="shared" si="19"/>
        <v>6-NguyenTrai-QNA</v>
      </c>
      <c r="AK22" s="46" t="s">
        <v>62</v>
      </c>
      <c r="AL22" s="46" t="str">
        <f t="shared" si="20"/>
        <v>TA6</v>
      </c>
      <c r="AM22" s="46" t="str">
        <f t="shared" si="21"/>
        <v>6-NguyenTrai-QNA</v>
      </c>
      <c r="AN22" s="46" t="s">
        <v>62</v>
      </c>
      <c r="AO22" s="46" t="str">
        <f t="shared" si="22"/>
        <v>NV6</v>
      </c>
      <c r="AP22" s="46" t="str">
        <f t="shared" si="23"/>
        <v>6-NguyenTrai-QNA</v>
      </c>
      <c r="AQ22" s="46" t="s">
        <v>62</v>
      </c>
    </row>
    <row r="23" spans="1:43" ht="15.75" customHeight="1" x14ac:dyDescent="0.2">
      <c r="A23">
        <v>22</v>
      </c>
      <c r="B23">
        <v>6</v>
      </c>
      <c r="C23" t="s">
        <v>115</v>
      </c>
      <c r="H23" s="16" t="str">
        <f t="shared" si="6"/>
        <v>qna-nguyentrai-hs0022</v>
      </c>
      <c r="I23" s="7" t="str">
        <f t="shared" si="7"/>
        <v>abcd3233</v>
      </c>
      <c r="K23" s="46">
        <v>22</v>
      </c>
      <c r="L23" s="46" t="str">
        <f t="shared" si="0"/>
        <v>6-NguyenTrai-QNA</v>
      </c>
      <c r="M23" s="46" t="str">
        <f t="shared" si="8"/>
        <v>Phạm Ngọc Thắng</v>
      </c>
      <c r="N23" s="24" t="str">
        <f t="shared" si="9"/>
        <v>Thắng</v>
      </c>
      <c r="O23" s="24" t="str">
        <f t="shared" si="10"/>
        <v xml:space="preserve">Phạm Ngọc </v>
      </c>
      <c r="P23" t="s">
        <v>232</v>
      </c>
      <c r="Q23" s="24" t="str">
        <f t="shared" si="11"/>
        <v>0022</v>
      </c>
      <c r="R23" s="24" t="str">
        <f t="shared" si="1"/>
        <v>qna-nguyentrai-hs0022</v>
      </c>
      <c r="S23" s="24" t="str">
        <f t="shared" si="12"/>
        <v>Thang</v>
      </c>
      <c r="T23" s="24" t="str">
        <f t="shared" si="13"/>
        <v xml:space="preserve">Pham Ngoc </v>
      </c>
      <c r="U23" s="24" t="str">
        <f t="shared" si="2"/>
        <v>hs0022-phamngoc-thang@qna-nguyentrai.edu.vn</v>
      </c>
      <c r="V23" s="24" t="str">
        <f t="shared" si="14"/>
        <v>abcd3233</v>
      </c>
      <c r="W23" s="46" t="str">
        <f t="shared" si="3"/>
        <v>QNA</v>
      </c>
      <c r="X23" s="30" t="s">
        <v>45</v>
      </c>
      <c r="Y23" s="30" t="s">
        <v>49</v>
      </c>
      <c r="Z23" s="46" t="str">
        <f t="shared" si="4"/>
        <v>HS-NguyenTrai-QNA</v>
      </c>
      <c r="AA23" s="46" t="str">
        <f t="shared" si="5"/>
        <v>NguyenTrai-QNA</v>
      </c>
      <c r="AB23" s="25" t="s">
        <v>46</v>
      </c>
      <c r="AC23" s="25" t="s">
        <v>47</v>
      </c>
      <c r="AE23" s="46" t="str">
        <f t="shared" si="15"/>
        <v>qna-nguyentrai-hs0022</v>
      </c>
      <c r="AF23" s="46" t="str">
        <f t="shared" si="16"/>
        <v>SH6</v>
      </c>
      <c r="AG23" s="46" t="str">
        <f t="shared" si="17"/>
        <v>6-NguyenTrai-QNA</v>
      </c>
      <c r="AH23" s="30" t="s">
        <v>62</v>
      </c>
      <c r="AI23" s="46" t="str">
        <f t="shared" si="18"/>
        <v>HH6</v>
      </c>
      <c r="AJ23" s="46" t="str">
        <f t="shared" si="19"/>
        <v>6-NguyenTrai-QNA</v>
      </c>
      <c r="AK23" s="46" t="s">
        <v>62</v>
      </c>
      <c r="AL23" s="46" t="str">
        <f t="shared" si="20"/>
        <v>TA6</v>
      </c>
      <c r="AM23" s="46" t="str">
        <f t="shared" si="21"/>
        <v>6-NguyenTrai-QNA</v>
      </c>
      <c r="AN23" s="46" t="s">
        <v>62</v>
      </c>
      <c r="AO23" s="46" t="str">
        <f t="shared" si="22"/>
        <v>NV6</v>
      </c>
      <c r="AP23" s="46" t="str">
        <f t="shared" si="23"/>
        <v>6-NguyenTrai-QNA</v>
      </c>
      <c r="AQ23" s="46" t="s">
        <v>62</v>
      </c>
    </row>
    <row r="24" spans="1:43" ht="15.75" customHeight="1" x14ac:dyDescent="0.2">
      <c r="A24">
        <v>23</v>
      </c>
      <c r="B24">
        <v>6</v>
      </c>
      <c r="C24" t="s">
        <v>116</v>
      </c>
      <c r="H24" s="16" t="str">
        <f t="shared" si="6"/>
        <v>qna-nguyentrai-hs0023</v>
      </c>
      <c r="I24" s="7" t="str">
        <f t="shared" si="7"/>
        <v>abcd3334</v>
      </c>
      <c r="K24" s="46">
        <v>23</v>
      </c>
      <c r="L24" s="46" t="str">
        <f t="shared" si="0"/>
        <v>6-NguyenTrai-QNA</v>
      </c>
      <c r="M24" s="46" t="str">
        <f t="shared" si="8"/>
        <v>Lê Đặng Xuân Thắng</v>
      </c>
      <c r="N24" s="24" t="str">
        <f t="shared" si="9"/>
        <v>Thắng</v>
      </c>
      <c r="O24" s="24" t="str">
        <f t="shared" si="10"/>
        <v xml:space="preserve">Lê Đặng Xuân </v>
      </c>
      <c r="P24" t="s">
        <v>233</v>
      </c>
      <c r="Q24" s="24" t="str">
        <f t="shared" si="11"/>
        <v>0023</v>
      </c>
      <c r="R24" s="24" t="str">
        <f t="shared" si="1"/>
        <v>qna-nguyentrai-hs0023</v>
      </c>
      <c r="S24" s="24" t="str">
        <f t="shared" si="12"/>
        <v>Thang</v>
      </c>
      <c r="T24" s="24" t="str">
        <f t="shared" si="13"/>
        <v xml:space="preserve">Le Dang Xuan </v>
      </c>
      <c r="U24" s="24" t="str">
        <f t="shared" si="2"/>
        <v>hs0023-ledangxuan-thang@qna-nguyentrai.edu.vn</v>
      </c>
      <c r="V24" s="24" t="str">
        <f t="shared" si="14"/>
        <v>abcd3334</v>
      </c>
      <c r="W24" s="46" t="str">
        <f t="shared" si="3"/>
        <v>QNA</v>
      </c>
      <c r="X24" s="30" t="s">
        <v>45</v>
      </c>
      <c r="Y24" s="30" t="s">
        <v>49</v>
      </c>
      <c r="Z24" s="46" t="str">
        <f t="shared" si="4"/>
        <v>HS-NguyenTrai-QNA</v>
      </c>
      <c r="AA24" s="46" t="str">
        <f t="shared" si="5"/>
        <v>NguyenTrai-QNA</v>
      </c>
      <c r="AB24" s="25" t="s">
        <v>46</v>
      </c>
      <c r="AC24" s="25" t="s">
        <v>47</v>
      </c>
      <c r="AE24" s="46" t="str">
        <f t="shared" si="15"/>
        <v>qna-nguyentrai-hs0023</v>
      </c>
      <c r="AF24" s="46" t="str">
        <f t="shared" si="16"/>
        <v>SH6</v>
      </c>
      <c r="AG24" s="46" t="str">
        <f t="shared" si="17"/>
        <v>6-NguyenTrai-QNA</v>
      </c>
      <c r="AH24" s="30" t="s">
        <v>62</v>
      </c>
      <c r="AI24" s="46" t="str">
        <f t="shared" si="18"/>
        <v>HH6</v>
      </c>
      <c r="AJ24" s="46" t="str">
        <f t="shared" si="19"/>
        <v>6-NguyenTrai-QNA</v>
      </c>
      <c r="AK24" s="46" t="s">
        <v>62</v>
      </c>
      <c r="AL24" s="46" t="str">
        <f t="shared" si="20"/>
        <v>TA6</v>
      </c>
      <c r="AM24" s="46" t="str">
        <f t="shared" si="21"/>
        <v>6-NguyenTrai-QNA</v>
      </c>
      <c r="AN24" s="46" t="s">
        <v>62</v>
      </c>
      <c r="AO24" s="46" t="str">
        <f t="shared" si="22"/>
        <v>NV6</v>
      </c>
      <c r="AP24" s="46" t="str">
        <f t="shared" si="23"/>
        <v>6-NguyenTrai-QNA</v>
      </c>
      <c r="AQ24" s="46" t="s">
        <v>62</v>
      </c>
    </row>
    <row r="25" spans="1:43" ht="15.75" customHeight="1" x14ac:dyDescent="0.2">
      <c r="A25">
        <v>24</v>
      </c>
      <c r="B25">
        <v>6</v>
      </c>
      <c r="C25" t="s">
        <v>117</v>
      </c>
      <c r="H25" s="16" t="str">
        <f t="shared" si="6"/>
        <v>qna-nguyentrai-hs0024</v>
      </c>
      <c r="I25" s="7" t="str">
        <f t="shared" si="7"/>
        <v>abcd3435</v>
      </c>
      <c r="K25" s="46">
        <v>24</v>
      </c>
      <c r="L25" s="46" t="str">
        <f t="shared" si="0"/>
        <v>6-NguyenTrai-QNA</v>
      </c>
      <c r="M25" s="46" t="str">
        <f t="shared" si="8"/>
        <v>Đoàn Thị Anh Thư</v>
      </c>
      <c r="N25" s="24" t="str">
        <f t="shared" si="9"/>
        <v>Thư</v>
      </c>
      <c r="O25" s="24" t="str">
        <f t="shared" si="10"/>
        <v xml:space="preserve">Đoàn Thị Anh </v>
      </c>
      <c r="P25" t="s">
        <v>234</v>
      </c>
      <c r="Q25" s="24" t="str">
        <f t="shared" si="11"/>
        <v>0024</v>
      </c>
      <c r="R25" s="24" t="str">
        <f t="shared" si="1"/>
        <v>qna-nguyentrai-hs0024</v>
      </c>
      <c r="S25" s="24" t="str">
        <f t="shared" si="12"/>
        <v>Thu</v>
      </c>
      <c r="T25" s="24" t="str">
        <f t="shared" si="13"/>
        <v xml:space="preserve">Doan Thi Anh </v>
      </c>
      <c r="U25" s="24" t="str">
        <f t="shared" si="2"/>
        <v>hs0024-doanthianh-thu@qna-nguyentrai.edu.vn</v>
      </c>
      <c r="V25" s="24" t="str">
        <f t="shared" si="14"/>
        <v>abcd3435</v>
      </c>
      <c r="W25" s="46" t="str">
        <f t="shared" si="3"/>
        <v>QNA</v>
      </c>
      <c r="X25" s="30" t="s">
        <v>45</v>
      </c>
      <c r="Y25" s="30" t="s">
        <v>49</v>
      </c>
      <c r="Z25" s="46" t="str">
        <f t="shared" si="4"/>
        <v>HS-NguyenTrai-QNA</v>
      </c>
      <c r="AA25" s="46" t="str">
        <f t="shared" si="5"/>
        <v>NguyenTrai-QNA</v>
      </c>
      <c r="AB25" s="25" t="s">
        <v>46</v>
      </c>
      <c r="AC25" s="25" t="s">
        <v>47</v>
      </c>
      <c r="AE25" s="46" t="str">
        <f t="shared" si="15"/>
        <v>qna-nguyentrai-hs0024</v>
      </c>
      <c r="AF25" s="46" t="str">
        <f t="shared" si="16"/>
        <v>SH6</v>
      </c>
      <c r="AG25" s="46" t="str">
        <f t="shared" si="17"/>
        <v>6-NguyenTrai-QNA</v>
      </c>
      <c r="AH25" s="30" t="s">
        <v>62</v>
      </c>
      <c r="AI25" s="46" t="str">
        <f t="shared" si="18"/>
        <v>HH6</v>
      </c>
      <c r="AJ25" s="46" t="str">
        <f t="shared" si="19"/>
        <v>6-NguyenTrai-QNA</v>
      </c>
      <c r="AK25" s="46" t="s">
        <v>62</v>
      </c>
      <c r="AL25" s="46" t="str">
        <f t="shared" si="20"/>
        <v>TA6</v>
      </c>
      <c r="AM25" s="46" t="str">
        <f t="shared" si="21"/>
        <v>6-NguyenTrai-QNA</v>
      </c>
      <c r="AN25" s="46" t="s">
        <v>62</v>
      </c>
      <c r="AO25" s="46" t="str">
        <f t="shared" si="22"/>
        <v>NV6</v>
      </c>
      <c r="AP25" s="46" t="str">
        <f t="shared" si="23"/>
        <v>6-NguyenTrai-QNA</v>
      </c>
      <c r="AQ25" s="46" t="s">
        <v>62</v>
      </c>
    </row>
    <row r="26" spans="1:43" ht="15.75" customHeight="1" x14ac:dyDescent="0.2">
      <c r="A26">
        <v>25</v>
      </c>
      <c r="B26">
        <v>6</v>
      </c>
      <c r="C26" t="s">
        <v>118</v>
      </c>
      <c r="H26" s="16" t="str">
        <f t="shared" si="6"/>
        <v>qna-nguyentrai-hs0025</v>
      </c>
      <c r="I26" s="7" t="str">
        <f t="shared" si="7"/>
        <v>abcd3536</v>
      </c>
      <c r="K26" s="46">
        <v>25</v>
      </c>
      <c r="L26" s="46" t="str">
        <f t="shared" si="0"/>
        <v>6-NguyenTrai-QNA</v>
      </c>
      <c r="M26" s="46" t="str">
        <f t="shared" si="8"/>
        <v>Võ Thị Anh Thư</v>
      </c>
      <c r="N26" s="24" t="str">
        <f t="shared" si="9"/>
        <v>Thư</v>
      </c>
      <c r="O26" s="24" t="str">
        <f t="shared" si="10"/>
        <v xml:space="preserve">Võ Thị Anh </v>
      </c>
      <c r="P26" t="s">
        <v>235</v>
      </c>
      <c r="Q26" s="24" t="str">
        <f t="shared" si="11"/>
        <v>0025</v>
      </c>
      <c r="R26" s="24" t="str">
        <f t="shared" si="1"/>
        <v>qna-nguyentrai-hs0025</v>
      </c>
      <c r="S26" s="24" t="str">
        <f t="shared" si="12"/>
        <v>Thu</v>
      </c>
      <c r="T26" s="24" t="str">
        <f t="shared" si="13"/>
        <v xml:space="preserve">Vo Thi Anh </v>
      </c>
      <c r="U26" s="24" t="str">
        <f t="shared" si="2"/>
        <v>hs0025-vothianh-thu@qna-nguyentrai.edu.vn</v>
      </c>
      <c r="V26" s="24" t="str">
        <f t="shared" si="14"/>
        <v>abcd3536</v>
      </c>
      <c r="W26" s="46" t="str">
        <f t="shared" si="3"/>
        <v>QNA</v>
      </c>
      <c r="X26" s="30" t="s">
        <v>45</v>
      </c>
      <c r="Y26" s="30" t="s">
        <v>49</v>
      </c>
      <c r="Z26" s="46" t="str">
        <f t="shared" si="4"/>
        <v>HS-NguyenTrai-QNA</v>
      </c>
      <c r="AA26" s="46" t="str">
        <f t="shared" si="5"/>
        <v>NguyenTrai-QNA</v>
      </c>
      <c r="AB26" s="25" t="s">
        <v>46</v>
      </c>
      <c r="AC26" s="25" t="s">
        <v>47</v>
      </c>
      <c r="AE26" s="46" t="str">
        <f t="shared" si="15"/>
        <v>qna-nguyentrai-hs0025</v>
      </c>
      <c r="AF26" s="46" t="str">
        <f t="shared" si="16"/>
        <v>SH6</v>
      </c>
      <c r="AG26" s="46" t="str">
        <f t="shared" si="17"/>
        <v>6-NguyenTrai-QNA</v>
      </c>
      <c r="AH26" s="30" t="s">
        <v>62</v>
      </c>
      <c r="AI26" s="46" t="str">
        <f t="shared" si="18"/>
        <v>HH6</v>
      </c>
      <c r="AJ26" s="46" t="str">
        <f t="shared" si="19"/>
        <v>6-NguyenTrai-QNA</v>
      </c>
      <c r="AK26" s="46" t="s">
        <v>62</v>
      </c>
      <c r="AL26" s="46" t="str">
        <f t="shared" si="20"/>
        <v>TA6</v>
      </c>
      <c r="AM26" s="46" t="str">
        <f t="shared" si="21"/>
        <v>6-NguyenTrai-QNA</v>
      </c>
      <c r="AN26" s="46" t="s">
        <v>62</v>
      </c>
      <c r="AO26" s="46" t="str">
        <f t="shared" si="22"/>
        <v>NV6</v>
      </c>
      <c r="AP26" s="46" t="str">
        <f t="shared" si="23"/>
        <v>6-NguyenTrai-QNA</v>
      </c>
      <c r="AQ26" s="46" t="s">
        <v>62</v>
      </c>
    </row>
    <row r="27" spans="1:43" ht="15.75" customHeight="1" x14ac:dyDescent="0.2">
      <c r="A27">
        <v>26</v>
      </c>
      <c r="B27">
        <v>6</v>
      </c>
      <c r="C27" t="s">
        <v>119</v>
      </c>
      <c r="H27" s="16" t="str">
        <f t="shared" si="6"/>
        <v>qna-nguyentrai-hs0026</v>
      </c>
      <c r="I27" s="7" t="str">
        <f t="shared" si="7"/>
        <v>abcd3637</v>
      </c>
      <c r="K27" s="46">
        <v>26</v>
      </c>
      <c r="L27" s="46" t="str">
        <f t="shared" si="0"/>
        <v>6-NguyenTrai-QNA</v>
      </c>
      <c r="M27" s="46" t="str">
        <f t="shared" si="8"/>
        <v>Võ Thị Tố Trinh</v>
      </c>
      <c r="N27" s="24" t="str">
        <f t="shared" si="9"/>
        <v>Trinh</v>
      </c>
      <c r="O27" s="24" t="str">
        <f t="shared" si="10"/>
        <v xml:space="preserve">Võ Thị Tố </v>
      </c>
      <c r="P27" t="s">
        <v>236</v>
      </c>
      <c r="Q27" s="24" t="str">
        <f t="shared" si="11"/>
        <v>0026</v>
      </c>
      <c r="R27" s="24" t="str">
        <f t="shared" si="1"/>
        <v>qna-nguyentrai-hs0026</v>
      </c>
      <c r="S27" s="24" t="str">
        <f t="shared" si="12"/>
        <v>Trinh</v>
      </c>
      <c r="T27" s="24" t="str">
        <f t="shared" si="13"/>
        <v xml:space="preserve">Vo Thi To </v>
      </c>
      <c r="U27" s="24" t="str">
        <f t="shared" si="2"/>
        <v>hs0026-vothito-trinh@qna-nguyentrai.edu.vn</v>
      </c>
      <c r="V27" s="24" t="str">
        <f t="shared" si="14"/>
        <v>abcd3637</v>
      </c>
      <c r="W27" s="46" t="str">
        <f t="shared" si="3"/>
        <v>QNA</v>
      </c>
      <c r="X27" s="30" t="s">
        <v>45</v>
      </c>
      <c r="Y27" s="30" t="s">
        <v>49</v>
      </c>
      <c r="Z27" s="46" t="str">
        <f t="shared" si="4"/>
        <v>HS-NguyenTrai-QNA</v>
      </c>
      <c r="AA27" s="46" t="str">
        <f t="shared" si="5"/>
        <v>NguyenTrai-QNA</v>
      </c>
      <c r="AB27" s="25" t="s">
        <v>46</v>
      </c>
      <c r="AC27" s="25" t="s">
        <v>47</v>
      </c>
      <c r="AE27" s="46" t="str">
        <f t="shared" si="15"/>
        <v>qna-nguyentrai-hs0026</v>
      </c>
      <c r="AF27" s="46" t="str">
        <f t="shared" si="16"/>
        <v>SH6</v>
      </c>
      <c r="AG27" s="46" t="str">
        <f t="shared" si="17"/>
        <v>6-NguyenTrai-QNA</v>
      </c>
      <c r="AH27" s="30" t="s">
        <v>62</v>
      </c>
      <c r="AI27" s="46" t="str">
        <f t="shared" si="18"/>
        <v>HH6</v>
      </c>
      <c r="AJ27" s="46" t="str">
        <f t="shared" si="19"/>
        <v>6-NguyenTrai-QNA</v>
      </c>
      <c r="AK27" s="46" t="s">
        <v>62</v>
      </c>
      <c r="AL27" s="46" t="str">
        <f t="shared" si="20"/>
        <v>TA6</v>
      </c>
      <c r="AM27" s="46" t="str">
        <f t="shared" si="21"/>
        <v>6-NguyenTrai-QNA</v>
      </c>
      <c r="AN27" s="46" t="s">
        <v>62</v>
      </c>
      <c r="AO27" s="46" t="str">
        <f t="shared" si="22"/>
        <v>NV6</v>
      </c>
      <c r="AP27" s="46" t="str">
        <f t="shared" si="23"/>
        <v>6-NguyenTrai-QNA</v>
      </c>
      <c r="AQ27" s="46" t="s">
        <v>62</v>
      </c>
    </row>
    <row r="28" spans="1:43" ht="15.75" customHeight="1" x14ac:dyDescent="0.2">
      <c r="A28">
        <v>27</v>
      </c>
      <c r="B28">
        <v>6</v>
      </c>
      <c r="C28" t="s">
        <v>120</v>
      </c>
      <c r="H28" s="16" t="str">
        <f t="shared" si="6"/>
        <v>qna-nguyentrai-hs0027</v>
      </c>
      <c r="I28" s="7" t="str">
        <f t="shared" si="7"/>
        <v>abcd3738</v>
      </c>
      <c r="K28" s="46">
        <v>27</v>
      </c>
      <c r="L28" s="46" t="str">
        <f t="shared" si="0"/>
        <v>6-NguyenTrai-QNA</v>
      </c>
      <c r="M28" s="46" t="str">
        <f t="shared" si="8"/>
        <v>Nguyễn Xuân Trực</v>
      </c>
      <c r="N28" s="24" t="str">
        <f t="shared" si="9"/>
        <v>Trực</v>
      </c>
      <c r="O28" s="24" t="str">
        <f t="shared" si="10"/>
        <v xml:space="preserve">Nguyễn Xuân </v>
      </c>
      <c r="P28" t="s">
        <v>237</v>
      </c>
      <c r="Q28" s="24" t="str">
        <f t="shared" si="11"/>
        <v>0027</v>
      </c>
      <c r="R28" s="24" t="str">
        <f t="shared" si="1"/>
        <v>qna-nguyentrai-hs0027</v>
      </c>
      <c r="S28" s="24" t="str">
        <f t="shared" si="12"/>
        <v>Truc</v>
      </c>
      <c r="T28" s="24" t="str">
        <f t="shared" si="13"/>
        <v xml:space="preserve">Nguyen Xuan </v>
      </c>
      <c r="U28" s="24" t="str">
        <f t="shared" si="2"/>
        <v>hs0027-nguyenxuan-truc@qna-nguyentrai.edu.vn</v>
      </c>
      <c r="V28" s="24" t="str">
        <f t="shared" si="14"/>
        <v>abcd3738</v>
      </c>
      <c r="W28" s="46" t="str">
        <f t="shared" si="3"/>
        <v>QNA</v>
      </c>
      <c r="X28" s="30" t="s">
        <v>45</v>
      </c>
      <c r="Y28" s="30" t="s">
        <v>49</v>
      </c>
      <c r="Z28" s="46" t="str">
        <f t="shared" si="4"/>
        <v>HS-NguyenTrai-QNA</v>
      </c>
      <c r="AA28" s="46" t="str">
        <f t="shared" si="5"/>
        <v>NguyenTrai-QNA</v>
      </c>
      <c r="AB28" s="25" t="s">
        <v>46</v>
      </c>
      <c r="AC28" s="25" t="s">
        <v>47</v>
      </c>
      <c r="AE28" s="46" t="str">
        <f t="shared" si="15"/>
        <v>qna-nguyentrai-hs0027</v>
      </c>
      <c r="AF28" s="46" t="str">
        <f t="shared" si="16"/>
        <v>SH6</v>
      </c>
      <c r="AG28" s="46" t="str">
        <f t="shared" si="17"/>
        <v>6-NguyenTrai-QNA</v>
      </c>
      <c r="AH28" s="30" t="s">
        <v>62</v>
      </c>
      <c r="AI28" s="46" t="str">
        <f t="shared" si="18"/>
        <v>HH6</v>
      </c>
      <c r="AJ28" s="46" t="str">
        <f t="shared" si="19"/>
        <v>6-NguyenTrai-QNA</v>
      </c>
      <c r="AK28" s="46" t="s">
        <v>62</v>
      </c>
      <c r="AL28" s="46" t="str">
        <f t="shared" si="20"/>
        <v>TA6</v>
      </c>
      <c r="AM28" s="46" t="str">
        <f t="shared" si="21"/>
        <v>6-NguyenTrai-QNA</v>
      </c>
      <c r="AN28" s="46" t="s">
        <v>62</v>
      </c>
      <c r="AO28" s="46" t="str">
        <f t="shared" si="22"/>
        <v>NV6</v>
      </c>
      <c r="AP28" s="46" t="str">
        <f t="shared" si="23"/>
        <v>6-NguyenTrai-QNA</v>
      </c>
      <c r="AQ28" s="46" t="s">
        <v>62</v>
      </c>
    </row>
    <row r="29" spans="1:43" ht="15.75" customHeight="1" x14ac:dyDescent="0.2">
      <c r="A29">
        <v>28</v>
      </c>
      <c r="B29">
        <v>6</v>
      </c>
      <c r="C29" t="s">
        <v>121</v>
      </c>
      <c r="H29" s="16" t="str">
        <f t="shared" si="6"/>
        <v>qna-nguyentrai-hs0028</v>
      </c>
      <c r="I29" s="7" t="str">
        <f t="shared" si="7"/>
        <v>abcd3839</v>
      </c>
      <c r="K29" s="46">
        <v>28</v>
      </c>
      <c r="L29" s="46" t="str">
        <f t="shared" si="0"/>
        <v>6-NguyenTrai-QNA</v>
      </c>
      <c r="M29" s="46" t="str">
        <f t="shared" si="8"/>
        <v>Nguyễn Thị Hà Vi</v>
      </c>
      <c r="N29" s="24" t="str">
        <f t="shared" si="9"/>
        <v>Vi</v>
      </c>
      <c r="O29" s="24" t="str">
        <f t="shared" si="10"/>
        <v xml:space="preserve">Nguyễn Thị Hà </v>
      </c>
      <c r="P29" t="s">
        <v>238</v>
      </c>
      <c r="Q29" s="24" t="str">
        <f t="shared" si="11"/>
        <v>0028</v>
      </c>
      <c r="R29" s="24" t="str">
        <f t="shared" si="1"/>
        <v>qna-nguyentrai-hs0028</v>
      </c>
      <c r="S29" s="24" t="str">
        <f t="shared" si="12"/>
        <v>Vi</v>
      </c>
      <c r="T29" s="24" t="str">
        <f t="shared" si="13"/>
        <v xml:space="preserve">Nguyen Thi Ha </v>
      </c>
      <c r="U29" s="24" t="str">
        <f t="shared" si="2"/>
        <v>hs0028-nguyenthiha-vi@qna-nguyentrai.edu.vn</v>
      </c>
      <c r="V29" s="24" t="str">
        <f t="shared" si="14"/>
        <v>abcd3839</v>
      </c>
      <c r="W29" s="46" t="str">
        <f t="shared" si="3"/>
        <v>QNA</v>
      </c>
      <c r="X29" s="30" t="s">
        <v>45</v>
      </c>
      <c r="Y29" s="30" t="s">
        <v>49</v>
      </c>
      <c r="Z29" s="46" t="str">
        <f t="shared" si="4"/>
        <v>HS-NguyenTrai-QNA</v>
      </c>
      <c r="AA29" s="46" t="str">
        <f t="shared" si="5"/>
        <v>NguyenTrai-QNA</v>
      </c>
      <c r="AB29" s="25" t="s">
        <v>46</v>
      </c>
      <c r="AC29" s="25" t="s">
        <v>47</v>
      </c>
      <c r="AE29" s="46" t="str">
        <f t="shared" si="15"/>
        <v>qna-nguyentrai-hs0028</v>
      </c>
      <c r="AF29" s="46" t="str">
        <f t="shared" si="16"/>
        <v>SH6</v>
      </c>
      <c r="AG29" s="46" t="str">
        <f t="shared" si="17"/>
        <v>6-NguyenTrai-QNA</v>
      </c>
      <c r="AH29" s="30" t="s">
        <v>62</v>
      </c>
      <c r="AI29" s="46" t="str">
        <f t="shared" si="18"/>
        <v>HH6</v>
      </c>
      <c r="AJ29" s="46" t="str">
        <f t="shared" si="19"/>
        <v>6-NguyenTrai-QNA</v>
      </c>
      <c r="AK29" s="46" t="s">
        <v>62</v>
      </c>
      <c r="AL29" s="46" t="str">
        <f t="shared" si="20"/>
        <v>TA6</v>
      </c>
      <c r="AM29" s="46" t="str">
        <f t="shared" si="21"/>
        <v>6-NguyenTrai-QNA</v>
      </c>
      <c r="AN29" s="46" t="s">
        <v>62</v>
      </c>
      <c r="AO29" s="46" t="str">
        <f t="shared" si="22"/>
        <v>NV6</v>
      </c>
      <c r="AP29" s="46" t="str">
        <f t="shared" si="23"/>
        <v>6-NguyenTrai-QNA</v>
      </c>
      <c r="AQ29" s="46" t="s">
        <v>62</v>
      </c>
    </row>
    <row r="30" spans="1:43" ht="15.75" customHeight="1" x14ac:dyDescent="0.2">
      <c r="A30">
        <v>29</v>
      </c>
      <c r="B30">
        <v>6</v>
      </c>
      <c r="C30" t="s">
        <v>122</v>
      </c>
      <c r="H30" s="16" t="str">
        <f t="shared" si="6"/>
        <v>qna-nguyentrai-hs0029</v>
      </c>
      <c r="I30" s="7" t="str">
        <f t="shared" si="7"/>
        <v>abcd3940</v>
      </c>
      <c r="K30" s="46">
        <v>29</v>
      </c>
      <c r="L30" s="46" t="str">
        <f t="shared" si="0"/>
        <v>6-NguyenTrai-QNA</v>
      </c>
      <c r="M30" s="46" t="str">
        <f t="shared" si="8"/>
        <v>Lê Thị Tuyết Vy</v>
      </c>
      <c r="N30" s="24" t="str">
        <f t="shared" si="9"/>
        <v>Vy</v>
      </c>
      <c r="O30" s="24" t="str">
        <f t="shared" si="10"/>
        <v xml:space="preserve">Lê Thị Tuyết </v>
      </c>
      <c r="P30" t="s">
        <v>239</v>
      </c>
      <c r="Q30" s="24" t="str">
        <f t="shared" si="11"/>
        <v>0029</v>
      </c>
      <c r="R30" s="24" t="str">
        <f t="shared" si="1"/>
        <v>qna-nguyentrai-hs0029</v>
      </c>
      <c r="S30" s="24" t="str">
        <f t="shared" si="12"/>
        <v>Vy</v>
      </c>
      <c r="T30" s="24" t="str">
        <f t="shared" si="13"/>
        <v xml:space="preserve">Le Thi Tuyet </v>
      </c>
      <c r="U30" s="24" t="str">
        <f t="shared" si="2"/>
        <v>hs0029-lethituyet-vy@qna-nguyentrai.edu.vn</v>
      </c>
      <c r="V30" s="24" t="str">
        <f t="shared" si="14"/>
        <v>abcd3940</v>
      </c>
      <c r="W30" s="46" t="str">
        <f t="shared" si="3"/>
        <v>QNA</v>
      </c>
      <c r="X30" s="30" t="s">
        <v>45</v>
      </c>
      <c r="Y30" s="30" t="s">
        <v>49</v>
      </c>
      <c r="Z30" s="46" t="str">
        <f t="shared" si="4"/>
        <v>HS-NguyenTrai-QNA</v>
      </c>
      <c r="AA30" s="46" t="str">
        <f t="shared" si="5"/>
        <v>NguyenTrai-QNA</v>
      </c>
      <c r="AB30" s="25" t="s">
        <v>46</v>
      </c>
      <c r="AC30" s="25" t="s">
        <v>47</v>
      </c>
      <c r="AE30" s="46" t="str">
        <f t="shared" si="15"/>
        <v>qna-nguyentrai-hs0029</v>
      </c>
      <c r="AF30" s="46" t="str">
        <f t="shared" si="16"/>
        <v>SH6</v>
      </c>
      <c r="AG30" s="46" t="str">
        <f t="shared" si="17"/>
        <v>6-NguyenTrai-QNA</v>
      </c>
      <c r="AH30" s="30" t="s">
        <v>62</v>
      </c>
      <c r="AI30" s="46" t="str">
        <f t="shared" si="18"/>
        <v>HH6</v>
      </c>
      <c r="AJ30" s="46" t="str">
        <f t="shared" si="19"/>
        <v>6-NguyenTrai-QNA</v>
      </c>
      <c r="AK30" s="46" t="s">
        <v>62</v>
      </c>
      <c r="AL30" s="46" t="str">
        <f t="shared" si="20"/>
        <v>TA6</v>
      </c>
      <c r="AM30" s="46" t="str">
        <f t="shared" si="21"/>
        <v>6-NguyenTrai-QNA</v>
      </c>
      <c r="AN30" s="46" t="s">
        <v>62</v>
      </c>
      <c r="AO30" s="46" t="str">
        <f t="shared" si="22"/>
        <v>NV6</v>
      </c>
      <c r="AP30" s="46" t="str">
        <f t="shared" si="23"/>
        <v>6-NguyenTrai-QNA</v>
      </c>
      <c r="AQ30" s="46" t="s">
        <v>62</v>
      </c>
    </row>
    <row r="31" spans="1:43" ht="15.75" customHeight="1" x14ac:dyDescent="0.2">
      <c r="A31">
        <v>30</v>
      </c>
      <c r="B31">
        <v>6</v>
      </c>
      <c r="C31" t="s">
        <v>123</v>
      </c>
      <c r="H31" s="16" t="str">
        <f t="shared" si="6"/>
        <v>qna-nguyentrai-hs0030</v>
      </c>
      <c r="I31" s="7" t="str">
        <f t="shared" si="7"/>
        <v>abcd4041</v>
      </c>
      <c r="K31" s="46">
        <v>30</v>
      </c>
      <c r="L31" s="46" t="str">
        <f t="shared" si="0"/>
        <v>6-NguyenTrai-QNA</v>
      </c>
      <c r="M31" s="46" t="str">
        <f t="shared" si="8"/>
        <v>Huỳnh Thiều</v>
      </c>
      <c r="N31" s="24" t="str">
        <f t="shared" si="9"/>
        <v>Thiều</v>
      </c>
      <c r="O31" s="24" t="str">
        <f t="shared" si="10"/>
        <v xml:space="preserve">Huỳnh </v>
      </c>
      <c r="P31" t="s">
        <v>240</v>
      </c>
      <c r="Q31" s="24" t="str">
        <f t="shared" si="11"/>
        <v>0030</v>
      </c>
      <c r="R31" s="24" t="str">
        <f t="shared" si="1"/>
        <v>qna-nguyentrai-hs0030</v>
      </c>
      <c r="S31" s="24" t="str">
        <f t="shared" si="12"/>
        <v>Thieu</v>
      </c>
      <c r="T31" s="24" t="str">
        <f t="shared" si="13"/>
        <v xml:space="preserve">Huynh </v>
      </c>
      <c r="U31" s="24" t="str">
        <f t="shared" si="2"/>
        <v>hs0030-huynh-thieu@qna-nguyentrai.edu.vn</v>
      </c>
      <c r="V31" s="24" t="str">
        <f t="shared" si="14"/>
        <v>abcd4041</v>
      </c>
      <c r="W31" s="46" t="str">
        <f t="shared" si="3"/>
        <v>QNA</v>
      </c>
      <c r="X31" s="30" t="s">
        <v>45</v>
      </c>
      <c r="Y31" s="30" t="s">
        <v>49</v>
      </c>
      <c r="Z31" s="46" t="str">
        <f t="shared" si="4"/>
        <v>HS-NguyenTrai-QNA</v>
      </c>
      <c r="AA31" s="46" t="str">
        <f t="shared" si="5"/>
        <v>NguyenTrai-QNA</v>
      </c>
      <c r="AB31" s="25" t="s">
        <v>46</v>
      </c>
      <c r="AC31" s="25" t="s">
        <v>47</v>
      </c>
      <c r="AE31" s="46" t="str">
        <f t="shared" si="15"/>
        <v>qna-nguyentrai-hs0030</v>
      </c>
      <c r="AF31" s="46" t="str">
        <f t="shared" si="16"/>
        <v>SH6</v>
      </c>
      <c r="AG31" s="46" t="str">
        <f t="shared" si="17"/>
        <v>6-NguyenTrai-QNA</v>
      </c>
      <c r="AH31" s="30" t="s">
        <v>62</v>
      </c>
      <c r="AI31" s="46" t="str">
        <f t="shared" si="18"/>
        <v>HH6</v>
      </c>
      <c r="AJ31" s="46" t="str">
        <f t="shared" si="19"/>
        <v>6-NguyenTrai-QNA</v>
      </c>
      <c r="AK31" s="46" t="s">
        <v>62</v>
      </c>
      <c r="AL31" s="46" t="str">
        <f t="shared" si="20"/>
        <v>TA6</v>
      </c>
      <c r="AM31" s="46" t="str">
        <f t="shared" si="21"/>
        <v>6-NguyenTrai-QNA</v>
      </c>
      <c r="AN31" s="46" t="s">
        <v>62</v>
      </c>
      <c r="AO31" s="46" t="str">
        <f t="shared" si="22"/>
        <v>NV6</v>
      </c>
      <c r="AP31" s="46" t="str">
        <f t="shared" si="23"/>
        <v>6-NguyenTrai-QNA</v>
      </c>
      <c r="AQ31" s="46" t="s">
        <v>62</v>
      </c>
    </row>
    <row r="32" spans="1:43" ht="15.75" customHeight="1" x14ac:dyDescent="0.2">
      <c r="A32">
        <v>31</v>
      </c>
      <c r="B32">
        <v>7</v>
      </c>
      <c r="C32" t="s">
        <v>124</v>
      </c>
      <c r="H32" s="16" t="str">
        <f t="shared" si="6"/>
        <v>qna-nguyentrai-hs0031</v>
      </c>
      <c r="I32" s="7" t="str">
        <f t="shared" si="7"/>
        <v>abcd4142</v>
      </c>
      <c r="K32" s="46">
        <v>31</v>
      </c>
      <c r="L32" s="46" t="str">
        <f t="shared" si="0"/>
        <v>7-NguyenTrai-QNA</v>
      </c>
      <c r="M32" s="46" t="str">
        <f t="shared" si="8"/>
        <v>Đoàn Công Bảo</v>
      </c>
      <c r="N32" s="24" t="str">
        <f t="shared" si="9"/>
        <v>Bảo</v>
      </c>
      <c r="O32" s="24" t="str">
        <f t="shared" si="10"/>
        <v xml:space="preserve">Đoàn Công </v>
      </c>
      <c r="P32" t="s">
        <v>241</v>
      </c>
      <c r="Q32" s="24" t="str">
        <f t="shared" si="11"/>
        <v>0031</v>
      </c>
      <c r="R32" s="24" t="str">
        <f t="shared" si="1"/>
        <v>qna-nguyentrai-hs0031</v>
      </c>
      <c r="S32" s="24" t="str">
        <f t="shared" si="12"/>
        <v>Bao</v>
      </c>
      <c r="T32" s="24" t="str">
        <f t="shared" si="13"/>
        <v xml:space="preserve">Doan Cong </v>
      </c>
      <c r="U32" s="24" t="str">
        <f t="shared" si="2"/>
        <v>hs0031-doancong-bao@qna-nguyentrai.edu.vn</v>
      </c>
      <c r="V32" s="24" t="str">
        <f t="shared" si="14"/>
        <v>abcd4142</v>
      </c>
      <c r="W32" s="46" t="str">
        <f t="shared" si="3"/>
        <v>QNA</v>
      </c>
      <c r="X32" s="30" t="s">
        <v>45</v>
      </c>
      <c r="Y32" s="30" t="s">
        <v>49</v>
      </c>
      <c r="Z32" s="46" t="str">
        <f t="shared" si="4"/>
        <v>HS-NguyenTrai-QNA</v>
      </c>
      <c r="AA32" s="46" t="str">
        <f t="shared" si="5"/>
        <v>NguyenTrai-QNA</v>
      </c>
      <c r="AB32" s="25" t="s">
        <v>46</v>
      </c>
      <c r="AC32" s="25" t="s">
        <v>47</v>
      </c>
      <c r="AE32" s="46" t="str">
        <f t="shared" si="15"/>
        <v>qna-nguyentrai-hs0031</v>
      </c>
      <c r="AF32" s="46" t="str">
        <f t="shared" si="16"/>
        <v>DS7</v>
      </c>
      <c r="AG32" s="46" t="str">
        <f t="shared" si="17"/>
        <v>7-NguyenTrai-QNA</v>
      </c>
      <c r="AH32" s="30" t="s">
        <v>62</v>
      </c>
      <c r="AI32" s="46" t="str">
        <f t="shared" si="18"/>
        <v>HH7</v>
      </c>
      <c r="AJ32" s="46" t="str">
        <f t="shared" si="19"/>
        <v>7-NguyenTrai-QNA</v>
      </c>
      <c r="AK32" s="46" t="s">
        <v>62</v>
      </c>
      <c r="AL32" s="46" t="str">
        <f t="shared" si="20"/>
        <v>TA7</v>
      </c>
      <c r="AM32" s="46" t="str">
        <f t="shared" si="21"/>
        <v>7-NguyenTrai-QNA</v>
      </c>
      <c r="AN32" s="46" t="s">
        <v>62</v>
      </c>
      <c r="AO32" s="46" t="str">
        <f t="shared" si="22"/>
        <v>NV7</v>
      </c>
      <c r="AP32" s="46" t="str">
        <f t="shared" si="23"/>
        <v>7-NguyenTrai-QNA</v>
      </c>
      <c r="AQ32" s="46" t="s">
        <v>62</v>
      </c>
    </row>
    <row r="33" spans="1:43" ht="15.75" customHeight="1" x14ac:dyDescent="0.2">
      <c r="A33">
        <v>32</v>
      </c>
      <c r="B33">
        <v>7</v>
      </c>
      <c r="C33" t="s">
        <v>125</v>
      </c>
      <c r="H33" s="16" t="str">
        <f t="shared" si="6"/>
        <v>qna-nguyentrai-hs0032</v>
      </c>
      <c r="I33" s="7" t="str">
        <f t="shared" si="7"/>
        <v>abcd4243</v>
      </c>
      <c r="K33" s="46">
        <v>32</v>
      </c>
      <c r="L33" s="46" t="str">
        <f t="shared" si="0"/>
        <v>7-NguyenTrai-QNA</v>
      </c>
      <c r="M33" s="46" t="str">
        <f t="shared" si="8"/>
        <v>Phan Đình Đức</v>
      </c>
      <c r="N33" s="24" t="str">
        <f t="shared" si="9"/>
        <v>Đức</v>
      </c>
      <c r="O33" s="24" t="str">
        <f t="shared" si="10"/>
        <v xml:space="preserve">Phan Đình </v>
      </c>
      <c r="P33" t="s">
        <v>242</v>
      </c>
      <c r="Q33" s="24" t="str">
        <f t="shared" si="11"/>
        <v>0032</v>
      </c>
      <c r="R33" s="24" t="str">
        <f t="shared" si="1"/>
        <v>qna-nguyentrai-hs0032</v>
      </c>
      <c r="S33" s="24" t="str">
        <f t="shared" si="12"/>
        <v>Duc</v>
      </c>
      <c r="T33" s="24" t="str">
        <f t="shared" si="13"/>
        <v xml:space="preserve">Phan Dinh </v>
      </c>
      <c r="U33" s="24" t="str">
        <f t="shared" si="2"/>
        <v>hs0032-phandinh-duc@qna-nguyentrai.edu.vn</v>
      </c>
      <c r="V33" s="24" t="str">
        <f t="shared" si="14"/>
        <v>abcd4243</v>
      </c>
      <c r="W33" s="46" t="str">
        <f t="shared" si="3"/>
        <v>QNA</v>
      </c>
      <c r="X33" s="30" t="s">
        <v>45</v>
      </c>
      <c r="Y33" s="30" t="s">
        <v>49</v>
      </c>
      <c r="Z33" s="46" t="str">
        <f t="shared" si="4"/>
        <v>HS-NguyenTrai-QNA</v>
      </c>
      <c r="AA33" s="46" t="str">
        <f t="shared" si="5"/>
        <v>NguyenTrai-QNA</v>
      </c>
      <c r="AB33" s="25" t="s">
        <v>46</v>
      </c>
      <c r="AC33" s="25" t="s">
        <v>47</v>
      </c>
      <c r="AE33" s="46" t="str">
        <f t="shared" si="15"/>
        <v>qna-nguyentrai-hs0032</v>
      </c>
      <c r="AF33" s="46" t="str">
        <f t="shared" si="16"/>
        <v>DS7</v>
      </c>
      <c r="AG33" s="46" t="str">
        <f t="shared" si="17"/>
        <v>7-NguyenTrai-QNA</v>
      </c>
      <c r="AH33" s="30" t="s">
        <v>62</v>
      </c>
      <c r="AI33" s="46" t="str">
        <f t="shared" si="18"/>
        <v>HH7</v>
      </c>
      <c r="AJ33" s="46" t="str">
        <f t="shared" si="19"/>
        <v>7-NguyenTrai-QNA</v>
      </c>
      <c r="AK33" s="46" t="s">
        <v>62</v>
      </c>
      <c r="AL33" s="46" t="str">
        <f t="shared" si="20"/>
        <v>TA7</v>
      </c>
      <c r="AM33" s="46" t="str">
        <f t="shared" si="21"/>
        <v>7-NguyenTrai-QNA</v>
      </c>
      <c r="AN33" s="46" t="s">
        <v>62</v>
      </c>
      <c r="AO33" s="46" t="str">
        <f t="shared" si="22"/>
        <v>NV7</v>
      </c>
      <c r="AP33" s="46" t="str">
        <f t="shared" si="23"/>
        <v>7-NguyenTrai-QNA</v>
      </c>
      <c r="AQ33" s="46" t="s">
        <v>62</v>
      </c>
    </row>
    <row r="34" spans="1:43" ht="15.75" customHeight="1" x14ac:dyDescent="0.2">
      <c r="A34">
        <v>33</v>
      </c>
      <c r="B34">
        <v>7</v>
      </c>
      <c r="C34" t="s">
        <v>126</v>
      </c>
      <c r="H34" s="16" t="str">
        <f t="shared" si="6"/>
        <v>qna-nguyentrai-hs0033</v>
      </c>
      <c r="I34" s="7" t="str">
        <f t="shared" si="7"/>
        <v>abcd4344</v>
      </c>
      <c r="K34" s="46">
        <v>33</v>
      </c>
      <c r="L34" s="46" t="str">
        <f t="shared" si="0"/>
        <v>7-NguyenTrai-QNA</v>
      </c>
      <c r="M34" s="46" t="str">
        <f t="shared" si="8"/>
        <v>Võ Thị Ngọc Giàu</v>
      </c>
      <c r="N34" s="24" t="str">
        <f t="shared" si="9"/>
        <v>Giàu</v>
      </c>
      <c r="O34" s="24" t="str">
        <f t="shared" si="10"/>
        <v xml:space="preserve">Võ Thị Ngọc </v>
      </c>
      <c r="P34" t="s">
        <v>243</v>
      </c>
      <c r="Q34" s="24" t="str">
        <f t="shared" si="11"/>
        <v>0033</v>
      </c>
      <c r="R34" s="24" t="str">
        <f t="shared" si="1"/>
        <v>qna-nguyentrai-hs0033</v>
      </c>
      <c r="S34" s="24" t="str">
        <f t="shared" si="12"/>
        <v>Giau</v>
      </c>
      <c r="T34" s="24" t="str">
        <f t="shared" si="13"/>
        <v xml:space="preserve">Vo Thi Ngoc </v>
      </c>
      <c r="U34" s="24" t="str">
        <f t="shared" si="2"/>
        <v>hs0033-vothingoc-giau@qna-nguyentrai.edu.vn</v>
      </c>
      <c r="V34" s="24" t="str">
        <f t="shared" si="14"/>
        <v>abcd4344</v>
      </c>
      <c r="W34" s="46" t="str">
        <f t="shared" si="3"/>
        <v>QNA</v>
      </c>
      <c r="X34" s="30" t="s">
        <v>45</v>
      </c>
      <c r="Y34" s="30" t="s">
        <v>49</v>
      </c>
      <c r="Z34" s="46" t="str">
        <f t="shared" si="4"/>
        <v>HS-NguyenTrai-QNA</v>
      </c>
      <c r="AA34" s="46" t="str">
        <f t="shared" si="5"/>
        <v>NguyenTrai-QNA</v>
      </c>
      <c r="AB34" s="25" t="s">
        <v>46</v>
      </c>
      <c r="AC34" s="25" t="s">
        <v>47</v>
      </c>
      <c r="AE34" s="46" t="str">
        <f t="shared" si="15"/>
        <v>qna-nguyentrai-hs0033</v>
      </c>
      <c r="AF34" s="46" t="str">
        <f t="shared" si="16"/>
        <v>DS7</v>
      </c>
      <c r="AG34" s="46" t="str">
        <f t="shared" si="17"/>
        <v>7-NguyenTrai-QNA</v>
      </c>
      <c r="AH34" s="30" t="s">
        <v>62</v>
      </c>
      <c r="AI34" s="46" t="str">
        <f t="shared" si="18"/>
        <v>HH7</v>
      </c>
      <c r="AJ34" s="46" t="str">
        <f t="shared" si="19"/>
        <v>7-NguyenTrai-QNA</v>
      </c>
      <c r="AK34" s="46" t="s">
        <v>62</v>
      </c>
      <c r="AL34" s="46" t="str">
        <f t="shared" si="20"/>
        <v>TA7</v>
      </c>
      <c r="AM34" s="46" t="str">
        <f t="shared" si="21"/>
        <v>7-NguyenTrai-QNA</v>
      </c>
      <c r="AN34" s="46" t="s">
        <v>62</v>
      </c>
      <c r="AO34" s="46" t="str">
        <f t="shared" si="22"/>
        <v>NV7</v>
      </c>
      <c r="AP34" s="46" t="str">
        <f t="shared" si="23"/>
        <v>7-NguyenTrai-QNA</v>
      </c>
      <c r="AQ34" s="46" t="s">
        <v>62</v>
      </c>
    </row>
    <row r="35" spans="1:43" ht="15.75" customHeight="1" x14ac:dyDescent="0.2">
      <c r="A35">
        <v>34</v>
      </c>
      <c r="B35">
        <v>7</v>
      </c>
      <c r="C35" t="s">
        <v>127</v>
      </c>
      <c r="H35" s="16" t="str">
        <f t="shared" si="6"/>
        <v>qna-nguyentrai-hs0034</v>
      </c>
      <c r="I35" s="7" t="str">
        <f t="shared" si="7"/>
        <v>abcd4445</v>
      </c>
      <c r="K35" s="46">
        <v>34</v>
      </c>
      <c r="L35" s="46" t="str">
        <f t="shared" si="0"/>
        <v>7-NguyenTrai-QNA</v>
      </c>
      <c r="M35" s="46" t="str">
        <f t="shared" si="8"/>
        <v>Phan Gia Hân</v>
      </c>
      <c r="N35" s="24" t="str">
        <f t="shared" si="9"/>
        <v>Hân</v>
      </c>
      <c r="O35" s="24" t="str">
        <f t="shared" si="10"/>
        <v xml:space="preserve">Phan Gia </v>
      </c>
      <c r="P35" t="s">
        <v>244</v>
      </c>
      <c r="Q35" s="24" t="str">
        <f t="shared" si="11"/>
        <v>0034</v>
      </c>
      <c r="R35" s="24" t="str">
        <f t="shared" si="1"/>
        <v>qna-nguyentrai-hs0034</v>
      </c>
      <c r="S35" s="24" t="str">
        <f t="shared" si="12"/>
        <v>Han</v>
      </c>
      <c r="T35" s="24" t="str">
        <f t="shared" si="13"/>
        <v xml:space="preserve">Phan Gia </v>
      </c>
      <c r="U35" s="24" t="str">
        <f t="shared" si="2"/>
        <v>hs0034-phangia-han@qna-nguyentrai.edu.vn</v>
      </c>
      <c r="V35" s="24" t="str">
        <f t="shared" si="14"/>
        <v>abcd4445</v>
      </c>
      <c r="W35" s="46" t="str">
        <f t="shared" si="3"/>
        <v>QNA</v>
      </c>
      <c r="X35" s="30" t="s">
        <v>45</v>
      </c>
      <c r="Y35" s="30" t="s">
        <v>49</v>
      </c>
      <c r="Z35" s="46" t="str">
        <f t="shared" si="4"/>
        <v>HS-NguyenTrai-QNA</v>
      </c>
      <c r="AA35" s="46" t="str">
        <f t="shared" si="5"/>
        <v>NguyenTrai-QNA</v>
      </c>
      <c r="AB35" s="25" t="s">
        <v>46</v>
      </c>
      <c r="AC35" s="25" t="s">
        <v>47</v>
      </c>
      <c r="AE35" s="46" t="str">
        <f t="shared" si="15"/>
        <v>qna-nguyentrai-hs0034</v>
      </c>
      <c r="AF35" s="46" t="str">
        <f t="shared" si="16"/>
        <v>DS7</v>
      </c>
      <c r="AG35" s="46" t="str">
        <f t="shared" si="17"/>
        <v>7-NguyenTrai-QNA</v>
      </c>
      <c r="AH35" s="30" t="s">
        <v>62</v>
      </c>
      <c r="AI35" s="46" t="str">
        <f t="shared" si="18"/>
        <v>HH7</v>
      </c>
      <c r="AJ35" s="46" t="str">
        <f t="shared" si="19"/>
        <v>7-NguyenTrai-QNA</v>
      </c>
      <c r="AK35" s="46" t="s">
        <v>62</v>
      </c>
      <c r="AL35" s="46" t="str">
        <f t="shared" si="20"/>
        <v>TA7</v>
      </c>
      <c r="AM35" s="46" t="str">
        <f t="shared" si="21"/>
        <v>7-NguyenTrai-QNA</v>
      </c>
      <c r="AN35" s="46" t="s">
        <v>62</v>
      </c>
      <c r="AO35" s="46" t="str">
        <f t="shared" si="22"/>
        <v>NV7</v>
      </c>
      <c r="AP35" s="46" t="str">
        <f t="shared" si="23"/>
        <v>7-NguyenTrai-QNA</v>
      </c>
      <c r="AQ35" s="46" t="s">
        <v>62</v>
      </c>
    </row>
    <row r="36" spans="1:43" ht="15.75" customHeight="1" x14ac:dyDescent="0.2">
      <c r="A36">
        <v>35</v>
      </c>
      <c r="B36">
        <v>7</v>
      </c>
      <c r="C36" t="s">
        <v>128</v>
      </c>
      <c r="H36" s="16" t="str">
        <f t="shared" si="6"/>
        <v>qna-nguyentrai-hs0035</v>
      </c>
      <c r="I36" s="7" t="str">
        <f t="shared" si="7"/>
        <v>abcd4546</v>
      </c>
      <c r="K36" s="46">
        <v>35</v>
      </c>
      <c r="L36" s="46" t="str">
        <f t="shared" si="0"/>
        <v>7-NguyenTrai-QNA</v>
      </c>
      <c r="M36" s="46" t="str">
        <f t="shared" si="8"/>
        <v>Nguyễn Thị Ngọc Hoa</v>
      </c>
      <c r="N36" s="24" t="str">
        <f t="shared" si="9"/>
        <v>Hoa</v>
      </c>
      <c r="O36" s="24" t="str">
        <f t="shared" si="10"/>
        <v xml:space="preserve">Nguyễn Thị Ngọc </v>
      </c>
      <c r="P36" t="s">
        <v>245</v>
      </c>
      <c r="Q36" s="24" t="str">
        <f t="shared" si="11"/>
        <v>0035</v>
      </c>
      <c r="R36" s="24" t="str">
        <f t="shared" si="1"/>
        <v>qna-nguyentrai-hs0035</v>
      </c>
      <c r="S36" s="24" t="str">
        <f t="shared" si="12"/>
        <v>Hoa</v>
      </c>
      <c r="T36" s="24" t="str">
        <f t="shared" si="13"/>
        <v xml:space="preserve">Nguyen Thi Ngoc </v>
      </c>
      <c r="U36" s="24" t="str">
        <f t="shared" si="2"/>
        <v>hs0035-nguyenthingoc-hoa@qna-nguyentrai.edu.vn</v>
      </c>
      <c r="V36" s="24" t="str">
        <f t="shared" si="14"/>
        <v>abcd4546</v>
      </c>
      <c r="W36" s="46" t="str">
        <f t="shared" si="3"/>
        <v>QNA</v>
      </c>
      <c r="X36" s="30" t="s">
        <v>45</v>
      </c>
      <c r="Y36" s="30" t="s">
        <v>49</v>
      </c>
      <c r="Z36" s="46" t="str">
        <f t="shared" si="4"/>
        <v>HS-NguyenTrai-QNA</v>
      </c>
      <c r="AA36" s="46" t="str">
        <f t="shared" si="5"/>
        <v>NguyenTrai-QNA</v>
      </c>
      <c r="AB36" s="25" t="s">
        <v>46</v>
      </c>
      <c r="AC36" s="25" t="s">
        <v>47</v>
      </c>
      <c r="AE36" s="46" t="str">
        <f t="shared" si="15"/>
        <v>qna-nguyentrai-hs0035</v>
      </c>
      <c r="AF36" s="46" t="str">
        <f t="shared" si="16"/>
        <v>DS7</v>
      </c>
      <c r="AG36" s="46" t="str">
        <f t="shared" si="17"/>
        <v>7-NguyenTrai-QNA</v>
      </c>
      <c r="AH36" s="30" t="s">
        <v>62</v>
      </c>
      <c r="AI36" s="46" t="str">
        <f t="shared" si="18"/>
        <v>HH7</v>
      </c>
      <c r="AJ36" s="46" t="str">
        <f t="shared" si="19"/>
        <v>7-NguyenTrai-QNA</v>
      </c>
      <c r="AK36" s="46" t="s">
        <v>62</v>
      </c>
      <c r="AL36" s="46" t="str">
        <f t="shared" si="20"/>
        <v>TA7</v>
      </c>
      <c r="AM36" s="46" t="str">
        <f t="shared" si="21"/>
        <v>7-NguyenTrai-QNA</v>
      </c>
      <c r="AN36" s="46" t="s">
        <v>62</v>
      </c>
      <c r="AO36" s="46" t="str">
        <f t="shared" si="22"/>
        <v>NV7</v>
      </c>
      <c r="AP36" s="46" t="str">
        <f t="shared" si="23"/>
        <v>7-NguyenTrai-QNA</v>
      </c>
      <c r="AQ36" s="46" t="s">
        <v>62</v>
      </c>
    </row>
    <row r="37" spans="1:43" ht="15.75" customHeight="1" x14ac:dyDescent="0.2">
      <c r="A37">
        <v>36</v>
      </c>
      <c r="B37">
        <v>7</v>
      </c>
      <c r="C37" t="s">
        <v>129</v>
      </c>
      <c r="H37" s="16" t="str">
        <f t="shared" si="6"/>
        <v>qna-nguyentrai-hs0036</v>
      </c>
      <c r="I37" s="7" t="str">
        <f t="shared" si="7"/>
        <v>abcd4647</v>
      </c>
      <c r="K37" s="46">
        <v>36</v>
      </c>
      <c r="L37" s="46" t="str">
        <f t="shared" si="0"/>
        <v>7-NguyenTrai-QNA</v>
      </c>
      <c r="M37" s="46" t="str">
        <f t="shared" si="8"/>
        <v>Nguyễn Hàn Huyên</v>
      </c>
      <c r="N37" s="24" t="str">
        <f t="shared" si="9"/>
        <v>Huyên</v>
      </c>
      <c r="O37" s="24" t="str">
        <f t="shared" si="10"/>
        <v xml:space="preserve">Nguyễn Hàn </v>
      </c>
      <c r="P37" t="s">
        <v>246</v>
      </c>
      <c r="Q37" s="24" t="str">
        <f t="shared" si="11"/>
        <v>0036</v>
      </c>
      <c r="R37" s="24" t="str">
        <f t="shared" si="1"/>
        <v>qna-nguyentrai-hs0036</v>
      </c>
      <c r="S37" s="24" t="str">
        <f t="shared" si="12"/>
        <v>Huyen</v>
      </c>
      <c r="T37" s="24" t="str">
        <f t="shared" si="13"/>
        <v xml:space="preserve">Nguyen Han </v>
      </c>
      <c r="U37" s="24" t="str">
        <f t="shared" si="2"/>
        <v>hs0036-nguyenhan-huyen@qna-nguyentrai.edu.vn</v>
      </c>
      <c r="V37" s="24" t="str">
        <f t="shared" si="14"/>
        <v>abcd4647</v>
      </c>
      <c r="W37" s="46" t="str">
        <f t="shared" si="3"/>
        <v>QNA</v>
      </c>
      <c r="X37" s="30" t="s">
        <v>45</v>
      </c>
      <c r="Y37" s="30" t="s">
        <v>49</v>
      </c>
      <c r="Z37" s="46" t="str">
        <f t="shared" si="4"/>
        <v>HS-NguyenTrai-QNA</v>
      </c>
      <c r="AA37" s="46" t="str">
        <f t="shared" si="5"/>
        <v>NguyenTrai-QNA</v>
      </c>
      <c r="AB37" s="25" t="s">
        <v>46</v>
      </c>
      <c r="AC37" s="25" t="s">
        <v>47</v>
      </c>
      <c r="AE37" s="46" t="str">
        <f t="shared" si="15"/>
        <v>qna-nguyentrai-hs0036</v>
      </c>
      <c r="AF37" s="46" t="str">
        <f t="shared" si="16"/>
        <v>DS7</v>
      </c>
      <c r="AG37" s="46" t="str">
        <f t="shared" si="17"/>
        <v>7-NguyenTrai-QNA</v>
      </c>
      <c r="AH37" s="30" t="s">
        <v>62</v>
      </c>
      <c r="AI37" s="46" t="str">
        <f t="shared" si="18"/>
        <v>HH7</v>
      </c>
      <c r="AJ37" s="46" t="str">
        <f t="shared" si="19"/>
        <v>7-NguyenTrai-QNA</v>
      </c>
      <c r="AK37" s="46" t="s">
        <v>62</v>
      </c>
      <c r="AL37" s="46" t="str">
        <f t="shared" si="20"/>
        <v>TA7</v>
      </c>
      <c r="AM37" s="46" t="str">
        <f t="shared" si="21"/>
        <v>7-NguyenTrai-QNA</v>
      </c>
      <c r="AN37" s="46" t="s">
        <v>62</v>
      </c>
      <c r="AO37" s="46" t="str">
        <f t="shared" si="22"/>
        <v>NV7</v>
      </c>
      <c r="AP37" s="46" t="str">
        <f t="shared" si="23"/>
        <v>7-NguyenTrai-QNA</v>
      </c>
      <c r="AQ37" s="46" t="s">
        <v>62</v>
      </c>
    </row>
    <row r="38" spans="1:43" ht="15.75" customHeight="1" x14ac:dyDescent="0.2">
      <c r="A38">
        <v>37</v>
      </c>
      <c r="B38">
        <v>7</v>
      </c>
      <c r="C38" t="s">
        <v>130</v>
      </c>
      <c r="H38" s="16" t="str">
        <f t="shared" si="6"/>
        <v>qna-nguyentrai-hs0037</v>
      </c>
      <c r="I38" s="7" t="str">
        <f t="shared" si="7"/>
        <v>abcd4748</v>
      </c>
      <c r="K38" s="46">
        <v>37</v>
      </c>
      <c r="L38" s="46" t="str">
        <f t="shared" si="0"/>
        <v>7-NguyenTrai-QNA</v>
      </c>
      <c r="M38" s="46" t="str">
        <f t="shared" si="8"/>
        <v>Phạm Văn Khải</v>
      </c>
      <c r="N38" s="24" t="str">
        <f t="shared" si="9"/>
        <v>Khải</v>
      </c>
      <c r="O38" s="24" t="str">
        <f t="shared" si="10"/>
        <v xml:space="preserve">Phạm Văn </v>
      </c>
      <c r="P38" t="s">
        <v>247</v>
      </c>
      <c r="Q38" s="24" t="str">
        <f t="shared" si="11"/>
        <v>0037</v>
      </c>
      <c r="R38" s="24" t="str">
        <f t="shared" si="1"/>
        <v>qna-nguyentrai-hs0037</v>
      </c>
      <c r="S38" s="24" t="str">
        <f t="shared" si="12"/>
        <v>Khai</v>
      </c>
      <c r="T38" s="24" t="str">
        <f t="shared" si="13"/>
        <v xml:space="preserve">Pham Van </v>
      </c>
      <c r="U38" s="24" t="str">
        <f t="shared" si="2"/>
        <v>hs0037-phamvan-khai@qna-nguyentrai.edu.vn</v>
      </c>
      <c r="V38" s="24" t="str">
        <f t="shared" si="14"/>
        <v>abcd4748</v>
      </c>
      <c r="W38" s="46" t="str">
        <f t="shared" si="3"/>
        <v>QNA</v>
      </c>
      <c r="X38" s="30" t="s">
        <v>45</v>
      </c>
      <c r="Y38" s="30" t="s">
        <v>49</v>
      </c>
      <c r="Z38" s="46" t="str">
        <f t="shared" si="4"/>
        <v>HS-NguyenTrai-QNA</v>
      </c>
      <c r="AA38" s="46" t="str">
        <f t="shared" si="5"/>
        <v>NguyenTrai-QNA</v>
      </c>
      <c r="AB38" s="25" t="s">
        <v>46</v>
      </c>
      <c r="AC38" s="25" t="s">
        <v>47</v>
      </c>
      <c r="AE38" s="46" t="str">
        <f t="shared" si="15"/>
        <v>qna-nguyentrai-hs0037</v>
      </c>
      <c r="AF38" s="46" t="str">
        <f t="shared" si="16"/>
        <v>DS7</v>
      </c>
      <c r="AG38" s="46" t="str">
        <f t="shared" si="17"/>
        <v>7-NguyenTrai-QNA</v>
      </c>
      <c r="AH38" s="30" t="s">
        <v>62</v>
      </c>
      <c r="AI38" s="46" t="str">
        <f t="shared" si="18"/>
        <v>HH7</v>
      </c>
      <c r="AJ38" s="46" t="str">
        <f t="shared" si="19"/>
        <v>7-NguyenTrai-QNA</v>
      </c>
      <c r="AK38" s="46" t="s">
        <v>62</v>
      </c>
      <c r="AL38" s="46" t="str">
        <f t="shared" si="20"/>
        <v>TA7</v>
      </c>
      <c r="AM38" s="46" t="str">
        <f t="shared" si="21"/>
        <v>7-NguyenTrai-QNA</v>
      </c>
      <c r="AN38" s="46" t="s">
        <v>62</v>
      </c>
      <c r="AO38" s="46" t="str">
        <f t="shared" si="22"/>
        <v>NV7</v>
      </c>
      <c r="AP38" s="46" t="str">
        <f t="shared" si="23"/>
        <v>7-NguyenTrai-QNA</v>
      </c>
      <c r="AQ38" s="46" t="s">
        <v>62</v>
      </c>
    </row>
    <row r="39" spans="1:43" ht="15.75" customHeight="1" x14ac:dyDescent="0.2">
      <c r="A39">
        <v>38</v>
      </c>
      <c r="B39">
        <v>7</v>
      </c>
      <c r="C39" t="s">
        <v>131</v>
      </c>
      <c r="H39" s="16" t="str">
        <f t="shared" si="6"/>
        <v>qna-nguyentrai-hs0038</v>
      </c>
      <c r="I39" s="7" t="str">
        <f t="shared" si="7"/>
        <v>abcd4849</v>
      </c>
      <c r="K39" s="46">
        <v>38</v>
      </c>
      <c r="L39" s="46" t="str">
        <f t="shared" si="0"/>
        <v>7-NguyenTrai-QNA</v>
      </c>
      <c r="M39" s="46" t="str">
        <f t="shared" si="8"/>
        <v>Phạm Thiều Văn Khang</v>
      </c>
      <c r="N39" s="24" t="str">
        <f t="shared" si="9"/>
        <v>Khang</v>
      </c>
      <c r="O39" s="24" t="str">
        <f t="shared" si="10"/>
        <v xml:space="preserve">Phạm Thiều Văn </v>
      </c>
      <c r="P39" t="s">
        <v>248</v>
      </c>
      <c r="Q39" s="24" t="str">
        <f t="shared" si="11"/>
        <v>0038</v>
      </c>
      <c r="R39" s="24" t="str">
        <f t="shared" si="1"/>
        <v>qna-nguyentrai-hs0038</v>
      </c>
      <c r="S39" s="24" t="str">
        <f t="shared" si="12"/>
        <v>Khang</v>
      </c>
      <c r="T39" s="24" t="str">
        <f t="shared" si="13"/>
        <v xml:space="preserve">Pham Thieu Van </v>
      </c>
      <c r="U39" s="24" t="str">
        <f t="shared" si="2"/>
        <v>hs0038-phamthieuvan-khang@qna-nguyentrai.edu.vn</v>
      </c>
      <c r="V39" s="24" t="str">
        <f t="shared" si="14"/>
        <v>abcd4849</v>
      </c>
      <c r="W39" s="46" t="str">
        <f t="shared" si="3"/>
        <v>QNA</v>
      </c>
      <c r="X39" s="30" t="s">
        <v>45</v>
      </c>
      <c r="Y39" s="30" t="s">
        <v>49</v>
      </c>
      <c r="Z39" s="46" t="str">
        <f t="shared" si="4"/>
        <v>HS-NguyenTrai-QNA</v>
      </c>
      <c r="AA39" s="46" t="str">
        <f t="shared" si="5"/>
        <v>NguyenTrai-QNA</v>
      </c>
      <c r="AB39" s="25" t="s">
        <v>46</v>
      </c>
      <c r="AC39" s="25" t="s">
        <v>47</v>
      </c>
      <c r="AE39" s="46" t="str">
        <f t="shared" si="15"/>
        <v>qna-nguyentrai-hs0038</v>
      </c>
      <c r="AF39" s="46" t="str">
        <f t="shared" si="16"/>
        <v>DS7</v>
      </c>
      <c r="AG39" s="46" t="str">
        <f t="shared" si="17"/>
        <v>7-NguyenTrai-QNA</v>
      </c>
      <c r="AH39" s="30" t="s">
        <v>62</v>
      </c>
      <c r="AI39" s="46" t="str">
        <f t="shared" si="18"/>
        <v>HH7</v>
      </c>
      <c r="AJ39" s="46" t="str">
        <f t="shared" si="19"/>
        <v>7-NguyenTrai-QNA</v>
      </c>
      <c r="AK39" s="46" t="s">
        <v>62</v>
      </c>
      <c r="AL39" s="46" t="str">
        <f t="shared" si="20"/>
        <v>TA7</v>
      </c>
      <c r="AM39" s="46" t="str">
        <f t="shared" si="21"/>
        <v>7-NguyenTrai-QNA</v>
      </c>
      <c r="AN39" s="46" t="s">
        <v>62</v>
      </c>
      <c r="AO39" s="46" t="str">
        <f t="shared" si="22"/>
        <v>NV7</v>
      </c>
      <c r="AP39" s="46" t="str">
        <f t="shared" si="23"/>
        <v>7-NguyenTrai-QNA</v>
      </c>
      <c r="AQ39" s="46" t="s">
        <v>62</v>
      </c>
    </row>
    <row r="40" spans="1:43" ht="15.75" customHeight="1" x14ac:dyDescent="0.2">
      <c r="A40">
        <v>39</v>
      </c>
      <c r="B40">
        <v>7</v>
      </c>
      <c r="C40" t="s">
        <v>132</v>
      </c>
      <c r="H40" s="16" t="str">
        <f t="shared" si="6"/>
        <v>qna-nguyentrai-hs0039</v>
      </c>
      <c r="I40" s="7" t="str">
        <f t="shared" si="7"/>
        <v>abcd4950</v>
      </c>
      <c r="K40" s="46">
        <v>39</v>
      </c>
      <c r="L40" s="46" t="str">
        <f t="shared" si="0"/>
        <v>7-NguyenTrai-QNA</v>
      </c>
      <c r="M40" s="46" t="str">
        <f t="shared" si="8"/>
        <v>Trần Văn Khánh</v>
      </c>
      <c r="N40" s="24" t="str">
        <f t="shared" si="9"/>
        <v>Khánh</v>
      </c>
      <c r="O40" s="24" t="str">
        <f t="shared" si="10"/>
        <v xml:space="preserve">Trần Văn </v>
      </c>
      <c r="P40" t="s">
        <v>249</v>
      </c>
      <c r="Q40" s="24" t="str">
        <f t="shared" si="11"/>
        <v>0039</v>
      </c>
      <c r="R40" s="24" t="str">
        <f t="shared" si="1"/>
        <v>qna-nguyentrai-hs0039</v>
      </c>
      <c r="S40" s="24" t="str">
        <f t="shared" si="12"/>
        <v>Khanh</v>
      </c>
      <c r="T40" s="24" t="str">
        <f t="shared" si="13"/>
        <v xml:space="preserve">Tran Van </v>
      </c>
      <c r="U40" s="24" t="str">
        <f t="shared" si="2"/>
        <v>hs0039-tranvan-khanh@qna-nguyentrai.edu.vn</v>
      </c>
      <c r="V40" s="24" t="str">
        <f t="shared" si="14"/>
        <v>abcd4950</v>
      </c>
      <c r="W40" s="46" t="str">
        <f t="shared" si="3"/>
        <v>QNA</v>
      </c>
      <c r="X40" s="30" t="s">
        <v>45</v>
      </c>
      <c r="Y40" s="30" t="s">
        <v>49</v>
      </c>
      <c r="Z40" s="46" t="str">
        <f t="shared" si="4"/>
        <v>HS-NguyenTrai-QNA</v>
      </c>
      <c r="AA40" s="46" t="str">
        <f t="shared" si="5"/>
        <v>NguyenTrai-QNA</v>
      </c>
      <c r="AB40" s="25" t="s">
        <v>46</v>
      </c>
      <c r="AC40" s="25" t="s">
        <v>47</v>
      </c>
      <c r="AE40" s="46" t="str">
        <f t="shared" si="15"/>
        <v>qna-nguyentrai-hs0039</v>
      </c>
      <c r="AF40" s="46" t="str">
        <f t="shared" si="16"/>
        <v>DS7</v>
      </c>
      <c r="AG40" s="46" t="str">
        <f t="shared" si="17"/>
        <v>7-NguyenTrai-QNA</v>
      </c>
      <c r="AH40" s="30" t="s">
        <v>62</v>
      </c>
      <c r="AI40" s="46" t="str">
        <f t="shared" si="18"/>
        <v>HH7</v>
      </c>
      <c r="AJ40" s="46" t="str">
        <f t="shared" si="19"/>
        <v>7-NguyenTrai-QNA</v>
      </c>
      <c r="AK40" s="46" t="s">
        <v>62</v>
      </c>
      <c r="AL40" s="46" t="str">
        <f t="shared" si="20"/>
        <v>TA7</v>
      </c>
      <c r="AM40" s="46" t="str">
        <f t="shared" si="21"/>
        <v>7-NguyenTrai-QNA</v>
      </c>
      <c r="AN40" s="46" t="s">
        <v>62</v>
      </c>
      <c r="AO40" s="46" t="str">
        <f t="shared" si="22"/>
        <v>NV7</v>
      </c>
      <c r="AP40" s="46" t="str">
        <f t="shared" si="23"/>
        <v>7-NguyenTrai-QNA</v>
      </c>
      <c r="AQ40" s="46" t="s">
        <v>62</v>
      </c>
    </row>
    <row r="41" spans="1:43" ht="15.75" customHeight="1" x14ac:dyDescent="0.2">
      <c r="A41">
        <v>40</v>
      </c>
      <c r="B41">
        <v>7</v>
      </c>
      <c r="C41" t="s">
        <v>133</v>
      </c>
      <c r="H41" s="16" t="str">
        <f t="shared" si="6"/>
        <v>qna-nguyentrai-hs0040</v>
      </c>
      <c r="I41" s="7" t="str">
        <f t="shared" si="7"/>
        <v>abcd5051</v>
      </c>
      <c r="K41" s="46">
        <v>40</v>
      </c>
      <c r="L41" s="46" t="str">
        <f t="shared" si="0"/>
        <v>7-NguyenTrai-QNA</v>
      </c>
      <c r="M41" s="46" t="str">
        <f t="shared" si="8"/>
        <v>Dương Tấn Khoa</v>
      </c>
      <c r="N41" s="24" t="str">
        <f t="shared" si="9"/>
        <v>Khoa</v>
      </c>
      <c r="O41" s="24" t="str">
        <f t="shared" si="10"/>
        <v xml:space="preserve">Dương Tấn </v>
      </c>
      <c r="P41" t="s">
        <v>250</v>
      </c>
      <c r="Q41" s="24" t="str">
        <f t="shared" si="11"/>
        <v>0040</v>
      </c>
      <c r="R41" s="24" t="str">
        <f t="shared" si="1"/>
        <v>qna-nguyentrai-hs0040</v>
      </c>
      <c r="S41" s="24" t="str">
        <f t="shared" si="12"/>
        <v>Khoa</v>
      </c>
      <c r="T41" s="24" t="str">
        <f t="shared" si="13"/>
        <v xml:space="preserve">Duong Tan </v>
      </c>
      <c r="U41" s="24" t="str">
        <f t="shared" si="2"/>
        <v>hs0040-duongtan-khoa@qna-nguyentrai.edu.vn</v>
      </c>
      <c r="V41" s="24" t="str">
        <f t="shared" si="14"/>
        <v>abcd5051</v>
      </c>
      <c r="W41" s="46" t="str">
        <f t="shared" si="3"/>
        <v>QNA</v>
      </c>
      <c r="X41" s="30" t="s">
        <v>45</v>
      </c>
      <c r="Y41" s="30" t="s">
        <v>49</v>
      </c>
      <c r="Z41" s="46" t="str">
        <f t="shared" si="4"/>
        <v>HS-NguyenTrai-QNA</v>
      </c>
      <c r="AA41" s="46" t="str">
        <f t="shared" si="5"/>
        <v>NguyenTrai-QNA</v>
      </c>
      <c r="AB41" s="25" t="s">
        <v>46</v>
      </c>
      <c r="AC41" s="25" t="s">
        <v>47</v>
      </c>
      <c r="AE41" s="46" t="str">
        <f t="shared" si="15"/>
        <v>qna-nguyentrai-hs0040</v>
      </c>
      <c r="AF41" s="46" t="str">
        <f t="shared" si="16"/>
        <v>DS7</v>
      </c>
      <c r="AG41" s="46" t="str">
        <f t="shared" si="17"/>
        <v>7-NguyenTrai-QNA</v>
      </c>
      <c r="AH41" s="30" t="s">
        <v>62</v>
      </c>
      <c r="AI41" s="46" t="str">
        <f t="shared" si="18"/>
        <v>HH7</v>
      </c>
      <c r="AJ41" s="46" t="str">
        <f t="shared" si="19"/>
        <v>7-NguyenTrai-QNA</v>
      </c>
      <c r="AK41" s="46" t="s">
        <v>62</v>
      </c>
      <c r="AL41" s="46" t="str">
        <f t="shared" si="20"/>
        <v>TA7</v>
      </c>
      <c r="AM41" s="46" t="str">
        <f t="shared" si="21"/>
        <v>7-NguyenTrai-QNA</v>
      </c>
      <c r="AN41" s="46" t="s">
        <v>62</v>
      </c>
      <c r="AO41" s="46" t="str">
        <f t="shared" si="22"/>
        <v>NV7</v>
      </c>
      <c r="AP41" s="46" t="str">
        <f t="shared" si="23"/>
        <v>7-NguyenTrai-QNA</v>
      </c>
      <c r="AQ41" s="46" t="s">
        <v>62</v>
      </c>
    </row>
    <row r="42" spans="1:43" ht="15.75" customHeight="1" x14ac:dyDescent="0.2">
      <c r="A42">
        <v>41</v>
      </c>
      <c r="B42">
        <v>7</v>
      </c>
      <c r="C42" t="s">
        <v>134</v>
      </c>
      <c r="H42" s="16" t="str">
        <f t="shared" si="6"/>
        <v>qna-nguyentrai-hs0041</v>
      </c>
      <c r="I42" s="7" t="str">
        <f t="shared" si="7"/>
        <v>abcd5152</v>
      </c>
      <c r="K42" s="46">
        <v>41</v>
      </c>
      <c r="L42" s="46" t="str">
        <f t="shared" si="0"/>
        <v>7-NguyenTrai-QNA</v>
      </c>
      <c r="M42" s="46" t="str">
        <f t="shared" si="8"/>
        <v>Trần Đăng Khoa</v>
      </c>
      <c r="N42" s="24" t="str">
        <f t="shared" si="9"/>
        <v>Khoa</v>
      </c>
      <c r="O42" s="24" t="str">
        <f t="shared" si="10"/>
        <v xml:space="preserve">Trần Đăng </v>
      </c>
      <c r="P42" t="s">
        <v>251</v>
      </c>
      <c r="Q42" s="24" t="str">
        <f t="shared" si="11"/>
        <v>0041</v>
      </c>
      <c r="R42" s="24" t="str">
        <f t="shared" si="1"/>
        <v>qna-nguyentrai-hs0041</v>
      </c>
      <c r="S42" s="24" t="str">
        <f t="shared" si="12"/>
        <v>Khoa</v>
      </c>
      <c r="T42" s="24" t="str">
        <f t="shared" si="13"/>
        <v xml:space="preserve">Tran Dang </v>
      </c>
      <c r="U42" s="24" t="str">
        <f t="shared" si="2"/>
        <v>hs0041-trandang-khoa@qna-nguyentrai.edu.vn</v>
      </c>
      <c r="V42" s="24" t="str">
        <f t="shared" si="14"/>
        <v>abcd5152</v>
      </c>
      <c r="W42" s="46" t="str">
        <f t="shared" si="3"/>
        <v>QNA</v>
      </c>
      <c r="X42" s="30" t="s">
        <v>45</v>
      </c>
      <c r="Y42" s="30" t="s">
        <v>49</v>
      </c>
      <c r="Z42" s="46" t="str">
        <f t="shared" si="4"/>
        <v>HS-NguyenTrai-QNA</v>
      </c>
      <c r="AA42" s="46" t="str">
        <f t="shared" si="5"/>
        <v>NguyenTrai-QNA</v>
      </c>
      <c r="AB42" s="25" t="s">
        <v>46</v>
      </c>
      <c r="AC42" s="25" t="s">
        <v>47</v>
      </c>
      <c r="AE42" s="46" t="str">
        <f t="shared" si="15"/>
        <v>qna-nguyentrai-hs0041</v>
      </c>
      <c r="AF42" s="46" t="str">
        <f t="shared" si="16"/>
        <v>DS7</v>
      </c>
      <c r="AG42" s="46" t="str">
        <f t="shared" si="17"/>
        <v>7-NguyenTrai-QNA</v>
      </c>
      <c r="AH42" s="30" t="s">
        <v>62</v>
      </c>
      <c r="AI42" s="46" t="str">
        <f t="shared" si="18"/>
        <v>HH7</v>
      </c>
      <c r="AJ42" s="46" t="str">
        <f t="shared" si="19"/>
        <v>7-NguyenTrai-QNA</v>
      </c>
      <c r="AK42" s="46" t="s">
        <v>62</v>
      </c>
      <c r="AL42" s="46" t="str">
        <f t="shared" si="20"/>
        <v>TA7</v>
      </c>
      <c r="AM42" s="46" t="str">
        <f t="shared" si="21"/>
        <v>7-NguyenTrai-QNA</v>
      </c>
      <c r="AN42" s="46" t="s">
        <v>62</v>
      </c>
      <c r="AO42" s="46" t="str">
        <f t="shared" si="22"/>
        <v>NV7</v>
      </c>
      <c r="AP42" s="46" t="str">
        <f t="shared" si="23"/>
        <v>7-NguyenTrai-QNA</v>
      </c>
      <c r="AQ42" s="46" t="s">
        <v>62</v>
      </c>
    </row>
    <row r="43" spans="1:43" ht="15.75" customHeight="1" x14ac:dyDescent="0.2">
      <c r="A43">
        <v>42</v>
      </c>
      <c r="B43">
        <v>7</v>
      </c>
      <c r="C43" t="s">
        <v>135</v>
      </c>
      <c r="H43" s="16" t="str">
        <f t="shared" si="6"/>
        <v>qna-nguyentrai-hs0042</v>
      </c>
      <c r="I43" s="7" t="str">
        <f t="shared" si="7"/>
        <v>abcd5253</v>
      </c>
      <c r="K43" s="46">
        <v>42</v>
      </c>
      <c r="L43" s="46" t="str">
        <f t="shared" si="0"/>
        <v>7-NguyenTrai-QNA</v>
      </c>
      <c r="M43" s="46" t="str">
        <f t="shared" si="8"/>
        <v>Trà Văn Khương</v>
      </c>
      <c r="N43" s="24" t="str">
        <f t="shared" si="9"/>
        <v>Khương</v>
      </c>
      <c r="O43" s="24" t="str">
        <f t="shared" si="10"/>
        <v xml:space="preserve">Trà Văn </v>
      </c>
      <c r="P43" t="s">
        <v>252</v>
      </c>
      <c r="Q43" s="24" t="str">
        <f t="shared" si="11"/>
        <v>0042</v>
      </c>
      <c r="R43" s="24" t="str">
        <f t="shared" si="1"/>
        <v>qna-nguyentrai-hs0042</v>
      </c>
      <c r="S43" s="24" t="str">
        <f t="shared" si="12"/>
        <v>Khuong</v>
      </c>
      <c r="T43" s="24" t="str">
        <f t="shared" si="13"/>
        <v xml:space="preserve">Tra Van </v>
      </c>
      <c r="U43" s="24" t="str">
        <f t="shared" si="2"/>
        <v>hs0042-travan-khuong@qna-nguyentrai.edu.vn</v>
      </c>
      <c r="V43" s="24" t="str">
        <f t="shared" si="14"/>
        <v>abcd5253</v>
      </c>
      <c r="W43" s="46" t="str">
        <f t="shared" si="3"/>
        <v>QNA</v>
      </c>
      <c r="X43" s="30" t="s">
        <v>45</v>
      </c>
      <c r="Y43" s="30" t="s">
        <v>49</v>
      </c>
      <c r="Z43" s="46" t="str">
        <f t="shared" si="4"/>
        <v>HS-NguyenTrai-QNA</v>
      </c>
      <c r="AA43" s="46" t="str">
        <f t="shared" si="5"/>
        <v>NguyenTrai-QNA</v>
      </c>
      <c r="AB43" s="25" t="s">
        <v>46</v>
      </c>
      <c r="AC43" s="25" t="s">
        <v>47</v>
      </c>
      <c r="AE43" s="46" t="str">
        <f t="shared" si="15"/>
        <v>qna-nguyentrai-hs0042</v>
      </c>
      <c r="AF43" s="46" t="str">
        <f t="shared" si="16"/>
        <v>DS7</v>
      </c>
      <c r="AG43" s="46" t="str">
        <f t="shared" si="17"/>
        <v>7-NguyenTrai-QNA</v>
      </c>
      <c r="AH43" s="30" t="s">
        <v>62</v>
      </c>
      <c r="AI43" s="46" t="str">
        <f t="shared" si="18"/>
        <v>HH7</v>
      </c>
      <c r="AJ43" s="46" t="str">
        <f t="shared" si="19"/>
        <v>7-NguyenTrai-QNA</v>
      </c>
      <c r="AK43" s="46" t="s">
        <v>62</v>
      </c>
      <c r="AL43" s="46" t="str">
        <f t="shared" si="20"/>
        <v>TA7</v>
      </c>
      <c r="AM43" s="46" t="str">
        <f t="shared" si="21"/>
        <v>7-NguyenTrai-QNA</v>
      </c>
      <c r="AN43" s="46" t="s">
        <v>62</v>
      </c>
      <c r="AO43" s="46" t="str">
        <f t="shared" si="22"/>
        <v>NV7</v>
      </c>
      <c r="AP43" s="46" t="str">
        <f t="shared" si="23"/>
        <v>7-NguyenTrai-QNA</v>
      </c>
      <c r="AQ43" s="46" t="s">
        <v>62</v>
      </c>
    </row>
    <row r="44" spans="1:43" ht="15.75" customHeight="1" x14ac:dyDescent="0.2">
      <c r="A44">
        <v>43</v>
      </c>
      <c r="B44">
        <v>7</v>
      </c>
      <c r="C44" t="s">
        <v>136</v>
      </c>
      <c r="H44" s="16" t="str">
        <f t="shared" si="6"/>
        <v>qna-nguyentrai-hs0043</v>
      </c>
      <c r="I44" s="7" t="str">
        <f t="shared" si="7"/>
        <v>abcd5354</v>
      </c>
      <c r="K44" s="46">
        <v>43</v>
      </c>
      <c r="L44" s="46" t="str">
        <f t="shared" si="0"/>
        <v>7-NguyenTrai-QNA</v>
      </c>
      <c r="M44" s="46" t="str">
        <f t="shared" si="8"/>
        <v>Lê Đỗ Trung Lương</v>
      </c>
      <c r="N44" s="24" t="str">
        <f t="shared" si="9"/>
        <v>Lương</v>
      </c>
      <c r="O44" s="24" t="str">
        <f t="shared" si="10"/>
        <v xml:space="preserve">Lê Đỗ Trung </v>
      </c>
      <c r="P44" t="s">
        <v>253</v>
      </c>
      <c r="Q44" s="24" t="str">
        <f t="shared" si="11"/>
        <v>0043</v>
      </c>
      <c r="R44" s="24" t="str">
        <f t="shared" si="1"/>
        <v>qna-nguyentrai-hs0043</v>
      </c>
      <c r="S44" s="24" t="str">
        <f t="shared" si="12"/>
        <v>Luong</v>
      </c>
      <c r="T44" s="24" t="str">
        <f t="shared" si="13"/>
        <v xml:space="preserve">Le Do Trung </v>
      </c>
      <c r="U44" s="24" t="str">
        <f t="shared" si="2"/>
        <v>hs0043-ledotrung-luong@qna-nguyentrai.edu.vn</v>
      </c>
      <c r="V44" s="24" t="str">
        <f t="shared" si="14"/>
        <v>abcd5354</v>
      </c>
      <c r="W44" s="46" t="str">
        <f t="shared" si="3"/>
        <v>QNA</v>
      </c>
      <c r="X44" s="30" t="s">
        <v>45</v>
      </c>
      <c r="Y44" s="30" t="s">
        <v>49</v>
      </c>
      <c r="Z44" s="46" t="str">
        <f t="shared" si="4"/>
        <v>HS-NguyenTrai-QNA</v>
      </c>
      <c r="AA44" s="46" t="str">
        <f t="shared" si="5"/>
        <v>NguyenTrai-QNA</v>
      </c>
      <c r="AB44" s="25" t="s">
        <v>46</v>
      </c>
      <c r="AC44" s="25" t="s">
        <v>47</v>
      </c>
      <c r="AE44" s="46" t="str">
        <f t="shared" si="15"/>
        <v>qna-nguyentrai-hs0043</v>
      </c>
      <c r="AF44" s="46" t="str">
        <f t="shared" si="16"/>
        <v>DS7</v>
      </c>
      <c r="AG44" s="46" t="str">
        <f t="shared" si="17"/>
        <v>7-NguyenTrai-QNA</v>
      </c>
      <c r="AH44" s="30" t="s">
        <v>62</v>
      </c>
      <c r="AI44" s="46" t="str">
        <f t="shared" si="18"/>
        <v>HH7</v>
      </c>
      <c r="AJ44" s="46" t="str">
        <f t="shared" si="19"/>
        <v>7-NguyenTrai-QNA</v>
      </c>
      <c r="AK44" s="46" t="s">
        <v>62</v>
      </c>
      <c r="AL44" s="46" t="str">
        <f t="shared" si="20"/>
        <v>TA7</v>
      </c>
      <c r="AM44" s="46" t="str">
        <f t="shared" si="21"/>
        <v>7-NguyenTrai-QNA</v>
      </c>
      <c r="AN44" s="46" t="s">
        <v>62</v>
      </c>
      <c r="AO44" s="46" t="str">
        <f t="shared" si="22"/>
        <v>NV7</v>
      </c>
      <c r="AP44" s="46" t="str">
        <f t="shared" si="23"/>
        <v>7-NguyenTrai-QNA</v>
      </c>
      <c r="AQ44" s="46" t="s">
        <v>62</v>
      </c>
    </row>
    <row r="45" spans="1:43" ht="15.75" customHeight="1" x14ac:dyDescent="0.2">
      <c r="A45">
        <v>44</v>
      </c>
      <c r="B45">
        <v>7</v>
      </c>
      <c r="C45" t="s">
        <v>137</v>
      </c>
      <c r="H45" s="16" t="str">
        <f t="shared" si="6"/>
        <v>qna-nguyentrai-hs0044</v>
      </c>
      <c r="I45" s="7" t="str">
        <f t="shared" si="7"/>
        <v>abcd5455</v>
      </c>
      <c r="K45" s="46">
        <v>44</v>
      </c>
      <c r="L45" s="46" t="str">
        <f t="shared" si="0"/>
        <v>7-NguyenTrai-QNA</v>
      </c>
      <c r="M45" s="46" t="str">
        <f t="shared" si="8"/>
        <v>Huỳnh Thị Yến Nhi</v>
      </c>
      <c r="N45" s="24" t="str">
        <f t="shared" si="9"/>
        <v>Nhi</v>
      </c>
      <c r="O45" s="24" t="str">
        <f t="shared" si="10"/>
        <v xml:space="preserve">Huỳnh Thị Yến </v>
      </c>
      <c r="P45" t="s">
        <v>254</v>
      </c>
      <c r="Q45" s="24" t="str">
        <f t="shared" si="11"/>
        <v>0044</v>
      </c>
      <c r="R45" s="24" t="str">
        <f t="shared" si="1"/>
        <v>qna-nguyentrai-hs0044</v>
      </c>
      <c r="S45" s="24" t="str">
        <f t="shared" si="12"/>
        <v>Nhi</v>
      </c>
      <c r="T45" s="24" t="str">
        <f t="shared" si="13"/>
        <v xml:space="preserve">Huynh Thi Yen </v>
      </c>
      <c r="U45" s="24" t="str">
        <f t="shared" si="2"/>
        <v>hs0044-huynhthiyen-nhi@qna-nguyentrai.edu.vn</v>
      </c>
      <c r="V45" s="24" t="str">
        <f t="shared" si="14"/>
        <v>abcd5455</v>
      </c>
      <c r="W45" s="46" t="str">
        <f t="shared" si="3"/>
        <v>QNA</v>
      </c>
      <c r="X45" s="30" t="s">
        <v>45</v>
      </c>
      <c r="Y45" s="30" t="s">
        <v>49</v>
      </c>
      <c r="Z45" s="46" t="str">
        <f t="shared" si="4"/>
        <v>HS-NguyenTrai-QNA</v>
      </c>
      <c r="AA45" s="46" t="str">
        <f t="shared" si="5"/>
        <v>NguyenTrai-QNA</v>
      </c>
      <c r="AB45" s="25" t="s">
        <v>46</v>
      </c>
      <c r="AC45" s="25" t="s">
        <v>47</v>
      </c>
      <c r="AE45" s="46" t="str">
        <f t="shared" si="15"/>
        <v>qna-nguyentrai-hs0044</v>
      </c>
      <c r="AF45" s="46" t="str">
        <f t="shared" si="16"/>
        <v>DS7</v>
      </c>
      <c r="AG45" s="46" t="str">
        <f t="shared" si="17"/>
        <v>7-NguyenTrai-QNA</v>
      </c>
      <c r="AH45" s="30" t="s">
        <v>62</v>
      </c>
      <c r="AI45" s="46" t="str">
        <f t="shared" si="18"/>
        <v>HH7</v>
      </c>
      <c r="AJ45" s="46" t="str">
        <f t="shared" si="19"/>
        <v>7-NguyenTrai-QNA</v>
      </c>
      <c r="AK45" s="46" t="s">
        <v>62</v>
      </c>
      <c r="AL45" s="46" t="str">
        <f t="shared" si="20"/>
        <v>TA7</v>
      </c>
      <c r="AM45" s="46" t="str">
        <f t="shared" si="21"/>
        <v>7-NguyenTrai-QNA</v>
      </c>
      <c r="AN45" s="46" t="s">
        <v>62</v>
      </c>
      <c r="AO45" s="46" t="str">
        <f t="shared" si="22"/>
        <v>NV7</v>
      </c>
      <c r="AP45" s="46" t="str">
        <f t="shared" si="23"/>
        <v>7-NguyenTrai-QNA</v>
      </c>
      <c r="AQ45" s="46" t="s">
        <v>62</v>
      </c>
    </row>
    <row r="46" spans="1:43" ht="15.75" customHeight="1" x14ac:dyDescent="0.2">
      <c r="A46">
        <v>45</v>
      </c>
      <c r="B46">
        <v>7</v>
      </c>
      <c r="C46" t="s">
        <v>138</v>
      </c>
      <c r="H46" s="16" t="str">
        <f t="shared" si="6"/>
        <v>qna-nguyentrai-hs0045</v>
      </c>
      <c r="I46" s="7" t="str">
        <f t="shared" si="7"/>
        <v>abcd5556</v>
      </c>
      <c r="K46" s="46">
        <v>45</v>
      </c>
      <c r="L46" s="46" t="str">
        <f t="shared" si="0"/>
        <v>7-NguyenTrai-QNA</v>
      </c>
      <c r="M46" s="46" t="str">
        <f t="shared" si="8"/>
        <v>Nguyễn Thị Uyên Nhi</v>
      </c>
      <c r="N46" s="24" t="str">
        <f t="shared" si="9"/>
        <v>Nhi</v>
      </c>
      <c r="O46" s="24" t="str">
        <f t="shared" si="10"/>
        <v xml:space="preserve">Nguyễn Thị Uyên </v>
      </c>
      <c r="P46" t="s">
        <v>255</v>
      </c>
      <c r="Q46" s="24" t="str">
        <f t="shared" si="11"/>
        <v>0045</v>
      </c>
      <c r="R46" s="24" t="str">
        <f t="shared" si="1"/>
        <v>qna-nguyentrai-hs0045</v>
      </c>
      <c r="S46" s="24" t="str">
        <f t="shared" si="12"/>
        <v>Nhi</v>
      </c>
      <c r="T46" s="24" t="str">
        <f t="shared" si="13"/>
        <v xml:space="preserve">Nguyen Thi Uyen </v>
      </c>
      <c r="U46" s="24" t="str">
        <f t="shared" si="2"/>
        <v>hs0045-nguyenthiuyen-nhi@qna-nguyentrai.edu.vn</v>
      </c>
      <c r="V46" s="24" t="str">
        <f t="shared" si="14"/>
        <v>abcd5556</v>
      </c>
      <c r="W46" s="46" t="str">
        <f t="shared" si="3"/>
        <v>QNA</v>
      </c>
      <c r="X46" s="30" t="s">
        <v>45</v>
      </c>
      <c r="Y46" s="30" t="s">
        <v>49</v>
      </c>
      <c r="Z46" s="46" t="str">
        <f t="shared" si="4"/>
        <v>HS-NguyenTrai-QNA</v>
      </c>
      <c r="AA46" s="46" t="str">
        <f t="shared" si="5"/>
        <v>NguyenTrai-QNA</v>
      </c>
      <c r="AB46" s="25" t="s">
        <v>46</v>
      </c>
      <c r="AC46" s="25" t="s">
        <v>47</v>
      </c>
      <c r="AE46" s="46" t="str">
        <f t="shared" si="15"/>
        <v>qna-nguyentrai-hs0045</v>
      </c>
      <c r="AF46" s="46" t="str">
        <f t="shared" si="16"/>
        <v>DS7</v>
      </c>
      <c r="AG46" s="46" t="str">
        <f t="shared" si="17"/>
        <v>7-NguyenTrai-QNA</v>
      </c>
      <c r="AH46" s="30" t="s">
        <v>62</v>
      </c>
      <c r="AI46" s="46" t="str">
        <f t="shared" si="18"/>
        <v>HH7</v>
      </c>
      <c r="AJ46" s="46" t="str">
        <f t="shared" si="19"/>
        <v>7-NguyenTrai-QNA</v>
      </c>
      <c r="AK46" s="46" t="s">
        <v>62</v>
      </c>
      <c r="AL46" s="46" t="str">
        <f t="shared" si="20"/>
        <v>TA7</v>
      </c>
      <c r="AM46" s="46" t="str">
        <f t="shared" si="21"/>
        <v>7-NguyenTrai-QNA</v>
      </c>
      <c r="AN46" s="46" t="s">
        <v>62</v>
      </c>
      <c r="AO46" s="46" t="str">
        <f t="shared" si="22"/>
        <v>NV7</v>
      </c>
      <c r="AP46" s="46" t="str">
        <f t="shared" si="23"/>
        <v>7-NguyenTrai-QNA</v>
      </c>
      <c r="AQ46" s="46" t="s">
        <v>62</v>
      </c>
    </row>
    <row r="47" spans="1:43" ht="15.75" customHeight="1" x14ac:dyDescent="0.2">
      <c r="A47">
        <v>46</v>
      </c>
      <c r="B47">
        <v>7</v>
      </c>
      <c r="C47" t="s">
        <v>139</v>
      </c>
      <c r="H47" s="16" t="str">
        <f t="shared" si="6"/>
        <v>qna-nguyentrai-hs0046</v>
      </c>
      <c r="I47" s="7" t="str">
        <f t="shared" si="7"/>
        <v>abcd5657</v>
      </c>
      <c r="K47" s="46">
        <v>46</v>
      </c>
      <c r="L47" s="46" t="str">
        <f t="shared" si="0"/>
        <v>7-NguyenTrai-QNA</v>
      </c>
      <c r="M47" s="46" t="str">
        <f t="shared" si="8"/>
        <v>Nguyễn Hồng Nhung</v>
      </c>
      <c r="N47" s="24" t="str">
        <f t="shared" si="9"/>
        <v>Nhung</v>
      </c>
      <c r="O47" s="24" t="str">
        <f t="shared" si="10"/>
        <v xml:space="preserve">Nguyễn Hồng </v>
      </c>
      <c r="P47" t="s">
        <v>256</v>
      </c>
      <c r="Q47" s="24" t="str">
        <f t="shared" si="11"/>
        <v>0046</v>
      </c>
      <c r="R47" s="24" t="str">
        <f t="shared" si="1"/>
        <v>qna-nguyentrai-hs0046</v>
      </c>
      <c r="S47" s="24" t="str">
        <f t="shared" si="12"/>
        <v>Nhung</v>
      </c>
      <c r="T47" s="24" t="str">
        <f t="shared" si="13"/>
        <v xml:space="preserve">Nguyen Hong </v>
      </c>
      <c r="U47" s="24" t="str">
        <f t="shared" si="2"/>
        <v>hs0046-nguyenhong-nhung@qna-nguyentrai.edu.vn</v>
      </c>
      <c r="V47" s="24" t="str">
        <f t="shared" si="14"/>
        <v>abcd5657</v>
      </c>
      <c r="W47" s="46" t="str">
        <f t="shared" si="3"/>
        <v>QNA</v>
      </c>
      <c r="X47" s="30" t="s">
        <v>45</v>
      </c>
      <c r="Y47" s="30" t="s">
        <v>49</v>
      </c>
      <c r="Z47" s="46" t="str">
        <f t="shared" si="4"/>
        <v>HS-NguyenTrai-QNA</v>
      </c>
      <c r="AA47" s="46" t="str">
        <f t="shared" si="5"/>
        <v>NguyenTrai-QNA</v>
      </c>
      <c r="AB47" s="25" t="s">
        <v>46</v>
      </c>
      <c r="AC47" s="25" t="s">
        <v>47</v>
      </c>
      <c r="AE47" s="46" t="str">
        <f t="shared" si="15"/>
        <v>qna-nguyentrai-hs0046</v>
      </c>
      <c r="AF47" s="46" t="str">
        <f t="shared" si="16"/>
        <v>DS7</v>
      </c>
      <c r="AG47" s="46" t="str">
        <f t="shared" si="17"/>
        <v>7-NguyenTrai-QNA</v>
      </c>
      <c r="AH47" s="30" t="s">
        <v>62</v>
      </c>
      <c r="AI47" s="46" t="str">
        <f t="shared" si="18"/>
        <v>HH7</v>
      </c>
      <c r="AJ47" s="46" t="str">
        <f t="shared" si="19"/>
        <v>7-NguyenTrai-QNA</v>
      </c>
      <c r="AK47" s="46" t="s">
        <v>62</v>
      </c>
      <c r="AL47" s="46" t="str">
        <f t="shared" si="20"/>
        <v>TA7</v>
      </c>
      <c r="AM47" s="46" t="str">
        <f t="shared" si="21"/>
        <v>7-NguyenTrai-QNA</v>
      </c>
      <c r="AN47" s="46" t="s">
        <v>62</v>
      </c>
      <c r="AO47" s="46" t="str">
        <f t="shared" si="22"/>
        <v>NV7</v>
      </c>
      <c r="AP47" s="46" t="str">
        <f t="shared" si="23"/>
        <v>7-NguyenTrai-QNA</v>
      </c>
      <c r="AQ47" s="46" t="s">
        <v>62</v>
      </c>
    </row>
    <row r="48" spans="1:43" ht="15.75" customHeight="1" x14ac:dyDescent="0.2">
      <c r="A48">
        <v>47</v>
      </c>
      <c r="B48">
        <v>7</v>
      </c>
      <c r="C48" t="s">
        <v>140</v>
      </c>
      <c r="H48" s="16" t="str">
        <f t="shared" si="6"/>
        <v>qna-nguyentrai-hs0047</v>
      </c>
      <c r="I48" s="7" t="str">
        <f t="shared" si="7"/>
        <v>abcd5758</v>
      </c>
      <c r="K48" s="46">
        <v>47</v>
      </c>
      <c r="L48" s="46" t="str">
        <f t="shared" si="0"/>
        <v>7-NguyenTrai-QNA</v>
      </c>
      <c r="M48" s="46" t="str">
        <f t="shared" si="8"/>
        <v>Võ Hồng Phi</v>
      </c>
      <c r="N48" s="24" t="str">
        <f t="shared" si="9"/>
        <v>Phi</v>
      </c>
      <c r="O48" s="24" t="str">
        <f t="shared" si="10"/>
        <v xml:space="preserve">Võ Hồng </v>
      </c>
      <c r="P48" t="s">
        <v>257</v>
      </c>
      <c r="Q48" s="24" t="str">
        <f t="shared" si="11"/>
        <v>0047</v>
      </c>
      <c r="R48" s="24" t="str">
        <f t="shared" si="1"/>
        <v>qna-nguyentrai-hs0047</v>
      </c>
      <c r="S48" s="24" t="str">
        <f t="shared" si="12"/>
        <v>Phi</v>
      </c>
      <c r="T48" s="24" t="str">
        <f t="shared" si="13"/>
        <v xml:space="preserve">Vo Hong </v>
      </c>
      <c r="U48" s="24" t="str">
        <f t="shared" si="2"/>
        <v>hs0047-vohong-phi@qna-nguyentrai.edu.vn</v>
      </c>
      <c r="V48" s="24" t="str">
        <f t="shared" si="14"/>
        <v>abcd5758</v>
      </c>
      <c r="W48" s="46" t="str">
        <f t="shared" si="3"/>
        <v>QNA</v>
      </c>
      <c r="X48" s="30" t="s">
        <v>45</v>
      </c>
      <c r="Y48" s="30" t="s">
        <v>49</v>
      </c>
      <c r="Z48" s="46" t="str">
        <f t="shared" si="4"/>
        <v>HS-NguyenTrai-QNA</v>
      </c>
      <c r="AA48" s="46" t="str">
        <f t="shared" si="5"/>
        <v>NguyenTrai-QNA</v>
      </c>
      <c r="AB48" s="25" t="s">
        <v>46</v>
      </c>
      <c r="AC48" s="25" t="s">
        <v>47</v>
      </c>
      <c r="AE48" s="46" t="str">
        <f t="shared" si="15"/>
        <v>qna-nguyentrai-hs0047</v>
      </c>
      <c r="AF48" s="46" t="str">
        <f t="shared" si="16"/>
        <v>DS7</v>
      </c>
      <c r="AG48" s="46" t="str">
        <f t="shared" si="17"/>
        <v>7-NguyenTrai-QNA</v>
      </c>
      <c r="AH48" s="30" t="s">
        <v>62</v>
      </c>
      <c r="AI48" s="46" t="str">
        <f t="shared" si="18"/>
        <v>HH7</v>
      </c>
      <c r="AJ48" s="46" t="str">
        <f t="shared" si="19"/>
        <v>7-NguyenTrai-QNA</v>
      </c>
      <c r="AK48" s="46" t="s">
        <v>62</v>
      </c>
      <c r="AL48" s="46" t="str">
        <f t="shared" si="20"/>
        <v>TA7</v>
      </c>
      <c r="AM48" s="46" t="str">
        <f t="shared" si="21"/>
        <v>7-NguyenTrai-QNA</v>
      </c>
      <c r="AN48" s="46" t="s">
        <v>62</v>
      </c>
      <c r="AO48" s="46" t="str">
        <f t="shared" si="22"/>
        <v>NV7</v>
      </c>
      <c r="AP48" s="46" t="str">
        <f t="shared" si="23"/>
        <v>7-NguyenTrai-QNA</v>
      </c>
      <c r="AQ48" s="46" t="s">
        <v>62</v>
      </c>
    </row>
    <row r="49" spans="1:43" ht="15.75" customHeight="1" x14ac:dyDescent="0.2">
      <c r="A49">
        <v>48</v>
      </c>
      <c r="B49">
        <v>7</v>
      </c>
      <c r="C49" t="s">
        <v>141</v>
      </c>
      <c r="H49" s="16" t="str">
        <f t="shared" si="6"/>
        <v>qna-nguyentrai-hs0048</v>
      </c>
      <c r="I49" s="7" t="str">
        <f t="shared" si="7"/>
        <v>abcd5859</v>
      </c>
      <c r="K49" s="46">
        <v>48</v>
      </c>
      <c r="L49" s="46" t="str">
        <f t="shared" si="0"/>
        <v>7-NguyenTrai-QNA</v>
      </c>
      <c r="M49" s="46" t="str">
        <f t="shared" si="8"/>
        <v>Nguyễn Thị Khánh Quỳnh</v>
      </c>
      <c r="N49" s="24" t="str">
        <f t="shared" si="9"/>
        <v>Quỳnh</v>
      </c>
      <c r="O49" s="24" t="str">
        <f t="shared" si="10"/>
        <v xml:space="preserve">Nguyễn Thị Khánh </v>
      </c>
      <c r="P49" t="s">
        <v>258</v>
      </c>
      <c r="Q49" s="24" t="str">
        <f t="shared" si="11"/>
        <v>0048</v>
      </c>
      <c r="R49" s="24" t="str">
        <f t="shared" si="1"/>
        <v>qna-nguyentrai-hs0048</v>
      </c>
      <c r="S49" s="24" t="str">
        <f t="shared" si="12"/>
        <v>Quynh</v>
      </c>
      <c r="T49" s="24" t="str">
        <f t="shared" si="13"/>
        <v xml:space="preserve">Nguyen Thi Khanh </v>
      </c>
      <c r="U49" s="24" t="str">
        <f t="shared" si="2"/>
        <v>hs0048-nguyenthikhanh-quynh@qna-nguyentrai.edu.vn</v>
      </c>
      <c r="V49" s="24" t="str">
        <f t="shared" si="14"/>
        <v>abcd5859</v>
      </c>
      <c r="W49" s="46" t="str">
        <f t="shared" si="3"/>
        <v>QNA</v>
      </c>
      <c r="X49" s="30" t="s">
        <v>45</v>
      </c>
      <c r="Y49" s="30" t="s">
        <v>49</v>
      </c>
      <c r="Z49" s="46" t="str">
        <f t="shared" si="4"/>
        <v>HS-NguyenTrai-QNA</v>
      </c>
      <c r="AA49" s="46" t="str">
        <f t="shared" si="5"/>
        <v>NguyenTrai-QNA</v>
      </c>
      <c r="AB49" s="25" t="s">
        <v>46</v>
      </c>
      <c r="AC49" s="25" t="s">
        <v>47</v>
      </c>
      <c r="AE49" s="46" t="str">
        <f t="shared" si="15"/>
        <v>qna-nguyentrai-hs0048</v>
      </c>
      <c r="AF49" s="46" t="str">
        <f t="shared" si="16"/>
        <v>DS7</v>
      </c>
      <c r="AG49" s="46" t="str">
        <f t="shared" si="17"/>
        <v>7-NguyenTrai-QNA</v>
      </c>
      <c r="AH49" s="30" t="s">
        <v>62</v>
      </c>
      <c r="AI49" s="46" t="str">
        <f t="shared" si="18"/>
        <v>HH7</v>
      </c>
      <c r="AJ49" s="46" t="str">
        <f t="shared" si="19"/>
        <v>7-NguyenTrai-QNA</v>
      </c>
      <c r="AK49" s="46" t="s">
        <v>62</v>
      </c>
      <c r="AL49" s="46" t="str">
        <f t="shared" si="20"/>
        <v>TA7</v>
      </c>
      <c r="AM49" s="46" t="str">
        <f t="shared" si="21"/>
        <v>7-NguyenTrai-QNA</v>
      </c>
      <c r="AN49" s="46" t="s">
        <v>62</v>
      </c>
      <c r="AO49" s="46" t="str">
        <f t="shared" si="22"/>
        <v>NV7</v>
      </c>
      <c r="AP49" s="46" t="str">
        <f t="shared" si="23"/>
        <v>7-NguyenTrai-QNA</v>
      </c>
      <c r="AQ49" s="46" t="s">
        <v>62</v>
      </c>
    </row>
    <row r="50" spans="1:43" ht="15.75" customHeight="1" x14ac:dyDescent="0.2">
      <c r="A50">
        <v>49</v>
      </c>
      <c r="B50">
        <v>7</v>
      </c>
      <c r="C50" t="s">
        <v>142</v>
      </c>
      <c r="H50" s="16" t="str">
        <f t="shared" si="6"/>
        <v>qna-nguyentrai-hs0049</v>
      </c>
      <c r="I50" s="7" t="str">
        <f t="shared" si="7"/>
        <v>abcd5960</v>
      </c>
      <c r="K50" s="46">
        <v>49</v>
      </c>
      <c r="L50" s="46" t="str">
        <f t="shared" si="0"/>
        <v>7-NguyenTrai-QNA</v>
      </c>
      <c r="M50" s="46" t="str">
        <f t="shared" si="8"/>
        <v>Hồ Thị Ngọc Tâm</v>
      </c>
      <c r="N50" s="24" t="str">
        <f t="shared" si="9"/>
        <v>Tâm</v>
      </c>
      <c r="O50" s="24" t="str">
        <f t="shared" si="10"/>
        <v xml:space="preserve">Hồ Thị Ngọc </v>
      </c>
      <c r="P50" t="s">
        <v>259</v>
      </c>
      <c r="Q50" s="24" t="str">
        <f t="shared" si="11"/>
        <v>0049</v>
      </c>
      <c r="R50" s="24" t="str">
        <f t="shared" si="1"/>
        <v>qna-nguyentrai-hs0049</v>
      </c>
      <c r="S50" s="24" t="str">
        <f t="shared" si="12"/>
        <v>Tam</v>
      </c>
      <c r="T50" s="24" t="str">
        <f t="shared" si="13"/>
        <v xml:space="preserve">Ho Thi Ngoc </v>
      </c>
      <c r="U50" s="24" t="str">
        <f t="shared" si="2"/>
        <v>hs0049-hothingoc-tam@qna-nguyentrai.edu.vn</v>
      </c>
      <c r="V50" s="24" t="str">
        <f t="shared" si="14"/>
        <v>abcd5960</v>
      </c>
      <c r="W50" s="46" t="str">
        <f t="shared" si="3"/>
        <v>QNA</v>
      </c>
      <c r="X50" s="30" t="s">
        <v>45</v>
      </c>
      <c r="Y50" s="30" t="s">
        <v>49</v>
      </c>
      <c r="Z50" s="46" t="str">
        <f t="shared" si="4"/>
        <v>HS-NguyenTrai-QNA</v>
      </c>
      <c r="AA50" s="46" t="str">
        <f t="shared" si="5"/>
        <v>NguyenTrai-QNA</v>
      </c>
      <c r="AB50" s="25" t="s">
        <v>46</v>
      </c>
      <c r="AC50" s="25" t="s">
        <v>47</v>
      </c>
      <c r="AE50" s="46" t="str">
        <f t="shared" si="15"/>
        <v>qna-nguyentrai-hs0049</v>
      </c>
      <c r="AF50" s="46" t="str">
        <f t="shared" si="16"/>
        <v>DS7</v>
      </c>
      <c r="AG50" s="46" t="str">
        <f t="shared" si="17"/>
        <v>7-NguyenTrai-QNA</v>
      </c>
      <c r="AH50" s="30" t="s">
        <v>62</v>
      </c>
      <c r="AI50" s="46" t="str">
        <f t="shared" si="18"/>
        <v>HH7</v>
      </c>
      <c r="AJ50" s="46" t="str">
        <f t="shared" si="19"/>
        <v>7-NguyenTrai-QNA</v>
      </c>
      <c r="AK50" s="46" t="s">
        <v>62</v>
      </c>
      <c r="AL50" s="46" t="str">
        <f t="shared" si="20"/>
        <v>TA7</v>
      </c>
      <c r="AM50" s="46" t="str">
        <f t="shared" si="21"/>
        <v>7-NguyenTrai-QNA</v>
      </c>
      <c r="AN50" s="46" t="s">
        <v>62</v>
      </c>
      <c r="AO50" s="46" t="str">
        <f t="shared" si="22"/>
        <v>NV7</v>
      </c>
      <c r="AP50" s="46" t="str">
        <f t="shared" si="23"/>
        <v>7-NguyenTrai-QNA</v>
      </c>
      <c r="AQ50" s="46" t="s">
        <v>62</v>
      </c>
    </row>
    <row r="51" spans="1:43" ht="15.75" customHeight="1" x14ac:dyDescent="0.2">
      <c r="A51">
        <v>50</v>
      </c>
      <c r="B51">
        <v>7</v>
      </c>
      <c r="C51" t="s">
        <v>143</v>
      </c>
      <c r="H51" s="16" t="str">
        <f t="shared" si="6"/>
        <v>qna-nguyentrai-hs0050</v>
      </c>
      <c r="I51" s="7" t="str">
        <f t="shared" si="7"/>
        <v>abcd6061</v>
      </c>
      <c r="K51" s="46">
        <v>50</v>
      </c>
      <c r="L51" s="46" t="str">
        <f t="shared" si="0"/>
        <v>7-NguyenTrai-QNA</v>
      </c>
      <c r="M51" s="46" t="str">
        <f t="shared" si="8"/>
        <v>Nguyễn Hữu Thành</v>
      </c>
      <c r="N51" s="24" t="str">
        <f t="shared" si="9"/>
        <v>Thành</v>
      </c>
      <c r="O51" s="24" t="str">
        <f t="shared" si="10"/>
        <v xml:space="preserve">Nguyễn Hữu </v>
      </c>
      <c r="P51" t="s">
        <v>260</v>
      </c>
      <c r="Q51" s="24" t="str">
        <f t="shared" si="11"/>
        <v>0050</v>
      </c>
      <c r="R51" s="24" t="str">
        <f t="shared" si="1"/>
        <v>qna-nguyentrai-hs0050</v>
      </c>
      <c r="S51" s="24" t="str">
        <f t="shared" si="12"/>
        <v>Thanh</v>
      </c>
      <c r="T51" s="24" t="str">
        <f t="shared" si="13"/>
        <v xml:space="preserve">Nguyen Huu </v>
      </c>
      <c r="U51" s="24" t="str">
        <f t="shared" si="2"/>
        <v>hs0050-nguyenhuu-thanh@qna-nguyentrai.edu.vn</v>
      </c>
      <c r="V51" s="24" t="str">
        <f t="shared" si="14"/>
        <v>abcd6061</v>
      </c>
      <c r="W51" s="46" t="str">
        <f t="shared" si="3"/>
        <v>QNA</v>
      </c>
      <c r="X51" s="30" t="s">
        <v>45</v>
      </c>
      <c r="Y51" s="30" t="s">
        <v>49</v>
      </c>
      <c r="Z51" s="46" t="str">
        <f t="shared" si="4"/>
        <v>HS-NguyenTrai-QNA</v>
      </c>
      <c r="AA51" s="46" t="str">
        <f t="shared" si="5"/>
        <v>NguyenTrai-QNA</v>
      </c>
      <c r="AB51" s="25" t="s">
        <v>46</v>
      </c>
      <c r="AC51" s="25" t="s">
        <v>47</v>
      </c>
      <c r="AE51" s="46" t="str">
        <f t="shared" si="15"/>
        <v>qna-nguyentrai-hs0050</v>
      </c>
      <c r="AF51" s="46" t="str">
        <f t="shared" si="16"/>
        <v>DS7</v>
      </c>
      <c r="AG51" s="46" t="str">
        <f t="shared" si="17"/>
        <v>7-NguyenTrai-QNA</v>
      </c>
      <c r="AH51" s="30" t="s">
        <v>62</v>
      </c>
      <c r="AI51" s="46" t="str">
        <f t="shared" si="18"/>
        <v>HH7</v>
      </c>
      <c r="AJ51" s="46" t="str">
        <f t="shared" si="19"/>
        <v>7-NguyenTrai-QNA</v>
      </c>
      <c r="AK51" s="46" t="s">
        <v>62</v>
      </c>
      <c r="AL51" s="46" t="str">
        <f t="shared" si="20"/>
        <v>TA7</v>
      </c>
      <c r="AM51" s="46" t="str">
        <f t="shared" si="21"/>
        <v>7-NguyenTrai-QNA</v>
      </c>
      <c r="AN51" s="46" t="s">
        <v>62</v>
      </c>
      <c r="AO51" s="46" t="str">
        <f t="shared" si="22"/>
        <v>NV7</v>
      </c>
      <c r="AP51" s="46" t="str">
        <f t="shared" si="23"/>
        <v>7-NguyenTrai-QNA</v>
      </c>
      <c r="AQ51" s="46" t="s">
        <v>62</v>
      </c>
    </row>
    <row r="52" spans="1:43" ht="15.75" customHeight="1" x14ac:dyDescent="0.2">
      <c r="A52">
        <v>51</v>
      </c>
      <c r="B52">
        <v>7</v>
      </c>
      <c r="C52" t="s">
        <v>144</v>
      </c>
      <c r="H52" s="16" t="str">
        <f t="shared" si="6"/>
        <v>qna-nguyentrai-hs0051</v>
      </c>
      <c r="I52" s="7" t="str">
        <f t="shared" si="7"/>
        <v>abcd6162</v>
      </c>
      <c r="K52" s="46">
        <v>51</v>
      </c>
      <c r="L52" s="46" t="str">
        <f t="shared" si="0"/>
        <v>7-NguyenTrai-QNA</v>
      </c>
      <c r="M52" s="46" t="str">
        <f t="shared" si="8"/>
        <v>Nguyễn T. Phương Thảo</v>
      </c>
      <c r="N52" s="24" t="str">
        <f t="shared" si="9"/>
        <v>Thảo</v>
      </c>
      <c r="O52" s="24" t="str">
        <f t="shared" si="10"/>
        <v xml:space="preserve">Nguyễn T. Phương </v>
      </c>
      <c r="P52" t="s">
        <v>261</v>
      </c>
      <c r="Q52" s="24" t="str">
        <f t="shared" si="11"/>
        <v>0051</v>
      </c>
      <c r="R52" s="24" t="str">
        <f t="shared" si="1"/>
        <v>qna-nguyentrai-hs0051</v>
      </c>
      <c r="S52" s="24" t="str">
        <f t="shared" si="12"/>
        <v>Thao</v>
      </c>
      <c r="T52" s="24" t="str">
        <f t="shared" si="13"/>
        <v xml:space="preserve">Nguyen T. Phuong </v>
      </c>
      <c r="U52" s="24" t="str">
        <f t="shared" si="2"/>
        <v>hs0051-nguyent.phuong-thao@qna-nguyentrai.edu.vn</v>
      </c>
      <c r="V52" s="24" t="str">
        <f t="shared" si="14"/>
        <v>abcd6162</v>
      </c>
      <c r="W52" s="46" t="str">
        <f t="shared" si="3"/>
        <v>QNA</v>
      </c>
      <c r="X52" s="30" t="s">
        <v>45</v>
      </c>
      <c r="Y52" s="30" t="s">
        <v>49</v>
      </c>
      <c r="Z52" s="46" t="str">
        <f t="shared" si="4"/>
        <v>HS-NguyenTrai-QNA</v>
      </c>
      <c r="AA52" s="46" t="str">
        <f t="shared" si="5"/>
        <v>NguyenTrai-QNA</v>
      </c>
      <c r="AB52" s="25" t="s">
        <v>46</v>
      </c>
      <c r="AC52" s="25" t="s">
        <v>47</v>
      </c>
      <c r="AE52" s="46" t="str">
        <f t="shared" si="15"/>
        <v>qna-nguyentrai-hs0051</v>
      </c>
      <c r="AF52" s="46" t="str">
        <f t="shared" si="16"/>
        <v>DS7</v>
      </c>
      <c r="AG52" s="46" t="str">
        <f t="shared" si="17"/>
        <v>7-NguyenTrai-QNA</v>
      </c>
      <c r="AH52" s="30" t="s">
        <v>62</v>
      </c>
      <c r="AI52" s="46" t="str">
        <f t="shared" si="18"/>
        <v>HH7</v>
      </c>
      <c r="AJ52" s="46" t="str">
        <f t="shared" si="19"/>
        <v>7-NguyenTrai-QNA</v>
      </c>
      <c r="AK52" s="46" t="s">
        <v>62</v>
      </c>
      <c r="AL52" s="46" t="str">
        <f t="shared" si="20"/>
        <v>TA7</v>
      </c>
      <c r="AM52" s="46" t="str">
        <f t="shared" si="21"/>
        <v>7-NguyenTrai-QNA</v>
      </c>
      <c r="AN52" s="46" t="s">
        <v>62</v>
      </c>
      <c r="AO52" s="46" t="str">
        <f t="shared" si="22"/>
        <v>NV7</v>
      </c>
      <c r="AP52" s="46" t="str">
        <f t="shared" si="23"/>
        <v>7-NguyenTrai-QNA</v>
      </c>
      <c r="AQ52" s="46" t="s">
        <v>62</v>
      </c>
    </row>
    <row r="53" spans="1:43" ht="15.75" customHeight="1" x14ac:dyDescent="0.2">
      <c r="A53">
        <v>52</v>
      </c>
      <c r="B53">
        <v>7</v>
      </c>
      <c r="C53" t="s">
        <v>145</v>
      </c>
      <c r="H53" s="16" t="str">
        <f t="shared" si="6"/>
        <v>qna-nguyentrai-hs0052</v>
      </c>
      <c r="I53" s="7" t="str">
        <f t="shared" si="7"/>
        <v>abcd6263</v>
      </c>
      <c r="K53" s="46">
        <v>52</v>
      </c>
      <c r="L53" s="46" t="str">
        <f t="shared" si="0"/>
        <v>7-NguyenTrai-QNA</v>
      </c>
      <c r="M53" s="46" t="str">
        <f t="shared" si="8"/>
        <v>Võ Viết Thiện</v>
      </c>
      <c r="N53" s="24" t="str">
        <f t="shared" si="9"/>
        <v>Thiện</v>
      </c>
      <c r="O53" s="24" t="str">
        <f t="shared" si="10"/>
        <v xml:space="preserve">Võ Viết </v>
      </c>
      <c r="P53" t="s">
        <v>262</v>
      </c>
      <c r="Q53" s="24" t="str">
        <f t="shared" si="11"/>
        <v>0052</v>
      </c>
      <c r="R53" s="24" t="str">
        <f t="shared" si="1"/>
        <v>qna-nguyentrai-hs0052</v>
      </c>
      <c r="S53" s="24" t="str">
        <f t="shared" si="12"/>
        <v>Thien</v>
      </c>
      <c r="T53" s="24" t="str">
        <f t="shared" si="13"/>
        <v xml:space="preserve">Vo Viet </v>
      </c>
      <c r="U53" s="24" t="str">
        <f t="shared" si="2"/>
        <v>hs0052-voviet-thien@qna-nguyentrai.edu.vn</v>
      </c>
      <c r="V53" s="24" t="str">
        <f t="shared" si="14"/>
        <v>abcd6263</v>
      </c>
      <c r="W53" s="46" t="str">
        <f t="shared" si="3"/>
        <v>QNA</v>
      </c>
      <c r="X53" s="30" t="s">
        <v>45</v>
      </c>
      <c r="Y53" s="30" t="s">
        <v>49</v>
      </c>
      <c r="Z53" s="46" t="str">
        <f t="shared" si="4"/>
        <v>HS-NguyenTrai-QNA</v>
      </c>
      <c r="AA53" s="46" t="str">
        <f t="shared" si="5"/>
        <v>NguyenTrai-QNA</v>
      </c>
      <c r="AB53" s="25" t="s">
        <v>46</v>
      </c>
      <c r="AC53" s="25" t="s">
        <v>47</v>
      </c>
      <c r="AE53" s="46" t="str">
        <f t="shared" si="15"/>
        <v>qna-nguyentrai-hs0052</v>
      </c>
      <c r="AF53" s="46" t="str">
        <f t="shared" si="16"/>
        <v>DS7</v>
      </c>
      <c r="AG53" s="46" t="str">
        <f t="shared" si="17"/>
        <v>7-NguyenTrai-QNA</v>
      </c>
      <c r="AH53" s="30" t="s">
        <v>62</v>
      </c>
      <c r="AI53" s="46" t="str">
        <f t="shared" si="18"/>
        <v>HH7</v>
      </c>
      <c r="AJ53" s="46" t="str">
        <f t="shared" si="19"/>
        <v>7-NguyenTrai-QNA</v>
      </c>
      <c r="AK53" s="46" t="s">
        <v>62</v>
      </c>
      <c r="AL53" s="46" t="str">
        <f t="shared" si="20"/>
        <v>TA7</v>
      </c>
      <c r="AM53" s="46" t="str">
        <f t="shared" si="21"/>
        <v>7-NguyenTrai-QNA</v>
      </c>
      <c r="AN53" s="46" t="s">
        <v>62</v>
      </c>
      <c r="AO53" s="46" t="str">
        <f t="shared" si="22"/>
        <v>NV7</v>
      </c>
      <c r="AP53" s="46" t="str">
        <f t="shared" si="23"/>
        <v>7-NguyenTrai-QNA</v>
      </c>
      <c r="AQ53" s="46" t="s">
        <v>62</v>
      </c>
    </row>
    <row r="54" spans="1:43" ht="15.75" customHeight="1" x14ac:dyDescent="0.2">
      <c r="A54">
        <v>53</v>
      </c>
      <c r="B54">
        <v>7</v>
      </c>
      <c r="C54" t="s">
        <v>146</v>
      </c>
      <c r="H54" s="16" t="str">
        <f t="shared" si="6"/>
        <v>qna-nguyentrai-hs0053</v>
      </c>
      <c r="I54" s="7" t="str">
        <f t="shared" si="7"/>
        <v>abcd6364</v>
      </c>
      <c r="K54" s="46">
        <v>53</v>
      </c>
      <c r="L54" s="46" t="str">
        <f t="shared" si="0"/>
        <v>7-NguyenTrai-QNA</v>
      </c>
      <c r="M54" s="46" t="str">
        <f t="shared" si="8"/>
        <v>Trần Hoài Thương</v>
      </c>
      <c r="N54" s="24" t="str">
        <f t="shared" si="9"/>
        <v>Thương</v>
      </c>
      <c r="O54" s="24" t="str">
        <f t="shared" si="10"/>
        <v xml:space="preserve">Trần Hoài </v>
      </c>
      <c r="P54" t="s">
        <v>263</v>
      </c>
      <c r="Q54" s="24" t="str">
        <f t="shared" si="11"/>
        <v>0053</v>
      </c>
      <c r="R54" s="24" t="str">
        <f t="shared" si="1"/>
        <v>qna-nguyentrai-hs0053</v>
      </c>
      <c r="S54" s="24" t="str">
        <f t="shared" si="12"/>
        <v>Thuong</v>
      </c>
      <c r="T54" s="24" t="str">
        <f t="shared" si="13"/>
        <v xml:space="preserve">Tran Hoai </v>
      </c>
      <c r="U54" s="24" t="str">
        <f t="shared" si="2"/>
        <v>hs0053-tranhoai-thuong@qna-nguyentrai.edu.vn</v>
      </c>
      <c r="V54" s="24" t="str">
        <f t="shared" si="14"/>
        <v>abcd6364</v>
      </c>
      <c r="W54" s="46" t="str">
        <f t="shared" si="3"/>
        <v>QNA</v>
      </c>
      <c r="X54" s="30" t="s">
        <v>45</v>
      </c>
      <c r="Y54" s="30" t="s">
        <v>49</v>
      </c>
      <c r="Z54" s="46" t="str">
        <f t="shared" si="4"/>
        <v>HS-NguyenTrai-QNA</v>
      </c>
      <c r="AA54" s="46" t="str">
        <f t="shared" si="5"/>
        <v>NguyenTrai-QNA</v>
      </c>
      <c r="AB54" s="25" t="s">
        <v>46</v>
      </c>
      <c r="AC54" s="25" t="s">
        <v>47</v>
      </c>
      <c r="AE54" s="46" t="str">
        <f t="shared" si="15"/>
        <v>qna-nguyentrai-hs0053</v>
      </c>
      <c r="AF54" s="46" t="str">
        <f t="shared" si="16"/>
        <v>DS7</v>
      </c>
      <c r="AG54" s="46" t="str">
        <f t="shared" si="17"/>
        <v>7-NguyenTrai-QNA</v>
      </c>
      <c r="AH54" s="30" t="s">
        <v>62</v>
      </c>
      <c r="AI54" s="46" t="str">
        <f t="shared" si="18"/>
        <v>HH7</v>
      </c>
      <c r="AJ54" s="46" t="str">
        <f t="shared" si="19"/>
        <v>7-NguyenTrai-QNA</v>
      </c>
      <c r="AK54" s="46" t="s">
        <v>62</v>
      </c>
      <c r="AL54" s="46" t="str">
        <f t="shared" si="20"/>
        <v>TA7</v>
      </c>
      <c r="AM54" s="46" t="str">
        <f t="shared" si="21"/>
        <v>7-NguyenTrai-QNA</v>
      </c>
      <c r="AN54" s="46" t="s">
        <v>62</v>
      </c>
      <c r="AO54" s="46" t="str">
        <f t="shared" si="22"/>
        <v>NV7</v>
      </c>
      <c r="AP54" s="46" t="str">
        <f t="shared" si="23"/>
        <v>7-NguyenTrai-QNA</v>
      </c>
      <c r="AQ54" s="46" t="s">
        <v>62</v>
      </c>
    </row>
    <row r="55" spans="1:43" ht="15.75" customHeight="1" x14ac:dyDescent="0.2">
      <c r="A55">
        <v>54</v>
      </c>
      <c r="B55">
        <v>7</v>
      </c>
      <c r="C55" t="s">
        <v>147</v>
      </c>
      <c r="H55" s="16" t="str">
        <f t="shared" si="6"/>
        <v>qna-nguyentrai-hs0054</v>
      </c>
      <c r="I55" s="7" t="str">
        <f t="shared" si="7"/>
        <v>abcd6465</v>
      </c>
      <c r="K55" s="46">
        <v>54</v>
      </c>
      <c r="L55" s="46" t="str">
        <f t="shared" si="0"/>
        <v>7-NguyenTrai-QNA</v>
      </c>
      <c r="M55" s="46" t="str">
        <f t="shared" si="8"/>
        <v>Huỳnh Thị Ngọc Thương</v>
      </c>
      <c r="N55" s="24" t="str">
        <f t="shared" si="9"/>
        <v>Thương</v>
      </c>
      <c r="O55" s="24" t="str">
        <f t="shared" si="10"/>
        <v xml:space="preserve">Huỳnh Thị Ngọc </v>
      </c>
      <c r="P55" t="s">
        <v>264</v>
      </c>
      <c r="Q55" s="24" t="str">
        <f t="shared" si="11"/>
        <v>0054</v>
      </c>
      <c r="R55" s="24" t="str">
        <f t="shared" si="1"/>
        <v>qna-nguyentrai-hs0054</v>
      </c>
      <c r="S55" s="24" t="str">
        <f t="shared" si="12"/>
        <v>Thuong</v>
      </c>
      <c r="T55" s="24" t="str">
        <f t="shared" si="13"/>
        <v xml:space="preserve">Huynh Thi Ngoc </v>
      </c>
      <c r="U55" s="24" t="str">
        <f t="shared" si="2"/>
        <v>hs0054-huynhthingoc-thuong@qna-nguyentrai.edu.vn</v>
      </c>
      <c r="V55" s="24" t="str">
        <f t="shared" si="14"/>
        <v>abcd6465</v>
      </c>
      <c r="W55" s="46" t="str">
        <f t="shared" si="3"/>
        <v>QNA</v>
      </c>
      <c r="X55" s="30" t="s">
        <v>45</v>
      </c>
      <c r="Y55" s="30" t="s">
        <v>49</v>
      </c>
      <c r="Z55" s="46" t="str">
        <f t="shared" si="4"/>
        <v>HS-NguyenTrai-QNA</v>
      </c>
      <c r="AA55" s="46" t="str">
        <f t="shared" si="5"/>
        <v>NguyenTrai-QNA</v>
      </c>
      <c r="AB55" s="25" t="s">
        <v>46</v>
      </c>
      <c r="AC55" s="25" t="s">
        <v>47</v>
      </c>
      <c r="AE55" s="46" t="str">
        <f t="shared" si="15"/>
        <v>qna-nguyentrai-hs0054</v>
      </c>
      <c r="AF55" s="46" t="str">
        <f t="shared" si="16"/>
        <v>DS7</v>
      </c>
      <c r="AG55" s="46" t="str">
        <f t="shared" si="17"/>
        <v>7-NguyenTrai-QNA</v>
      </c>
      <c r="AH55" s="30" t="s">
        <v>62</v>
      </c>
      <c r="AI55" s="46" t="str">
        <f t="shared" si="18"/>
        <v>HH7</v>
      </c>
      <c r="AJ55" s="46" t="str">
        <f t="shared" si="19"/>
        <v>7-NguyenTrai-QNA</v>
      </c>
      <c r="AK55" s="46" t="s">
        <v>62</v>
      </c>
      <c r="AL55" s="46" t="str">
        <f t="shared" si="20"/>
        <v>TA7</v>
      </c>
      <c r="AM55" s="46" t="str">
        <f t="shared" si="21"/>
        <v>7-NguyenTrai-QNA</v>
      </c>
      <c r="AN55" s="46" t="s">
        <v>62</v>
      </c>
      <c r="AO55" s="46" t="str">
        <f t="shared" si="22"/>
        <v>NV7</v>
      </c>
      <c r="AP55" s="46" t="str">
        <f t="shared" si="23"/>
        <v>7-NguyenTrai-QNA</v>
      </c>
      <c r="AQ55" s="46" t="s">
        <v>62</v>
      </c>
    </row>
    <row r="56" spans="1:43" ht="15.75" customHeight="1" x14ac:dyDescent="0.2">
      <c r="A56">
        <v>55</v>
      </c>
      <c r="B56">
        <v>7</v>
      </c>
      <c r="C56" t="s">
        <v>148</v>
      </c>
      <c r="H56" s="16" t="str">
        <f t="shared" si="6"/>
        <v>qna-nguyentrai-hs0055</v>
      </c>
      <c r="I56" s="7" t="str">
        <f t="shared" si="7"/>
        <v>abcd6566</v>
      </c>
      <c r="K56" s="46">
        <v>55</v>
      </c>
      <c r="L56" s="46" t="str">
        <f t="shared" si="0"/>
        <v>7-NguyenTrai-QNA</v>
      </c>
      <c r="M56" s="46" t="str">
        <f t="shared" si="8"/>
        <v>Lê Trần Ái Thuyên</v>
      </c>
      <c r="N56" s="24" t="str">
        <f t="shared" si="9"/>
        <v>Thuyên</v>
      </c>
      <c r="O56" s="24" t="str">
        <f t="shared" si="10"/>
        <v xml:space="preserve">Lê Trần Ái </v>
      </c>
      <c r="P56" t="s">
        <v>265</v>
      </c>
      <c r="Q56" s="24" t="str">
        <f t="shared" si="11"/>
        <v>0055</v>
      </c>
      <c r="R56" s="24" t="str">
        <f t="shared" si="1"/>
        <v>qna-nguyentrai-hs0055</v>
      </c>
      <c r="S56" s="24" t="str">
        <f t="shared" si="12"/>
        <v>Thuyen</v>
      </c>
      <c r="T56" s="24" t="str">
        <f t="shared" si="13"/>
        <v xml:space="preserve">Le Tran Ai </v>
      </c>
      <c r="U56" s="24" t="str">
        <f t="shared" si="2"/>
        <v>hs0055-letranai-thuyen@qna-nguyentrai.edu.vn</v>
      </c>
      <c r="V56" s="24" t="str">
        <f t="shared" si="14"/>
        <v>abcd6566</v>
      </c>
      <c r="W56" s="46" t="str">
        <f t="shared" si="3"/>
        <v>QNA</v>
      </c>
      <c r="X56" s="30" t="s">
        <v>45</v>
      </c>
      <c r="Y56" s="30" t="s">
        <v>49</v>
      </c>
      <c r="Z56" s="46" t="str">
        <f t="shared" si="4"/>
        <v>HS-NguyenTrai-QNA</v>
      </c>
      <c r="AA56" s="46" t="str">
        <f t="shared" si="5"/>
        <v>NguyenTrai-QNA</v>
      </c>
      <c r="AB56" s="25" t="s">
        <v>46</v>
      </c>
      <c r="AC56" s="25" t="s">
        <v>47</v>
      </c>
      <c r="AE56" s="46" t="str">
        <f t="shared" si="15"/>
        <v>qna-nguyentrai-hs0055</v>
      </c>
      <c r="AF56" s="46" t="str">
        <f t="shared" si="16"/>
        <v>DS7</v>
      </c>
      <c r="AG56" s="46" t="str">
        <f t="shared" si="17"/>
        <v>7-NguyenTrai-QNA</v>
      </c>
      <c r="AH56" s="30" t="s">
        <v>62</v>
      </c>
      <c r="AI56" s="46" t="str">
        <f t="shared" si="18"/>
        <v>HH7</v>
      </c>
      <c r="AJ56" s="46" t="str">
        <f t="shared" si="19"/>
        <v>7-NguyenTrai-QNA</v>
      </c>
      <c r="AK56" s="46" t="s">
        <v>62</v>
      </c>
      <c r="AL56" s="46" t="str">
        <f t="shared" si="20"/>
        <v>TA7</v>
      </c>
      <c r="AM56" s="46" t="str">
        <f t="shared" si="21"/>
        <v>7-NguyenTrai-QNA</v>
      </c>
      <c r="AN56" s="46" t="s">
        <v>62</v>
      </c>
      <c r="AO56" s="46" t="str">
        <f t="shared" si="22"/>
        <v>NV7</v>
      </c>
      <c r="AP56" s="46" t="str">
        <f t="shared" si="23"/>
        <v>7-NguyenTrai-QNA</v>
      </c>
      <c r="AQ56" s="46" t="s">
        <v>62</v>
      </c>
    </row>
    <row r="57" spans="1:43" ht="15.75" customHeight="1" x14ac:dyDescent="0.2">
      <c r="A57">
        <v>56</v>
      </c>
      <c r="B57">
        <v>7</v>
      </c>
      <c r="C57" t="s">
        <v>149</v>
      </c>
      <c r="H57" s="16" t="str">
        <f t="shared" si="6"/>
        <v>qna-nguyentrai-hs0056</v>
      </c>
      <c r="I57" s="7" t="str">
        <f t="shared" si="7"/>
        <v>abcd6667</v>
      </c>
      <c r="K57" s="46">
        <v>56</v>
      </c>
      <c r="L57" s="46" t="str">
        <f t="shared" si="0"/>
        <v>7-NguyenTrai-QNA</v>
      </c>
      <c r="M57" s="46" t="str">
        <f t="shared" si="8"/>
        <v>Nguyễn Đức Trọng</v>
      </c>
      <c r="N57" s="24" t="str">
        <f t="shared" si="9"/>
        <v>Trọng</v>
      </c>
      <c r="O57" s="24" t="str">
        <f t="shared" si="10"/>
        <v xml:space="preserve">Nguyễn Đức </v>
      </c>
      <c r="P57" t="s">
        <v>266</v>
      </c>
      <c r="Q57" s="24" t="str">
        <f t="shared" si="11"/>
        <v>0056</v>
      </c>
      <c r="R57" s="24" t="str">
        <f t="shared" si="1"/>
        <v>qna-nguyentrai-hs0056</v>
      </c>
      <c r="S57" s="24" t="str">
        <f t="shared" si="12"/>
        <v>Trong</v>
      </c>
      <c r="T57" s="24" t="str">
        <f t="shared" si="13"/>
        <v xml:space="preserve">Nguyen Duc </v>
      </c>
      <c r="U57" s="24" t="str">
        <f t="shared" si="2"/>
        <v>hs0056-nguyenduc-trong@qna-nguyentrai.edu.vn</v>
      </c>
      <c r="V57" s="24" t="str">
        <f t="shared" si="14"/>
        <v>abcd6667</v>
      </c>
      <c r="W57" s="46" t="str">
        <f t="shared" si="3"/>
        <v>QNA</v>
      </c>
      <c r="X57" s="30" t="s">
        <v>45</v>
      </c>
      <c r="Y57" s="30" t="s">
        <v>49</v>
      </c>
      <c r="Z57" s="46" t="str">
        <f t="shared" si="4"/>
        <v>HS-NguyenTrai-QNA</v>
      </c>
      <c r="AA57" s="46" t="str">
        <f t="shared" si="5"/>
        <v>NguyenTrai-QNA</v>
      </c>
      <c r="AB57" s="25" t="s">
        <v>46</v>
      </c>
      <c r="AC57" s="25" t="s">
        <v>47</v>
      </c>
      <c r="AE57" s="46" t="str">
        <f t="shared" si="15"/>
        <v>qna-nguyentrai-hs0056</v>
      </c>
      <c r="AF57" s="46" t="str">
        <f t="shared" si="16"/>
        <v>DS7</v>
      </c>
      <c r="AG57" s="46" t="str">
        <f t="shared" si="17"/>
        <v>7-NguyenTrai-QNA</v>
      </c>
      <c r="AH57" s="30" t="s">
        <v>62</v>
      </c>
      <c r="AI57" s="46" t="str">
        <f t="shared" si="18"/>
        <v>HH7</v>
      </c>
      <c r="AJ57" s="46" t="str">
        <f t="shared" si="19"/>
        <v>7-NguyenTrai-QNA</v>
      </c>
      <c r="AK57" s="46" t="s">
        <v>62</v>
      </c>
      <c r="AL57" s="46" t="str">
        <f t="shared" si="20"/>
        <v>TA7</v>
      </c>
      <c r="AM57" s="46" t="str">
        <f t="shared" si="21"/>
        <v>7-NguyenTrai-QNA</v>
      </c>
      <c r="AN57" s="46" t="s">
        <v>62</v>
      </c>
      <c r="AO57" s="46" t="str">
        <f t="shared" si="22"/>
        <v>NV7</v>
      </c>
      <c r="AP57" s="46" t="str">
        <f t="shared" si="23"/>
        <v>7-NguyenTrai-QNA</v>
      </c>
      <c r="AQ57" s="46" t="s">
        <v>62</v>
      </c>
    </row>
    <row r="58" spans="1:43" ht="15.75" customHeight="1" x14ac:dyDescent="0.2">
      <c r="A58">
        <v>57</v>
      </c>
      <c r="B58">
        <v>7</v>
      </c>
      <c r="C58" t="s">
        <v>150</v>
      </c>
      <c r="H58" s="16" t="str">
        <f t="shared" si="6"/>
        <v>qna-nguyentrai-hs0057</v>
      </c>
      <c r="I58" s="7" t="str">
        <f t="shared" si="7"/>
        <v>abcd6768</v>
      </c>
      <c r="K58" s="46">
        <v>57</v>
      </c>
      <c r="L58" s="46" t="str">
        <f t="shared" si="0"/>
        <v>7-NguyenTrai-QNA</v>
      </c>
      <c r="M58" s="46" t="str">
        <f t="shared" si="8"/>
        <v>Đoàn Thị Thanh Truyền</v>
      </c>
      <c r="N58" s="24" t="str">
        <f t="shared" si="9"/>
        <v>Truyền</v>
      </c>
      <c r="O58" s="24" t="str">
        <f t="shared" si="10"/>
        <v xml:space="preserve">Đoàn Thị Thanh </v>
      </c>
      <c r="P58" t="s">
        <v>267</v>
      </c>
      <c r="Q58" s="24" t="str">
        <f t="shared" si="11"/>
        <v>0057</v>
      </c>
      <c r="R58" s="24" t="str">
        <f t="shared" si="1"/>
        <v>qna-nguyentrai-hs0057</v>
      </c>
      <c r="S58" s="24" t="str">
        <f t="shared" si="12"/>
        <v>Truyen</v>
      </c>
      <c r="T58" s="24" t="str">
        <f t="shared" si="13"/>
        <v xml:space="preserve">Doan Thi Thanh </v>
      </c>
      <c r="U58" s="24" t="str">
        <f t="shared" si="2"/>
        <v>hs0057-doanthithanh-truyen@qna-nguyentrai.edu.vn</v>
      </c>
      <c r="V58" s="24" t="str">
        <f t="shared" si="14"/>
        <v>abcd6768</v>
      </c>
      <c r="W58" s="46" t="str">
        <f t="shared" si="3"/>
        <v>QNA</v>
      </c>
      <c r="X58" s="30" t="s">
        <v>45</v>
      </c>
      <c r="Y58" s="30" t="s">
        <v>49</v>
      </c>
      <c r="Z58" s="46" t="str">
        <f t="shared" si="4"/>
        <v>HS-NguyenTrai-QNA</v>
      </c>
      <c r="AA58" s="46" t="str">
        <f t="shared" si="5"/>
        <v>NguyenTrai-QNA</v>
      </c>
      <c r="AB58" s="25" t="s">
        <v>46</v>
      </c>
      <c r="AC58" s="25" t="s">
        <v>47</v>
      </c>
      <c r="AE58" s="46" t="str">
        <f t="shared" si="15"/>
        <v>qna-nguyentrai-hs0057</v>
      </c>
      <c r="AF58" s="46" t="str">
        <f t="shared" si="16"/>
        <v>DS7</v>
      </c>
      <c r="AG58" s="46" t="str">
        <f t="shared" si="17"/>
        <v>7-NguyenTrai-QNA</v>
      </c>
      <c r="AH58" s="30" t="s">
        <v>62</v>
      </c>
      <c r="AI58" s="46" t="str">
        <f t="shared" si="18"/>
        <v>HH7</v>
      </c>
      <c r="AJ58" s="46" t="str">
        <f t="shared" si="19"/>
        <v>7-NguyenTrai-QNA</v>
      </c>
      <c r="AK58" s="46" t="s">
        <v>62</v>
      </c>
      <c r="AL58" s="46" t="str">
        <f t="shared" si="20"/>
        <v>TA7</v>
      </c>
      <c r="AM58" s="46" t="str">
        <f t="shared" si="21"/>
        <v>7-NguyenTrai-QNA</v>
      </c>
      <c r="AN58" s="46" t="s">
        <v>62</v>
      </c>
      <c r="AO58" s="46" t="str">
        <f t="shared" si="22"/>
        <v>NV7</v>
      </c>
      <c r="AP58" s="46" t="str">
        <f t="shared" si="23"/>
        <v>7-NguyenTrai-QNA</v>
      </c>
      <c r="AQ58" s="46" t="s">
        <v>62</v>
      </c>
    </row>
    <row r="59" spans="1:43" ht="15.75" customHeight="1" x14ac:dyDescent="0.2">
      <c r="A59">
        <v>58</v>
      </c>
      <c r="B59">
        <v>7</v>
      </c>
      <c r="C59" t="s">
        <v>151</v>
      </c>
      <c r="H59" s="16" t="str">
        <f t="shared" si="6"/>
        <v>qna-nguyentrai-hs0058</v>
      </c>
      <c r="I59" s="7" t="str">
        <f t="shared" si="7"/>
        <v>abcd6869</v>
      </c>
      <c r="K59" s="46">
        <v>58</v>
      </c>
      <c r="L59" s="46" t="str">
        <f t="shared" si="0"/>
        <v>7-NguyenTrai-QNA</v>
      </c>
      <c r="M59" s="46" t="str">
        <f t="shared" si="8"/>
        <v>Trần Thúy Vân</v>
      </c>
      <c r="N59" s="24" t="str">
        <f t="shared" si="9"/>
        <v>Vân</v>
      </c>
      <c r="O59" s="24" t="str">
        <f t="shared" si="10"/>
        <v xml:space="preserve">Trần Thúy </v>
      </c>
      <c r="P59" t="s">
        <v>268</v>
      </c>
      <c r="Q59" s="24" t="str">
        <f t="shared" si="11"/>
        <v>0058</v>
      </c>
      <c r="R59" s="24" t="str">
        <f t="shared" si="1"/>
        <v>qna-nguyentrai-hs0058</v>
      </c>
      <c r="S59" s="24" t="str">
        <f t="shared" si="12"/>
        <v>Van</v>
      </c>
      <c r="T59" s="24" t="str">
        <f t="shared" si="13"/>
        <v xml:space="preserve">Tran Thuy </v>
      </c>
      <c r="U59" s="24" t="str">
        <f t="shared" si="2"/>
        <v>hs0058-tranthuy-van@qna-nguyentrai.edu.vn</v>
      </c>
      <c r="V59" s="24" t="str">
        <f t="shared" si="14"/>
        <v>abcd6869</v>
      </c>
      <c r="W59" s="46" t="str">
        <f t="shared" si="3"/>
        <v>QNA</v>
      </c>
      <c r="X59" s="30" t="s">
        <v>45</v>
      </c>
      <c r="Y59" s="30" t="s">
        <v>49</v>
      </c>
      <c r="Z59" s="46" t="str">
        <f t="shared" si="4"/>
        <v>HS-NguyenTrai-QNA</v>
      </c>
      <c r="AA59" s="46" t="str">
        <f t="shared" si="5"/>
        <v>NguyenTrai-QNA</v>
      </c>
      <c r="AB59" s="25" t="s">
        <v>46</v>
      </c>
      <c r="AC59" s="25" t="s">
        <v>47</v>
      </c>
      <c r="AE59" s="46" t="str">
        <f t="shared" si="15"/>
        <v>qna-nguyentrai-hs0058</v>
      </c>
      <c r="AF59" s="46" t="str">
        <f t="shared" si="16"/>
        <v>DS7</v>
      </c>
      <c r="AG59" s="46" t="str">
        <f t="shared" si="17"/>
        <v>7-NguyenTrai-QNA</v>
      </c>
      <c r="AH59" s="30" t="s">
        <v>62</v>
      </c>
      <c r="AI59" s="46" t="str">
        <f t="shared" si="18"/>
        <v>HH7</v>
      </c>
      <c r="AJ59" s="46" t="str">
        <f t="shared" si="19"/>
        <v>7-NguyenTrai-QNA</v>
      </c>
      <c r="AK59" s="46" t="s">
        <v>62</v>
      </c>
      <c r="AL59" s="46" t="str">
        <f t="shared" si="20"/>
        <v>TA7</v>
      </c>
      <c r="AM59" s="46" t="str">
        <f t="shared" si="21"/>
        <v>7-NguyenTrai-QNA</v>
      </c>
      <c r="AN59" s="46" t="s">
        <v>62</v>
      </c>
      <c r="AO59" s="46" t="str">
        <f t="shared" si="22"/>
        <v>NV7</v>
      </c>
      <c r="AP59" s="46" t="str">
        <f t="shared" si="23"/>
        <v>7-NguyenTrai-QNA</v>
      </c>
      <c r="AQ59" s="46" t="s">
        <v>62</v>
      </c>
    </row>
    <row r="60" spans="1:43" ht="15.75" customHeight="1" x14ac:dyDescent="0.2">
      <c r="A60">
        <v>59</v>
      </c>
      <c r="B60">
        <v>7</v>
      </c>
      <c r="C60" t="s">
        <v>152</v>
      </c>
      <c r="H60" s="16" t="str">
        <f t="shared" si="6"/>
        <v>qna-nguyentrai-hs0059</v>
      </c>
      <c r="I60" s="7" t="str">
        <f t="shared" si="7"/>
        <v>abcd6970</v>
      </c>
      <c r="K60" s="46">
        <v>59</v>
      </c>
      <c r="L60" s="46" t="str">
        <f t="shared" si="0"/>
        <v>7-NguyenTrai-QNA</v>
      </c>
      <c r="M60" s="46" t="str">
        <f t="shared" si="8"/>
        <v>Hoàng Ngọc Viễn</v>
      </c>
      <c r="N60" s="24" t="str">
        <f t="shared" si="9"/>
        <v>Viễn</v>
      </c>
      <c r="O60" s="24" t="str">
        <f t="shared" si="10"/>
        <v xml:space="preserve">Hoàng Ngọc </v>
      </c>
      <c r="P60" t="s">
        <v>269</v>
      </c>
      <c r="Q60" s="24" t="str">
        <f t="shared" si="11"/>
        <v>0059</v>
      </c>
      <c r="R60" s="24" t="str">
        <f t="shared" si="1"/>
        <v>qna-nguyentrai-hs0059</v>
      </c>
      <c r="S60" s="24" t="str">
        <f t="shared" si="12"/>
        <v>Vien</v>
      </c>
      <c r="T60" s="24" t="str">
        <f t="shared" si="13"/>
        <v xml:space="preserve">Hoang Ngoc </v>
      </c>
      <c r="U60" s="24" t="str">
        <f t="shared" si="2"/>
        <v>hs0059-hoangngoc-vien@qna-nguyentrai.edu.vn</v>
      </c>
      <c r="V60" s="24" t="str">
        <f t="shared" si="14"/>
        <v>abcd6970</v>
      </c>
      <c r="W60" s="46" t="str">
        <f t="shared" si="3"/>
        <v>QNA</v>
      </c>
      <c r="X60" s="30" t="s">
        <v>45</v>
      </c>
      <c r="Y60" s="30" t="s">
        <v>49</v>
      </c>
      <c r="Z60" s="46" t="str">
        <f t="shared" si="4"/>
        <v>HS-NguyenTrai-QNA</v>
      </c>
      <c r="AA60" s="46" t="str">
        <f t="shared" si="5"/>
        <v>NguyenTrai-QNA</v>
      </c>
      <c r="AB60" s="25" t="s">
        <v>46</v>
      </c>
      <c r="AC60" s="25" t="s">
        <v>47</v>
      </c>
      <c r="AE60" s="46" t="str">
        <f t="shared" si="15"/>
        <v>qna-nguyentrai-hs0059</v>
      </c>
      <c r="AF60" s="46" t="str">
        <f t="shared" si="16"/>
        <v>DS7</v>
      </c>
      <c r="AG60" s="46" t="str">
        <f t="shared" si="17"/>
        <v>7-NguyenTrai-QNA</v>
      </c>
      <c r="AH60" s="30" t="s">
        <v>62</v>
      </c>
      <c r="AI60" s="46" t="str">
        <f t="shared" si="18"/>
        <v>HH7</v>
      </c>
      <c r="AJ60" s="46" t="str">
        <f t="shared" si="19"/>
        <v>7-NguyenTrai-QNA</v>
      </c>
      <c r="AK60" s="46" t="s">
        <v>62</v>
      </c>
      <c r="AL60" s="46" t="str">
        <f t="shared" si="20"/>
        <v>TA7</v>
      </c>
      <c r="AM60" s="46" t="str">
        <f t="shared" si="21"/>
        <v>7-NguyenTrai-QNA</v>
      </c>
      <c r="AN60" s="46" t="s">
        <v>62</v>
      </c>
      <c r="AO60" s="46" t="str">
        <f t="shared" si="22"/>
        <v>NV7</v>
      </c>
      <c r="AP60" s="46" t="str">
        <f t="shared" si="23"/>
        <v>7-NguyenTrai-QNA</v>
      </c>
      <c r="AQ60" s="46" t="s">
        <v>62</v>
      </c>
    </row>
    <row r="61" spans="1:43" ht="15.75" customHeight="1" x14ac:dyDescent="0.2">
      <c r="A61">
        <v>60</v>
      </c>
      <c r="B61">
        <v>7</v>
      </c>
      <c r="C61" t="s">
        <v>153</v>
      </c>
      <c r="H61" s="16" t="str">
        <f t="shared" si="6"/>
        <v>qna-nguyentrai-hs0060</v>
      </c>
      <c r="I61" s="7" t="str">
        <f t="shared" si="7"/>
        <v>abcd7071</v>
      </c>
      <c r="K61" s="46">
        <v>60</v>
      </c>
      <c r="L61" s="46" t="str">
        <f t="shared" si="0"/>
        <v>7-NguyenTrai-QNA</v>
      </c>
      <c r="M61" s="46" t="str">
        <f t="shared" si="8"/>
        <v>Hà Mạnh Hoàng Vương</v>
      </c>
      <c r="N61" s="24" t="str">
        <f t="shared" si="9"/>
        <v>Vương</v>
      </c>
      <c r="O61" s="24" t="str">
        <f t="shared" si="10"/>
        <v xml:space="preserve">Hà Mạnh Hoàng </v>
      </c>
      <c r="P61" t="s">
        <v>270</v>
      </c>
      <c r="Q61" s="24" t="str">
        <f t="shared" si="11"/>
        <v>0060</v>
      </c>
      <c r="R61" s="24" t="str">
        <f t="shared" si="1"/>
        <v>qna-nguyentrai-hs0060</v>
      </c>
      <c r="S61" s="24" t="str">
        <f t="shared" si="12"/>
        <v>Vuong</v>
      </c>
      <c r="T61" s="24" t="str">
        <f t="shared" si="13"/>
        <v xml:space="preserve">Ha Manh Hoang </v>
      </c>
      <c r="U61" s="24" t="str">
        <f t="shared" si="2"/>
        <v>hs0060-hamanhhoang-vuong@qna-nguyentrai.edu.vn</v>
      </c>
      <c r="V61" s="24" t="str">
        <f t="shared" si="14"/>
        <v>abcd7071</v>
      </c>
      <c r="W61" s="46" t="str">
        <f t="shared" si="3"/>
        <v>QNA</v>
      </c>
      <c r="X61" s="30" t="s">
        <v>45</v>
      </c>
      <c r="Y61" s="30" t="s">
        <v>49</v>
      </c>
      <c r="Z61" s="46" t="str">
        <f t="shared" si="4"/>
        <v>HS-NguyenTrai-QNA</v>
      </c>
      <c r="AA61" s="46" t="str">
        <f t="shared" si="5"/>
        <v>NguyenTrai-QNA</v>
      </c>
      <c r="AB61" s="25" t="s">
        <v>46</v>
      </c>
      <c r="AC61" s="25" t="s">
        <v>47</v>
      </c>
      <c r="AE61" s="46" t="str">
        <f t="shared" si="15"/>
        <v>qna-nguyentrai-hs0060</v>
      </c>
      <c r="AF61" s="46" t="str">
        <f t="shared" si="16"/>
        <v>DS7</v>
      </c>
      <c r="AG61" s="46" t="str">
        <f t="shared" si="17"/>
        <v>7-NguyenTrai-QNA</v>
      </c>
      <c r="AH61" s="30" t="s">
        <v>62</v>
      </c>
      <c r="AI61" s="46" t="str">
        <f t="shared" si="18"/>
        <v>HH7</v>
      </c>
      <c r="AJ61" s="46" t="str">
        <f t="shared" si="19"/>
        <v>7-NguyenTrai-QNA</v>
      </c>
      <c r="AK61" s="46" t="s">
        <v>62</v>
      </c>
      <c r="AL61" s="46" t="str">
        <f t="shared" si="20"/>
        <v>TA7</v>
      </c>
      <c r="AM61" s="46" t="str">
        <f t="shared" si="21"/>
        <v>7-NguyenTrai-QNA</v>
      </c>
      <c r="AN61" s="46" t="s">
        <v>62</v>
      </c>
      <c r="AO61" s="46" t="str">
        <f t="shared" si="22"/>
        <v>NV7</v>
      </c>
      <c r="AP61" s="46" t="str">
        <f t="shared" si="23"/>
        <v>7-NguyenTrai-QNA</v>
      </c>
      <c r="AQ61" s="46" t="s">
        <v>62</v>
      </c>
    </row>
    <row r="62" spans="1:43" ht="15.75" customHeight="1" x14ac:dyDescent="0.2">
      <c r="A62">
        <v>61</v>
      </c>
      <c r="B62">
        <v>8</v>
      </c>
      <c r="C62" t="s">
        <v>154</v>
      </c>
      <c r="H62" s="16" t="str">
        <f t="shared" si="6"/>
        <v>qna-nguyentrai-hs0061</v>
      </c>
      <c r="I62" s="7" t="str">
        <f t="shared" si="7"/>
        <v>abcd7172</v>
      </c>
      <c r="K62" s="46">
        <v>61</v>
      </c>
      <c r="L62" s="46" t="str">
        <f t="shared" si="0"/>
        <v>8-NguyenTrai-QNA</v>
      </c>
      <c r="M62" s="46" t="str">
        <f t="shared" si="8"/>
        <v>Đoàn Thị Hoàng Anh</v>
      </c>
      <c r="N62" s="24" t="str">
        <f t="shared" si="9"/>
        <v>Anh</v>
      </c>
      <c r="O62" s="24" t="str">
        <f t="shared" si="10"/>
        <v xml:space="preserve">Đoàn Thị Hoàng </v>
      </c>
      <c r="P62" t="s">
        <v>271</v>
      </c>
      <c r="Q62" s="24" t="str">
        <f t="shared" si="11"/>
        <v>0061</v>
      </c>
      <c r="R62" s="24" t="str">
        <f t="shared" si="1"/>
        <v>qna-nguyentrai-hs0061</v>
      </c>
      <c r="S62" s="24" t="str">
        <f t="shared" si="12"/>
        <v>Anh</v>
      </c>
      <c r="T62" s="24" t="str">
        <f t="shared" si="13"/>
        <v xml:space="preserve">Doan Thi Hoang </v>
      </c>
      <c r="U62" s="24" t="str">
        <f t="shared" si="2"/>
        <v>hs0061-doanthihoang-anh@qna-nguyentrai.edu.vn</v>
      </c>
      <c r="V62" s="24" t="str">
        <f t="shared" si="14"/>
        <v>abcd7172</v>
      </c>
      <c r="W62" s="46" t="str">
        <f t="shared" si="3"/>
        <v>QNA</v>
      </c>
      <c r="X62" s="30" t="s">
        <v>45</v>
      </c>
      <c r="Y62" s="30" t="s">
        <v>49</v>
      </c>
      <c r="Z62" s="46" t="str">
        <f t="shared" si="4"/>
        <v>HS-NguyenTrai-QNA</v>
      </c>
      <c r="AA62" s="46" t="str">
        <f t="shared" si="5"/>
        <v>NguyenTrai-QNA</v>
      </c>
      <c r="AB62" s="25" t="s">
        <v>46</v>
      </c>
      <c r="AC62" s="25" t="s">
        <v>47</v>
      </c>
      <c r="AE62" s="46" t="str">
        <f t="shared" si="15"/>
        <v>qna-nguyentrai-hs0061</v>
      </c>
      <c r="AF62" s="46" t="str">
        <f t="shared" si="16"/>
        <v>DS8</v>
      </c>
      <c r="AG62" s="46" t="str">
        <f t="shared" si="17"/>
        <v>8-NguyenTrai-QNA</v>
      </c>
      <c r="AH62" s="30" t="s">
        <v>62</v>
      </c>
      <c r="AI62" s="46" t="str">
        <f t="shared" si="18"/>
        <v>HH8</v>
      </c>
      <c r="AJ62" s="46" t="str">
        <f t="shared" si="19"/>
        <v>8-NguyenTrai-QNA</v>
      </c>
      <c r="AK62" s="46" t="s">
        <v>62</v>
      </c>
      <c r="AL62" s="46" t="str">
        <f t="shared" si="20"/>
        <v>TA8</v>
      </c>
      <c r="AM62" s="46" t="str">
        <f t="shared" si="21"/>
        <v>8-NguyenTrai-QNA</v>
      </c>
      <c r="AN62" s="46" t="s">
        <v>62</v>
      </c>
      <c r="AO62" s="46" t="str">
        <f t="shared" si="22"/>
        <v>NV8</v>
      </c>
      <c r="AP62" s="46" t="str">
        <f t="shared" si="23"/>
        <v>8-NguyenTrai-QNA</v>
      </c>
      <c r="AQ62" s="46" t="s">
        <v>62</v>
      </c>
    </row>
    <row r="63" spans="1:43" ht="15.75" customHeight="1" x14ac:dyDescent="0.2">
      <c r="A63">
        <v>62</v>
      </c>
      <c r="B63">
        <v>8</v>
      </c>
      <c r="C63" t="s">
        <v>155</v>
      </c>
      <c r="H63" s="16" t="str">
        <f t="shared" si="6"/>
        <v>qna-nguyentrai-hs0062</v>
      </c>
      <c r="I63" s="7" t="str">
        <f t="shared" si="7"/>
        <v>abcd7273</v>
      </c>
      <c r="K63" s="46">
        <v>62</v>
      </c>
      <c r="L63" s="46" t="str">
        <f t="shared" si="0"/>
        <v>8-NguyenTrai-QNA</v>
      </c>
      <c r="M63" s="46" t="str">
        <f t="shared" si="8"/>
        <v>Trịnh Ký Cường</v>
      </c>
      <c r="N63" s="24" t="str">
        <f t="shared" si="9"/>
        <v>Cường</v>
      </c>
      <c r="O63" s="24" t="str">
        <f t="shared" si="10"/>
        <v xml:space="preserve">Trịnh Ký </v>
      </c>
      <c r="P63" t="s">
        <v>272</v>
      </c>
      <c r="Q63" s="24" t="str">
        <f t="shared" si="11"/>
        <v>0062</v>
      </c>
      <c r="R63" s="24" t="str">
        <f t="shared" si="1"/>
        <v>qna-nguyentrai-hs0062</v>
      </c>
      <c r="S63" s="24" t="str">
        <f t="shared" si="12"/>
        <v>Cuong</v>
      </c>
      <c r="T63" s="24" t="str">
        <f t="shared" si="13"/>
        <v xml:space="preserve">Trinh Ky </v>
      </c>
      <c r="U63" s="24" t="str">
        <f t="shared" si="2"/>
        <v>hs0062-trinhky-cuong@qna-nguyentrai.edu.vn</v>
      </c>
      <c r="V63" s="24" t="str">
        <f t="shared" si="14"/>
        <v>abcd7273</v>
      </c>
      <c r="W63" s="46" t="str">
        <f t="shared" si="3"/>
        <v>QNA</v>
      </c>
      <c r="X63" s="30" t="s">
        <v>45</v>
      </c>
      <c r="Y63" s="30" t="s">
        <v>49</v>
      </c>
      <c r="Z63" s="46" t="str">
        <f t="shared" si="4"/>
        <v>HS-NguyenTrai-QNA</v>
      </c>
      <c r="AA63" s="46" t="str">
        <f t="shared" si="5"/>
        <v>NguyenTrai-QNA</v>
      </c>
      <c r="AB63" s="25" t="s">
        <v>46</v>
      </c>
      <c r="AC63" s="25" t="s">
        <v>47</v>
      </c>
      <c r="AE63" s="46" t="str">
        <f t="shared" si="15"/>
        <v>qna-nguyentrai-hs0062</v>
      </c>
      <c r="AF63" s="46" t="str">
        <f t="shared" si="16"/>
        <v>DS8</v>
      </c>
      <c r="AG63" s="46" t="str">
        <f t="shared" si="17"/>
        <v>8-NguyenTrai-QNA</v>
      </c>
      <c r="AH63" s="30" t="s">
        <v>62</v>
      </c>
      <c r="AI63" s="46" t="str">
        <f t="shared" si="18"/>
        <v>HH8</v>
      </c>
      <c r="AJ63" s="46" t="str">
        <f t="shared" si="19"/>
        <v>8-NguyenTrai-QNA</v>
      </c>
      <c r="AK63" s="46" t="s">
        <v>62</v>
      </c>
      <c r="AL63" s="46" t="str">
        <f t="shared" si="20"/>
        <v>TA8</v>
      </c>
      <c r="AM63" s="46" t="str">
        <f t="shared" si="21"/>
        <v>8-NguyenTrai-QNA</v>
      </c>
      <c r="AN63" s="46" t="s">
        <v>62</v>
      </c>
      <c r="AO63" s="46" t="str">
        <f t="shared" si="22"/>
        <v>NV8</v>
      </c>
      <c r="AP63" s="46" t="str">
        <f t="shared" si="23"/>
        <v>8-NguyenTrai-QNA</v>
      </c>
      <c r="AQ63" s="46" t="s">
        <v>62</v>
      </c>
    </row>
    <row r="64" spans="1:43" ht="15.75" customHeight="1" x14ac:dyDescent="0.2">
      <c r="A64">
        <v>63</v>
      </c>
      <c r="B64">
        <v>8</v>
      </c>
      <c r="C64" t="s">
        <v>156</v>
      </c>
      <c r="H64" s="16" t="str">
        <f t="shared" si="6"/>
        <v>qna-nguyentrai-hs0063</v>
      </c>
      <c r="I64" s="7" t="str">
        <f t="shared" si="7"/>
        <v>abcd7374</v>
      </c>
      <c r="K64" s="46">
        <v>63</v>
      </c>
      <c r="L64" s="46" t="str">
        <f t="shared" si="0"/>
        <v>8-NguyenTrai-QNA</v>
      </c>
      <c r="M64" s="46" t="str">
        <f t="shared" si="8"/>
        <v>Dũ Ngọc Mỹ Dung</v>
      </c>
      <c r="N64" s="24" t="str">
        <f t="shared" si="9"/>
        <v>Dung</v>
      </c>
      <c r="O64" s="24" t="str">
        <f t="shared" si="10"/>
        <v xml:space="preserve">Dũ Ngọc Mỹ </v>
      </c>
      <c r="P64" t="s">
        <v>273</v>
      </c>
      <c r="Q64" s="24" t="str">
        <f t="shared" si="11"/>
        <v>0063</v>
      </c>
      <c r="R64" s="24" t="str">
        <f t="shared" si="1"/>
        <v>qna-nguyentrai-hs0063</v>
      </c>
      <c r="S64" s="24" t="str">
        <f t="shared" si="12"/>
        <v>Dung</v>
      </c>
      <c r="T64" s="24" t="str">
        <f t="shared" si="13"/>
        <v xml:space="preserve">Du Ngoc My </v>
      </c>
      <c r="U64" s="24" t="str">
        <f t="shared" si="2"/>
        <v>hs0063-dungocmy-dung@qna-nguyentrai.edu.vn</v>
      </c>
      <c r="V64" s="24" t="str">
        <f t="shared" si="14"/>
        <v>abcd7374</v>
      </c>
      <c r="W64" s="46" t="str">
        <f t="shared" si="3"/>
        <v>QNA</v>
      </c>
      <c r="X64" s="30" t="s">
        <v>45</v>
      </c>
      <c r="Y64" s="30" t="s">
        <v>49</v>
      </c>
      <c r="Z64" s="46" t="str">
        <f t="shared" si="4"/>
        <v>HS-NguyenTrai-QNA</v>
      </c>
      <c r="AA64" s="46" t="str">
        <f t="shared" si="5"/>
        <v>NguyenTrai-QNA</v>
      </c>
      <c r="AB64" s="25" t="s">
        <v>46</v>
      </c>
      <c r="AC64" s="25" t="s">
        <v>47</v>
      </c>
      <c r="AE64" s="46" t="str">
        <f t="shared" si="15"/>
        <v>qna-nguyentrai-hs0063</v>
      </c>
      <c r="AF64" s="46" t="str">
        <f t="shared" si="16"/>
        <v>DS8</v>
      </c>
      <c r="AG64" s="46" t="str">
        <f t="shared" si="17"/>
        <v>8-NguyenTrai-QNA</v>
      </c>
      <c r="AH64" s="30" t="s">
        <v>62</v>
      </c>
      <c r="AI64" s="46" t="str">
        <f t="shared" si="18"/>
        <v>HH8</v>
      </c>
      <c r="AJ64" s="46" t="str">
        <f t="shared" si="19"/>
        <v>8-NguyenTrai-QNA</v>
      </c>
      <c r="AK64" s="46" t="s">
        <v>62</v>
      </c>
      <c r="AL64" s="46" t="str">
        <f t="shared" si="20"/>
        <v>TA8</v>
      </c>
      <c r="AM64" s="46" t="str">
        <f t="shared" si="21"/>
        <v>8-NguyenTrai-QNA</v>
      </c>
      <c r="AN64" s="46" t="s">
        <v>62</v>
      </c>
      <c r="AO64" s="46" t="str">
        <f t="shared" si="22"/>
        <v>NV8</v>
      </c>
      <c r="AP64" s="46" t="str">
        <f t="shared" si="23"/>
        <v>8-NguyenTrai-QNA</v>
      </c>
      <c r="AQ64" s="46" t="s">
        <v>62</v>
      </c>
    </row>
    <row r="65" spans="1:43" ht="15.75" customHeight="1" x14ac:dyDescent="0.2">
      <c r="A65">
        <v>64</v>
      </c>
      <c r="B65">
        <v>8</v>
      </c>
      <c r="C65" t="s">
        <v>157</v>
      </c>
      <c r="H65" s="16" t="str">
        <f t="shared" si="6"/>
        <v>qna-nguyentrai-hs0064</v>
      </c>
      <c r="I65" s="7" t="str">
        <f t="shared" si="7"/>
        <v>abcd7475</v>
      </c>
      <c r="K65" s="46">
        <v>64</v>
      </c>
      <c r="L65" s="46" t="str">
        <f t="shared" si="0"/>
        <v>8-NguyenTrai-QNA</v>
      </c>
      <c r="M65" s="46" t="str">
        <f t="shared" si="8"/>
        <v>Trà Văn Đức</v>
      </c>
      <c r="N65" s="24" t="str">
        <f t="shared" si="9"/>
        <v>Đức</v>
      </c>
      <c r="O65" s="24" t="str">
        <f t="shared" si="10"/>
        <v xml:space="preserve">Trà Văn </v>
      </c>
      <c r="P65" t="s">
        <v>274</v>
      </c>
      <c r="Q65" s="24" t="str">
        <f t="shared" si="11"/>
        <v>0064</v>
      </c>
      <c r="R65" s="24" t="str">
        <f t="shared" si="1"/>
        <v>qna-nguyentrai-hs0064</v>
      </c>
      <c r="S65" s="24" t="str">
        <f t="shared" si="12"/>
        <v>Duc</v>
      </c>
      <c r="T65" s="24" t="str">
        <f t="shared" si="13"/>
        <v xml:space="preserve">Tra Van </v>
      </c>
      <c r="U65" s="24" t="str">
        <f t="shared" si="2"/>
        <v>hs0064-travan-duc@qna-nguyentrai.edu.vn</v>
      </c>
      <c r="V65" s="24" t="str">
        <f t="shared" si="14"/>
        <v>abcd7475</v>
      </c>
      <c r="W65" s="46" t="str">
        <f t="shared" si="3"/>
        <v>QNA</v>
      </c>
      <c r="X65" s="30" t="s">
        <v>45</v>
      </c>
      <c r="Y65" s="30" t="s">
        <v>49</v>
      </c>
      <c r="Z65" s="46" t="str">
        <f t="shared" si="4"/>
        <v>HS-NguyenTrai-QNA</v>
      </c>
      <c r="AA65" s="46" t="str">
        <f t="shared" si="5"/>
        <v>NguyenTrai-QNA</v>
      </c>
      <c r="AB65" s="25" t="s">
        <v>46</v>
      </c>
      <c r="AC65" s="25" t="s">
        <v>47</v>
      </c>
      <c r="AE65" s="46" t="str">
        <f t="shared" si="15"/>
        <v>qna-nguyentrai-hs0064</v>
      </c>
      <c r="AF65" s="46" t="str">
        <f t="shared" si="16"/>
        <v>DS8</v>
      </c>
      <c r="AG65" s="46" t="str">
        <f t="shared" si="17"/>
        <v>8-NguyenTrai-QNA</v>
      </c>
      <c r="AH65" s="30" t="s">
        <v>62</v>
      </c>
      <c r="AI65" s="46" t="str">
        <f t="shared" si="18"/>
        <v>HH8</v>
      </c>
      <c r="AJ65" s="46" t="str">
        <f t="shared" si="19"/>
        <v>8-NguyenTrai-QNA</v>
      </c>
      <c r="AK65" s="46" t="s">
        <v>62</v>
      </c>
      <c r="AL65" s="46" t="str">
        <f t="shared" si="20"/>
        <v>TA8</v>
      </c>
      <c r="AM65" s="46" t="str">
        <f t="shared" si="21"/>
        <v>8-NguyenTrai-QNA</v>
      </c>
      <c r="AN65" s="46" t="s">
        <v>62</v>
      </c>
      <c r="AO65" s="46" t="str">
        <f t="shared" si="22"/>
        <v>NV8</v>
      </c>
      <c r="AP65" s="46" t="str">
        <f t="shared" si="23"/>
        <v>8-NguyenTrai-QNA</v>
      </c>
      <c r="AQ65" s="46" t="s">
        <v>62</v>
      </c>
    </row>
    <row r="66" spans="1:43" ht="15.75" customHeight="1" x14ac:dyDescent="0.2">
      <c r="A66">
        <v>65</v>
      </c>
      <c r="B66">
        <v>8</v>
      </c>
      <c r="C66" t="s">
        <v>158</v>
      </c>
      <c r="H66" s="16" t="str">
        <f t="shared" si="6"/>
        <v>qna-nguyentrai-hs0065</v>
      </c>
      <c r="I66" s="7" t="str">
        <f t="shared" si="7"/>
        <v>abcd7576</v>
      </c>
      <c r="K66" s="46">
        <v>65</v>
      </c>
      <c r="L66" s="46" t="str">
        <f t="shared" ref="L66:L119" si="24">CONCATENATE(B66,"-",School,"-",City)</f>
        <v>8-NguyenTrai-QNA</v>
      </c>
      <c r="M66" s="46" t="str">
        <f t="shared" si="8"/>
        <v>Nguyễn Ngọc Hải</v>
      </c>
      <c r="N66" s="24" t="str">
        <f t="shared" si="9"/>
        <v>Hải</v>
      </c>
      <c r="O66" s="24" t="str">
        <f t="shared" si="10"/>
        <v xml:space="preserve">Nguyễn Ngọc </v>
      </c>
      <c r="P66" t="s">
        <v>275</v>
      </c>
      <c r="Q66" s="24" t="str">
        <f t="shared" si="11"/>
        <v>0065</v>
      </c>
      <c r="R66" s="24" t="str">
        <f t="shared" ref="R66:R119" si="25">CONCATENATE(LOWER(City),"-",LOWER(SchoolCode),"-hs",Q66)</f>
        <v>qna-nguyentrai-hs0065</v>
      </c>
      <c r="S66" s="24" t="str">
        <f t="shared" si="12"/>
        <v>Hai</v>
      </c>
      <c r="T66" s="24" t="str">
        <f t="shared" si="13"/>
        <v xml:space="preserve">Nguyen Ngoc </v>
      </c>
      <c r="U66" s="24" t="str">
        <f t="shared" ref="U66:U119" si="26">CONCATENATE("hs",Q66,"-",SUBSTITUTE(LOWER(T66)," ", ""),"-",LOWER(S66),"@",LOWER(City),"-",LOWER(School),".edu.vn")</f>
        <v>hs0065-nguyenngoc-hai@qna-nguyentrai.edu.vn</v>
      </c>
      <c r="V66" s="24" t="str">
        <f t="shared" si="14"/>
        <v>abcd7576</v>
      </c>
      <c r="W66" s="46" t="str">
        <f t="shared" ref="W66:W119" si="27">City</f>
        <v>QNA</v>
      </c>
      <c r="X66" s="30" t="s">
        <v>45</v>
      </c>
      <c r="Y66" s="30" t="s">
        <v>49</v>
      </c>
      <c r="Z66" s="46" t="str">
        <f t="shared" ref="Z66:Z119" si="28">CONCATENATE("HS-",School,"-",City)</f>
        <v>HS-NguyenTrai-QNA</v>
      </c>
      <c r="AA66" s="46" t="str">
        <f t="shared" ref="AA66:AA119" si="29">CONCATENATE(School,"-",City)</f>
        <v>NguyenTrai-QNA</v>
      </c>
      <c r="AB66" s="25" t="s">
        <v>46</v>
      </c>
      <c r="AC66" s="25" t="s">
        <v>47</v>
      </c>
      <c r="AE66" s="46" t="str">
        <f t="shared" si="15"/>
        <v>qna-nguyentrai-hs0065</v>
      </c>
      <c r="AF66" s="46" t="str">
        <f t="shared" si="16"/>
        <v>DS8</v>
      </c>
      <c r="AG66" s="46" t="str">
        <f t="shared" si="17"/>
        <v>8-NguyenTrai-QNA</v>
      </c>
      <c r="AH66" s="30" t="s">
        <v>62</v>
      </c>
      <c r="AI66" s="46" t="str">
        <f t="shared" si="18"/>
        <v>HH8</v>
      </c>
      <c r="AJ66" s="46" t="str">
        <f t="shared" si="19"/>
        <v>8-NguyenTrai-QNA</v>
      </c>
      <c r="AK66" s="46" t="s">
        <v>62</v>
      </c>
      <c r="AL66" s="46" t="str">
        <f t="shared" si="20"/>
        <v>TA8</v>
      </c>
      <c r="AM66" s="46" t="str">
        <f t="shared" si="21"/>
        <v>8-NguyenTrai-QNA</v>
      </c>
      <c r="AN66" s="46" t="s">
        <v>62</v>
      </c>
      <c r="AO66" s="46" t="str">
        <f t="shared" si="22"/>
        <v>NV8</v>
      </c>
      <c r="AP66" s="46" t="str">
        <f t="shared" si="23"/>
        <v>8-NguyenTrai-QNA</v>
      </c>
      <c r="AQ66" s="46" t="s">
        <v>62</v>
      </c>
    </row>
    <row r="67" spans="1:43" ht="15.75" customHeight="1" x14ac:dyDescent="0.2">
      <c r="A67">
        <v>66</v>
      </c>
      <c r="B67">
        <v>8</v>
      </c>
      <c r="C67" t="s">
        <v>159</v>
      </c>
      <c r="H67" s="16" t="str">
        <f t="shared" ref="H67:H119" si="30">R67</f>
        <v>qna-nguyentrai-hs0066</v>
      </c>
      <c r="I67" s="7" t="str">
        <f t="shared" ref="I67:I119" si="31">V67</f>
        <v>abcd7677</v>
      </c>
      <c r="K67" s="46">
        <v>66</v>
      </c>
      <c r="L67" s="46" t="str">
        <f t="shared" si="24"/>
        <v>8-NguyenTrai-QNA</v>
      </c>
      <c r="M67" s="46" t="str">
        <f t="shared" ref="M67:M119" si="32">TRIM(C67)</f>
        <v>Trần Thị Hằng</v>
      </c>
      <c r="N67" s="24" t="str">
        <f t="shared" ref="N67:N119" si="33">RIGHT(M67,LEN(M67)-FIND("@",SUBSTITUTE(M67," ","@",LEN(M67)-LEN(SUBSTITUTE(M67," ","")))))</f>
        <v>Hằng</v>
      </c>
      <c r="O67" s="24" t="str">
        <f t="shared" ref="O67:O119" si="34">LEFT(M67,LEN(M67)-LEN(N67))</f>
        <v xml:space="preserve">Trần Thị </v>
      </c>
      <c r="P67" t="s">
        <v>276</v>
      </c>
      <c r="Q67" s="24" t="str">
        <f t="shared" ref="Q67:Q119" si="35">IF(K67&lt;1000, RIGHT(K67+10000,4),K67)</f>
        <v>0066</v>
      </c>
      <c r="R67" s="24" t="str">
        <f t="shared" si="25"/>
        <v>qna-nguyentrai-hs0066</v>
      </c>
      <c r="S67" s="24" t="str">
        <f t="shared" ref="S67:S119" si="36">RIGHT(P67,LEN(P67)-FIND("@",SUBSTITUTE(P67," ","@",LEN(P67)-LEN(SUBSTITUTE(P67," ","")))))</f>
        <v>Hang</v>
      </c>
      <c r="T67" s="24" t="str">
        <f t="shared" ref="T67:T119" si="37">LEFT(P67,LEN(P67)-LEN(S67))</f>
        <v xml:space="preserve">Tran Thi </v>
      </c>
      <c r="U67" s="24" t="str">
        <f t="shared" si="26"/>
        <v>hs0066-tranthi-hang@qna-nguyentrai.edu.vn</v>
      </c>
      <c r="V67" s="24" t="str">
        <f t="shared" ref="V67:V119" si="38">CONCATENATE("abcd",MOD(K67,89)+10,MOD(K67,89)+11)</f>
        <v>abcd7677</v>
      </c>
      <c r="W67" s="46" t="str">
        <f t="shared" si="27"/>
        <v>QNA</v>
      </c>
      <c r="X67" s="30" t="s">
        <v>45</v>
      </c>
      <c r="Y67" s="30" t="s">
        <v>49</v>
      </c>
      <c r="Z67" s="46" t="str">
        <f t="shared" si="28"/>
        <v>HS-NguyenTrai-QNA</v>
      </c>
      <c r="AA67" s="46" t="str">
        <f t="shared" si="29"/>
        <v>NguyenTrai-QNA</v>
      </c>
      <c r="AB67" s="25" t="s">
        <v>46</v>
      </c>
      <c r="AC67" s="25" t="s">
        <v>47</v>
      </c>
      <c r="AE67" s="46" t="str">
        <f t="shared" ref="AE67:AE119" si="39">R67</f>
        <v>qna-nguyentrai-hs0066</v>
      </c>
      <c r="AF67" s="46" t="str">
        <f t="shared" ref="AF67:AF119" si="40">IF(LEFT(AG67,1)="6","SH6", CONCATENATE("DS",LEFT(AG67,1)))</f>
        <v>DS8</v>
      </c>
      <c r="AG67" s="46" t="str">
        <f t="shared" ref="AG67:AG119" si="41">L67</f>
        <v>8-NguyenTrai-QNA</v>
      </c>
      <c r="AH67" s="30" t="s">
        <v>62</v>
      </c>
      <c r="AI67" s="46" t="str">
        <f t="shared" ref="AI67:AI119" si="42">CONCATENATE("HH",LEFT(AJ67,1))</f>
        <v>HH8</v>
      </c>
      <c r="AJ67" s="46" t="str">
        <f t="shared" ref="AJ67:AJ119" si="43">L67</f>
        <v>8-NguyenTrai-QNA</v>
      </c>
      <c r="AK67" s="46" t="s">
        <v>62</v>
      </c>
      <c r="AL67" s="46" t="str">
        <f t="shared" ref="AL67:AL119" si="44">CONCATENATE("TA",LEFT(AM67,1))</f>
        <v>TA8</v>
      </c>
      <c r="AM67" s="46" t="str">
        <f t="shared" ref="AM67:AM119" si="45">L67</f>
        <v>8-NguyenTrai-QNA</v>
      </c>
      <c r="AN67" s="46" t="s">
        <v>62</v>
      </c>
      <c r="AO67" s="46" t="str">
        <f t="shared" ref="AO67:AO119" si="46">CONCATENATE("NV",LEFT(AP67,1))</f>
        <v>NV8</v>
      </c>
      <c r="AP67" s="46" t="str">
        <f t="shared" ref="AP67:AP119" si="47">L67</f>
        <v>8-NguyenTrai-QNA</v>
      </c>
      <c r="AQ67" s="46" t="s">
        <v>62</v>
      </c>
    </row>
    <row r="68" spans="1:43" ht="15.75" customHeight="1" x14ac:dyDescent="0.2">
      <c r="A68">
        <v>67</v>
      </c>
      <c r="B68">
        <v>8</v>
      </c>
      <c r="C68" t="s">
        <v>160</v>
      </c>
      <c r="H68" s="16" t="str">
        <f t="shared" si="30"/>
        <v>qna-nguyentrai-hs0067</v>
      </c>
      <c r="I68" s="7" t="str">
        <f t="shared" si="31"/>
        <v>abcd7778</v>
      </c>
      <c r="K68" s="46">
        <v>67</v>
      </c>
      <c r="L68" s="46" t="str">
        <f t="shared" si="24"/>
        <v>8-NguyenTrai-QNA</v>
      </c>
      <c r="M68" s="46" t="str">
        <f t="shared" si="32"/>
        <v>Nguyễn Thị Hậu</v>
      </c>
      <c r="N68" s="24" t="str">
        <f t="shared" si="33"/>
        <v>Hậu</v>
      </c>
      <c r="O68" s="24" t="str">
        <f t="shared" si="34"/>
        <v xml:space="preserve">Nguyễn Thị </v>
      </c>
      <c r="P68" t="s">
        <v>277</v>
      </c>
      <c r="Q68" s="24" t="str">
        <f t="shared" si="35"/>
        <v>0067</v>
      </c>
      <c r="R68" s="24" t="str">
        <f t="shared" si="25"/>
        <v>qna-nguyentrai-hs0067</v>
      </c>
      <c r="S68" s="24" t="str">
        <f t="shared" si="36"/>
        <v>Hau</v>
      </c>
      <c r="T68" s="24" t="str">
        <f t="shared" si="37"/>
        <v xml:space="preserve">Nguyen Thi </v>
      </c>
      <c r="U68" s="24" t="str">
        <f t="shared" si="26"/>
        <v>hs0067-nguyenthi-hau@qna-nguyentrai.edu.vn</v>
      </c>
      <c r="V68" s="24" t="str">
        <f t="shared" si="38"/>
        <v>abcd7778</v>
      </c>
      <c r="W68" s="46" t="str">
        <f t="shared" si="27"/>
        <v>QNA</v>
      </c>
      <c r="X68" s="30" t="s">
        <v>45</v>
      </c>
      <c r="Y68" s="30" t="s">
        <v>49</v>
      </c>
      <c r="Z68" s="46" t="str">
        <f t="shared" si="28"/>
        <v>HS-NguyenTrai-QNA</v>
      </c>
      <c r="AA68" s="46" t="str">
        <f t="shared" si="29"/>
        <v>NguyenTrai-QNA</v>
      </c>
      <c r="AB68" s="25" t="s">
        <v>46</v>
      </c>
      <c r="AC68" s="25" t="s">
        <v>47</v>
      </c>
      <c r="AE68" s="46" t="str">
        <f t="shared" si="39"/>
        <v>qna-nguyentrai-hs0067</v>
      </c>
      <c r="AF68" s="46" t="str">
        <f t="shared" si="40"/>
        <v>DS8</v>
      </c>
      <c r="AG68" s="46" t="str">
        <f t="shared" si="41"/>
        <v>8-NguyenTrai-QNA</v>
      </c>
      <c r="AH68" s="30" t="s">
        <v>62</v>
      </c>
      <c r="AI68" s="46" t="str">
        <f t="shared" si="42"/>
        <v>HH8</v>
      </c>
      <c r="AJ68" s="46" t="str">
        <f t="shared" si="43"/>
        <v>8-NguyenTrai-QNA</v>
      </c>
      <c r="AK68" s="46" t="s">
        <v>62</v>
      </c>
      <c r="AL68" s="46" t="str">
        <f t="shared" si="44"/>
        <v>TA8</v>
      </c>
      <c r="AM68" s="46" t="str">
        <f t="shared" si="45"/>
        <v>8-NguyenTrai-QNA</v>
      </c>
      <c r="AN68" s="46" t="s">
        <v>62</v>
      </c>
      <c r="AO68" s="46" t="str">
        <f t="shared" si="46"/>
        <v>NV8</v>
      </c>
      <c r="AP68" s="46" t="str">
        <f t="shared" si="47"/>
        <v>8-NguyenTrai-QNA</v>
      </c>
      <c r="AQ68" s="46" t="s">
        <v>62</v>
      </c>
    </row>
    <row r="69" spans="1:43" ht="15.75" customHeight="1" x14ac:dyDescent="0.2">
      <c r="A69">
        <v>68</v>
      </c>
      <c r="B69">
        <v>8</v>
      </c>
      <c r="C69" t="s">
        <v>161</v>
      </c>
      <c r="H69" s="16" t="str">
        <f t="shared" si="30"/>
        <v>qna-nguyentrai-hs0068</v>
      </c>
      <c r="I69" s="7" t="str">
        <f t="shared" si="31"/>
        <v>abcd7879</v>
      </c>
      <c r="K69" s="46">
        <v>68</v>
      </c>
      <c r="L69" s="46" t="str">
        <f t="shared" si="24"/>
        <v>8-NguyenTrai-QNA</v>
      </c>
      <c r="M69" s="46" t="str">
        <f t="shared" si="32"/>
        <v>Phan Văn Hiệp</v>
      </c>
      <c r="N69" s="24" t="str">
        <f t="shared" si="33"/>
        <v>Hiệp</v>
      </c>
      <c r="O69" s="24" t="str">
        <f t="shared" si="34"/>
        <v xml:space="preserve">Phan Văn </v>
      </c>
      <c r="P69" t="s">
        <v>278</v>
      </c>
      <c r="Q69" s="24" t="str">
        <f t="shared" si="35"/>
        <v>0068</v>
      </c>
      <c r="R69" s="24" t="str">
        <f t="shared" si="25"/>
        <v>qna-nguyentrai-hs0068</v>
      </c>
      <c r="S69" s="24" t="str">
        <f t="shared" si="36"/>
        <v>Hiep</v>
      </c>
      <c r="T69" s="24" t="str">
        <f t="shared" si="37"/>
        <v xml:space="preserve">Phan Van </v>
      </c>
      <c r="U69" s="24" t="str">
        <f t="shared" si="26"/>
        <v>hs0068-phanvan-hiep@qna-nguyentrai.edu.vn</v>
      </c>
      <c r="V69" s="24" t="str">
        <f t="shared" si="38"/>
        <v>abcd7879</v>
      </c>
      <c r="W69" s="46" t="str">
        <f t="shared" si="27"/>
        <v>QNA</v>
      </c>
      <c r="X69" s="30" t="s">
        <v>45</v>
      </c>
      <c r="Y69" s="30" t="s">
        <v>49</v>
      </c>
      <c r="Z69" s="46" t="str">
        <f t="shared" si="28"/>
        <v>HS-NguyenTrai-QNA</v>
      </c>
      <c r="AA69" s="46" t="str">
        <f t="shared" si="29"/>
        <v>NguyenTrai-QNA</v>
      </c>
      <c r="AB69" s="25" t="s">
        <v>46</v>
      </c>
      <c r="AC69" s="25" t="s">
        <v>47</v>
      </c>
      <c r="AE69" s="46" t="str">
        <f t="shared" si="39"/>
        <v>qna-nguyentrai-hs0068</v>
      </c>
      <c r="AF69" s="46" t="str">
        <f t="shared" si="40"/>
        <v>DS8</v>
      </c>
      <c r="AG69" s="46" t="str">
        <f t="shared" si="41"/>
        <v>8-NguyenTrai-QNA</v>
      </c>
      <c r="AH69" s="30" t="s">
        <v>62</v>
      </c>
      <c r="AI69" s="46" t="str">
        <f t="shared" si="42"/>
        <v>HH8</v>
      </c>
      <c r="AJ69" s="46" t="str">
        <f t="shared" si="43"/>
        <v>8-NguyenTrai-QNA</v>
      </c>
      <c r="AK69" s="46" t="s">
        <v>62</v>
      </c>
      <c r="AL69" s="46" t="str">
        <f t="shared" si="44"/>
        <v>TA8</v>
      </c>
      <c r="AM69" s="46" t="str">
        <f t="shared" si="45"/>
        <v>8-NguyenTrai-QNA</v>
      </c>
      <c r="AN69" s="46" t="s">
        <v>62</v>
      </c>
      <c r="AO69" s="46" t="str">
        <f t="shared" si="46"/>
        <v>NV8</v>
      </c>
      <c r="AP69" s="46" t="str">
        <f t="shared" si="47"/>
        <v>8-NguyenTrai-QNA</v>
      </c>
      <c r="AQ69" s="46" t="s">
        <v>62</v>
      </c>
    </row>
    <row r="70" spans="1:43" ht="15.75" customHeight="1" x14ac:dyDescent="0.2">
      <c r="A70">
        <v>69</v>
      </c>
      <c r="B70">
        <v>8</v>
      </c>
      <c r="C70" t="s">
        <v>162</v>
      </c>
      <c r="H70" s="16" t="str">
        <f t="shared" si="30"/>
        <v>qna-nguyentrai-hs0069</v>
      </c>
      <c r="I70" s="7" t="str">
        <f t="shared" si="31"/>
        <v>abcd7980</v>
      </c>
      <c r="K70" s="46">
        <v>69</v>
      </c>
      <c r="L70" s="46" t="str">
        <f t="shared" si="24"/>
        <v>8-NguyenTrai-QNA</v>
      </c>
      <c r="M70" s="46" t="str">
        <f t="shared" si="32"/>
        <v>Võ Viết Huy</v>
      </c>
      <c r="N70" s="24" t="str">
        <f t="shared" si="33"/>
        <v>Huy</v>
      </c>
      <c r="O70" s="24" t="str">
        <f t="shared" si="34"/>
        <v xml:space="preserve">Võ Viết </v>
      </c>
      <c r="P70" t="s">
        <v>279</v>
      </c>
      <c r="Q70" s="24" t="str">
        <f t="shared" si="35"/>
        <v>0069</v>
      </c>
      <c r="R70" s="24" t="str">
        <f t="shared" si="25"/>
        <v>qna-nguyentrai-hs0069</v>
      </c>
      <c r="S70" s="24" t="str">
        <f t="shared" si="36"/>
        <v>Huy</v>
      </c>
      <c r="T70" s="24" t="str">
        <f t="shared" si="37"/>
        <v xml:space="preserve">Vo Viet </v>
      </c>
      <c r="U70" s="24" t="str">
        <f t="shared" si="26"/>
        <v>hs0069-voviet-huy@qna-nguyentrai.edu.vn</v>
      </c>
      <c r="V70" s="24" t="str">
        <f t="shared" si="38"/>
        <v>abcd7980</v>
      </c>
      <c r="W70" s="46" t="str">
        <f t="shared" si="27"/>
        <v>QNA</v>
      </c>
      <c r="X70" s="30" t="s">
        <v>45</v>
      </c>
      <c r="Y70" s="30" t="s">
        <v>49</v>
      </c>
      <c r="Z70" s="46" t="str">
        <f t="shared" si="28"/>
        <v>HS-NguyenTrai-QNA</v>
      </c>
      <c r="AA70" s="46" t="str">
        <f t="shared" si="29"/>
        <v>NguyenTrai-QNA</v>
      </c>
      <c r="AB70" s="25" t="s">
        <v>46</v>
      </c>
      <c r="AC70" s="25" t="s">
        <v>47</v>
      </c>
      <c r="AE70" s="46" t="str">
        <f t="shared" si="39"/>
        <v>qna-nguyentrai-hs0069</v>
      </c>
      <c r="AF70" s="46" t="str">
        <f t="shared" si="40"/>
        <v>DS8</v>
      </c>
      <c r="AG70" s="46" t="str">
        <f t="shared" si="41"/>
        <v>8-NguyenTrai-QNA</v>
      </c>
      <c r="AH70" s="30" t="s">
        <v>62</v>
      </c>
      <c r="AI70" s="46" t="str">
        <f t="shared" si="42"/>
        <v>HH8</v>
      </c>
      <c r="AJ70" s="46" t="str">
        <f t="shared" si="43"/>
        <v>8-NguyenTrai-QNA</v>
      </c>
      <c r="AK70" s="46" t="s">
        <v>62</v>
      </c>
      <c r="AL70" s="46" t="str">
        <f t="shared" si="44"/>
        <v>TA8</v>
      </c>
      <c r="AM70" s="46" t="str">
        <f t="shared" si="45"/>
        <v>8-NguyenTrai-QNA</v>
      </c>
      <c r="AN70" s="46" t="s">
        <v>62</v>
      </c>
      <c r="AO70" s="46" t="str">
        <f t="shared" si="46"/>
        <v>NV8</v>
      </c>
      <c r="AP70" s="46" t="str">
        <f t="shared" si="47"/>
        <v>8-NguyenTrai-QNA</v>
      </c>
      <c r="AQ70" s="46" t="s">
        <v>62</v>
      </c>
    </row>
    <row r="71" spans="1:43" ht="15.75" customHeight="1" x14ac:dyDescent="0.2">
      <c r="A71">
        <v>70</v>
      </c>
      <c r="B71">
        <v>8</v>
      </c>
      <c r="C71" t="s">
        <v>163</v>
      </c>
      <c r="H71" s="16" t="str">
        <f t="shared" si="30"/>
        <v>qna-nguyentrai-hs0070</v>
      </c>
      <c r="I71" s="7" t="str">
        <f t="shared" si="31"/>
        <v>abcd8081</v>
      </c>
      <c r="K71" s="46">
        <v>70</v>
      </c>
      <c r="L71" s="46" t="str">
        <f t="shared" si="24"/>
        <v>8-NguyenTrai-QNA</v>
      </c>
      <c r="M71" s="46" t="str">
        <f t="shared" si="32"/>
        <v>Phạm Nhật Long</v>
      </c>
      <c r="N71" s="24" t="str">
        <f t="shared" si="33"/>
        <v>Long</v>
      </c>
      <c r="O71" s="24" t="str">
        <f t="shared" si="34"/>
        <v xml:space="preserve">Phạm Nhật </v>
      </c>
      <c r="P71" t="s">
        <v>280</v>
      </c>
      <c r="Q71" s="24" t="str">
        <f t="shared" si="35"/>
        <v>0070</v>
      </c>
      <c r="R71" s="24" t="str">
        <f t="shared" si="25"/>
        <v>qna-nguyentrai-hs0070</v>
      </c>
      <c r="S71" s="24" t="str">
        <f t="shared" si="36"/>
        <v>Long</v>
      </c>
      <c r="T71" s="24" t="str">
        <f t="shared" si="37"/>
        <v xml:space="preserve">Pham Nhat </v>
      </c>
      <c r="U71" s="24" t="str">
        <f t="shared" si="26"/>
        <v>hs0070-phamnhat-long@qna-nguyentrai.edu.vn</v>
      </c>
      <c r="V71" s="24" t="str">
        <f t="shared" si="38"/>
        <v>abcd8081</v>
      </c>
      <c r="W71" s="46" t="str">
        <f t="shared" si="27"/>
        <v>QNA</v>
      </c>
      <c r="X71" s="30" t="s">
        <v>45</v>
      </c>
      <c r="Y71" s="30" t="s">
        <v>49</v>
      </c>
      <c r="Z71" s="46" t="str">
        <f t="shared" si="28"/>
        <v>HS-NguyenTrai-QNA</v>
      </c>
      <c r="AA71" s="46" t="str">
        <f t="shared" si="29"/>
        <v>NguyenTrai-QNA</v>
      </c>
      <c r="AB71" s="25" t="s">
        <v>46</v>
      </c>
      <c r="AC71" s="25" t="s">
        <v>47</v>
      </c>
      <c r="AE71" s="46" t="str">
        <f t="shared" si="39"/>
        <v>qna-nguyentrai-hs0070</v>
      </c>
      <c r="AF71" s="46" t="str">
        <f t="shared" si="40"/>
        <v>DS8</v>
      </c>
      <c r="AG71" s="46" t="str">
        <f t="shared" si="41"/>
        <v>8-NguyenTrai-QNA</v>
      </c>
      <c r="AH71" s="30" t="s">
        <v>62</v>
      </c>
      <c r="AI71" s="46" t="str">
        <f t="shared" si="42"/>
        <v>HH8</v>
      </c>
      <c r="AJ71" s="46" t="str">
        <f t="shared" si="43"/>
        <v>8-NguyenTrai-QNA</v>
      </c>
      <c r="AK71" s="46" t="s">
        <v>62</v>
      </c>
      <c r="AL71" s="46" t="str">
        <f t="shared" si="44"/>
        <v>TA8</v>
      </c>
      <c r="AM71" s="46" t="str">
        <f t="shared" si="45"/>
        <v>8-NguyenTrai-QNA</v>
      </c>
      <c r="AN71" s="46" t="s">
        <v>62</v>
      </c>
      <c r="AO71" s="46" t="str">
        <f t="shared" si="46"/>
        <v>NV8</v>
      </c>
      <c r="AP71" s="46" t="str">
        <f t="shared" si="47"/>
        <v>8-NguyenTrai-QNA</v>
      </c>
      <c r="AQ71" s="46" t="s">
        <v>62</v>
      </c>
    </row>
    <row r="72" spans="1:43" ht="15.75" customHeight="1" x14ac:dyDescent="0.2">
      <c r="A72">
        <v>71</v>
      </c>
      <c r="B72">
        <v>8</v>
      </c>
      <c r="C72" t="s">
        <v>164</v>
      </c>
      <c r="H72" s="16" t="str">
        <f t="shared" si="30"/>
        <v>qna-nguyentrai-hs0071</v>
      </c>
      <c r="I72" s="7" t="str">
        <f t="shared" si="31"/>
        <v>abcd8182</v>
      </c>
      <c r="K72" s="46">
        <v>71</v>
      </c>
      <c r="L72" s="46" t="str">
        <f t="shared" si="24"/>
        <v>8-NguyenTrai-QNA</v>
      </c>
      <c r="M72" s="46" t="str">
        <f t="shared" si="32"/>
        <v>Đinh Thị Khánh Ly</v>
      </c>
      <c r="N72" s="24" t="str">
        <f t="shared" si="33"/>
        <v>Ly</v>
      </c>
      <c r="O72" s="24" t="str">
        <f t="shared" si="34"/>
        <v xml:space="preserve">Đinh Thị Khánh </v>
      </c>
      <c r="P72" t="s">
        <v>281</v>
      </c>
      <c r="Q72" s="24" t="str">
        <f t="shared" si="35"/>
        <v>0071</v>
      </c>
      <c r="R72" s="24" t="str">
        <f t="shared" si="25"/>
        <v>qna-nguyentrai-hs0071</v>
      </c>
      <c r="S72" s="24" t="str">
        <f t="shared" si="36"/>
        <v>Ly</v>
      </c>
      <c r="T72" s="24" t="str">
        <f t="shared" si="37"/>
        <v xml:space="preserve">Dinh Thi Khanh </v>
      </c>
      <c r="U72" s="24" t="str">
        <f t="shared" si="26"/>
        <v>hs0071-dinhthikhanh-ly@qna-nguyentrai.edu.vn</v>
      </c>
      <c r="V72" s="24" t="str">
        <f t="shared" si="38"/>
        <v>abcd8182</v>
      </c>
      <c r="W72" s="46" t="str">
        <f t="shared" si="27"/>
        <v>QNA</v>
      </c>
      <c r="X72" s="30" t="s">
        <v>45</v>
      </c>
      <c r="Y72" s="30" t="s">
        <v>49</v>
      </c>
      <c r="Z72" s="46" t="str">
        <f t="shared" si="28"/>
        <v>HS-NguyenTrai-QNA</v>
      </c>
      <c r="AA72" s="46" t="str">
        <f t="shared" si="29"/>
        <v>NguyenTrai-QNA</v>
      </c>
      <c r="AB72" s="25" t="s">
        <v>46</v>
      </c>
      <c r="AC72" s="25" t="s">
        <v>47</v>
      </c>
      <c r="AE72" s="46" t="str">
        <f t="shared" si="39"/>
        <v>qna-nguyentrai-hs0071</v>
      </c>
      <c r="AF72" s="46" t="str">
        <f t="shared" si="40"/>
        <v>DS8</v>
      </c>
      <c r="AG72" s="46" t="str">
        <f t="shared" si="41"/>
        <v>8-NguyenTrai-QNA</v>
      </c>
      <c r="AH72" s="30" t="s">
        <v>62</v>
      </c>
      <c r="AI72" s="46" t="str">
        <f t="shared" si="42"/>
        <v>HH8</v>
      </c>
      <c r="AJ72" s="46" t="str">
        <f t="shared" si="43"/>
        <v>8-NguyenTrai-QNA</v>
      </c>
      <c r="AK72" s="46" t="s">
        <v>62</v>
      </c>
      <c r="AL72" s="46" t="str">
        <f t="shared" si="44"/>
        <v>TA8</v>
      </c>
      <c r="AM72" s="46" t="str">
        <f t="shared" si="45"/>
        <v>8-NguyenTrai-QNA</v>
      </c>
      <c r="AN72" s="46" t="s">
        <v>62</v>
      </c>
      <c r="AO72" s="46" t="str">
        <f t="shared" si="46"/>
        <v>NV8</v>
      </c>
      <c r="AP72" s="46" t="str">
        <f t="shared" si="47"/>
        <v>8-NguyenTrai-QNA</v>
      </c>
      <c r="AQ72" s="46" t="s">
        <v>62</v>
      </c>
    </row>
    <row r="73" spans="1:43" ht="15.75" customHeight="1" x14ac:dyDescent="0.2">
      <c r="A73">
        <v>72</v>
      </c>
      <c r="B73">
        <v>8</v>
      </c>
      <c r="C73" t="s">
        <v>165</v>
      </c>
      <c r="H73" s="16" t="str">
        <f t="shared" si="30"/>
        <v>qna-nguyentrai-hs0072</v>
      </c>
      <c r="I73" s="7" t="str">
        <f t="shared" si="31"/>
        <v>abcd8283</v>
      </c>
      <c r="K73" s="46">
        <v>72</v>
      </c>
      <c r="L73" s="46" t="str">
        <f t="shared" si="24"/>
        <v>8-NguyenTrai-QNA</v>
      </c>
      <c r="M73" s="46" t="str">
        <f t="shared" si="32"/>
        <v>Nguyễn Văn Nam</v>
      </c>
      <c r="N73" s="24" t="str">
        <f t="shared" si="33"/>
        <v>Nam</v>
      </c>
      <c r="O73" s="24" t="str">
        <f t="shared" si="34"/>
        <v xml:space="preserve">Nguyễn Văn </v>
      </c>
      <c r="P73" t="s">
        <v>282</v>
      </c>
      <c r="Q73" s="24" t="str">
        <f t="shared" si="35"/>
        <v>0072</v>
      </c>
      <c r="R73" s="24" t="str">
        <f t="shared" si="25"/>
        <v>qna-nguyentrai-hs0072</v>
      </c>
      <c r="S73" s="24" t="str">
        <f t="shared" si="36"/>
        <v>Nam</v>
      </c>
      <c r="T73" s="24" t="str">
        <f t="shared" si="37"/>
        <v xml:space="preserve">Nguyen Van </v>
      </c>
      <c r="U73" s="24" t="str">
        <f t="shared" si="26"/>
        <v>hs0072-nguyenvan-nam@qna-nguyentrai.edu.vn</v>
      </c>
      <c r="V73" s="24" t="str">
        <f t="shared" si="38"/>
        <v>abcd8283</v>
      </c>
      <c r="W73" s="46" t="str">
        <f t="shared" si="27"/>
        <v>QNA</v>
      </c>
      <c r="X73" s="30" t="s">
        <v>45</v>
      </c>
      <c r="Y73" s="30" t="s">
        <v>49</v>
      </c>
      <c r="Z73" s="46" t="str">
        <f t="shared" si="28"/>
        <v>HS-NguyenTrai-QNA</v>
      </c>
      <c r="AA73" s="46" t="str">
        <f t="shared" si="29"/>
        <v>NguyenTrai-QNA</v>
      </c>
      <c r="AB73" s="25" t="s">
        <v>46</v>
      </c>
      <c r="AC73" s="25" t="s">
        <v>47</v>
      </c>
      <c r="AE73" s="46" t="str">
        <f t="shared" si="39"/>
        <v>qna-nguyentrai-hs0072</v>
      </c>
      <c r="AF73" s="46" t="str">
        <f t="shared" si="40"/>
        <v>DS8</v>
      </c>
      <c r="AG73" s="46" t="str">
        <f t="shared" si="41"/>
        <v>8-NguyenTrai-QNA</v>
      </c>
      <c r="AH73" s="30" t="s">
        <v>62</v>
      </c>
      <c r="AI73" s="46" t="str">
        <f t="shared" si="42"/>
        <v>HH8</v>
      </c>
      <c r="AJ73" s="46" t="str">
        <f t="shared" si="43"/>
        <v>8-NguyenTrai-QNA</v>
      </c>
      <c r="AK73" s="46" t="s">
        <v>62</v>
      </c>
      <c r="AL73" s="46" t="str">
        <f t="shared" si="44"/>
        <v>TA8</v>
      </c>
      <c r="AM73" s="46" t="str">
        <f t="shared" si="45"/>
        <v>8-NguyenTrai-QNA</v>
      </c>
      <c r="AN73" s="46" t="s">
        <v>62</v>
      </c>
      <c r="AO73" s="46" t="str">
        <f t="shared" si="46"/>
        <v>NV8</v>
      </c>
      <c r="AP73" s="46" t="str">
        <f t="shared" si="47"/>
        <v>8-NguyenTrai-QNA</v>
      </c>
      <c r="AQ73" s="46" t="s">
        <v>62</v>
      </c>
    </row>
    <row r="74" spans="1:43" ht="15.75" customHeight="1" x14ac:dyDescent="0.2">
      <c r="A74">
        <v>73</v>
      </c>
      <c r="B74">
        <v>8</v>
      </c>
      <c r="C74" t="s">
        <v>166</v>
      </c>
      <c r="H74" s="16" t="str">
        <f t="shared" si="30"/>
        <v>qna-nguyentrai-hs0073</v>
      </c>
      <c r="I74" s="7" t="str">
        <f t="shared" si="31"/>
        <v>abcd8384</v>
      </c>
      <c r="K74" s="46">
        <v>73</v>
      </c>
      <c r="L74" s="46" t="str">
        <f t="shared" si="24"/>
        <v>8-NguyenTrai-QNA</v>
      </c>
      <c r="M74" s="46" t="str">
        <f t="shared" si="32"/>
        <v>Huỳnh Quang Ngân</v>
      </c>
      <c r="N74" s="24" t="str">
        <f t="shared" si="33"/>
        <v>Ngân</v>
      </c>
      <c r="O74" s="24" t="str">
        <f t="shared" si="34"/>
        <v xml:space="preserve">Huỳnh Quang </v>
      </c>
      <c r="P74" t="s">
        <v>283</v>
      </c>
      <c r="Q74" s="24" t="str">
        <f t="shared" si="35"/>
        <v>0073</v>
      </c>
      <c r="R74" s="24" t="str">
        <f t="shared" si="25"/>
        <v>qna-nguyentrai-hs0073</v>
      </c>
      <c r="S74" s="24" t="str">
        <f t="shared" si="36"/>
        <v>Ngan</v>
      </c>
      <c r="T74" s="24" t="str">
        <f t="shared" si="37"/>
        <v xml:space="preserve">Huynh Quang </v>
      </c>
      <c r="U74" s="24" t="str">
        <f t="shared" si="26"/>
        <v>hs0073-huynhquang-ngan@qna-nguyentrai.edu.vn</v>
      </c>
      <c r="V74" s="24" t="str">
        <f t="shared" si="38"/>
        <v>abcd8384</v>
      </c>
      <c r="W74" s="46" t="str">
        <f t="shared" si="27"/>
        <v>QNA</v>
      </c>
      <c r="X74" s="30" t="s">
        <v>45</v>
      </c>
      <c r="Y74" s="30" t="s">
        <v>49</v>
      </c>
      <c r="Z74" s="46" t="str">
        <f t="shared" si="28"/>
        <v>HS-NguyenTrai-QNA</v>
      </c>
      <c r="AA74" s="46" t="str">
        <f t="shared" si="29"/>
        <v>NguyenTrai-QNA</v>
      </c>
      <c r="AB74" s="25" t="s">
        <v>46</v>
      </c>
      <c r="AC74" s="25" t="s">
        <v>47</v>
      </c>
      <c r="AE74" s="46" t="str">
        <f t="shared" si="39"/>
        <v>qna-nguyentrai-hs0073</v>
      </c>
      <c r="AF74" s="46" t="str">
        <f t="shared" si="40"/>
        <v>DS8</v>
      </c>
      <c r="AG74" s="46" t="str">
        <f t="shared" si="41"/>
        <v>8-NguyenTrai-QNA</v>
      </c>
      <c r="AH74" s="30" t="s">
        <v>62</v>
      </c>
      <c r="AI74" s="46" t="str">
        <f t="shared" si="42"/>
        <v>HH8</v>
      </c>
      <c r="AJ74" s="46" t="str">
        <f t="shared" si="43"/>
        <v>8-NguyenTrai-QNA</v>
      </c>
      <c r="AK74" s="46" t="s">
        <v>62</v>
      </c>
      <c r="AL74" s="46" t="str">
        <f t="shared" si="44"/>
        <v>TA8</v>
      </c>
      <c r="AM74" s="46" t="str">
        <f t="shared" si="45"/>
        <v>8-NguyenTrai-QNA</v>
      </c>
      <c r="AN74" s="46" t="s">
        <v>62</v>
      </c>
      <c r="AO74" s="46" t="str">
        <f t="shared" si="46"/>
        <v>NV8</v>
      </c>
      <c r="AP74" s="46" t="str">
        <f t="shared" si="47"/>
        <v>8-NguyenTrai-QNA</v>
      </c>
      <c r="AQ74" s="46" t="s">
        <v>62</v>
      </c>
    </row>
    <row r="75" spans="1:43" ht="15.75" customHeight="1" x14ac:dyDescent="0.2">
      <c r="A75">
        <v>74</v>
      </c>
      <c r="B75">
        <v>8</v>
      </c>
      <c r="C75" t="s">
        <v>167</v>
      </c>
      <c r="H75" s="16" t="str">
        <f t="shared" si="30"/>
        <v>qna-nguyentrai-hs0074</v>
      </c>
      <c r="I75" s="7" t="str">
        <f t="shared" si="31"/>
        <v>abcd8485</v>
      </c>
      <c r="K75" s="46">
        <v>74</v>
      </c>
      <c r="L75" s="46" t="str">
        <f t="shared" si="24"/>
        <v>8-NguyenTrai-QNA</v>
      </c>
      <c r="M75" s="46" t="str">
        <f t="shared" si="32"/>
        <v>Đỗ Thị Thảo Nguyên</v>
      </c>
      <c r="N75" s="24" t="str">
        <f t="shared" si="33"/>
        <v>Nguyên</v>
      </c>
      <c r="O75" s="24" t="str">
        <f t="shared" si="34"/>
        <v xml:space="preserve">Đỗ Thị Thảo </v>
      </c>
      <c r="P75" t="s">
        <v>284</v>
      </c>
      <c r="Q75" s="24" t="str">
        <f t="shared" si="35"/>
        <v>0074</v>
      </c>
      <c r="R75" s="24" t="str">
        <f t="shared" si="25"/>
        <v>qna-nguyentrai-hs0074</v>
      </c>
      <c r="S75" s="24" t="str">
        <f t="shared" si="36"/>
        <v>Nguyen</v>
      </c>
      <c r="T75" s="24" t="str">
        <f t="shared" si="37"/>
        <v xml:space="preserve">Do Thi Thao </v>
      </c>
      <c r="U75" s="24" t="str">
        <f t="shared" si="26"/>
        <v>hs0074-dothithao-nguyen@qna-nguyentrai.edu.vn</v>
      </c>
      <c r="V75" s="24" t="str">
        <f t="shared" si="38"/>
        <v>abcd8485</v>
      </c>
      <c r="W75" s="46" t="str">
        <f t="shared" si="27"/>
        <v>QNA</v>
      </c>
      <c r="X75" s="30" t="s">
        <v>45</v>
      </c>
      <c r="Y75" s="30" t="s">
        <v>49</v>
      </c>
      <c r="Z75" s="46" t="str">
        <f t="shared" si="28"/>
        <v>HS-NguyenTrai-QNA</v>
      </c>
      <c r="AA75" s="46" t="str">
        <f t="shared" si="29"/>
        <v>NguyenTrai-QNA</v>
      </c>
      <c r="AB75" s="25" t="s">
        <v>46</v>
      </c>
      <c r="AC75" s="25" t="s">
        <v>47</v>
      </c>
      <c r="AE75" s="46" t="str">
        <f t="shared" si="39"/>
        <v>qna-nguyentrai-hs0074</v>
      </c>
      <c r="AF75" s="46" t="str">
        <f t="shared" si="40"/>
        <v>DS8</v>
      </c>
      <c r="AG75" s="46" t="str">
        <f t="shared" si="41"/>
        <v>8-NguyenTrai-QNA</v>
      </c>
      <c r="AH75" s="30" t="s">
        <v>62</v>
      </c>
      <c r="AI75" s="46" t="str">
        <f t="shared" si="42"/>
        <v>HH8</v>
      </c>
      <c r="AJ75" s="46" t="str">
        <f t="shared" si="43"/>
        <v>8-NguyenTrai-QNA</v>
      </c>
      <c r="AK75" s="46" t="s">
        <v>62</v>
      </c>
      <c r="AL75" s="46" t="str">
        <f t="shared" si="44"/>
        <v>TA8</v>
      </c>
      <c r="AM75" s="46" t="str">
        <f t="shared" si="45"/>
        <v>8-NguyenTrai-QNA</v>
      </c>
      <c r="AN75" s="46" t="s">
        <v>62</v>
      </c>
      <c r="AO75" s="46" t="str">
        <f t="shared" si="46"/>
        <v>NV8</v>
      </c>
      <c r="AP75" s="46" t="str">
        <f t="shared" si="47"/>
        <v>8-NguyenTrai-QNA</v>
      </c>
      <c r="AQ75" s="46" t="s">
        <v>62</v>
      </c>
    </row>
    <row r="76" spans="1:43" ht="15.75" customHeight="1" x14ac:dyDescent="0.2">
      <c r="A76">
        <v>75</v>
      </c>
      <c r="B76">
        <v>8</v>
      </c>
      <c r="C76" t="s">
        <v>137</v>
      </c>
      <c r="H76" s="16" t="str">
        <f t="shared" si="30"/>
        <v>qna-nguyentrai-hs0075</v>
      </c>
      <c r="I76" s="7" t="str">
        <f t="shared" si="31"/>
        <v>abcd8586</v>
      </c>
      <c r="K76" s="46">
        <v>75</v>
      </c>
      <c r="L76" s="46" t="str">
        <f t="shared" si="24"/>
        <v>8-NguyenTrai-QNA</v>
      </c>
      <c r="M76" s="46" t="str">
        <f t="shared" si="32"/>
        <v>Huỳnh Thị Yến Nhi</v>
      </c>
      <c r="N76" s="24" t="str">
        <f t="shared" si="33"/>
        <v>Nhi</v>
      </c>
      <c r="O76" s="24" t="str">
        <f t="shared" si="34"/>
        <v xml:space="preserve">Huỳnh Thị Yến </v>
      </c>
      <c r="P76" t="s">
        <v>254</v>
      </c>
      <c r="Q76" s="24" t="str">
        <f t="shared" si="35"/>
        <v>0075</v>
      </c>
      <c r="R76" s="24" t="str">
        <f t="shared" si="25"/>
        <v>qna-nguyentrai-hs0075</v>
      </c>
      <c r="S76" s="24" t="str">
        <f t="shared" si="36"/>
        <v>Nhi</v>
      </c>
      <c r="T76" s="24" t="str">
        <f t="shared" si="37"/>
        <v xml:space="preserve">Huynh Thi Yen </v>
      </c>
      <c r="U76" s="24" t="str">
        <f t="shared" si="26"/>
        <v>hs0075-huynhthiyen-nhi@qna-nguyentrai.edu.vn</v>
      </c>
      <c r="V76" s="24" t="str">
        <f t="shared" si="38"/>
        <v>abcd8586</v>
      </c>
      <c r="W76" s="46" t="str">
        <f t="shared" si="27"/>
        <v>QNA</v>
      </c>
      <c r="X76" s="30" t="s">
        <v>45</v>
      </c>
      <c r="Y76" s="30" t="s">
        <v>49</v>
      </c>
      <c r="Z76" s="46" t="str">
        <f t="shared" si="28"/>
        <v>HS-NguyenTrai-QNA</v>
      </c>
      <c r="AA76" s="46" t="str">
        <f t="shared" si="29"/>
        <v>NguyenTrai-QNA</v>
      </c>
      <c r="AB76" s="25" t="s">
        <v>46</v>
      </c>
      <c r="AC76" s="25" t="s">
        <v>47</v>
      </c>
      <c r="AE76" s="46" t="str">
        <f t="shared" si="39"/>
        <v>qna-nguyentrai-hs0075</v>
      </c>
      <c r="AF76" s="46" t="str">
        <f t="shared" si="40"/>
        <v>DS8</v>
      </c>
      <c r="AG76" s="46" t="str">
        <f t="shared" si="41"/>
        <v>8-NguyenTrai-QNA</v>
      </c>
      <c r="AH76" s="30" t="s">
        <v>62</v>
      </c>
      <c r="AI76" s="46" t="str">
        <f t="shared" si="42"/>
        <v>HH8</v>
      </c>
      <c r="AJ76" s="46" t="str">
        <f t="shared" si="43"/>
        <v>8-NguyenTrai-QNA</v>
      </c>
      <c r="AK76" s="46" t="s">
        <v>62</v>
      </c>
      <c r="AL76" s="46" t="str">
        <f t="shared" si="44"/>
        <v>TA8</v>
      </c>
      <c r="AM76" s="46" t="str">
        <f t="shared" si="45"/>
        <v>8-NguyenTrai-QNA</v>
      </c>
      <c r="AN76" s="46" t="s">
        <v>62</v>
      </c>
      <c r="AO76" s="46" t="str">
        <f t="shared" si="46"/>
        <v>NV8</v>
      </c>
      <c r="AP76" s="46" t="str">
        <f t="shared" si="47"/>
        <v>8-NguyenTrai-QNA</v>
      </c>
      <c r="AQ76" s="46" t="s">
        <v>62</v>
      </c>
    </row>
    <row r="77" spans="1:43" ht="15.75" customHeight="1" x14ac:dyDescent="0.2">
      <c r="A77">
        <v>76</v>
      </c>
      <c r="B77">
        <v>8</v>
      </c>
      <c r="C77" t="s">
        <v>168</v>
      </c>
      <c r="H77" s="16" t="str">
        <f t="shared" si="30"/>
        <v>qna-nguyentrai-hs0076</v>
      </c>
      <c r="I77" s="7" t="str">
        <f t="shared" si="31"/>
        <v>abcd8687</v>
      </c>
      <c r="K77" s="46">
        <v>76</v>
      </c>
      <c r="L77" s="46" t="str">
        <f t="shared" si="24"/>
        <v>8-NguyenTrai-QNA</v>
      </c>
      <c r="M77" s="46" t="str">
        <f t="shared" si="32"/>
        <v>Huỳnh Thị Kim Oanh</v>
      </c>
      <c r="N77" s="24" t="str">
        <f t="shared" si="33"/>
        <v>Oanh</v>
      </c>
      <c r="O77" s="24" t="str">
        <f t="shared" si="34"/>
        <v xml:space="preserve">Huỳnh Thị Kim </v>
      </c>
      <c r="P77" t="s">
        <v>285</v>
      </c>
      <c r="Q77" s="24" t="str">
        <f t="shared" si="35"/>
        <v>0076</v>
      </c>
      <c r="R77" s="24" t="str">
        <f t="shared" si="25"/>
        <v>qna-nguyentrai-hs0076</v>
      </c>
      <c r="S77" s="24" t="str">
        <f t="shared" si="36"/>
        <v>Oanh</v>
      </c>
      <c r="T77" s="24" t="str">
        <f t="shared" si="37"/>
        <v xml:space="preserve">Huynh Thi Kim </v>
      </c>
      <c r="U77" s="24" t="str">
        <f t="shared" si="26"/>
        <v>hs0076-huynhthikim-oanh@qna-nguyentrai.edu.vn</v>
      </c>
      <c r="V77" s="24" t="str">
        <f t="shared" si="38"/>
        <v>abcd8687</v>
      </c>
      <c r="W77" s="46" t="str">
        <f t="shared" si="27"/>
        <v>QNA</v>
      </c>
      <c r="X77" s="30" t="s">
        <v>45</v>
      </c>
      <c r="Y77" s="30" t="s">
        <v>49</v>
      </c>
      <c r="Z77" s="46" t="str">
        <f t="shared" si="28"/>
        <v>HS-NguyenTrai-QNA</v>
      </c>
      <c r="AA77" s="46" t="str">
        <f t="shared" si="29"/>
        <v>NguyenTrai-QNA</v>
      </c>
      <c r="AB77" s="25" t="s">
        <v>46</v>
      </c>
      <c r="AC77" s="25" t="s">
        <v>47</v>
      </c>
      <c r="AE77" s="46" t="str">
        <f t="shared" si="39"/>
        <v>qna-nguyentrai-hs0076</v>
      </c>
      <c r="AF77" s="46" t="str">
        <f t="shared" si="40"/>
        <v>DS8</v>
      </c>
      <c r="AG77" s="46" t="str">
        <f t="shared" si="41"/>
        <v>8-NguyenTrai-QNA</v>
      </c>
      <c r="AH77" s="30" t="s">
        <v>62</v>
      </c>
      <c r="AI77" s="46" t="str">
        <f t="shared" si="42"/>
        <v>HH8</v>
      </c>
      <c r="AJ77" s="46" t="str">
        <f t="shared" si="43"/>
        <v>8-NguyenTrai-QNA</v>
      </c>
      <c r="AK77" s="46" t="s">
        <v>62</v>
      </c>
      <c r="AL77" s="46" t="str">
        <f t="shared" si="44"/>
        <v>TA8</v>
      </c>
      <c r="AM77" s="46" t="str">
        <f t="shared" si="45"/>
        <v>8-NguyenTrai-QNA</v>
      </c>
      <c r="AN77" s="46" t="s">
        <v>62</v>
      </c>
      <c r="AO77" s="46" t="str">
        <f t="shared" si="46"/>
        <v>NV8</v>
      </c>
      <c r="AP77" s="46" t="str">
        <f t="shared" si="47"/>
        <v>8-NguyenTrai-QNA</v>
      </c>
      <c r="AQ77" s="46" t="s">
        <v>62</v>
      </c>
    </row>
    <row r="78" spans="1:43" ht="15.75" customHeight="1" x14ac:dyDescent="0.2">
      <c r="A78">
        <v>77</v>
      </c>
      <c r="B78">
        <v>8</v>
      </c>
      <c r="C78" t="s">
        <v>169</v>
      </c>
      <c r="H78" s="16" t="str">
        <f t="shared" si="30"/>
        <v>qna-nguyentrai-hs0077</v>
      </c>
      <c r="I78" s="7" t="str">
        <f t="shared" si="31"/>
        <v>abcd8788</v>
      </c>
      <c r="K78" s="46">
        <v>77</v>
      </c>
      <c r="L78" s="46" t="str">
        <f t="shared" si="24"/>
        <v>8-NguyenTrai-QNA</v>
      </c>
      <c r="M78" s="46" t="str">
        <f t="shared" si="32"/>
        <v>Nguyễn Thị Kiều Oanh</v>
      </c>
      <c r="N78" s="24" t="str">
        <f t="shared" si="33"/>
        <v>Oanh</v>
      </c>
      <c r="O78" s="24" t="str">
        <f t="shared" si="34"/>
        <v xml:space="preserve">Nguyễn Thị Kiều </v>
      </c>
      <c r="P78" t="s">
        <v>286</v>
      </c>
      <c r="Q78" s="24" t="str">
        <f t="shared" si="35"/>
        <v>0077</v>
      </c>
      <c r="R78" s="24" t="str">
        <f t="shared" si="25"/>
        <v>qna-nguyentrai-hs0077</v>
      </c>
      <c r="S78" s="24" t="str">
        <f t="shared" si="36"/>
        <v>Oanh</v>
      </c>
      <c r="T78" s="24" t="str">
        <f t="shared" si="37"/>
        <v xml:space="preserve">Nguyen Thi Kieu </v>
      </c>
      <c r="U78" s="24" t="str">
        <f t="shared" si="26"/>
        <v>hs0077-nguyenthikieu-oanh@qna-nguyentrai.edu.vn</v>
      </c>
      <c r="V78" s="24" t="str">
        <f t="shared" si="38"/>
        <v>abcd8788</v>
      </c>
      <c r="W78" s="46" t="str">
        <f t="shared" si="27"/>
        <v>QNA</v>
      </c>
      <c r="X78" s="30" t="s">
        <v>45</v>
      </c>
      <c r="Y78" s="30" t="s">
        <v>49</v>
      </c>
      <c r="Z78" s="46" t="str">
        <f t="shared" si="28"/>
        <v>HS-NguyenTrai-QNA</v>
      </c>
      <c r="AA78" s="46" t="str">
        <f t="shared" si="29"/>
        <v>NguyenTrai-QNA</v>
      </c>
      <c r="AB78" s="25" t="s">
        <v>46</v>
      </c>
      <c r="AC78" s="25" t="s">
        <v>47</v>
      </c>
      <c r="AE78" s="46" t="str">
        <f t="shared" si="39"/>
        <v>qna-nguyentrai-hs0077</v>
      </c>
      <c r="AF78" s="46" t="str">
        <f t="shared" si="40"/>
        <v>DS8</v>
      </c>
      <c r="AG78" s="46" t="str">
        <f t="shared" si="41"/>
        <v>8-NguyenTrai-QNA</v>
      </c>
      <c r="AH78" s="30" t="s">
        <v>62</v>
      </c>
      <c r="AI78" s="46" t="str">
        <f t="shared" si="42"/>
        <v>HH8</v>
      </c>
      <c r="AJ78" s="46" t="str">
        <f t="shared" si="43"/>
        <v>8-NguyenTrai-QNA</v>
      </c>
      <c r="AK78" s="46" t="s">
        <v>62</v>
      </c>
      <c r="AL78" s="46" t="str">
        <f t="shared" si="44"/>
        <v>TA8</v>
      </c>
      <c r="AM78" s="46" t="str">
        <f t="shared" si="45"/>
        <v>8-NguyenTrai-QNA</v>
      </c>
      <c r="AN78" s="46" t="s">
        <v>62</v>
      </c>
      <c r="AO78" s="46" t="str">
        <f t="shared" si="46"/>
        <v>NV8</v>
      </c>
      <c r="AP78" s="46" t="str">
        <f t="shared" si="47"/>
        <v>8-NguyenTrai-QNA</v>
      </c>
      <c r="AQ78" s="46" t="s">
        <v>62</v>
      </c>
    </row>
    <row r="79" spans="1:43" ht="15.75" customHeight="1" x14ac:dyDescent="0.2">
      <c r="A79">
        <v>78</v>
      </c>
      <c r="B79">
        <v>8</v>
      </c>
      <c r="C79" t="s">
        <v>170</v>
      </c>
      <c r="H79" s="16" t="str">
        <f t="shared" si="30"/>
        <v>qna-nguyentrai-hs0078</v>
      </c>
      <c r="I79" s="7" t="str">
        <f t="shared" si="31"/>
        <v>abcd8889</v>
      </c>
      <c r="K79" s="46">
        <v>78</v>
      </c>
      <c r="L79" s="46" t="str">
        <f t="shared" si="24"/>
        <v>8-NguyenTrai-QNA</v>
      </c>
      <c r="M79" s="46" t="str">
        <f t="shared" si="32"/>
        <v>Trần Hữu Pháp</v>
      </c>
      <c r="N79" s="24" t="str">
        <f t="shared" si="33"/>
        <v>Pháp</v>
      </c>
      <c r="O79" s="24" t="str">
        <f t="shared" si="34"/>
        <v xml:space="preserve">Trần Hữu </v>
      </c>
      <c r="P79" t="s">
        <v>287</v>
      </c>
      <c r="Q79" s="24" t="str">
        <f t="shared" si="35"/>
        <v>0078</v>
      </c>
      <c r="R79" s="24" t="str">
        <f t="shared" si="25"/>
        <v>qna-nguyentrai-hs0078</v>
      </c>
      <c r="S79" s="24" t="str">
        <f t="shared" si="36"/>
        <v>Phap</v>
      </c>
      <c r="T79" s="24" t="str">
        <f t="shared" si="37"/>
        <v xml:space="preserve">Tran Huu </v>
      </c>
      <c r="U79" s="24" t="str">
        <f t="shared" si="26"/>
        <v>hs0078-tranhuu-phap@qna-nguyentrai.edu.vn</v>
      </c>
      <c r="V79" s="24" t="str">
        <f t="shared" si="38"/>
        <v>abcd8889</v>
      </c>
      <c r="W79" s="46" t="str">
        <f t="shared" si="27"/>
        <v>QNA</v>
      </c>
      <c r="X79" s="30" t="s">
        <v>45</v>
      </c>
      <c r="Y79" s="30" t="s">
        <v>49</v>
      </c>
      <c r="Z79" s="46" t="str">
        <f t="shared" si="28"/>
        <v>HS-NguyenTrai-QNA</v>
      </c>
      <c r="AA79" s="46" t="str">
        <f t="shared" si="29"/>
        <v>NguyenTrai-QNA</v>
      </c>
      <c r="AB79" s="25" t="s">
        <v>46</v>
      </c>
      <c r="AC79" s="25" t="s">
        <v>47</v>
      </c>
      <c r="AE79" s="46" t="str">
        <f t="shared" si="39"/>
        <v>qna-nguyentrai-hs0078</v>
      </c>
      <c r="AF79" s="46" t="str">
        <f t="shared" si="40"/>
        <v>DS8</v>
      </c>
      <c r="AG79" s="46" t="str">
        <f t="shared" si="41"/>
        <v>8-NguyenTrai-QNA</v>
      </c>
      <c r="AH79" s="30" t="s">
        <v>62</v>
      </c>
      <c r="AI79" s="46" t="str">
        <f t="shared" si="42"/>
        <v>HH8</v>
      </c>
      <c r="AJ79" s="46" t="str">
        <f t="shared" si="43"/>
        <v>8-NguyenTrai-QNA</v>
      </c>
      <c r="AK79" s="46" t="s">
        <v>62</v>
      </c>
      <c r="AL79" s="46" t="str">
        <f t="shared" si="44"/>
        <v>TA8</v>
      </c>
      <c r="AM79" s="46" t="str">
        <f t="shared" si="45"/>
        <v>8-NguyenTrai-QNA</v>
      </c>
      <c r="AN79" s="46" t="s">
        <v>62</v>
      </c>
      <c r="AO79" s="46" t="str">
        <f t="shared" si="46"/>
        <v>NV8</v>
      </c>
      <c r="AP79" s="46" t="str">
        <f t="shared" si="47"/>
        <v>8-NguyenTrai-QNA</v>
      </c>
      <c r="AQ79" s="46" t="s">
        <v>62</v>
      </c>
    </row>
    <row r="80" spans="1:43" ht="15.75" customHeight="1" x14ac:dyDescent="0.2">
      <c r="A80">
        <v>79</v>
      </c>
      <c r="B80">
        <v>8</v>
      </c>
      <c r="C80" t="s">
        <v>171</v>
      </c>
      <c r="H80" s="16" t="str">
        <f t="shared" si="30"/>
        <v>qna-nguyentrai-hs0079</v>
      </c>
      <c r="I80" s="7" t="str">
        <f t="shared" si="31"/>
        <v>abcd8990</v>
      </c>
      <c r="K80" s="46">
        <v>79</v>
      </c>
      <c r="L80" s="46" t="str">
        <f t="shared" si="24"/>
        <v>8-NguyenTrai-QNA</v>
      </c>
      <c r="M80" s="46" t="str">
        <f t="shared" si="32"/>
        <v>Võ Hoàng Phúc</v>
      </c>
      <c r="N80" s="24" t="str">
        <f t="shared" si="33"/>
        <v>Phúc</v>
      </c>
      <c r="O80" s="24" t="str">
        <f t="shared" si="34"/>
        <v xml:space="preserve">Võ Hoàng </v>
      </c>
      <c r="P80" t="s">
        <v>288</v>
      </c>
      <c r="Q80" s="24" t="str">
        <f t="shared" si="35"/>
        <v>0079</v>
      </c>
      <c r="R80" s="24" t="str">
        <f t="shared" si="25"/>
        <v>qna-nguyentrai-hs0079</v>
      </c>
      <c r="S80" s="24" t="str">
        <f t="shared" si="36"/>
        <v>Phuc</v>
      </c>
      <c r="T80" s="24" t="str">
        <f t="shared" si="37"/>
        <v xml:space="preserve">Vo Hoang </v>
      </c>
      <c r="U80" s="24" t="str">
        <f t="shared" si="26"/>
        <v>hs0079-vohoang-phuc@qna-nguyentrai.edu.vn</v>
      </c>
      <c r="V80" s="24" t="str">
        <f t="shared" si="38"/>
        <v>abcd8990</v>
      </c>
      <c r="W80" s="46" t="str">
        <f t="shared" si="27"/>
        <v>QNA</v>
      </c>
      <c r="X80" s="30" t="s">
        <v>45</v>
      </c>
      <c r="Y80" s="30" t="s">
        <v>49</v>
      </c>
      <c r="Z80" s="46" t="str">
        <f t="shared" si="28"/>
        <v>HS-NguyenTrai-QNA</v>
      </c>
      <c r="AA80" s="46" t="str">
        <f t="shared" si="29"/>
        <v>NguyenTrai-QNA</v>
      </c>
      <c r="AB80" s="25" t="s">
        <v>46</v>
      </c>
      <c r="AC80" s="25" t="s">
        <v>47</v>
      </c>
      <c r="AE80" s="46" t="str">
        <f t="shared" si="39"/>
        <v>qna-nguyentrai-hs0079</v>
      </c>
      <c r="AF80" s="46" t="str">
        <f t="shared" si="40"/>
        <v>DS8</v>
      </c>
      <c r="AG80" s="46" t="str">
        <f t="shared" si="41"/>
        <v>8-NguyenTrai-QNA</v>
      </c>
      <c r="AH80" s="30" t="s">
        <v>62</v>
      </c>
      <c r="AI80" s="46" t="str">
        <f t="shared" si="42"/>
        <v>HH8</v>
      </c>
      <c r="AJ80" s="46" t="str">
        <f t="shared" si="43"/>
        <v>8-NguyenTrai-QNA</v>
      </c>
      <c r="AK80" s="46" t="s">
        <v>62</v>
      </c>
      <c r="AL80" s="46" t="str">
        <f t="shared" si="44"/>
        <v>TA8</v>
      </c>
      <c r="AM80" s="46" t="str">
        <f t="shared" si="45"/>
        <v>8-NguyenTrai-QNA</v>
      </c>
      <c r="AN80" s="46" t="s">
        <v>62</v>
      </c>
      <c r="AO80" s="46" t="str">
        <f t="shared" si="46"/>
        <v>NV8</v>
      </c>
      <c r="AP80" s="46" t="str">
        <f t="shared" si="47"/>
        <v>8-NguyenTrai-QNA</v>
      </c>
      <c r="AQ80" s="46" t="s">
        <v>62</v>
      </c>
    </row>
    <row r="81" spans="1:43" ht="15.75" customHeight="1" x14ac:dyDescent="0.2">
      <c r="A81">
        <v>80</v>
      </c>
      <c r="B81">
        <v>8</v>
      </c>
      <c r="C81" t="s">
        <v>172</v>
      </c>
      <c r="H81" s="16" t="str">
        <f t="shared" si="30"/>
        <v>qna-nguyentrai-hs0080</v>
      </c>
      <c r="I81" s="7" t="str">
        <f t="shared" si="31"/>
        <v>abcd9091</v>
      </c>
      <c r="K81" s="46">
        <v>80</v>
      </c>
      <c r="L81" s="46" t="str">
        <f t="shared" si="24"/>
        <v>8-NguyenTrai-QNA</v>
      </c>
      <c r="M81" s="46" t="str">
        <f t="shared" si="32"/>
        <v>Trần Văn Phú</v>
      </c>
      <c r="N81" s="24" t="str">
        <f t="shared" si="33"/>
        <v>Phú</v>
      </c>
      <c r="O81" s="24" t="str">
        <f t="shared" si="34"/>
        <v xml:space="preserve">Trần Văn </v>
      </c>
      <c r="P81" t="s">
        <v>289</v>
      </c>
      <c r="Q81" s="24" t="str">
        <f t="shared" si="35"/>
        <v>0080</v>
      </c>
      <c r="R81" s="24" t="str">
        <f t="shared" si="25"/>
        <v>qna-nguyentrai-hs0080</v>
      </c>
      <c r="S81" s="24" t="str">
        <f t="shared" si="36"/>
        <v>Phu</v>
      </c>
      <c r="T81" s="24" t="str">
        <f t="shared" si="37"/>
        <v xml:space="preserve">Tran Van </v>
      </c>
      <c r="U81" s="24" t="str">
        <f t="shared" si="26"/>
        <v>hs0080-tranvan-phu@qna-nguyentrai.edu.vn</v>
      </c>
      <c r="V81" s="24" t="str">
        <f t="shared" si="38"/>
        <v>abcd9091</v>
      </c>
      <c r="W81" s="46" t="str">
        <f t="shared" si="27"/>
        <v>QNA</v>
      </c>
      <c r="X81" s="30" t="s">
        <v>45</v>
      </c>
      <c r="Y81" s="30" t="s">
        <v>49</v>
      </c>
      <c r="Z81" s="46" t="str">
        <f t="shared" si="28"/>
        <v>HS-NguyenTrai-QNA</v>
      </c>
      <c r="AA81" s="46" t="str">
        <f t="shared" si="29"/>
        <v>NguyenTrai-QNA</v>
      </c>
      <c r="AB81" s="25" t="s">
        <v>46</v>
      </c>
      <c r="AC81" s="25" t="s">
        <v>47</v>
      </c>
      <c r="AE81" s="46" t="str">
        <f t="shared" si="39"/>
        <v>qna-nguyentrai-hs0080</v>
      </c>
      <c r="AF81" s="46" t="str">
        <f t="shared" si="40"/>
        <v>DS8</v>
      </c>
      <c r="AG81" s="46" t="str">
        <f t="shared" si="41"/>
        <v>8-NguyenTrai-QNA</v>
      </c>
      <c r="AH81" s="30" t="s">
        <v>62</v>
      </c>
      <c r="AI81" s="46" t="str">
        <f t="shared" si="42"/>
        <v>HH8</v>
      </c>
      <c r="AJ81" s="46" t="str">
        <f t="shared" si="43"/>
        <v>8-NguyenTrai-QNA</v>
      </c>
      <c r="AK81" s="46" t="s">
        <v>62</v>
      </c>
      <c r="AL81" s="46" t="str">
        <f t="shared" si="44"/>
        <v>TA8</v>
      </c>
      <c r="AM81" s="46" t="str">
        <f t="shared" si="45"/>
        <v>8-NguyenTrai-QNA</v>
      </c>
      <c r="AN81" s="46" t="s">
        <v>62</v>
      </c>
      <c r="AO81" s="46" t="str">
        <f t="shared" si="46"/>
        <v>NV8</v>
      </c>
      <c r="AP81" s="46" t="str">
        <f t="shared" si="47"/>
        <v>8-NguyenTrai-QNA</v>
      </c>
      <c r="AQ81" s="46" t="s">
        <v>62</v>
      </c>
    </row>
    <row r="82" spans="1:43" ht="15.75" customHeight="1" x14ac:dyDescent="0.2">
      <c r="A82">
        <v>81</v>
      </c>
      <c r="B82">
        <v>8</v>
      </c>
      <c r="C82" t="s">
        <v>173</v>
      </c>
      <c r="H82" s="16" t="str">
        <f t="shared" si="30"/>
        <v>qna-nguyentrai-hs0081</v>
      </c>
      <c r="I82" s="7" t="str">
        <f t="shared" si="31"/>
        <v>abcd9192</v>
      </c>
      <c r="K82" s="46">
        <v>81</v>
      </c>
      <c r="L82" s="46" t="str">
        <f t="shared" si="24"/>
        <v>8-NguyenTrai-QNA</v>
      </c>
      <c r="M82" s="46" t="str">
        <f t="shared" si="32"/>
        <v>Lưu Chí Thanh</v>
      </c>
      <c r="N82" s="24" t="str">
        <f t="shared" si="33"/>
        <v>Thanh</v>
      </c>
      <c r="O82" s="24" t="str">
        <f t="shared" si="34"/>
        <v xml:space="preserve">Lưu Chí </v>
      </c>
      <c r="P82" t="s">
        <v>290</v>
      </c>
      <c r="Q82" s="24" t="str">
        <f t="shared" si="35"/>
        <v>0081</v>
      </c>
      <c r="R82" s="24" t="str">
        <f t="shared" si="25"/>
        <v>qna-nguyentrai-hs0081</v>
      </c>
      <c r="S82" s="24" t="str">
        <f t="shared" si="36"/>
        <v>Thanh</v>
      </c>
      <c r="T82" s="24" t="str">
        <f t="shared" si="37"/>
        <v xml:space="preserve">Luu Chi </v>
      </c>
      <c r="U82" s="24" t="str">
        <f t="shared" si="26"/>
        <v>hs0081-luuchi-thanh@qna-nguyentrai.edu.vn</v>
      </c>
      <c r="V82" s="24" t="str">
        <f t="shared" si="38"/>
        <v>abcd9192</v>
      </c>
      <c r="W82" s="46" t="str">
        <f t="shared" si="27"/>
        <v>QNA</v>
      </c>
      <c r="X82" s="30" t="s">
        <v>45</v>
      </c>
      <c r="Y82" s="30" t="s">
        <v>49</v>
      </c>
      <c r="Z82" s="46" t="str">
        <f t="shared" si="28"/>
        <v>HS-NguyenTrai-QNA</v>
      </c>
      <c r="AA82" s="46" t="str">
        <f t="shared" si="29"/>
        <v>NguyenTrai-QNA</v>
      </c>
      <c r="AB82" s="25" t="s">
        <v>46</v>
      </c>
      <c r="AC82" s="25" t="s">
        <v>47</v>
      </c>
      <c r="AE82" s="46" t="str">
        <f t="shared" si="39"/>
        <v>qna-nguyentrai-hs0081</v>
      </c>
      <c r="AF82" s="46" t="str">
        <f t="shared" si="40"/>
        <v>DS8</v>
      </c>
      <c r="AG82" s="46" t="str">
        <f t="shared" si="41"/>
        <v>8-NguyenTrai-QNA</v>
      </c>
      <c r="AH82" s="30" t="s">
        <v>62</v>
      </c>
      <c r="AI82" s="46" t="str">
        <f t="shared" si="42"/>
        <v>HH8</v>
      </c>
      <c r="AJ82" s="46" t="str">
        <f t="shared" si="43"/>
        <v>8-NguyenTrai-QNA</v>
      </c>
      <c r="AK82" s="46" t="s">
        <v>62</v>
      </c>
      <c r="AL82" s="46" t="str">
        <f t="shared" si="44"/>
        <v>TA8</v>
      </c>
      <c r="AM82" s="46" t="str">
        <f t="shared" si="45"/>
        <v>8-NguyenTrai-QNA</v>
      </c>
      <c r="AN82" s="46" t="s">
        <v>62</v>
      </c>
      <c r="AO82" s="46" t="str">
        <f t="shared" si="46"/>
        <v>NV8</v>
      </c>
      <c r="AP82" s="46" t="str">
        <f t="shared" si="47"/>
        <v>8-NguyenTrai-QNA</v>
      </c>
      <c r="AQ82" s="46" t="s">
        <v>62</v>
      </c>
    </row>
    <row r="83" spans="1:43" ht="15.75" customHeight="1" x14ac:dyDescent="0.2">
      <c r="A83">
        <v>82</v>
      </c>
      <c r="B83">
        <v>8</v>
      </c>
      <c r="C83" t="s">
        <v>174</v>
      </c>
      <c r="H83" s="16" t="str">
        <f t="shared" si="30"/>
        <v>qna-nguyentrai-hs0082</v>
      </c>
      <c r="I83" s="7" t="str">
        <f t="shared" si="31"/>
        <v>abcd9293</v>
      </c>
      <c r="K83" s="46">
        <v>82</v>
      </c>
      <c r="L83" s="46" t="str">
        <f t="shared" si="24"/>
        <v>8-NguyenTrai-QNA</v>
      </c>
      <c r="M83" s="46" t="str">
        <f t="shared" si="32"/>
        <v>Phạm Thị Thu Thảo</v>
      </c>
      <c r="N83" s="24" t="str">
        <f t="shared" si="33"/>
        <v>Thảo</v>
      </c>
      <c r="O83" s="24" t="str">
        <f t="shared" si="34"/>
        <v xml:space="preserve">Phạm Thị Thu </v>
      </c>
      <c r="P83" t="s">
        <v>291</v>
      </c>
      <c r="Q83" s="24" t="str">
        <f t="shared" si="35"/>
        <v>0082</v>
      </c>
      <c r="R83" s="24" t="str">
        <f t="shared" si="25"/>
        <v>qna-nguyentrai-hs0082</v>
      </c>
      <c r="S83" s="24" t="str">
        <f t="shared" si="36"/>
        <v>Thao</v>
      </c>
      <c r="T83" s="24" t="str">
        <f t="shared" si="37"/>
        <v xml:space="preserve">Pham Thi Thu </v>
      </c>
      <c r="U83" s="24" t="str">
        <f t="shared" si="26"/>
        <v>hs0082-phamthithu-thao@qna-nguyentrai.edu.vn</v>
      </c>
      <c r="V83" s="24" t="str">
        <f t="shared" si="38"/>
        <v>abcd9293</v>
      </c>
      <c r="W83" s="46" t="str">
        <f t="shared" si="27"/>
        <v>QNA</v>
      </c>
      <c r="X83" s="30" t="s">
        <v>45</v>
      </c>
      <c r="Y83" s="30" t="s">
        <v>49</v>
      </c>
      <c r="Z83" s="46" t="str">
        <f t="shared" si="28"/>
        <v>HS-NguyenTrai-QNA</v>
      </c>
      <c r="AA83" s="46" t="str">
        <f t="shared" si="29"/>
        <v>NguyenTrai-QNA</v>
      </c>
      <c r="AB83" s="25" t="s">
        <v>46</v>
      </c>
      <c r="AC83" s="25" t="s">
        <v>47</v>
      </c>
      <c r="AE83" s="46" t="str">
        <f t="shared" si="39"/>
        <v>qna-nguyentrai-hs0082</v>
      </c>
      <c r="AF83" s="46" t="str">
        <f t="shared" si="40"/>
        <v>DS8</v>
      </c>
      <c r="AG83" s="46" t="str">
        <f t="shared" si="41"/>
        <v>8-NguyenTrai-QNA</v>
      </c>
      <c r="AH83" s="30" t="s">
        <v>62</v>
      </c>
      <c r="AI83" s="46" t="str">
        <f t="shared" si="42"/>
        <v>HH8</v>
      </c>
      <c r="AJ83" s="46" t="str">
        <f t="shared" si="43"/>
        <v>8-NguyenTrai-QNA</v>
      </c>
      <c r="AK83" s="46" t="s">
        <v>62</v>
      </c>
      <c r="AL83" s="46" t="str">
        <f t="shared" si="44"/>
        <v>TA8</v>
      </c>
      <c r="AM83" s="46" t="str">
        <f t="shared" si="45"/>
        <v>8-NguyenTrai-QNA</v>
      </c>
      <c r="AN83" s="46" t="s">
        <v>62</v>
      </c>
      <c r="AO83" s="46" t="str">
        <f t="shared" si="46"/>
        <v>NV8</v>
      </c>
      <c r="AP83" s="46" t="str">
        <f t="shared" si="47"/>
        <v>8-NguyenTrai-QNA</v>
      </c>
      <c r="AQ83" s="46" t="s">
        <v>62</v>
      </c>
    </row>
    <row r="84" spans="1:43" ht="15.75" customHeight="1" x14ac:dyDescent="0.2">
      <c r="A84">
        <v>83</v>
      </c>
      <c r="B84">
        <v>8</v>
      </c>
      <c r="C84" t="s">
        <v>175</v>
      </c>
      <c r="H84" s="16" t="str">
        <f t="shared" si="30"/>
        <v>qna-nguyentrai-hs0083</v>
      </c>
      <c r="I84" s="7" t="str">
        <f t="shared" si="31"/>
        <v>abcd9394</v>
      </c>
      <c r="K84" s="46">
        <v>83</v>
      </c>
      <c r="L84" s="46" t="str">
        <f t="shared" si="24"/>
        <v>8-NguyenTrai-QNA</v>
      </c>
      <c r="M84" s="46" t="str">
        <f t="shared" si="32"/>
        <v>Dũ Thị Hoài Thương</v>
      </c>
      <c r="N84" s="24" t="str">
        <f t="shared" si="33"/>
        <v>Thương</v>
      </c>
      <c r="O84" s="24" t="str">
        <f t="shared" si="34"/>
        <v xml:space="preserve">Dũ Thị Hoài </v>
      </c>
      <c r="P84" t="s">
        <v>292</v>
      </c>
      <c r="Q84" s="24" t="str">
        <f t="shared" si="35"/>
        <v>0083</v>
      </c>
      <c r="R84" s="24" t="str">
        <f t="shared" si="25"/>
        <v>qna-nguyentrai-hs0083</v>
      </c>
      <c r="S84" s="24" t="str">
        <f t="shared" si="36"/>
        <v>Thuong</v>
      </c>
      <c r="T84" s="24" t="str">
        <f t="shared" si="37"/>
        <v xml:space="preserve">Du Thi Hoai </v>
      </c>
      <c r="U84" s="24" t="str">
        <f t="shared" si="26"/>
        <v>hs0083-duthihoai-thuong@qna-nguyentrai.edu.vn</v>
      </c>
      <c r="V84" s="24" t="str">
        <f t="shared" si="38"/>
        <v>abcd9394</v>
      </c>
      <c r="W84" s="46" t="str">
        <f t="shared" si="27"/>
        <v>QNA</v>
      </c>
      <c r="X84" s="30" t="s">
        <v>45</v>
      </c>
      <c r="Y84" s="30" t="s">
        <v>49</v>
      </c>
      <c r="Z84" s="46" t="str">
        <f t="shared" si="28"/>
        <v>HS-NguyenTrai-QNA</v>
      </c>
      <c r="AA84" s="46" t="str">
        <f t="shared" si="29"/>
        <v>NguyenTrai-QNA</v>
      </c>
      <c r="AB84" s="25" t="s">
        <v>46</v>
      </c>
      <c r="AC84" s="25" t="s">
        <v>47</v>
      </c>
      <c r="AE84" s="46" t="str">
        <f t="shared" si="39"/>
        <v>qna-nguyentrai-hs0083</v>
      </c>
      <c r="AF84" s="46" t="str">
        <f t="shared" si="40"/>
        <v>DS8</v>
      </c>
      <c r="AG84" s="46" t="str">
        <f t="shared" si="41"/>
        <v>8-NguyenTrai-QNA</v>
      </c>
      <c r="AH84" s="30" t="s">
        <v>62</v>
      </c>
      <c r="AI84" s="46" t="str">
        <f t="shared" si="42"/>
        <v>HH8</v>
      </c>
      <c r="AJ84" s="46" t="str">
        <f t="shared" si="43"/>
        <v>8-NguyenTrai-QNA</v>
      </c>
      <c r="AK84" s="46" t="s">
        <v>62</v>
      </c>
      <c r="AL84" s="46" t="str">
        <f t="shared" si="44"/>
        <v>TA8</v>
      </c>
      <c r="AM84" s="46" t="str">
        <f t="shared" si="45"/>
        <v>8-NguyenTrai-QNA</v>
      </c>
      <c r="AN84" s="46" t="s">
        <v>62</v>
      </c>
      <c r="AO84" s="46" t="str">
        <f t="shared" si="46"/>
        <v>NV8</v>
      </c>
      <c r="AP84" s="46" t="str">
        <f t="shared" si="47"/>
        <v>8-NguyenTrai-QNA</v>
      </c>
      <c r="AQ84" s="46" t="s">
        <v>62</v>
      </c>
    </row>
    <row r="85" spans="1:43" ht="15.75" customHeight="1" x14ac:dyDescent="0.2">
      <c r="A85">
        <v>84</v>
      </c>
      <c r="B85">
        <v>8</v>
      </c>
      <c r="C85" t="s">
        <v>176</v>
      </c>
      <c r="H85" s="16" t="str">
        <f t="shared" si="30"/>
        <v>qna-nguyentrai-hs0084</v>
      </c>
      <c r="I85" s="7" t="str">
        <f t="shared" si="31"/>
        <v>abcd9495</v>
      </c>
      <c r="K85" s="46">
        <v>84</v>
      </c>
      <c r="L85" s="46" t="str">
        <f t="shared" si="24"/>
        <v>8-NguyenTrai-QNA</v>
      </c>
      <c r="M85" s="46" t="str">
        <f t="shared" si="32"/>
        <v>Dũ Thị Ngọc Trang</v>
      </c>
      <c r="N85" s="24" t="str">
        <f t="shared" si="33"/>
        <v>Trang</v>
      </c>
      <c r="O85" s="24" t="str">
        <f t="shared" si="34"/>
        <v xml:space="preserve">Dũ Thị Ngọc </v>
      </c>
      <c r="P85" t="s">
        <v>293</v>
      </c>
      <c r="Q85" s="24" t="str">
        <f t="shared" si="35"/>
        <v>0084</v>
      </c>
      <c r="R85" s="24" t="str">
        <f t="shared" si="25"/>
        <v>qna-nguyentrai-hs0084</v>
      </c>
      <c r="S85" s="24" t="str">
        <f t="shared" si="36"/>
        <v>Trang</v>
      </c>
      <c r="T85" s="24" t="str">
        <f t="shared" si="37"/>
        <v xml:space="preserve">Du Thi Ngoc </v>
      </c>
      <c r="U85" s="24" t="str">
        <f t="shared" si="26"/>
        <v>hs0084-duthingoc-trang@qna-nguyentrai.edu.vn</v>
      </c>
      <c r="V85" s="24" t="str">
        <f t="shared" si="38"/>
        <v>abcd9495</v>
      </c>
      <c r="W85" s="46" t="str">
        <f t="shared" si="27"/>
        <v>QNA</v>
      </c>
      <c r="X85" s="30" t="s">
        <v>45</v>
      </c>
      <c r="Y85" s="30" t="s">
        <v>49</v>
      </c>
      <c r="Z85" s="46" t="str">
        <f t="shared" si="28"/>
        <v>HS-NguyenTrai-QNA</v>
      </c>
      <c r="AA85" s="46" t="str">
        <f t="shared" si="29"/>
        <v>NguyenTrai-QNA</v>
      </c>
      <c r="AB85" s="25" t="s">
        <v>46</v>
      </c>
      <c r="AC85" s="25" t="s">
        <v>47</v>
      </c>
      <c r="AE85" s="46" t="str">
        <f t="shared" si="39"/>
        <v>qna-nguyentrai-hs0084</v>
      </c>
      <c r="AF85" s="46" t="str">
        <f t="shared" si="40"/>
        <v>DS8</v>
      </c>
      <c r="AG85" s="46" t="str">
        <f t="shared" si="41"/>
        <v>8-NguyenTrai-QNA</v>
      </c>
      <c r="AH85" s="30" t="s">
        <v>62</v>
      </c>
      <c r="AI85" s="46" t="str">
        <f t="shared" si="42"/>
        <v>HH8</v>
      </c>
      <c r="AJ85" s="46" t="str">
        <f t="shared" si="43"/>
        <v>8-NguyenTrai-QNA</v>
      </c>
      <c r="AK85" s="46" t="s">
        <v>62</v>
      </c>
      <c r="AL85" s="46" t="str">
        <f t="shared" si="44"/>
        <v>TA8</v>
      </c>
      <c r="AM85" s="46" t="str">
        <f t="shared" si="45"/>
        <v>8-NguyenTrai-QNA</v>
      </c>
      <c r="AN85" s="46" t="s">
        <v>62</v>
      </c>
      <c r="AO85" s="46" t="str">
        <f t="shared" si="46"/>
        <v>NV8</v>
      </c>
      <c r="AP85" s="46" t="str">
        <f t="shared" si="47"/>
        <v>8-NguyenTrai-QNA</v>
      </c>
      <c r="AQ85" s="46" t="s">
        <v>62</v>
      </c>
    </row>
    <row r="86" spans="1:43" ht="15.75" customHeight="1" x14ac:dyDescent="0.2">
      <c r="A86">
        <v>85</v>
      </c>
      <c r="B86">
        <v>8</v>
      </c>
      <c r="C86" t="s">
        <v>177</v>
      </c>
      <c r="H86" s="16" t="str">
        <f t="shared" si="30"/>
        <v>qna-nguyentrai-hs0085</v>
      </c>
      <c r="I86" s="7" t="str">
        <f t="shared" si="31"/>
        <v>abcd9596</v>
      </c>
      <c r="K86" s="46">
        <v>85</v>
      </c>
      <c r="L86" s="46" t="str">
        <f t="shared" si="24"/>
        <v>8-NguyenTrai-QNA</v>
      </c>
      <c r="M86" s="46" t="str">
        <f t="shared" si="32"/>
        <v>Trần Thị Ngọc Trúc</v>
      </c>
      <c r="N86" s="24" t="str">
        <f t="shared" si="33"/>
        <v>Trúc</v>
      </c>
      <c r="O86" s="24" t="str">
        <f t="shared" si="34"/>
        <v xml:space="preserve">Trần Thị Ngọc </v>
      </c>
      <c r="P86" t="s">
        <v>294</v>
      </c>
      <c r="Q86" s="24" t="str">
        <f t="shared" si="35"/>
        <v>0085</v>
      </c>
      <c r="R86" s="24" t="str">
        <f t="shared" si="25"/>
        <v>qna-nguyentrai-hs0085</v>
      </c>
      <c r="S86" s="24" t="str">
        <f t="shared" si="36"/>
        <v>Truc</v>
      </c>
      <c r="T86" s="24" t="str">
        <f t="shared" si="37"/>
        <v xml:space="preserve">Tran Thi Ngoc </v>
      </c>
      <c r="U86" s="24" t="str">
        <f t="shared" si="26"/>
        <v>hs0085-tranthingoc-truc@qna-nguyentrai.edu.vn</v>
      </c>
      <c r="V86" s="24" t="str">
        <f t="shared" si="38"/>
        <v>abcd9596</v>
      </c>
      <c r="W86" s="46" t="str">
        <f t="shared" si="27"/>
        <v>QNA</v>
      </c>
      <c r="X86" s="30" t="s">
        <v>45</v>
      </c>
      <c r="Y86" s="30" t="s">
        <v>49</v>
      </c>
      <c r="Z86" s="46" t="str">
        <f t="shared" si="28"/>
        <v>HS-NguyenTrai-QNA</v>
      </c>
      <c r="AA86" s="46" t="str">
        <f t="shared" si="29"/>
        <v>NguyenTrai-QNA</v>
      </c>
      <c r="AB86" s="25" t="s">
        <v>46</v>
      </c>
      <c r="AC86" s="25" t="s">
        <v>47</v>
      </c>
      <c r="AE86" s="46" t="str">
        <f t="shared" si="39"/>
        <v>qna-nguyentrai-hs0085</v>
      </c>
      <c r="AF86" s="46" t="str">
        <f t="shared" si="40"/>
        <v>DS8</v>
      </c>
      <c r="AG86" s="46" t="str">
        <f t="shared" si="41"/>
        <v>8-NguyenTrai-QNA</v>
      </c>
      <c r="AH86" s="30" t="s">
        <v>62</v>
      </c>
      <c r="AI86" s="46" t="str">
        <f t="shared" si="42"/>
        <v>HH8</v>
      </c>
      <c r="AJ86" s="46" t="str">
        <f t="shared" si="43"/>
        <v>8-NguyenTrai-QNA</v>
      </c>
      <c r="AK86" s="46" t="s">
        <v>62</v>
      </c>
      <c r="AL86" s="46" t="str">
        <f t="shared" si="44"/>
        <v>TA8</v>
      </c>
      <c r="AM86" s="46" t="str">
        <f t="shared" si="45"/>
        <v>8-NguyenTrai-QNA</v>
      </c>
      <c r="AN86" s="46" t="s">
        <v>62</v>
      </c>
      <c r="AO86" s="46" t="str">
        <f t="shared" si="46"/>
        <v>NV8</v>
      </c>
      <c r="AP86" s="46" t="str">
        <f t="shared" si="47"/>
        <v>8-NguyenTrai-QNA</v>
      </c>
      <c r="AQ86" s="46" t="s">
        <v>62</v>
      </c>
    </row>
    <row r="87" spans="1:43" ht="15.75" customHeight="1" x14ac:dyDescent="0.2">
      <c r="A87">
        <v>86</v>
      </c>
      <c r="B87">
        <v>8</v>
      </c>
      <c r="C87" t="s">
        <v>178</v>
      </c>
      <c r="H87" s="16" t="str">
        <f t="shared" si="30"/>
        <v>qna-nguyentrai-hs0086</v>
      </c>
      <c r="I87" s="7" t="str">
        <f t="shared" si="31"/>
        <v>abcd9697</v>
      </c>
      <c r="K87" s="46">
        <v>86</v>
      </c>
      <c r="L87" s="46" t="str">
        <f t="shared" si="24"/>
        <v>8-NguyenTrai-QNA</v>
      </c>
      <c r="M87" s="46" t="str">
        <f t="shared" si="32"/>
        <v>Huỳnh Thị Ánh Vy</v>
      </c>
      <c r="N87" s="24" t="str">
        <f t="shared" si="33"/>
        <v>Vy</v>
      </c>
      <c r="O87" s="24" t="str">
        <f t="shared" si="34"/>
        <v xml:space="preserve">Huỳnh Thị Ánh </v>
      </c>
      <c r="P87" t="s">
        <v>295</v>
      </c>
      <c r="Q87" s="24" t="str">
        <f t="shared" si="35"/>
        <v>0086</v>
      </c>
      <c r="R87" s="24" t="str">
        <f t="shared" si="25"/>
        <v>qna-nguyentrai-hs0086</v>
      </c>
      <c r="S87" s="24" t="str">
        <f t="shared" si="36"/>
        <v>Vy</v>
      </c>
      <c r="T87" s="24" t="str">
        <f t="shared" si="37"/>
        <v xml:space="preserve">Huynh Thi Anh </v>
      </c>
      <c r="U87" s="24" t="str">
        <f t="shared" si="26"/>
        <v>hs0086-huynhthianh-vy@qna-nguyentrai.edu.vn</v>
      </c>
      <c r="V87" s="24" t="str">
        <f t="shared" si="38"/>
        <v>abcd9697</v>
      </c>
      <c r="W87" s="46" t="str">
        <f t="shared" si="27"/>
        <v>QNA</v>
      </c>
      <c r="X87" s="30" t="s">
        <v>45</v>
      </c>
      <c r="Y87" s="30" t="s">
        <v>49</v>
      </c>
      <c r="Z87" s="46" t="str">
        <f t="shared" si="28"/>
        <v>HS-NguyenTrai-QNA</v>
      </c>
      <c r="AA87" s="46" t="str">
        <f t="shared" si="29"/>
        <v>NguyenTrai-QNA</v>
      </c>
      <c r="AB87" s="25" t="s">
        <v>46</v>
      </c>
      <c r="AC87" s="25" t="s">
        <v>47</v>
      </c>
      <c r="AE87" s="46" t="str">
        <f t="shared" si="39"/>
        <v>qna-nguyentrai-hs0086</v>
      </c>
      <c r="AF87" s="46" t="str">
        <f t="shared" si="40"/>
        <v>DS8</v>
      </c>
      <c r="AG87" s="46" t="str">
        <f t="shared" si="41"/>
        <v>8-NguyenTrai-QNA</v>
      </c>
      <c r="AH87" s="30" t="s">
        <v>62</v>
      </c>
      <c r="AI87" s="46" t="str">
        <f t="shared" si="42"/>
        <v>HH8</v>
      </c>
      <c r="AJ87" s="46" t="str">
        <f t="shared" si="43"/>
        <v>8-NguyenTrai-QNA</v>
      </c>
      <c r="AK87" s="46" t="s">
        <v>62</v>
      </c>
      <c r="AL87" s="46" t="str">
        <f t="shared" si="44"/>
        <v>TA8</v>
      </c>
      <c r="AM87" s="46" t="str">
        <f t="shared" si="45"/>
        <v>8-NguyenTrai-QNA</v>
      </c>
      <c r="AN87" s="46" t="s">
        <v>62</v>
      </c>
      <c r="AO87" s="46" t="str">
        <f t="shared" si="46"/>
        <v>NV8</v>
      </c>
      <c r="AP87" s="46" t="str">
        <f t="shared" si="47"/>
        <v>8-NguyenTrai-QNA</v>
      </c>
      <c r="AQ87" s="46" t="s">
        <v>62</v>
      </c>
    </row>
    <row r="88" spans="1:43" ht="15.75" customHeight="1" x14ac:dyDescent="0.2">
      <c r="A88">
        <v>87</v>
      </c>
      <c r="B88">
        <v>8</v>
      </c>
      <c r="C88" t="s">
        <v>179</v>
      </c>
      <c r="H88" s="16" t="str">
        <f t="shared" si="30"/>
        <v>qna-nguyentrai-hs0087</v>
      </c>
      <c r="I88" s="7" t="str">
        <f t="shared" si="31"/>
        <v>abcd9798</v>
      </c>
      <c r="K88" s="46">
        <v>87</v>
      </c>
      <c r="L88" s="46" t="str">
        <f t="shared" si="24"/>
        <v>8-NguyenTrai-QNA</v>
      </c>
      <c r="M88" s="46" t="str">
        <f t="shared" si="32"/>
        <v>Châu Thị Tường Vy</v>
      </c>
      <c r="N88" s="24" t="str">
        <f t="shared" si="33"/>
        <v>Vy</v>
      </c>
      <c r="O88" s="24" t="str">
        <f t="shared" si="34"/>
        <v xml:space="preserve">Châu Thị Tường </v>
      </c>
      <c r="P88" t="s">
        <v>296</v>
      </c>
      <c r="Q88" s="24" t="str">
        <f t="shared" si="35"/>
        <v>0087</v>
      </c>
      <c r="R88" s="24" t="str">
        <f t="shared" si="25"/>
        <v>qna-nguyentrai-hs0087</v>
      </c>
      <c r="S88" s="24" t="str">
        <f t="shared" si="36"/>
        <v>Vy</v>
      </c>
      <c r="T88" s="24" t="str">
        <f t="shared" si="37"/>
        <v xml:space="preserve">Chau Thi Tuong </v>
      </c>
      <c r="U88" s="24" t="str">
        <f t="shared" si="26"/>
        <v>hs0087-chauthituong-vy@qna-nguyentrai.edu.vn</v>
      </c>
      <c r="V88" s="24" t="str">
        <f t="shared" si="38"/>
        <v>abcd9798</v>
      </c>
      <c r="W88" s="46" t="str">
        <f t="shared" si="27"/>
        <v>QNA</v>
      </c>
      <c r="X88" s="30" t="s">
        <v>45</v>
      </c>
      <c r="Y88" s="30" t="s">
        <v>49</v>
      </c>
      <c r="Z88" s="46" t="str">
        <f t="shared" si="28"/>
        <v>HS-NguyenTrai-QNA</v>
      </c>
      <c r="AA88" s="46" t="str">
        <f t="shared" si="29"/>
        <v>NguyenTrai-QNA</v>
      </c>
      <c r="AB88" s="25" t="s">
        <v>46</v>
      </c>
      <c r="AC88" s="25" t="s">
        <v>47</v>
      </c>
      <c r="AE88" s="46" t="str">
        <f t="shared" si="39"/>
        <v>qna-nguyentrai-hs0087</v>
      </c>
      <c r="AF88" s="46" t="str">
        <f t="shared" si="40"/>
        <v>DS8</v>
      </c>
      <c r="AG88" s="46" t="str">
        <f t="shared" si="41"/>
        <v>8-NguyenTrai-QNA</v>
      </c>
      <c r="AH88" s="30" t="s">
        <v>62</v>
      </c>
      <c r="AI88" s="46" t="str">
        <f t="shared" si="42"/>
        <v>HH8</v>
      </c>
      <c r="AJ88" s="46" t="str">
        <f t="shared" si="43"/>
        <v>8-NguyenTrai-QNA</v>
      </c>
      <c r="AK88" s="46" t="s">
        <v>62</v>
      </c>
      <c r="AL88" s="46" t="str">
        <f t="shared" si="44"/>
        <v>TA8</v>
      </c>
      <c r="AM88" s="46" t="str">
        <f t="shared" si="45"/>
        <v>8-NguyenTrai-QNA</v>
      </c>
      <c r="AN88" s="46" t="s">
        <v>62</v>
      </c>
      <c r="AO88" s="46" t="str">
        <f t="shared" si="46"/>
        <v>NV8</v>
      </c>
      <c r="AP88" s="46" t="str">
        <f t="shared" si="47"/>
        <v>8-NguyenTrai-QNA</v>
      </c>
      <c r="AQ88" s="46" t="s">
        <v>62</v>
      </c>
    </row>
    <row r="89" spans="1:43" ht="15.75" customHeight="1" x14ac:dyDescent="0.2">
      <c r="A89">
        <v>88</v>
      </c>
      <c r="B89">
        <v>8</v>
      </c>
      <c r="C89" t="s">
        <v>180</v>
      </c>
      <c r="H89" s="16" t="str">
        <f t="shared" si="30"/>
        <v>qna-nguyentrai-hs0088</v>
      </c>
      <c r="I89" s="7" t="str">
        <f t="shared" si="31"/>
        <v>abcd9899</v>
      </c>
      <c r="K89" s="46">
        <v>88</v>
      </c>
      <c r="L89" s="46" t="str">
        <f t="shared" si="24"/>
        <v>8-NguyenTrai-QNA</v>
      </c>
      <c r="M89" s="46" t="str">
        <f t="shared" si="32"/>
        <v>Nguyễn Xuân Vỹ</v>
      </c>
      <c r="N89" s="24" t="str">
        <f t="shared" si="33"/>
        <v>Vỹ</v>
      </c>
      <c r="O89" s="24" t="str">
        <f t="shared" si="34"/>
        <v xml:space="preserve">Nguyễn Xuân </v>
      </c>
      <c r="P89" t="s">
        <v>297</v>
      </c>
      <c r="Q89" s="24" t="str">
        <f t="shared" si="35"/>
        <v>0088</v>
      </c>
      <c r="R89" s="24" t="str">
        <f t="shared" si="25"/>
        <v>qna-nguyentrai-hs0088</v>
      </c>
      <c r="S89" s="24" t="str">
        <f t="shared" si="36"/>
        <v>Vy</v>
      </c>
      <c r="T89" s="24" t="str">
        <f t="shared" si="37"/>
        <v xml:space="preserve">Nguyen Xuan </v>
      </c>
      <c r="U89" s="24" t="str">
        <f t="shared" si="26"/>
        <v>hs0088-nguyenxuan-vy@qna-nguyentrai.edu.vn</v>
      </c>
      <c r="V89" s="24" t="str">
        <f t="shared" si="38"/>
        <v>abcd9899</v>
      </c>
      <c r="W89" s="46" t="str">
        <f t="shared" si="27"/>
        <v>QNA</v>
      </c>
      <c r="X89" s="30" t="s">
        <v>45</v>
      </c>
      <c r="Y89" s="30" t="s">
        <v>49</v>
      </c>
      <c r="Z89" s="46" t="str">
        <f t="shared" si="28"/>
        <v>HS-NguyenTrai-QNA</v>
      </c>
      <c r="AA89" s="46" t="str">
        <f t="shared" si="29"/>
        <v>NguyenTrai-QNA</v>
      </c>
      <c r="AB89" s="25" t="s">
        <v>46</v>
      </c>
      <c r="AC89" s="25" t="s">
        <v>47</v>
      </c>
      <c r="AE89" s="46" t="str">
        <f t="shared" si="39"/>
        <v>qna-nguyentrai-hs0088</v>
      </c>
      <c r="AF89" s="46" t="str">
        <f t="shared" si="40"/>
        <v>DS8</v>
      </c>
      <c r="AG89" s="46" t="str">
        <f t="shared" si="41"/>
        <v>8-NguyenTrai-QNA</v>
      </c>
      <c r="AH89" s="30" t="s">
        <v>62</v>
      </c>
      <c r="AI89" s="46" t="str">
        <f t="shared" si="42"/>
        <v>HH8</v>
      </c>
      <c r="AJ89" s="46" t="str">
        <f t="shared" si="43"/>
        <v>8-NguyenTrai-QNA</v>
      </c>
      <c r="AK89" s="46" t="s">
        <v>62</v>
      </c>
      <c r="AL89" s="46" t="str">
        <f t="shared" si="44"/>
        <v>TA8</v>
      </c>
      <c r="AM89" s="46" t="str">
        <f t="shared" si="45"/>
        <v>8-NguyenTrai-QNA</v>
      </c>
      <c r="AN89" s="46" t="s">
        <v>62</v>
      </c>
      <c r="AO89" s="46" t="str">
        <f t="shared" si="46"/>
        <v>NV8</v>
      </c>
      <c r="AP89" s="46" t="str">
        <f t="shared" si="47"/>
        <v>8-NguyenTrai-QNA</v>
      </c>
      <c r="AQ89" s="46" t="s">
        <v>62</v>
      </c>
    </row>
    <row r="90" spans="1:43" ht="15.75" customHeight="1" x14ac:dyDescent="0.2">
      <c r="A90">
        <v>89</v>
      </c>
      <c r="B90">
        <v>9</v>
      </c>
      <c r="C90" t="s">
        <v>181</v>
      </c>
      <c r="H90" s="16" t="str">
        <f t="shared" si="30"/>
        <v>qna-nguyentrai-hs0089</v>
      </c>
      <c r="I90" s="7" t="str">
        <f t="shared" si="31"/>
        <v>abcd1011</v>
      </c>
      <c r="K90" s="46">
        <v>89</v>
      </c>
      <c r="L90" s="46" t="str">
        <f t="shared" si="24"/>
        <v>9-NguyenTrai-QNA</v>
      </c>
      <c r="M90" s="46" t="str">
        <f t="shared" si="32"/>
        <v>Trương Thị Anh</v>
      </c>
      <c r="N90" s="24" t="str">
        <f t="shared" si="33"/>
        <v>Anh</v>
      </c>
      <c r="O90" s="24" t="str">
        <f t="shared" si="34"/>
        <v xml:space="preserve">Trương Thị </v>
      </c>
      <c r="P90" t="s">
        <v>298</v>
      </c>
      <c r="Q90" s="24" t="str">
        <f t="shared" si="35"/>
        <v>0089</v>
      </c>
      <c r="R90" s="24" t="str">
        <f t="shared" si="25"/>
        <v>qna-nguyentrai-hs0089</v>
      </c>
      <c r="S90" s="24" t="str">
        <f t="shared" si="36"/>
        <v>Anh</v>
      </c>
      <c r="T90" s="24" t="str">
        <f t="shared" si="37"/>
        <v xml:space="preserve">Truong Thi </v>
      </c>
      <c r="U90" s="24" t="str">
        <f t="shared" si="26"/>
        <v>hs0089-truongthi-anh@qna-nguyentrai.edu.vn</v>
      </c>
      <c r="V90" s="24" t="str">
        <f t="shared" si="38"/>
        <v>abcd1011</v>
      </c>
      <c r="W90" s="46" t="str">
        <f t="shared" si="27"/>
        <v>QNA</v>
      </c>
      <c r="X90" s="30" t="s">
        <v>45</v>
      </c>
      <c r="Y90" s="30" t="s">
        <v>49</v>
      </c>
      <c r="Z90" s="46" t="str">
        <f t="shared" si="28"/>
        <v>HS-NguyenTrai-QNA</v>
      </c>
      <c r="AA90" s="46" t="str">
        <f t="shared" si="29"/>
        <v>NguyenTrai-QNA</v>
      </c>
      <c r="AB90" s="25" t="s">
        <v>46</v>
      </c>
      <c r="AC90" s="25" t="s">
        <v>47</v>
      </c>
      <c r="AE90" s="46" t="str">
        <f t="shared" si="39"/>
        <v>qna-nguyentrai-hs0089</v>
      </c>
      <c r="AF90" s="46" t="str">
        <f t="shared" si="40"/>
        <v>DS9</v>
      </c>
      <c r="AG90" s="46" t="str">
        <f t="shared" si="41"/>
        <v>9-NguyenTrai-QNA</v>
      </c>
      <c r="AH90" s="30" t="s">
        <v>62</v>
      </c>
      <c r="AI90" s="46" t="str">
        <f t="shared" si="42"/>
        <v>HH9</v>
      </c>
      <c r="AJ90" s="46" t="str">
        <f t="shared" si="43"/>
        <v>9-NguyenTrai-QNA</v>
      </c>
      <c r="AK90" s="46" t="s">
        <v>62</v>
      </c>
      <c r="AL90" s="46" t="str">
        <f t="shared" si="44"/>
        <v>TA9</v>
      </c>
      <c r="AM90" s="46" t="str">
        <f t="shared" si="45"/>
        <v>9-NguyenTrai-QNA</v>
      </c>
      <c r="AN90" s="46" t="s">
        <v>62</v>
      </c>
      <c r="AO90" s="46" t="str">
        <f t="shared" si="46"/>
        <v>NV9</v>
      </c>
      <c r="AP90" s="46" t="str">
        <f t="shared" si="47"/>
        <v>9-NguyenTrai-QNA</v>
      </c>
      <c r="AQ90" s="46" t="s">
        <v>62</v>
      </c>
    </row>
    <row r="91" spans="1:43" ht="15.75" customHeight="1" x14ac:dyDescent="0.2">
      <c r="A91">
        <v>90</v>
      </c>
      <c r="B91">
        <v>9</v>
      </c>
      <c r="C91" t="s">
        <v>182</v>
      </c>
      <c r="H91" s="16" t="str">
        <f t="shared" si="30"/>
        <v>qna-nguyentrai-hs0090</v>
      </c>
      <c r="I91" s="7" t="str">
        <f t="shared" si="31"/>
        <v>abcd1112</v>
      </c>
      <c r="K91" s="46">
        <v>90</v>
      </c>
      <c r="L91" s="46" t="str">
        <f t="shared" si="24"/>
        <v>9-NguyenTrai-QNA</v>
      </c>
      <c r="M91" s="46" t="str">
        <f t="shared" si="32"/>
        <v>Nguyễn Quốc Duy</v>
      </c>
      <c r="N91" s="24" t="str">
        <f t="shared" si="33"/>
        <v>Duy</v>
      </c>
      <c r="O91" s="24" t="str">
        <f t="shared" si="34"/>
        <v xml:space="preserve">Nguyễn Quốc </v>
      </c>
      <c r="P91" t="s">
        <v>299</v>
      </c>
      <c r="Q91" s="24" t="str">
        <f t="shared" si="35"/>
        <v>0090</v>
      </c>
      <c r="R91" s="24" t="str">
        <f t="shared" si="25"/>
        <v>qna-nguyentrai-hs0090</v>
      </c>
      <c r="S91" s="24" t="str">
        <f t="shared" si="36"/>
        <v>Duy</v>
      </c>
      <c r="T91" s="24" t="str">
        <f t="shared" si="37"/>
        <v xml:space="preserve">Nguyen Quoc </v>
      </c>
      <c r="U91" s="24" t="str">
        <f t="shared" si="26"/>
        <v>hs0090-nguyenquoc-duy@qna-nguyentrai.edu.vn</v>
      </c>
      <c r="V91" s="24" t="str">
        <f t="shared" si="38"/>
        <v>abcd1112</v>
      </c>
      <c r="W91" s="46" t="str">
        <f t="shared" si="27"/>
        <v>QNA</v>
      </c>
      <c r="X91" s="30" t="s">
        <v>45</v>
      </c>
      <c r="Y91" s="30" t="s">
        <v>49</v>
      </c>
      <c r="Z91" s="46" t="str">
        <f t="shared" si="28"/>
        <v>HS-NguyenTrai-QNA</v>
      </c>
      <c r="AA91" s="46" t="str">
        <f t="shared" si="29"/>
        <v>NguyenTrai-QNA</v>
      </c>
      <c r="AB91" s="25" t="s">
        <v>46</v>
      </c>
      <c r="AC91" s="25" t="s">
        <v>47</v>
      </c>
      <c r="AE91" s="46" t="str">
        <f t="shared" si="39"/>
        <v>qna-nguyentrai-hs0090</v>
      </c>
      <c r="AF91" s="46" t="str">
        <f t="shared" si="40"/>
        <v>DS9</v>
      </c>
      <c r="AG91" s="46" t="str">
        <f t="shared" si="41"/>
        <v>9-NguyenTrai-QNA</v>
      </c>
      <c r="AH91" s="30" t="s">
        <v>62</v>
      </c>
      <c r="AI91" s="46" t="str">
        <f t="shared" si="42"/>
        <v>HH9</v>
      </c>
      <c r="AJ91" s="46" t="str">
        <f t="shared" si="43"/>
        <v>9-NguyenTrai-QNA</v>
      </c>
      <c r="AK91" s="46" t="s">
        <v>62</v>
      </c>
      <c r="AL91" s="46" t="str">
        <f t="shared" si="44"/>
        <v>TA9</v>
      </c>
      <c r="AM91" s="46" t="str">
        <f t="shared" si="45"/>
        <v>9-NguyenTrai-QNA</v>
      </c>
      <c r="AN91" s="46" t="s">
        <v>62</v>
      </c>
      <c r="AO91" s="46" t="str">
        <f t="shared" si="46"/>
        <v>NV9</v>
      </c>
      <c r="AP91" s="46" t="str">
        <f t="shared" si="47"/>
        <v>9-NguyenTrai-QNA</v>
      </c>
      <c r="AQ91" s="46" t="s">
        <v>62</v>
      </c>
    </row>
    <row r="92" spans="1:43" ht="15.75" customHeight="1" x14ac:dyDescent="0.2">
      <c r="A92">
        <v>91</v>
      </c>
      <c r="B92">
        <v>9</v>
      </c>
      <c r="C92" t="s">
        <v>183</v>
      </c>
      <c r="H92" s="16" t="str">
        <f t="shared" si="30"/>
        <v>qna-nguyentrai-hs0091</v>
      </c>
      <c r="I92" s="7" t="str">
        <f t="shared" si="31"/>
        <v>abcd1213</v>
      </c>
      <c r="K92" s="46">
        <v>91</v>
      </c>
      <c r="L92" s="46" t="str">
        <f t="shared" si="24"/>
        <v>9-NguyenTrai-QNA</v>
      </c>
      <c r="M92" s="46" t="str">
        <f t="shared" si="32"/>
        <v>Hà Thị Hoàng Dương</v>
      </c>
      <c r="N92" s="24" t="str">
        <f t="shared" si="33"/>
        <v>Dương</v>
      </c>
      <c r="O92" s="24" t="str">
        <f t="shared" si="34"/>
        <v xml:space="preserve">Hà Thị Hoàng </v>
      </c>
      <c r="P92" t="s">
        <v>300</v>
      </c>
      <c r="Q92" s="24" t="str">
        <f t="shared" si="35"/>
        <v>0091</v>
      </c>
      <c r="R92" s="24" t="str">
        <f t="shared" si="25"/>
        <v>qna-nguyentrai-hs0091</v>
      </c>
      <c r="S92" s="24" t="str">
        <f t="shared" si="36"/>
        <v>Duong</v>
      </c>
      <c r="T92" s="24" t="str">
        <f t="shared" si="37"/>
        <v xml:space="preserve">Ha Thi Hoang </v>
      </c>
      <c r="U92" s="24" t="str">
        <f t="shared" si="26"/>
        <v>hs0091-hathihoang-duong@qna-nguyentrai.edu.vn</v>
      </c>
      <c r="V92" s="24" t="str">
        <f t="shared" si="38"/>
        <v>abcd1213</v>
      </c>
      <c r="W92" s="46" t="str">
        <f t="shared" si="27"/>
        <v>QNA</v>
      </c>
      <c r="X92" s="30" t="s">
        <v>45</v>
      </c>
      <c r="Y92" s="30" t="s">
        <v>49</v>
      </c>
      <c r="Z92" s="46" t="str">
        <f t="shared" si="28"/>
        <v>HS-NguyenTrai-QNA</v>
      </c>
      <c r="AA92" s="46" t="str">
        <f t="shared" si="29"/>
        <v>NguyenTrai-QNA</v>
      </c>
      <c r="AB92" s="25" t="s">
        <v>46</v>
      </c>
      <c r="AC92" s="25" t="s">
        <v>47</v>
      </c>
      <c r="AE92" s="46" t="str">
        <f t="shared" si="39"/>
        <v>qna-nguyentrai-hs0091</v>
      </c>
      <c r="AF92" s="46" t="str">
        <f t="shared" si="40"/>
        <v>DS9</v>
      </c>
      <c r="AG92" s="46" t="str">
        <f t="shared" si="41"/>
        <v>9-NguyenTrai-QNA</v>
      </c>
      <c r="AH92" s="30" t="s">
        <v>62</v>
      </c>
      <c r="AI92" s="46" t="str">
        <f t="shared" si="42"/>
        <v>HH9</v>
      </c>
      <c r="AJ92" s="46" t="str">
        <f t="shared" si="43"/>
        <v>9-NguyenTrai-QNA</v>
      </c>
      <c r="AK92" s="46" t="s">
        <v>62</v>
      </c>
      <c r="AL92" s="46" t="str">
        <f t="shared" si="44"/>
        <v>TA9</v>
      </c>
      <c r="AM92" s="46" t="str">
        <f t="shared" si="45"/>
        <v>9-NguyenTrai-QNA</v>
      </c>
      <c r="AN92" s="46" t="s">
        <v>62</v>
      </c>
      <c r="AO92" s="46" t="str">
        <f t="shared" si="46"/>
        <v>NV9</v>
      </c>
      <c r="AP92" s="46" t="str">
        <f t="shared" si="47"/>
        <v>9-NguyenTrai-QNA</v>
      </c>
      <c r="AQ92" s="46" t="s">
        <v>62</v>
      </c>
    </row>
    <row r="93" spans="1:43" ht="15.75" customHeight="1" x14ac:dyDescent="0.2">
      <c r="A93">
        <v>92</v>
      </c>
      <c r="B93">
        <v>9</v>
      </c>
      <c r="C93" t="s">
        <v>184</v>
      </c>
      <c r="H93" s="16" t="str">
        <f t="shared" si="30"/>
        <v>qna-nguyentrai-hs0092</v>
      </c>
      <c r="I93" s="7" t="str">
        <f t="shared" si="31"/>
        <v>abcd1314</v>
      </c>
      <c r="K93" s="46">
        <v>92</v>
      </c>
      <c r="L93" s="46" t="str">
        <f t="shared" si="24"/>
        <v>9-NguyenTrai-QNA</v>
      </c>
      <c r="M93" s="46" t="str">
        <f t="shared" si="32"/>
        <v>Hồ Thị Ngọc Hậu</v>
      </c>
      <c r="N93" s="24" t="str">
        <f t="shared" si="33"/>
        <v>Hậu</v>
      </c>
      <c r="O93" s="24" t="str">
        <f t="shared" si="34"/>
        <v xml:space="preserve">Hồ Thị Ngọc </v>
      </c>
      <c r="P93" t="s">
        <v>301</v>
      </c>
      <c r="Q93" s="24" t="str">
        <f t="shared" si="35"/>
        <v>0092</v>
      </c>
      <c r="R93" s="24" t="str">
        <f t="shared" si="25"/>
        <v>qna-nguyentrai-hs0092</v>
      </c>
      <c r="S93" s="24" t="str">
        <f t="shared" si="36"/>
        <v>Hau</v>
      </c>
      <c r="T93" s="24" t="str">
        <f t="shared" si="37"/>
        <v xml:space="preserve">Ho Thi Ngoc </v>
      </c>
      <c r="U93" s="24" t="str">
        <f t="shared" si="26"/>
        <v>hs0092-hothingoc-hau@qna-nguyentrai.edu.vn</v>
      </c>
      <c r="V93" s="24" t="str">
        <f t="shared" si="38"/>
        <v>abcd1314</v>
      </c>
      <c r="W93" s="46" t="str">
        <f t="shared" si="27"/>
        <v>QNA</v>
      </c>
      <c r="X93" s="30" t="s">
        <v>45</v>
      </c>
      <c r="Y93" s="30" t="s">
        <v>49</v>
      </c>
      <c r="Z93" s="46" t="str">
        <f t="shared" si="28"/>
        <v>HS-NguyenTrai-QNA</v>
      </c>
      <c r="AA93" s="46" t="str">
        <f t="shared" si="29"/>
        <v>NguyenTrai-QNA</v>
      </c>
      <c r="AB93" s="25" t="s">
        <v>46</v>
      </c>
      <c r="AC93" s="25" t="s">
        <v>47</v>
      </c>
      <c r="AE93" s="46" t="str">
        <f t="shared" si="39"/>
        <v>qna-nguyentrai-hs0092</v>
      </c>
      <c r="AF93" s="46" t="str">
        <f t="shared" si="40"/>
        <v>DS9</v>
      </c>
      <c r="AG93" s="46" t="str">
        <f t="shared" si="41"/>
        <v>9-NguyenTrai-QNA</v>
      </c>
      <c r="AH93" s="30" t="s">
        <v>62</v>
      </c>
      <c r="AI93" s="46" t="str">
        <f t="shared" si="42"/>
        <v>HH9</v>
      </c>
      <c r="AJ93" s="46" t="str">
        <f t="shared" si="43"/>
        <v>9-NguyenTrai-QNA</v>
      </c>
      <c r="AK93" s="46" t="s">
        <v>62</v>
      </c>
      <c r="AL93" s="46" t="str">
        <f t="shared" si="44"/>
        <v>TA9</v>
      </c>
      <c r="AM93" s="46" t="str">
        <f t="shared" si="45"/>
        <v>9-NguyenTrai-QNA</v>
      </c>
      <c r="AN93" s="46" t="s">
        <v>62</v>
      </c>
      <c r="AO93" s="46" t="str">
        <f t="shared" si="46"/>
        <v>NV9</v>
      </c>
      <c r="AP93" s="46" t="str">
        <f t="shared" si="47"/>
        <v>9-NguyenTrai-QNA</v>
      </c>
      <c r="AQ93" s="46" t="s">
        <v>62</v>
      </c>
    </row>
    <row r="94" spans="1:43" ht="15.75" customHeight="1" x14ac:dyDescent="0.2">
      <c r="A94">
        <v>93</v>
      </c>
      <c r="B94">
        <v>9</v>
      </c>
      <c r="C94" t="s">
        <v>185</v>
      </c>
      <c r="H94" s="16" t="str">
        <f t="shared" si="30"/>
        <v>qna-nguyentrai-hs0093</v>
      </c>
      <c r="I94" s="7" t="str">
        <f t="shared" si="31"/>
        <v>abcd1415</v>
      </c>
      <c r="K94" s="46">
        <v>93</v>
      </c>
      <c r="L94" s="46" t="str">
        <f t="shared" si="24"/>
        <v>9-NguyenTrai-QNA</v>
      </c>
      <c r="M94" s="46" t="str">
        <f t="shared" si="32"/>
        <v>Nguyễn Hồ Hiếu</v>
      </c>
      <c r="N94" s="24" t="str">
        <f t="shared" si="33"/>
        <v>Hiếu</v>
      </c>
      <c r="O94" s="24" t="str">
        <f t="shared" si="34"/>
        <v xml:space="preserve">Nguyễn Hồ </v>
      </c>
      <c r="P94" t="s">
        <v>302</v>
      </c>
      <c r="Q94" s="24" t="str">
        <f t="shared" si="35"/>
        <v>0093</v>
      </c>
      <c r="R94" s="24" t="str">
        <f t="shared" si="25"/>
        <v>qna-nguyentrai-hs0093</v>
      </c>
      <c r="S94" s="24" t="str">
        <f t="shared" si="36"/>
        <v>Hieu</v>
      </c>
      <c r="T94" s="24" t="str">
        <f t="shared" si="37"/>
        <v xml:space="preserve">Nguyen Ho </v>
      </c>
      <c r="U94" s="24" t="str">
        <f t="shared" si="26"/>
        <v>hs0093-nguyenho-hieu@qna-nguyentrai.edu.vn</v>
      </c>
      <c r="V94" s="24" t="str">
        <f t="shared" si="38"/>
        <v>abcd1415</v>
      </c>
      <c r="W94" s="46" t="str">
        <f t="shared" si="27"/>
        <v>QNA</v>
      </c>
      <c r="X94" s="30" t="s">
        <v>45</v>
      </c>
      <c r="Y94" s="30" t="s">
        <v>49</v>
      </c>
      <c r="Z94" s="46" t="str">
        <f t="shared" si="28"/>
        <v>HS-NguyenTrai-QNA</v>
      </c>
      <c r="AA94" s="46" t="str">
        <f t="shared" si="29"/>
        <v>NguyenTrai-QNA</v>
      </c>
      <c r="AB94" s="25" t="s">
        <v>46</v>
      </c>
      <c r="AC94" s="25" t="s">
        <v>47</v>
      </c>
      <c r="AE94" s="46" t="str">
        <f t="shared" si="39"/>
        <v>qna-nguyentrai-hs0093</v>
      </c>
      <c r="AF94" s="46" t="str">
        <f t="shared" si="40"/>
        <v>DS9</v>
      </c>
      <c r="AG94" s="46" t="str">
        <f t="shared" si="41"/>
        <v>9-NguyenTrai-QNA</v>
      </c>
      <c r="AH94" s="30" t="s">
        <v>62</v>
      </c>
      <c r="AI94" s="46" t="str">
        <f t="shared" si="42"/>
        <v>HH9</v>
      </c>
      <c r="AJ94" s="46" t="str">
        <f t="shared" si="43"/>
        <v>9-NguyenTrai-QNA</v>
      </c>
      <c r="AK94" s="46" t="s">
        <v>62</v>
      </c>
      <c r="AL94" s="46" t="str">
        <f t="shared" si="44"/>
        <v>TA9</v>
      </c>
      <c r="AM94" s="46" t="str">
        <f t="shared" si="45"/>
        <v>9-NguyenTrai-QNA</v>
      </c>
      <c r="AN94" s="46" t="s">
        <v>62</v>
      </c>
      <c r="AO94" s="46" t="str">
        <f t="shared" si="46"/>
        <v>NV9</v>
      </c>
      <c r="AP94" s="46" t="str">
        <f t="shared" si="47"/>
        <v>9-NguyenTrai-QNA</v>
      </c>
      <c r="AQ94" s="46" t="s">
        <v>62</v>
      </c>
    </row>
    <row r="95" spans="1:43" ht="15.75" customHeight="1" x14ac:dyDescent="0.2">
      <c r="A95">
        <v>94</v>
      </c>
      <c r="B95">
        <v>9</v>
      </c>
      <c r="C95" t="s">
        <v>186</v>
      </c>
      <c r="H95" s="16" t="str">
        <f t="shared" si="30"/>
        <v>qna-nguyentrai-hs0094</v>
      </c>
      <c r="I95" s="7" t="str">
        <f t="shared" si="31"/>
        <v>abcd1516</v>
      </c>
      <c r="K95" s="46">
        <v>94</v>
      </c>
      <c r="L95" s="46" t="str">
        <f t="shared" si="24"/>
        <v>9-NguyenTrai-QNA</v>
      </c>
      <c r="M95" s="46" t="str">
        <f t="shared" si="32"/>
        <v>Nguyễn Đình Huy</v>
      </c>
      <c r="N95" s="24" t="str">
        <f t="shared" si="33"/>
        <v>Huy</v>
      </c>
      <c r="O95" s="24" t="str">
        <f t="shared" si="34"/>
        <v xml:space="preserve">Nguyễn Đình </v>
      </c>
      <c r="P95" t="s">
        <v>303</v>
      </c>
      <c r="Q95" s="24" t="str">
        <f t="shared" si="35"/>
        <v>0094</v>
      </c>
      <c r="R95" s="24" t="str">
        <f t="shared" si="25"/>
        <v>qna-nguyentrai-hs0094</v>
      </c>
      <c r="S95" s="24" t="str">
        <f t="shared" si="36"/>
        <v>Huy</v>
      </c>
      <c r="T95" s="24" t="str">
        <f t="shared" si="37"/>
        <v xml:space="preserve">Nguyen Dinh </v>
      </c>
      <c r="U95" s="24" t="str">
        <f t="shared" si="26"/>
        <v>hs0094-nguyendinh-huy@qna-nguyentrai.edu.vn</v>
      </c>
      <c r="V95" s="24" t="str">
        <f t="shared" si="38"/>
        <v>abcd1516</v>
      </c>
      <c r="W95" s="46" t="str">
        <f t="shared" si="27"/>
        <v>QNA</v>
      </c>
      <c r="X95" s="30" t="s">
        <v>45</v>
      </c>
      <c r="Y95" s="30" t="s">
        <v>49</v>
      </c>
      <c r="Z95" s="46" t="str">
        <f t="shared" si="28"/>
        <v>HS-NguyenTrai-QNA</v>
      </c>
      <c r="AA95" s="46" t="str">
        <f t="shared" si="29"/>
        <v>NguyenTrai-QNA</v>
      </c>
      <c r="AB95" s="25" t="s">
        <v>46</v>
      </c>
      <c r="AC95" s="25" t="s">
        <v>47</v>
      </c>
      <c r="AE95" s="46" t="str">
        <f t="shared" si="39"/>
        <v>qna-nguyentrai-hs0094</v>
      </c>
      <c r="AF95" s="46" t="str">
        <f t="shared" si="40"/>
        <v>DS9</v>
      </c>
      <c r="AG95" s="46" t="str">
        <f t="shared" si="41"/>
        <v>9-NguyenTrai-QNA</v>
      </c>
      <c r="AH95" s="30" t="s">
        <v>62</v>
      </c>
      <c r="AI95" s="46" t="str">
        <f t="shared" si="42"/>
        <v>HH9</v>
      </c>
      <c r="AJ95" s="46" t="str">
        <f t="shared" si="43"/>
        <v>9-NguyenTrai-QNA</v>
      </c>
      <c r="AK95" s="46" t="s">
        <v>62</v>
      </c>
      <c r="AL95" s="46" t="str">
        <f t="shared" si="44"/>
        <v>TA9</v>
      </c>
      <c r="AM95" s="46" t="str">
        <f t="shared" si="45"/>
        <v>9-NguyenTrai-QNA</v>
      </c>
      <c r="AN95" s="46" t="s">
        <v>62</v>
      </c>
      <c r="AO95" s="46" t="str">
        <f t="shared" si="46"/>
        <v>NV9</v>
      </c>
      <c r="AP95" s="46" t="str">
        <f t="shared" si="47"/>
        <v>9-NguyenTrai-QNA</v>
      </c>
      <c r="AQ95" s="46" t="s">
        <v>62</v>
      </c>
    </row>
    <row r="96" spans="1:43" ht="15.75" customHeight="1" x14ac:dyDescent="0.2">
      <c r="A96">
        <v>95</v>
      </c>
      <c r="B96">
        <v>9</v>
      </c>
      <c r="C96" t="s">
        <v>187</v>
      </c>
      <c r="H96" s="16" t="str">
        <f t="shared" si="30"/>
        <v>qna-nguyentrai-hs0095</v>
      </c>
      <c r="I96" s="7" t="str">
        <f t="shared" si="31"/>
        <v>abcd1617</v>
      </c>
      <c r="K96" s="46">
        <v>95</v>
      </c>
      <c r="L96" s="46" t="str">
        <f t="shared" si="24"/>
        <v>9-NguyenTrai-QNA</v>
      </c>
      <c r="M96" s="46" t="str">
        <f t="shared" si="32"/>
        <v>Hoàng Trọng Mẫn</v>
      </c>
      <c r="N96" s="24" t="str">
        <f t="shared" si="33"/>
        <v>Mẫn</v>
      </c>
      <c r="O96" s="24" t="str">
        <f t="shared" si="34"/>
        <v xml:space="preserve">Hoàng Trọng </v>
      </c>
      <c r="P96" t="s">
        <v>304</v>
      </c>
      <c r="Q96" s="24" t="str">
        <f t="shared" si="35"/>
        <v>0095</v>
      </c>
      <c r="R96" s="24" t="str">
        <f t="shared" si="25"/>
        <v>qna-nguyentrai-hs0095</v>
      </c>
      <c r="S96" s="24" t="str">
        <f t="shared" si="36"/>
        <v>Man</v>
      </c>
      <c r="T96" s="24" t="str">
        <f t="shared" si="37"/>
        <v xml:space="preserve">Hoang Trong </v>
      </c>
      <c r="U96" s="24" t="str">
        <f t="shared" si="26"/>
        <v>hs0095-hoangtrong-man@qna-nguyentrai.edu.vn</v>
      </c>
      <c r="V96" s="24" t="str">
        <f t="shared" si="38"/>
        <v>abcd1617</v>
      </c>
      <c r="W96" s="46" t="str">
        <f t="shared" si="27"/>
        <v>QNA</v>
      </c>
      <c r="X96" s="30" t="s">
        <v>45</v>
      </c>
      <c r="Y96" s="30" t="s">
        <v>49</v>
      </c>
      <c r="Z96" s="46" t="str">
        <f t="shared" si="28"/>
        <v>HS-NguyenTrai-QNA</v>
      </c>
      <c r="AA96" s="46" t="str">
        <f t="shared" si="29"/>
        <v>NguyenTrai-QNA</v>
      </c>
      <c r="AB96" s="25" t="s">
        <v>46</v>
      </c>
      <c r="AC96" s="25" t="s">
        <v>47</v>
      </c>
      <c r="AE96" s="46" t="str">
        <f t="shared" si="39"/>
        <v>qna-nguyentrai-hs0095</v>
      </c>
      <c r="AF96" s="46" t="str">
        <f t="shared" si="40"/>
        <v>DS9</v>
      </c>
      <c r="AG96" s="46" t="str">
        <f t="shared" si="41"/>
        <v>9-NguyenTrai-QNA</v>
      </c>
      <c r="AH96" s="30" t="s">
        <v>62</v>
      </c>
      <c r="AI96" s="46" t="str">
        <f t="shared" si="42"/>
        <v>HH9</v>
      </c>
      <c r="AJ96" s="46" t="str">
        <f t="shared" si="43"/>
        <v>9-NguyenTrai-QNA</v>
      </c>
      <c r="AK96" s="46" t="s">
        <v>62</v>
      </c>
      <c r="AL96" s="46" t="str">
        <f t="shared" si="44"/>
        <v>TA9</v>
      </c>
      <c r="AM96" s="46" t="str">
        <f t="shared" si="45"/>
        <v>9-NguyenTrai-QNA</v>
      </c>
      <c r="AN96" s="46" t="s">
        <v>62</v>
      </c>
      <c r="AO96" s="46" t="str">
        <f t="shared" si="46"/>
        <v>NV9</v>
      </c>
      <c r="AP96" s="46" t="str">
        <f t="shared" si="47"/>
        <v>9-NguyenTrai-QNA</v>
      </c>
      <c r="AQ96" s="46" t="s">
        <v>62</v>
      </c>
    </row>
    <row r="97" spans="1:43" ht="15.75" customHeight="1" x14ac:dyDescent="0.2">
      <c r="A97">
        <v>96</v>
      </c>
      <c r="B97">
        <v>9</v>
      </c>
      <c r="C97" t="s">
        <v>188</v>
      </c>
      <c r="H97" s="16" t="str">
        <f t="shared" si="30"/>
        <v>qna-nguyentrai-hs0096</v>
      </c>
      <c r="I97" s="7" t="str">
        <f t="shared" si="31"/>
        <v>abcd1718</v>
      </c>
      <c r="K97" s="46">
        <v>96</v>
      </c>
      <c r="L97" s="46" t="str">
        <f t="shared" si="24"/>
        <v>9-NguyenTrai-QNA</v>
      </c>
      <c r="M97" s="46" t="str">
        <f t="shared" si="32"/>
        <v>Phan Đình Nghĩa</v>
      </c>
      <c r="N97" s="24" t="str">
        <f t="shared" si="33"/>
        <v>Nghĩa</v>
      </c>
      <c r="O97" s="24" t="str">
        <f t="shared" si="34"/>
        <v xml:space="preserve">Phan Đình </v>
      </c>
      <c r="P97" t="s">
        <v>305</v>
      </c>
      <c r="Q97" s="24" t="str">
        <f t="shared" si="35"/>
        <v>0096</v>
      </c>
      <c r="R97" s="24" t="str">
        <f t="shared" si="25"/>
        <v>qna-nguyentrai-hs0096</v>
      </c>
      <c r="S97" s="24" t="str">
        <f t="shared" si="36"/>
        <v>Nghia</v>
      </c>
      <c r="T97" s="24" t="str">
        <f t="shared" si="37"/>
        <v xml:space="preserve">Phan Dinh </v>
      </c>
      <c r="U97" s="24" t="str">
        <f t="shared" si="26"/>
        <v>hs0096-phandinh-nghia@qna-nguyentrai.edu.vn</v>
      </c>
      <c r="V97" s="24" t="str">
        <f t="shared" si="38"/>
        <v>abcd1718</v>
      </c>
      <c r="W97" s="46" t="str">
        <f t="shared" si="27"/>
        <v>QNA</v>
      </c>
      <c r="X97" s="30" t="s">
        <v>45</v>
      </c>
      <c r="Y97" s="30" t="s">
        <v>49</v>
      </c>
      <c r="Z97" s="46" t="str">
        <f t="shared" si="28"/>
        <v>HS-NguyenTrai-QNA</v>
      </c>
      <c r="AA97" s="46" t="str">
        <f t="shared" si="29"/>
        <v>NguyenTrai-QNA</v>
      </c>
      <c r="AB97" s="25" t="s">
        <v>46</v>
      </c>
      <c r="AC97" s="25" t="s">
        <v>47</v>
      </c>
      <c r="AE97" s="46" t="str">
        <f t="shared" si="39"/>
        <v>qna-nguyentrai-hs0096</v>
      </c>
      <c r="AF97" s="46" t="str">
        <f t="shared" si="40"/>
        <v>DS9</v>
      </c>
      <c r="AG97" s="46" t="str">
        <f t="shared" si="41"/>
        <v>9-NguyenTrai-QNA</v>
      </c>
      <c r="AH97" s="30" t="s">
        <v>62</v>
      </c>
      <c r="AI97" s="46" t="str">
        <f t="shared" si="42"/>
        <v>HH9</v>
      </c>
      <c r="AJ97" s="46" t="str">
        <f t="shared" si="43"/>
        <v>9-NguyenTrai-QNA</v>
      </c>
      <c r="AK97" s="46" t="s">
        <v>62</v>
      </c>
      <c r="AL97" s="46" t="str">
        <f t="shared" si="44"/>
        <v>TA9</v>
      </c>
      <c r="AM97" s="46" t="str">
        <f t="shared" si="45"/>
        <v>9-NguyenTrai-QNA</v>
      </c>
      <c r="AN97" s="46" t="s">
        <v>62</v>
      </c>
      <c r="AO97" s="46" t="str">
        <f t="shared" si="46"/>
        <v>NV9</v>
      </c>
      <c r="AP97" s="46" t="str">
        <f t="shared" si="47"/>
        <v>9-NguyenTrai-QNA</v>
      </c>
      <c r="AQ97" s="46" t="s">
        <v>62</v>
      </c>
    </row>
    <row r="98" spans="1:43" ht="15.75" customHeight="1" x14ac:dyDescent="0.2">
      <c r="A98">
        <v>97</v>
      </c>
      <c r="B98">
        <v>9</v>
      </c>
      <c r="C98" t="s">
        <v>189</v>
      </c>
      <c r="H98" s="16" t="str">
        <f t="shared" si="30"/>
        <v>qna-nguyentrai-hs0097</v>
      </c>
      <c r="I98" s="7" t="str">
        <f t="shared" si="31"/>
        <v>abcd1819</v>
      </c>
      <c r="K98" s="46">
        <v>97</v>
      </c>
      <c r="L98" s="46" t="str">
        <f t="shared" si="24"/>
        <v>9-NguyenTrai-QNA</v>
      </c>
      <c r="M98" s="46" t="str">
        <f t="shared" si="32"/>
        <v>Hồ Văn Nguyên</v>
      </c>
      <c r="N98" s="24" t="str">
        <f t="shared" si="33"/>
        <v>Nguyên</v>
      </c>
      <c r="O98" s="24" t="str">
        <f t="shared" si="34"/>
        <v xml:space="preserve">Hồ Văn </v>
      </c>
      <c r="P98" t="s">
        <v>306</v>
      </c>
      <c r="Q98" s="24" t="str">
        <f t="shared" si="35"/>
        <v>0097</v>
      </c>
      <c r="R98" s="24" t="str">
        <f t="shared" si="25"/>
        <v>qna-nguyentrai-hs0097</v>
      </c>
      <c r="S98" s="24" t="str">
        <f t="shared" si="36"/>
        <v>Nguyen</v>
      </c>
      <c r="T98" s="24" t="str">
        <f t="shared" si="37"/>
        <v xml:space="preserve">Ho Van </v>
      </c>
      <c r="U98" s="24" t="str">
        <f t="shared" si="26"/>
        <v>hs0097-hovan-nguyen@qna-nguyentrai.edu.vn</v>
      </c>
      <c r="V98" s="24" t="str">
        <f t="shared" si="38"/>
        <v>abcd1819</v>
      </c>
      <c r="W98" s="46" t="str">
        <f t="shared" si="27"/>
        <v>QNA</v>
      </c>
      <c r="X98" s="30" t="s">
        <v>45</v>
      </c>
      <c r="Y98" s="30" t="s">
        <v>49</v>
      </c>
      <c r="Z98" s="46" t="str">
        <f t="shared" si="28"/>
        <v>HS-NguyenTrai-QNA</v>
      </c>
      <c r="AA98" s="46" t="str">
        <f t="shared" si="29"/>
        <v>NguyenTrai-QNA</v>
      </c>
      <c r="AB98" s="25" t="s">
        <v>46</v>
      </c>
      <c r="AC98" s="25" t="s">
        <v>47</v>
      </c>
      <c r="AE98" s="46" t="str">
        <f t="shared" si="39"/>
        <v>qna-nguyentrai-hs0097</v>
      </c>
      <c r="AF98" s="46" t="str">
        <f t="shared" si="40"/>
        <v>DS9</v>
      </c>
      <c r="AG98" s="46" t="str">
        <f t="shared" si="41"/>
        <v>9-NguyenTrai-QNA</v>
      </c>
      <c r="AH98" s="30" t="s">
        <v>62</v>
      </c>
      <c r="AI98" s="46" t="str">
        <f t="shared" si="42"/>
        <v>HH9</v>
      </c>
      <c r="AJ98" s="46" t="str">
        <f t="shared" si="43"/>
        <v>9-NguyenTrai-QNA</v>
      </c>
      <c r="AK98" s="46" t="s">
        <v>62</v>
      </c>
      <c r="AL98" s="46" t="str">
        <f t="shared" si="44"/>
        <v>TA9</v>
      </c>
      <c r="AM98" s="46" t="str">
        <f t="shared" si="45"/>
        <v>9-NguyenTrai-QNA</v>
      </c>
      <c r="AN98" s="46" t="s">
        <v>62</v>
      </c>
      <c r="AO98" s="46" t="str">
        <f t="shared" si="46"/>
        <v>NV9</v>
      </c>
      <c r="AP98" s="46" t="str">
        <f t="shared" si="47"/>
        <v>9-NguyenTrai-QNA</v>
      </c>
      <c r="AQ98" s="46" t="s">
        <v>62</v>
      </c>
    </row>
    <row r="99" spans="1:43" ht="15.75" customHeight="1" x14ac:dyDescent="0.2">
      <c r="A99">
        <v>98</v>
      </c>
      <c r="B99">
        <v>9</v>
      </c>
      <c r="C99" t="s">
        <v>190</v>
      </c>
      <c r="H99" s="16" t="str">
        <f t="shared" si="30"/>
        <v>qna-nguyentrai-hs0098</v>
      </c>
      <c r="I99" s="7" t="str">
        <f t="shared" si="31"/>
        <v>abcd1920</v>
      </c>
      <c r="K99" s="46">
        <v>98</v>
      </c>
      <c r="L99" s="46" t="str">
        <f t="shared" si="24"/>
        <v>9-NguyenTrai-QNA</v>
      </c>
      <c r="M99" s="46" t="str">
        <f t="shared" si="32"/>
        <v>Đậu Phương Nhi</v>
      </c>
      <c r="N99" s="24" t="str">
        <f t="shared" si="33"/>
        <v>Nhi</v>
      </c>
      <c r="O99" s="24" t="str">
        <f t="shared" si="34"/>
        <v xml:space="preserve">Đậu Phương </v>
      </c>
      <c r="P99" t="s">
        <v>307</v>
      </c>
      <c r="Q99" s="24" t="str">
        <f t="shared" si="35"/>
        <v>0098</v>
      </c>
      <c r="R99" s="24" t="str">
        <f t="shared" si="25"/>
        <v>qna-nguyentrai-hs0098</v>
      </c>
      <c r="S99" s="24" t="str">
        <f t="shared" si="36"/>
        <v>Nhi</v>
      </c>
      <c r="T99" s="24" t="str">
        <f t="shared" si="37"/>
        <v xml:space="preserve">Dau Phuong </v>
      </c>
      <c r="U99" s="24" t="str">
        <f t="shared" si="26"/>
        <v>hs0098-dauphuong-nhi@qna-nguyentrai.edu.vn</v>
      </c>
      <c r="V99" s="24" t="str">
        <f t="shared" si="38"/>
        <v>abcd1920</v>
      </c>
      <c r="W99" s="46" t="str">
        <f t="shared" si="27"/>
        <v>QNA</v>
      </c>
      <c r="X99" s="30" t="s">
        <v>45</v>
      </c>
      <c r="Y99" s="30" t="s">
        <v>49</v>
      </c>
      <c r="Z99" s="46" t="str">
        <f t="shared" si="28"/>
        <v>HS-NguyenTrai-QNA</v>
      </c>
      <c r="AA99" s="46" t="str">
        <f t="shared" si="29"/>
        <v>NguyenTrai-QNA</v>
      </c>
      <c r="AB99" s="25" t="s">
        <v>46</v>
      </c>
      <c r="AC99" s="25" t="s">
        <v>47</v>
      </c>
      <c r="AE99" s="46" t="str">
        <f t="shared" si="39"/>
        <v>qna-nguyentrai-hs0098</v>
      </c>
      <c r="AF99" s="46" t="str">
        <f t="shared" si="40"/>
        <v>DS9</v>
      </c>
      <c r="AG99" s="46" t="str">
        <f t="shared" si="41"/>
        <v>9-NguyenTrai-QNA</v>
      </c>
      <c r="AH99" s="30" t="s">
        <v>62</v>
      </c>
      <c r="AI99" s="46" t="str">
        <f t="shared" si="42"/>
        <v>HH9</v>
      </c>
      <c r="AJ99" s="46" t="str">
        <f t="shared" si="43"/>
        <v>9-NguyenTrai-QNA</v>
      </c>
      <c r="AK99" s="46" t="s">
        <v>62</v>
      </c>
      <c r="AL99" s="46" t="str">
        <f t="shared" si="44"/>
        <v>TA9</v>
      </c>
      <c r="AM99" s="46" t="str">
        <f t="shared" si="45"/>
        <v>9-NguyenTrai-QNA</v>
      </c>
      <c r="AN99" s="46" t="s">
        <v>62</v>
      </c>
      <c r="AO99" s="46" t="str">
        <f t="shared" si="46"/>
        <v>NV9</v>
      </c>
      <c r="AP99" s="46" t="str">
        <f t="shared" si="47"/>
        <v>9-NguyenTrai-QNA</v>
      </c>
      <c r="AQ99" s="46" t="s">
        <v>62</v>
      </c>
    </row>
    <row r="100" spans="1:43" ht="15.75" customHeight="1" x14ac:dyDescent="0.2">
      <c r="A100">
        <v>99</v>
      </c>
      <c r="B100">
        <v>9</v>
      </c>
      <c r="C100" t="s">
        <v>191</v>
      </c>
      <c r="H100" s="16" t="str">
        <f t="shared" si="30"/>
        <v>qna-nguyentrai-hs0099</v>
      </c>
      <c r="I100" s="7" t="str">
        <f t="shared" si="31"/>
        <v>abcd2021</v>
      </c>
      <c r="K100" s="46">
        <v>99</v>
      </c>
      <c r="L100" s="46" t="str">
        <f t="shared" si="24"/>
        <v>9-NguyenTrai-QNA</v>
      </c>
      <c r="M100" s="46" t="str">
        <f t="shared" si="32"/>
        <v>Huỳnh Thị Kiều Phương</v>
      </c>
      <c r="N100" s="24" t="str">
        <f t="shared" si="33"/>
        <v>Phương</v>
      </c>
      <c r="O100" s="24" t="str">
        <f t="shared" si="34"/>
        <v xml:space="preserve">Huỳnh Thị Kiều </v>
      </c>
      <c r="P100" t="s">
        <v>308</v>
      </c>
      <c r="Q100" s="24" t="str">
        <f t="shared" si="35"/>
        <v>0099</v>
      </c>
      <c r="R100" s="24" t="str">
        <f t="shared" si="25"/>
        <v>qna-nguyentrai-hs0099</v>
      </c>
      <c r="S100" s="24" t="str">
        <f t="shared" si="36"/>
        <v>Phuong</v>
      </c>
      <c r="T100" s="24" t="str">
        <f t="shared" si="37"/>
        <v xml:space="preserve">Huynh Thi Kieu </v>
      </c>
      <c r="U100" s="24" t="str">
        <f t="shared" si="26"/>
        <v>hs0099-huynhthikieu-phuong@qna-nguyentrai.edu.vn</v>
      </c>
      <c r="V100" s="24" t="str">
        <f t="shared" si="38"/>
        <v>abcd2021</v>
      </c>
      <c r="W100" s="46" t="str">
        <f t="shared" si="27"/>
        <v>QNA</v>
      </c>
      <c r="X100" s="30" t="s">
        <v>45</v>
      </c>
      <c r="Y100" s="30" t="s">
        <v>49</v>
      </c>
      <c r="Z100" s="46" t="str">
        <f t="shared" si="28"/>
        <v>HS-NguyenTrai-QNA</v>
      </c>
      <c r="AA100" s="46" t="str">
        <f t="shared" si="29"/>
        <v>NguyenTrai-QNA</v>
      </c>
      <c r="AB100" s="25" t="s">
        <v>46</v>
      </c>
      <c r="AC100" s="25" t="s">
        <v>47</v>
      </c>
      <c r="AE100" s="46" t="str">
        <f t="shared" si="39"/>
        <v>qna-nguyentrai-hs0099</v>
      </c>
      <c r="AF100" s="46" t="str">
        <f t="shared" si="40"/>
        <v>DS9</v>
      </c>
      <c r="AG100" s="46" t="str">
        <f t="shared" si="41"/>
        <v>9-NguyenTrai-QNA</v>
      </c>
      <c r="AH100" s="30" t="s">
        <v>62</v>
      </c>
      <c r="AI100" s="46" t="str">
        <f t="shared" si="42"/>
        <v>HH9</v>
      </c>
      <c r="AJ100" s="46" t="str">
        <f t="shared" si="43"/>
        <v>9-NguyenTrai-QNA</v>
      </c>
      <c r="AK100" s="46" t="s">
        <v>62</v>
      </c>
      <c r="AL100" s="46" t="str">
        <f t="shared" si="44"/>
        <v>TA9</v>
      </c>
      <c r="AM100" s="46" t="str">
        <f t="shared" si="45"/>
        <v>9-NguyenTrai-QNA</v>
      </c>
      <c r="AN100" s="46" t="s">
        <v>62</v>
      </c>
      <c r="AO100" s="46" t="str">
        <f t="shared" si="46"/>
        <v>NV9</v>
      </c>
      <c r="AP100" s="46" t="str">
        <f t="shared" si="47"/>
        <v>9-NguyenTrai-QNA</v>
      </c>
      <c r="AQ100" s="46" t="s">
        <v>62</v>
      </c>
    </row>
    <row r="101" spans="1:43" ht="15.75" customHeight="1" x14ac:dyDescent="0.2">
      <c r="A101">
        <v>100</v>
      </c>
      <c r="B101">
        <v>9</v>
      </c>
      <c r="C101" t="s">
        <v>192</v>
      </c>
      <c r="H101" s="16" t="str">
        <f t="shared" si="30"/>
        <v>qna-nguyentrai-hs0100</v>
      </c>
      <c r="I101" s="7" t="str">
        <f t="shared" si="31"/>
        <v>abcd2122</v>
      </c>
      <c r="K101" s="46">
        <v>100</v>
      </c>
      <c r="L101" s="46" t="str">
        <f t="shared" si="24"/>
        <v>9-NguyenTrai-QNA</v>
      </c>
      <c r="M101" s="46" t="str">
        <f t="shared" si="32"/>
        <v>Dũ Ngọc Minh Tâm</v>
      </c>
      <c r="N101" s="24" t="str">
        <f t="shared" si="33"/>
        <v>Tâm</v>
      </c>
      <c r="O101" s="24" t="str">
        <f t="shared" si="34"/>
        <v xml:space="preserve">Dũ Ngọc Minh </v>
      </c>
      <c r="P101" t="s">
        <v>309</v>
      </c>
      <c r="Q101" s="24" t="str">
        <f t="shared" si="35"/>
        <v>0100</v>
      </c>
      <c r="R101" s="24" t="str">
        <f t="shared" si="25"/>
        <v>qna-nguyentrai-hs0100</v>
      </c>
      <c r="S101" s="24" t="str">
        <f t="shared" si="36"/>
        <v>Tam</v>
      </c>
      <c r="T101" s="24" t="str">
        <f t="shared" si="37"/>
        <v xml:space="preserve">Du Ngoc Minh </v>
      </c>
      <c r="U101" s="24" t="str">
        <f t="shared" si="26"/>
        <v>hs0100-dungocminh-tam@qna-nguyentrai.edu.vn</v>
      </c>
      <c r="V101" s="24" t="str">
        <f t="shared" si="38"/>
        <v>abcd2122</v>
      </c>
      <c r="W101" s="46" t="str">
        <f t="shared" si="27"/>
        <v>QNA</v>
      </c>
      <c r="X101" s="30" t="s">
        <v>45</v>
      </c>
      <c r="Y101" s="30" t="s">
        <v>49</v>
      </c>
      <c r="Z101" s="46" t="str">
        <f t="shared" si="28"/>
        <v>HS-NguyenTrai-QNA</v>
      </c>
      <c r="AA101" s="46" t="str">
        <f t="shared" si="29"/>
        <v>NguyenTrai-QNA</v>
      </c>
      <c r="AB101" s="25" t="s">
        <v>46</v>
      </c>
      <c r="AC101" s="25" t="s">
        <v>47</v>
      </c>
      <c r="AE101" s="46" t="str">
        <f t="shared" si="39"/>
        <v>qna-nguyentrai-hs0100</v>
      </c>
      <c r="AF101" s="46" t="str">
        <f t="shared" si="40"/>
        <v>DS9</v>
      </c>
      <c r="AG101" s="46" t="str">
        <f t="shared" si="41"/>
        <v>9-NguyenTrai-QNA</v>
      </c>
      <c r="AH101" s="30" t="s">
        <v>62</v>
      </c>
      <c r="AI101" s="46" t="str">
        <f t="shared" si="42"/>
        <v>HH9</v>
      </c>
      <c r="AJ101" s="46" t="str">
        <f t="shared" si="43"/>
        <v>9-NguyenTrai-QNA</v>
      </c>
      <c r="AK101" s="46" t="s">
        <v>62</v>
      </c>
      <c r="AL101" s="46" t="str">
        <f t="shared" si="44"/>
        <v>TA9</v>
      </c>
      <c r="AM101" s="46" t="str">
        <f t="shared" si="45"/>
        <v>9-NguyenTrai-QNA</v>
      </c>
      <c r="AN101" s="46" t="s">
        <v>62</v>
      </c>
      <c r="AO101" s="46" t="str">
        <f t="shared" si="46"/>
        <v>NV9</v>
      </c>
      <c r="AP101" s="46" t="str">
        <f t="shared" si="47"/>
        <v>9-NguyenTrai-QNA</v>
      </c>
      <c r="AQ101" s="46" t="s">
        <v>62</v>
      </c>
    </row>
    <row r="102" spans="1:43" ht="15.75" customHeight="1" x14ac:dyDescent="0.2">
      <c r="A102">
        <v>101</v>
      </c>
      <c r="B102">
        <v>9</v>
      </c>
      <c r="C102" t="s">
        <v>193</v>
      </c>
      <c r="H102" s="16" t="str">
        <f t="shared" si="30"/>
        <v>qna-nguyentrai-hs0101</v>
      </c>
      <c r="I102" s="7" t="str">
        <f t="shared" si="31"/>
        <v>abcd2223</v>
      </c>
      <c r="K102" s="46">
        <v>101</v>
      </c>
      <c r="L102" s="46" t="str">
        <f t="shared" si="24"/>
        <v>9-NguyenTrai-QNA</v>
      </c>
      <c r="M102" s="46" t="str">
        <f t="shared" si="32"/>
        <v>Đoàn Thị Tấm</v>
      </c>
      <c r="N102" s="24" t="str">
        <f t="shared" si="33"/>
        <v>Tấm</v>
      </c>
      <c r="O102" s="24" t="str">
        <f t="shared" si="34"/>
        <v xml:space="preserve">Đoàn Thị </v>
      </c>
      <c r="P102" t="s">
        <v>310</v>
      </c>
      <c r="Q102" s="24" t="str">
        <f t="shared" si="35"/>
        <v>0101</v>
      </c>
      <c r="R102" s="24" t="str">
        <f t="shared" si="25"/>
        <v>qna-nguyentrai-hs0101</v>
      </c>
      <c r="S102" s="24" t="str">
        <f t="shared" si="36"/>
        <v>Tam</v>
      </c>
      <c r="T102" s="24" t="str">
        <f t="shared" si="37"/>
        <v xml:space="preserve">Doan Thi </v>
      </c>
      <c r="U102" s="24" t="str">
        <f t="shared" si="26"/>
        <v>hs0101-doanthi-tam@qna-nguyentrai.edu.vn</v>
      </c>
      <c r="V102" s="24" t="str">
        <f t="shared" si="38"/>
        <v>abcd2223</v>
      </c>
      <c r="W102" s="46" t="str">
        <f t="shared" si="27"/>
        <v>QNA</v>
      </c>
      <c r="X102" s="30" t="s">
        <v>45</v>
      </c>
      <c r="Y102" s="30" t="s">
        <v>49</v>
      </c>
      <c r="Z102" s="46" t="str">
        <f t="shared" si="28"/>
        <v>HS-NguyenTrai-QNA</v>
      </c>
      <c r="AA102" s="46" t="str">
        <f t="shared" si="29"/>
        <v>NguyenTrai-QNA</v>
      </c>
      <c r="AB102" s="25" t="s">
        <v>46</v>
      </c>
      <c r="AC102" s="25" t="s">
        <v>47</v>
      </c>
      <c r="AE102" s="46" t="str">
        <f t="shared" si="39"/>
        <v>qna-nguyentrai-hs0101</v>
      </c>
      <c r="AF102" s="46" t="str">
        <f t="shared" si="40"/>
        <v>DS9</v>
      </c>
      <c r="AG102" s="46" t="str">
        <f t="shared" si="41"/>
        <v>9-NguyenTrai-QNA</v>
      </c>
      <c r="AH102" s="30" t="s">
        <v>62</v>
      </c>
      <c r="AI102" s="46" t="str">
        <f t="shared" si="42"/>
        <v>HH9</v>
      </c>
      <c r="AJ102" s="46" t="str">
        <f t="shared" si="43"/>
        <v>9-NguyenTrai-QNA</v>
      </c>
      <c r="AK102" s="46" t="s">
        <v>62</v>
      </c>
      <c r="AL102" s="46" t="str">
        <f t="shared" si="44"/>
        <v>TA9</v>
      </c>
      <c r="AM102" s="46" t="str">
        <f t="shared" si="45"/>
        <v>9-NguyenTrai-QNA</v>
      </c>
      <c r="AN102" s="46" t="s">
        <v>62</v>
      </c>
      <c r="AO102" s="46" t="str">
        <f t="shared" si="46"/>
        <v>NV9</v>
      </c>
      <c r="AP102" s="46" t="str">
        <f t="shared" si="47"/>
        <v>9-NguyenTrai-QNA</v>
      </c>
      <c r="AQ102" s="46" t="s">
        <v>62</v>
      </c>
    </row>
    <row r="103" spans="1:43" ht="15.75" customHeight="1" x14ac:dyDescent="0.2">
      <c r="A103">
        <v>102</v>
      </c>
      <c r="B103">
        <v>9</v>
      </c>
      <c r="C103" t="s">
        <v>194</v>
      </c>
      <c r="H103" s="16" t="str">
        <f t="shared" si="30"/>
        <v>qna-nguyentrai-hs0102</v>
      </c>
      <c r="I103" s="7" t="str">
        <f t="shared" si="31"/>
        <v>abcd2324</v>
      </c>
      <c r="K103" s="46">
        <v>102</v>
      </c>
      <c r="L103" s="46" t="str">
        <f t="shared" si="24"/>
        <v>9-NguyenTrai-QNA</v>
      </c>
      <c r="M103" s="46" t="str">
        <f t="shared" si="32"/>
        <v>Trần Thanh Tình</v>
      </c>
      <c r="N103" s="24" t="str">
        <f t="shared" si="33"/>
        <v>Tình</v>
      </c>
      <c r="O103" s="24" t="str">
        <f t="shared" si="34"/>
        <v xml:space="preserve">Trần Thanh </v>
      </c>
      <c r="P103" t="s">
        <v>311</v>
      </c>
      <c r="Q103" s="24" t="str">
        <f t="shared" si="35"/>
        <v>0102</v>
      </c>
      <c r="R103" s="24" t="str">
        <f t="shared" si="25"/>
        <v>qna-nguyentrai-hs0102</v>
      </c>
      <c r="S103" s="24" t="str">
        <f t="shared" si="36"/>
        <v>Tinh</v>
      </c>
      <c r="T103" s="24" t="str">
        <f t="shared" si="37"/>
        <v xml:space="preserve">Tran Thanh </v>
      </c>
      <c r="U103" s="24" t="str">
        <f t="shared" si="26"/>
        <v>hs0102-tranthanh-tinh@qna-nguyentrai.edu.vn</v>
      </c>
      <c r="V103" s="24" t="str">
        <f t="shared" si="38"/>
        <v>abcd2324</v>
      </c>
      <c r="W103" s="46" t="str">
        <f t="shared" si="27"/>
        <v>QNA</v>
      </c>
      <c r="X103" s="30" t="s">
        <v>45</v>
      </c>
      <c r="Y103" s="30" t="s">
        <v>49</v>
      </c>
      <c r="Z103" s="46" t="str">
        <f t="shared" si="28"/>
        <v>HS-NguyenTrai-QNA</v>
      </c>
      <c r="AA103" s="46" t="str">
        <f t="shared" si="29"/>
        <v>NguyenTrai-QNA</v>
      </c>
      <c r="AB103" s="25" t="s">
        <v>46</v>
      </c>
      <c r="AC103" s="25" t="s">
        <v>47</v>
      </c>
      <c r="AE103" s="46" t="str">
        <f t="shared" si="39"/>
        <v>qna-nguyentrai-hs0102</v>
      </c>
      <c r="AF103" s="46" t="str">
        <f t="shared" si="40"/>
        <v>DS9</v>
      </c>
      <c r="AG103" s="46" t="str">
        <f t="shared" si="41"/>
        <v>9-NguyenTrai-QNA</v>
      </c>
      <c r="AH103" s="30" t="s">
        <v>62</v>
      </c>
      <c r="AI103" s="46" t="str">
        <f t="shared" si="42"/>
        <v>HH9</v>
      </c>
      <c r="AJ103" s="46" t="str">
        <f t="shared" si="43"/>
        <v>9-NguyenTrai-QNA</v>
      </c>
      <c r="AK103" s="46" t="s">
        <v>62</v>
      </c>
      <c r="AL103" s="46" t="str">
        <f t="shared" si="44"/>
        <v>TA9</v>
      </c>
      <c r="AM103" s="46" t="str">
        <f t="shared" si="45"/>
        <v>9-NguyenTrai-QNA</v>
      </c>
      <c r="AN103" s="46" t="s">
        <v>62</v>
      </c>
      <c r="AO103" s="46" t="str">
        <f t="shared" si="46"/>
        <v>NV9</v>
      </c>
      <c r="AP103" s="46" t="str">
        <f t="shared" si="47"/>
        <v>9-NguyenTrai-QNA</v>
      </c>
      <c r="AQ103" s="46" t="s">
        <v>62</v>
      </c>
    </row>
    <row r="104" spans="1:43" ht="15.75" customHeight="1" x14ac:dyDescent="0.2">
      <c r="A104">
        <v>103</v>
      </c>
      <c r="B104">
        <v>9</v>
      </c>
      <c r="C104" t="s">
        <v>195</v>
      </c>
      <c r="H104" s="16" t="str">
        <f t="shared" si="30"/>
        <v>qna-nguyentrai-hs0103</v>
      </c>
      <c r="I104" s="7" t="str">
        <f t="shared" si="31"/>
        <v>abcd2425</v>
      </c>
      <c r="K104" s="46">
        <v>103</v>
      </c>
      <c r="L104" s="46" t="str">
        <f t="shared" si="24"/>
        <v>9-NguyenTrai-QNA</v>
      </c>
      <c r="M104" s="46" t="str">
        <f t="shared" si="32"/>
        <v>Huỳnh Hữu Thành</v>
      </c>
      <c r="N104" s="24" t="str">
        <f t="shared" si="33"/>
        <v>Thành</v>
      </c>
      <c r="O104" s="24" t="str">
        <f t="shared" si="34"/>
        <v xml:space="preserve">Huỳnh Hữu </v>
      </c>
      <c r="P104" t="s">
        <v>312</v>
      </c>
      <c r="Q104" s="24" t="str">
        <f t="shared" si="35"/>
        <v>0103</v>
      </c>
      <c r="R104" s="24" t="str">
        <f t="shared" si="25"/>
        <v>qna-nguyentrai-hs0103</v>
      </c>
      <c r="S104" s="24" t="str">
        <f t="shared" si="36"/>
        <v>Thanh</v>
      </c>
      <c r="T104" s="24" t="str">
        <f t="shared" si="37"/>
        <v xml:space="preserve">Huynh Huu </v>
      </c>
      <c r="U104" s="24" t="str">
        <f t="shared" si="26"/>
        <v>hs0103-huynhhuu-thanh@qna-nguyentrai.edu.vn</v>
      </c>
      <c r="V104" s="24" t="str">
        <f t="shared" si="38"/>
        <v>abcd2425</v>
      </c>
      <c r="W104" s="46" t="str">
        <f t="shared" si="27"/>
        <v>QNA</v>
      </c>
      <c r="X104" s="30" t="s">
        <v>45</v>
      </c>
      <c r="Y104" s="30" t="s">
        <v>49</v>
      </c>
      <c r="Z104" s="46" t="str">
        <f t="shared" si="28"/>
        <v>HS-NguyenTrai-QNA</v>
      </c>
      <c r="AA104" s="46" t="str">
        <f t="shared" si="29"/>
        <v>NguyenTrai-QNA</v>
      </c>
      <c r="AB104" s="25" t="s">
        <v>46</v>
      </c>
      <c r="AC104" s="25" t="s">
        <v>47</v>
      </c>
      <c r="AE104" s="46" t="str">
        <f t="shared" si="39"/>
        <v>qna-nguyentrai-hs0103</v>
      </c>
      <c r="AF104" s="46" t="str">
        <f t="shared" si="40"/>
        <v>DS9</v>
      </c>
      <c r="AG104" s="46" t="str">
        <f t="shared" si="41"/>
        <v>9-NguyenTrai-QNA</v>
      </c>
      <c r="AH104" s="30" t="s">
        <v>62</v>
      </c>
      <c r="AI104" s="46" t="str">
        <f t="shared" si="42"/>
        <v>HH9</v>
      </c>
      <c r="AJ104" s="46" t="str">
        <f t="shared" si="43"/>
        <v>9-NguyenTrai-QNA</v>
      </c>
      <c r="AK104" s="46" t="s">
        <v>62</v>
      </c>
      <c r="AL104" s="46" t="str">
        <f t="shared" si="44"/>
        <v>TA9</v>
      </c>
      <c r="AM104" s="46" t="str">
        <f t="shared" si="45"/>
        <v>9-NguyenTrai-QNA</v>
      </c>
      <c r="AN104" s="46" t="s">
        <v>62</v>
      </c>
      <c r="AO104" s="46" t="str">
        <f t="shared" si="46"/>
        <v>NV9</v>
      </c>
      <c r="AP104" s="46" t="str">
        <f t="shared" si="47"/>
        <v>9-NguyenTrai-QNA</v>
      </c>
      <c r="AQ104" s="46" t="s">
        <v>62</v>
      </c>
    </row>
    <row r="105" spans="1:43" ht="15.75" customHeight="1" x14ac:dyDescent="0.2">
      <c r="A105">
        <v>104</v>
      </c>
      <c r="B105">
        <v>9</v>
      </c>
      <c r="C105" t="s">
        <v>196</v>
      </c>
      <c r="H105" s="16" t="str">
        <f t="shared" si="30"/>
        <v>qna-nguyentrai-hs0104</v>
      </c>
      <c r="I105" s="7" t="str">
        <f t="shared" si="31"/>
        <v>abcd2526</v>
      </c>
      <c r="K105" s="46">
        <v>104</v>
      </c>
      <c r="L105" s="46" t="str">
        <f t="shared" si="24"/>
        <v>9-NguyenTrai-QNA</v>
      </c>
      <c r="M105" s="46" t="str">
        <f t="shared" si="32"/>
        <v>Huỳnh Thanh Thảo</v>
      </c>
      <c r="N105" s="24" t="str">
        <f t="shared" si="33"/>
        <v>Thảo</v>
      </c>
      <c r="O105" s="24" t="str">
        <f t="shared" si="34"/>
        <v xml:space="preserve">Huỳnh Thanh </v>
      </c>
      <c r="P105" t="s">
        <v>313</v>
      </c>
      <c r="Q105" s="24" t="str">
        <f t="shared" si="35"/>
        <v>0104</v>
      </c>
      <c r="R105" s="24" t="str">
        <f t="shared" si="25"/>
        <v>qna-nguyentrai-hs0104</v>
      </c>
      <c r="S105" s="24" t="str">
        <f t="shared" si="36"/>
        <v>Thao</v>
      </c>
      <c r="T105" s="24" t="str">
        <f t="shared" si="37"/>
        <v xml:space="preserve">Huynh Thanh </v>
      </c>
      <c r="U105" s="24" t="str">
        <f t="shared" si="26"/>
        <v>hs0104-huynhthanh-thao@qna-nguyentrai.edu.vn</v>
      </c>
      <c r="V105" s="24" t="str">
        <f t="shared" si="38"/>
        <v>abcd2526</v>
      </c>
      <c r="W105" s="46" t="str">
        <f t="shared" si="27"/>
        <v>QNA</v>
      </c>
      <c r="X105" s="30" t="s">
        <v>45</v>
      </c>
      <c r="Y105" s="30" t="s">
        <v>49</v>
      </c>
      <c r="Z105" s="46" t="str">
        <f t="shared" si="28"/>
        <v>HS-NguyenTrai-QNA</v>
      </c>
      <c r="AA105" s="46" t="str">
        <f t="shared" si="29"/>
        <v>NguyenTrai-QNA</v>
      </c>
      <c r="AB105" s="25" t="s">
        <v>46</v>
      </c>
      <c r="AC105" s="25" t="s">
        <v>47</v>
      </c>
      <c r="AE105" s="46" t="str">
        <f t="shared" si="39"/>
        <v>qna-nguyentrai-hs0104</v>
      </c>
      <c r="AF105" s="46" t="str">
        <f t="shared" si="40"/>
        <v>DS9</v>
      </c>
      <c r="AG105" s="46" t="str">
        <f t="shared" si="41"/>
        <v>9-NguyenTrai-QNA</v>
      </c>
      <c r="AH105" s="30" t="s">
        <v>62</v>
      </c>
      <c r="AI105" s="46" t="str">
        <f t="shared" si="42"/>
        <v>HH9</v>
      </c>
      <c r="AJ105" s="46" t="str">
        <f t="shared" si="43"/>
        <v>9-NguyenTrai-QNA</v>
      </c>
      <c r="AK105" s="46" t="s">
        <v>62</v>
      </c>
      <c r="AL105" s="46" t="str">
        <f t="shared" si="44"/>
        <v>TA9</v>
      </c>
      <c r="AM105" s="46" t="str">
        <f t="shared" si="45"/>
        <v>9-NguyenTrai-QNA</v>
      </c>
      <c r="AN105" s="46" t="s">
        <v>62</v>
      </c>
      <c r="AO105" s="46" t="str">
        <f t="shared" si="46"/>
        <v>NV9</v>
      </c>
      <c r="AP105" s="46" t="str">
        <f t="shared" si="47"/>
        <v>9-NguyenTrai-QNA</v>
      </c>
      <c r="AQ105" s="46" t="s">
        <v>62</v>
      </c>
    </row>
    <row r="106" spans="1:43" ht="15.75" customHeight="1" x14ac:dyDescent="0.2">
      <c r="A106">
        <v>105</v>
      </c>
      <c r="B106">
        <v>9</v>
      </c>
      <c r="C106" t="s">
        <v>197</v>
      </c>
      <c r="H106" s="16" t="str">
        <f t="shared" si="30"/>
        <v>qna-nguyentrai-hs0105</v>
      </c>
      <c r="I106" s="7" t="str">
        <f t="shared" si="31"/>
        <v>abcd2627</v>
      </c>
      <c r="K106" s="46">
        <v>105</v>
      </c>
      <c r="L106" s="46" t="str">
        <f t="shared" si="24"/>
        <v>9-NguyenTrai-QNA</v>
      </c>
      <c r="M106" s="46" t="str">
        <f t="shared" si="32"/>
        <v>Huỳnh Thị Thảo</v>
      </c>
      <c r="N106" s="24" t="str">
        <f t="shared" si="33"/>
        <v>Thảo</v>
      </c>
      <c r="O106" s="24" t="str">
        <f t="shared" si="34"/>
        <v xml:space="preserve">Huỳnh Thị </v>
      </c>
      <c r="P106" t="s">
        <v>314</v>
      </c>
      <c r="Q106" s="24" t="str">
        <f t="shared" si="35"/>
        <v>0105</v>
      </c>
      <c r="R106" s="24" t="str">
        <f t="shared" si="25"/>
        <v>qna-nguyentrai-hs0105</v>
      </c>
      <c r="S106" s="24" t="str">
        <f t="shared" si="36"/>
        <v>Thao</v>
      </c>
      <c r="T106" s="24" t="str">
        <f t="shared" si="37"/>
        <v xml:space="preserve">Huynh Thi </v>
      </c>
      <c r="U106" s="24" t="str">
        <f t="shared" si="26"/>
        <v>hs0105-huynhthi-thao@qna-nguyentrai.edu.vn</v>
      </c>
      <c r="V106" s="24" t="str">
        <f t="shared" si="38"/>
        <v>abcd2627</v>
      </c>
      <c r="W106" s="46" t="str">
        <f t="shared" si="27"/>
        <v>QNA</v>
      </c>
      <c r="X106" s="30" t="s">
        <v>45</v>
      </c>
      <c r="Y106" s="30" t="s">
        <v>49</v>
      </c>
      <c r="Z106" s="46" t="str">
        <f t="shared" si="28"/>
        <v>HS-NguyenTrai-QNA</v>
      </c>
      <c r="AA106" s="46" t="str">
        <f t="shared" si="29"/>
        <v>NguyenTrai-QNA</v>
      </c>
      <c r="AB106" s="25" t="s">
        <v>46</v>
      </c>
      <c r="AC106" s="25" t="s">
        <v>47</v>
      </c>
      <c r="AE106" s="46" t="str">
        <f t="shared" si="39"/>
        <v>qna-nguyentrai-hs0105</v>
      </c>
      <c r="AF106" s="46" t="str">
        <f t="shared" si="40"/>
        <v>DS9</v>
      </c>
      <c r="AG106" s="46" t="str">
        <f t="shared" si="41"/>
        <v>9-NguyenTrai-QNA</v>
      </c>
      <c r="AH106" s="30" t="s">
        <v>62</v>
      </c>
      <c r="AI106" s="46" t="str">
        <f t="shared" si="42"/>
        <v>HH9</v>
      </c>
      <c r="AJ106" s="46" t="str">
        <f t="shared" si="43"/>
        <v>9-NguyenTrai-QNA</v>
      </c>
      <c r="AK106" s="46" t="s">
        <v>62</v>
      </c>
      <c r="AL106" s="46" t="str">
        <f t="shared" si="44"/>
        <v>TA9</v>
      </c>
      <c r="AM106" s="46" t="str">
        <f t="shared" si="45"/>
        <v>9-NguyenTrai-QNA</v>
      </c>
      <c r="AN106" s="46" t="s">
        <v>62</v>
      </c>
      <c r="AO106" s="46" t="str">
        <f t="shared" si="46"/>
        <v>NV9</v>
      </c>
      <c r="AP106" s="46" t="str">
        <f t="shared" si="47"/>
        <v>9-NguyenTrai-QNA</v>
      </c>
      <c r="AQ106" s="46" t="s">
        <v>62</v>
      </c>
    </row>
    <row r="107" spans="1:43" ht="15.75" customHeight="1" x14ac:dyDescent="0.2">
      <c r="A107">
        <v>106</v>
      </c>
      <c r="B107">
        <v>9</v>
      </c>
      <c r="C107" t="s">
        <v>198</v>
      </c>
      <c r="H107" s="16" t="str">
        <f t="shared" si="30"/>
        <v>qna-nguyentrai-hs0106</v>
      </c>
      <c r="I107" s="7" t="str">
        <f t="shared" si="31"/>
        <v>abcd2728</v>
      </c>
      <c r="K107" s="46">
        <v>106</v>
      </c>
      <c r="L107" s="46" t="str">
        <f t="shared" si="24"/>
        <v>9-NguyenTrai-QNA</v>
      </c>
      <c r="M107" s="46" t="str">
        <f t="shared" si="32"/>
        <v>Trà Thị Thanh Thảo</v>
      </c>
      <c r="N107" s="24" t="str">
        <f t="shared" si="33"/>
        <v>Thảo</v>
      </c>
      <c r="O107" s="24" t="str">
        <f t="shared" si="34"/>
        <v xml:space="preserve">Trà Thị Thanh </v>
      </c>
      <c r="P107" t="s">
        <v>315</v>
      </c>
      <c r="Q107" s="24" t="str">
        <f t="shared" si="35"/>
        <v>0106</v>
      </c>
      <c r="R107" s="24" t="str">
        <f t="shared" si="25"/>
        <v>qna-nguyentrai-hs0106</v>
      </c>
      <c r="S107" s="24" t="str">
        <f t="shared" si="36"/>
        <v>Thao</v>
      </c>
      <c r="T107" s="24" t="str">
        <f t="shared" si="37"/>
        <v xml:space="preserve">Tra Thi Thanh </v>
      </c>
      <c r="U107" s="24" t="str">
        <f t="shared" si="26"/>
        <v>hs0106-trathithanh-thao@qna-nguyentrai.edu.vn</v>
      </c>
      <c r="V107" s="24" t="str">
        <f t="shared" si="38"/>
        <v>abcd2728</v>
      </c>
      <c r="W107" s="46" t="str">
        <f t="shared" si="27"/>
        <v>QNA</v>
      </c>
      <c r="X107" s="30" t="s">
        <v>45</v>
      </c>
      <c r="Y107" s="30" t="s">
        <v>49</v>
      </c>
      <c r="Z107" s="46" t="str">
        <f t="shared" si="28"/>
        <v>HS-NguyenTrai-QNA</v>
      </c>
      <c r="AA107" s="46" t="str">
        <f t="shared" si="29"/>
        <v>NguyenTrai-QNA</v>
      </c>
      <c r="AB107" s="25" t="s">
        <v>46</v>
      </c>
      <c r="AC107" s="25" t="s">
        <v>47</v>
      </c>
      <c r="AE107" s="46" t="str">
        <f t="shared" si="39"/>
        <v>qna-nguyentrai-hs0106</v>
      </c>
      <c r="AF107" s="46" t="str">
        <f t="shared" si="40"/>
        <v>DS9</v>
      </c>
      <c r="AG107" s="46" t="str">
        <f t="shared" si="41"/>
        <v>9-NguyenTrai-QNA</v>
      </c>
      <c r="AH107" s="30" t="s">
        <v>62</v>
      </c>
      <c r="AI107" s="46" t="str">
        <f t="shared" si="42"/>
        <v>HH9</v>
      </c>
      <c r="AJ107" s="46" t="str">
        <f t="shared" si="43"/>
        <v>9-NguyenTrai-QNA</v>
      </c>
      <c r="AK107" s="46" t="s">
        <v>62</v>
      </c>
      <c r="AL107" s="46" t="str">
        <f t="shared" si="44"/>
        <v>TA9</v>
      </c>
      <c r="AM107" s="46" t="str">
        <f t="shared" si="45"/>
        <v>9-NguyenTrai-QNA</v>
      </c>
      <c r="AN107" s="46" t="s">
        <v>62</v>
      </c>
      <c r="AO107" s="46" t="str">
        <f t="shared" si="46"/>
        <v>NV9</v>
      </c>
      <c r="AP107" s="46" t="str">
        <f t="shared" si="47"/>
        <v>9-NguyenTrai-QNA</v>
      </c>
      <c r="AQ107" s="46" t="s">
        <v>62</v>
      </c>
    </row>
    <row r="108" spans="1:43" ht="15.75" customHeight="1" x14ac:dyDescent="0.2">
      <c r="A108">
        <v>107</v>
      </c>
      <c r="B108">
        <v>9</v>
      </c>
      <c r="C108" t="s">
        <v>199</v>
      </c>
      <c r="H108" s="16" t="str">
        <f t="shared" si="30"/>
        <v>qna-nguyentrai-hs0107</v>
      </c>
      <c r="I108" s="7" t="str">
        <f t="shared" si="31"/>
        <v>abcd2829</v>
      </c>
      <c r="K108" s="46">
        <v>107</v>
      </c>
      <c r="L108" s="46" t="str">
        <f t="shared" si="24"/>
        <v>9-NguyenTrai-QNA</v>
      </c>
      <c r="M108" s="46" t="str">
        <f t="shared" si="32"/>
        <v>Tô Hoài Thắng</v>
      </c>
      <c r="N108" s="24" t="str">
        <f t="shared" si="33"/>
        <v>Thắng</v>
      </c>
      <c r="O108" s="24" t="str">
        <f t="shared" si="34"/>
        <v xml:space="preserve">Tô Hoài </v>
      </c>
      <c r="P108" t="s">
        <v>316</v>
      </c>
      <c r="Q108" s="24" t="str">
        <f t="shared" si="35"/>
        <v>0107</v>
      </c>
      <c r="R108" s="24" t="str">
        <f t="shared" si="25"/>
        <v>qna-nguyentrai-hs0107</v>
      </c>
      <c r="S108" s="24" t="str">
        <f t="shared" si="36"/>
        <v>Thang</v>
      </c>
      <c r="T108" s="24" t="str">
        <f t="shared" si="37"/>
        <v xml:space="preserve">To Hoai </v>
      </c>
      <c r="U108" s="24" t="str">
        <f t="shared" si="26"/>
        <v>hs0107-tohoai-thang@qna-nguyentrai.edu.vn</v>
      </c>
      <c r="V108" s="24" t="str">
        <f t="shared" si="38"/>
        <v>abcd2829</v>
      </c>
      <c r="W108" s="46" t="str">
        <f t="shared" si="27"/>
        <v>QNA</v>
      </c>
      <c r="X108" s="30" t="s">
        <v>45</v>
      </c>
      <c r="Y108" s="30" t="s">
        <v>49</v>
      </c>
      <c r="Z108" s="46" t="str">
        <f t="shared" si="28"/>
        <v>HS-NguyenTrai-QNA</v>
      </c>
      <c r="AA108" s="46" t="str">
        <f t="shared" si="29"/>
        <v>NguyenTrai-QNA</v>
      </c>
      <c r="AB108" s="25" t="s">
        <v>46</v>
      </c>
      <c r="AC108" s="25" t="s">
        <v>47</v>
      </c>
      <c r="AE108" s="46" t="str">
        <f t="shared" si="39"/>
        <v>qna-nguyentrai-hs0107</v>
      </c>
      <c r="AF108" s="46" t="str">
        <f t="shared" si="40"/>
        <v>DS9</v>
      </c>
      <c r="AG108" s="46" t="str">
        <f t="shared" si="41"/>
        <v>9-NguyenTrai-QNA</v>
      </c>
      <c r="AH108" s="30" t="s">
        <v>62</v>
      </c>
      <c r="AI108" s="46" t="str">
        <f t="shared" si="42"/>
        <v>HH9</v>
      </c>
      <c r="AJ108" s="46" t="str">
        <f t="shared" si="43"/>
        <v>9-NguyenTrai-QNA</v>
      </c>
      <c r="AK108" s="46" t="s">
        <v>62</v>
      </c>
      <c r="AL108" s="46" t="str">
        <f t="shared" si="44"/>
        <v>TA9</v>
      </c>
      <c r="AM108" s="46" t="str">
        <f t="shared" si="45"/>
        <v>9-NguyenTrai-QNA</v>
      </c>
      <c r="AN108" s="46" t="s">
        <v>62</v>
      </c>
      <c r="AO108" s="46" t="str">
        <f t="shared" si="46"/>
        <v>NV9</v>
      </c>
      <c r="AP108" s="46" t="str">
        <f t="shared" si="47"/>
        <v>9-NguyenTrai-QNA</v>
      </c>
      <c r="AQ108" s="46" t="s">
        <v>62</v>
      </c>
    </row>
    <row r="109" spans="1:43" ht="15.75" customHeight="1" x14ac:dyDescent="0.2">
      <c r="A109">
        <v>108</v>
      </c>
      <c r="B109">
        <v>9</v>
      </c>
      <c r="C109" t="s">
        <v>200</v>
      </c>
      <c r="H109" s="16" t="str">
        <f t="shared" si="30"/>
        <v>qna-nguyentrai-hs0108</v>
      </c>
      <c r="I109" s="7" t="str">
        <f t="shared" si="31"/>
        <v>abcd2930</v>
      </c>
      <c r="K109" s="46">
        <v>108</v>
      </c>
      <c r="L109" s="46" t="str">
        <f t="shared" si="24"/>
        <v>9-NguyenTrai-QNA</v>
      </c>
      <c r="M109" s="46" t="str">
        <f t="shared" si="32"/>
        <v>Nguyễn Hồng Thi</v>
      </c>
      <c r="N109" s="24" t="str">
        <f t="shared" si="33"/>
        <v>Thi</v>
      </c>
      <c r="O109" s="24" t="str">
        <f t="shared" si="34"/>
        <v xml:space="preserve">Nguyễn Hồng </v>
      </c>
      <c r="P109" t="s">
        <v>317</v>
      </c>
      <c r="Q109" s="24" t="str">
        <f t="shared" si="35"/>
        <v>0108</v>
      </c>
      <c r="R109" s="24" t="str">
        <f t="shared" si="25"/>
        <v>qna-nguyentrai-hs0108</v>
      </c>
      <c r="S109" s="24" t="str">
        <f t="shared" si="36"/>
        <v>Thi</v>
      </c>
      <c r="T109" s="24" t="str">
        <f t="shared" si="37"/>
        <v xml:space="preserve">Nguyen Hong </v>
      </c>
      <c r="U109" s="24" t="str">
        <f t="shared" si="26"/>
        <v>hs0108-nguyenhong-thi@qna-nguyentrai.edu.vn</v>
      </c>
      <c r="V109" s="24" t="str">
        <f t="shared" si="38"/>
        <v>abcd2930</v>
      </c>
      <c r="W109" s="46" t="str">
        <f t="shared" si="27"/>
        <v>QNA</v>
      </c>
      <c r="X109" s="30" t="s">
        <v>45</v>
      </c>
      <c r="Y109" s="30" t="s">
        <v>49</v>
      </c>
      <c r="Z109" s="46" t="str">
        <f t="shared" si="28"/>
        <v>HS-NguyenTrai-QNA</v>
      </c>
      <c r="AA109" s="46" t="str">
        <f t="shared" si="29"/>
        <v>NguyenTrai-QNA</v>
      </c>
      <c r="AB109" s="25" t="s">
        <v>46</v>
      </c>
      <c r="AC109" s="25" t="s">
        <v>47</v>
      </c>
      <c r="AE109" s="46" t="str">
        <f t="shared" si="39"/>
        <v>qna-nguyentrai-hs0108</v>
      </c>
      <c r="AF109" s="46" t="str">
        <f t="shared" si="40"/>
        <v>DS9</v>
      </c>
      <c r="AG109" s="46" t="str">
        <f t="shared" si="41"/>
        <v>9-NguyenTrai-QNA</v>
      </c>
      <c r="AH109" s="30" t="s">
        <v>62</v>
      </c>
      <c r="AI109" s="46" t="str">
        <f t="shared" si="42"/>
        <v>HH9</v>
      </c>
      <c r="AJ109" s="46" t="str">
        <f t="shared" si="43"/>
        <v>9-NguyenTrai-QNA</v>
      </c>
      <c r="AK109" s="46" t="s">
        <v>62</v>
      </c>
      <c r="AL109" s="46" t="str">
        <f t="shared" si="44"/>
        <v>TA9</v>
      </c>
      <c r="AM109" s="46" t="str">
        <f t="shared" si="45"/>
        <v>9-NguyenTrai-QNA</v>
      </c>
      <c r="AN109" s="46" t="s">
        <v>62</v>
      </c>
      <c r="AO109" s="46" t="str">
        <f t="shared" si="46"/>
        <v>NV9</v>
      </c>
      <c r="AP109" s="46" t="str">
        <f t="shared" si="47"/>
        <v>9-NguyenTrai-QNA</v>
      </c>
      <c r="AQ109" s="46" t="s">
        <v>62</v>
      </c>
    </row>
    <row r="110" spans="1:43" ht="15.75" customHeight="1" x14ac:dyDescent="0.2">
      <c r="A110">
        <v>109</v>
      </c>
      <c r="B110">
        <v>9</v>
      </c>
      <c r="C110" t="s">
        <v>201</v>
      </c>
      <c r="H110" s="16" t="str">
        <f t="shared" si="30"/>
        <v>qna-nguyentrai-hs0109</v>
      </c>
      <c r="I110" s="7" t="str">
        <f t="shared" si="31"/>
        <v>abcd3031</v>
      </c>
      <c r="K110" s="46">
        <v>109</v>
      </c>
      <c r="L110" s="46" t="str">
        <f t="shared" si="24"/>
        <v>9-NguyenTrai-QNA</v>
      </c>
      <c r="M110" s="46" t="str">
        <f t="shared" si="32"/>
        <v>Nguyễn Thị Minh Thùy</v>
      </c>
      <c r="N110" s="24" t="str">
        <f t="shared" si="33"/>
        <v>Thùy</v>
      </c>
      <c r="O110" s="24" t="str">
        <f t="shared" si="34"/>
        <v xml:space="preserve">Nguyễn Thị Minh </v>
      </c>
      <c r="P110" t="s">
        <v>318</v>
      </c>
      <c r="Q110" s="24" t="str">
        <f t="shared" si="35"/>
        <v>0109</v>
      </c>
      <c r="R110" s="24" t="str">
        <f t="shared" si="25"/>
        <v>qna-nguyentrai-hs0109</v>
      </c>
      <c r="S110" s="24" t="str">
        <f t="shared" si="36"/>
        <v>Thuy</v>
      </c>
      <c r="T110" s="24" t="str">
        <f t="shared" si="37"/>
        <v xml:space="preserve">Nguyen Thi Minh </v>
      </c>
      <c r="U110" s="24" t="str">
        <f t="shared" si="26"/>
        <v>hs0109-nguyenthiminh-thuy@qna-nguyentrai.edu.vn</v>
      </c>
      <c r="V110" s="24" t="str">
        <f t="shared" si="38"/>
        <v>abcd3031</v>
      </c>
      <c r="W110" s="46" t="str">
        <f t="shared" si="27"/>
        <v>QNA</v>
      </c>
      <c r="X110" s="30" t="s">
        <v>45</v>
      </c>
      <c r="Y110" s="30" t="s">
        <v>49</v>
      </c>
      <c r="Z110" s="46" t="str">
        <f t="shared" si="28"/>
        <v>HS-NguyenTrai-QNA</v>
      </c>
      <c r="AA110" s="46" t="str">
        <f t="shared" si="29"/>
        <v>NguyenTrai-QNA</v>
      </c>
      <c r="AB110" s="25" t="s">
        <v>46</v>
      </c>
      <c r="AC110" s="25" t="s">
        <v>47</v>
      </c>
      <c r="AE110" s="46" t="str">
        <f t="shared" si="39"/>
        <v>qna-nguyentrai-hs0109</v>
      </c>
      <c r="AF110" s="46" t="str">
        <f t="shared" si="40"/>
        <v>DS9</v>
      </c>
      <c r="AG110" s="46" t="str">
        <f t="shared" si="41"/>
        <v>9-NguyenTrai-QNA</v>
      </c>
      <c r="AH110" s="30" t="s">
        <v>62</v>
      </c>
      <c r="AI110" s="46" t="str">
        <f t="shared" si="42"/>
        <v>HH9</v>
      </c>
      <c r="AJ110" s="46" t="str">
        <f t="shared" si="43"/>
        <v>9-NguyenTrai-QNA</v>
      </c>
      <c r="AK110" s="46" t="s">
        <v>62</v>
      </c>
      <c r="AL110" s="46" t="str">
        <f t="shared" si="44"/>
        <v>TA9</v>
      </c>
      <c r="AM110" s="46" t="str">
        <f t="shared" si="45"/>
        <v>9-NguyenTrai-QNA</v>
      </c>
      <c r="AN110" s="46" t="s">
        <v>62</v>
      </c>
      <c r="AO110" s="46" t="str">
        <f t="shared" si="46"/>
        <v>NV9</v>
      </c>
      <c r="AP110" s="46" t="str">
        <f t="shared" si="47"/>
        <v>9-NguyenTrai-QNA</v>
      </c>
      <c r="AQ110" s="46" t="s">
        <v>62</v>
      </c>
    </row>
    <row r="111" spans="1:43" ht="15.75" customHeight="1" x14ac:dyDescent="0.2">
      <c r="A111">
        <v>110</v>
      </c>
      <c r="B111">
        <v>9</v>
      </c>
      <c r="C111" t="s">
        <v>202</v>
      </c>
      <c r="H111" s="16" t="str">
        <f t="shared" si="30"/>
        <v>qna-nguyentrai-hs0110</v>
      </c>
      <c r="I111" s="7" t="str">
        <f t="shared" si="31"/>
        <v>abcd3132</v>
      </c>
      <c r="K111" s="46">
        <v>110</v>
      </c>
      <c r="L111" s="46" t="str">
        <f t="shared" si="24"/>
        <v>9-NguyenTrai-QNA</v>
      </c>
      <c r="M111" s="46" t="str">
        <f t="shared" si="32"/>
        <v>Huỳnh Hữu Thương</v>
      </c>
      <c r="N111" s="24" t="str">
        <f t="shared" si="33"/>
        <v>Thương</v>
      </c>
      <c r="O111" s="24" t="str">
        <f t="shared" si="34"/>
        <v xml:space="preserve">Huỳnh Hữu </v>
      </c>
      <c r="P111" t="s">
        <v>319</v>
      </c>
      <c r="Q111" s="24" t="str">
        <f t="shared" si="35"/>
        <v>0110</v>
      </c>
      <c r="R111" s="24" t="str">
        <f t="shared" si="25"/>
        <v>qna-nguyentrai-hs0110</v>
      </c>
      <c r="S111" s="24" t="str">
        <f t="shared" si="36"/>
        <v>Thuong</v>
      </c>
      <c r="T111" s="24" t="str">
        <f t="shared" si="37"/>
        <v xml:space="preserve">Huynh Huu </v>
      </c>
      <c r="U111" s="24" t="str">
        <f t="shared" si="26"/>
        <v>hs0110-huynhhuu-thuong@qna-nguyentrai.edu.vn</v>
      </c>
      <c r="V111" s="24" t="str">
        <f t="shared" si="38"/>
        <v>abcd3132</v>
      </c>
      <c r="W111" s="46" t="str">
        <f t="shared" si="27"/>
        <v>QNA</v>
      </c>
      <c r="X111" s="30" t="s">
        <v>45</v>
      </c>
      <c r="Y111" s="30" t="s">
        <v>49</v>
      </c>
      <c r="Z111" s="46" t="str">
        <f t="shared" si="28"/>
        <v>HS-NguyenTrai-QNA</v>
      </c>
      <c r="AA111" s="46" t="str">
        <f t="shared" si="29"/>
        <v>NguyenTrai-QNA</v>
      </c>
      <c r="AB111" s="25" t="s">
        <v>46</v>
      </c>
      <c r="AC111" s="25" t="s">
        <v>47</v>
      </c>
      <c r="AE111" s="46" t="str">
        <f t="shared" si="39"/>
        <v>qna-nguyentrai-hs0110</v>
      </c>
      <c r="AF111" s="46" t="str">
        <f t="shared" si="40"/>
        <v>DS9</v>
      </c>
      <c r="AG111" s="46" t="str">
        <f t="shared" si="41"/>
        <v>9-NguyenTrai-QNA</v>
      </c>
      <c r="AH111" s="30" t="s">
        <v>62</v>
      </c>
      <c r="AI111" s="46" t="str">
        <f t="shared" si="42"/>
        <v>HH9</v>
      </c>
      <c r="AJ111" s="46" t="str">
        <f t="shared" si="43"/>
        <v>9-NguyenTrai-QNA</v>
      </c>
      <c r="AK111" s="46" t="s">
        <v>62</v>
      </c>
      <c r="AL111" s="46" t="str">
        <f t="shared" si="44"/>
        <v>TA9</v>
      </c>
      <c r="AM111" s="46" t="str">
        <f t="shared" si="45"/>
        <v>9-NguyenTrai-QNA</v>
      </c>
      <c r="AN111" s="46" t="s">
        <v>62</v>
      </c>
      <c r="AO111" s="46" t="str">
        <f t="shared" si="46"/>
        <v>NV9</v>
      </c>
      <c r="AP111" s="46" t="str">
        <f t="shared" si="47"/>
        <v>9-NguyenTrai-QNA</v>
      </c>
      <c r="AQ111" s="46" t="s">
        <v>62</v>
      </c>
    </row>
    <row r="112" spans="1:43" ht="15.75" customHeight="1" x14ac:dyDescent="0.2">
      <c r="A112">
        <v>111</v>
      </c>
      <c r="B112">
        <v>9</v>
      </c>
      <c r="C112" t="s">
        <v>203</v>
      </c>
      <c r="H112" s="16" t="str">
        <f t="shared" si="30"/>
        <v>qna-nguyentrai-hs0111</v>
      </c>
      <c r="I112" s="7" t="str">
        <f t="shared" si="31"/>
        <v>abcd3233</v>
      </c>
      <c r="K112" s="46">
        <v>111</v>
      </c>
      <c r="L112" s="46" t="str">
        <f t="shared" si="24"/>
        <v>9-NguyenTrai-QNA</v>
      </c>
      <c r="M112" s="46" t="str">
        <f t="shared" si="32"/>
        <v>Đỗ Hùng Tiên</v>
      </c>
      <c r="N112" s="24" t="str">
        <f t="shared" si="33"/>
        <v>Tiên</v>
      </c>
      <c r="O112" s="24" t="str">
        <f t="shared" si="34"/>
        <v xml:space="preserve">Đỗ Hùng </v>
      </c>
      <c r="P112" t="s">
        <v>320</v>
      </c>
      <c r="Q112" s="24" t="str">
        <f t="shared" si="35"/>
        <v>0111</v>
      </c>
      <c r="R112" s="24" t="str">
        <f t="shared" si="25"/>
        <v>qna-nguyentrai-hs0111</v>
      </c>
      <c r="S112" s="24" t="str">
        <f t="shared" si="36"/>
        <v>Tien</v>
      </c>
      <c r="T112" s="24" t="str">
        <f t="shared" si="37"/>
        <v xml:space="preserve">Do Hung </v>
      </c>
      <c r="U112" s="24" t="str">
        <f t="shared" si="26"/>
        <v>hs0111-dohung-tien@qna-nguyentrai.edu.vn</v>
      </c>
      <c r="V112" s="24" t="str">
        <f t="shared" si="38"/>
        <v>abcd3233</v>
      </c>
      <c r="W112" s="46" t="str">
        <f t="shared" si="27"/>
        <v>QNA</v>
      </c>
      <c r="X112" s="30" t="s">
        <v>45</v>
      </c>
      <c r="Y112" s="30" t="s">
        <v>49</v>
      </c>
      <c r="Z112" s="46" t="str">
        <f t="shared" si="28"/>
        <v>HS-NguyenTrai-QNA</v>
      </c>
      <c r="AA112" s="46" t="str">
        <f t="shared" si="29"/>
        <v>NguyenTrai-QNA</v>
      </c>
      <c r="AB112" s="25" t="s">
        <v>46</v>
      </c>
      <c r="AC112" s="25" t="s">
        <v>47</v>
      </c>
      <c r="AE112" s="46" t="str">
        <f t="shared" si="39"/>
        <v>qna-nguyentrai-hs0111</v>
      </c>
      <c r="AF112" s="46" t="str">
        <f t="shared" si="40"/>
        <v>DS9</v>
      </c>
      <c r="AG112" s="46" t="str">
        <f t="shared" si="41"/>
        <v>9-NguyenTrai-QNA</v>
      </c>
      <c r="AH112" s="30" t="s">
        <v>62</v>
      </c>
      <c r="AI112" s="46" t="str">
        <f t="shared" si="42"/>
        <v>HH9</v>
      </c>
      <c r="AJ112" s="46" t="str">
        <f t="shared" si="43"/>
        <v>9-NguyenTrai-QNA</v>
      </c>
      <c r="AK112" s="46" t="s">
        <v>62</v>
      </c>
      <c r="AL112" s="46" t="str">
        <f t="shared" si="44"/>
        <v>TA9</v>
      </c>
      <c r="AM112" s="46" t="str">
        <f t="shared" si="45"/>
        <v>9-NguyenTrai-QNA</v>
      </c>
      <c r="AN112" s="46" t="s">
        <v>62</v>
      </c>
      <c r="AO112" s="46" t="str">
        <f t="shared" si="46"/>
        <v>NV9</v>
      </c>
      <c r="AP112" s="46" t="str">
        <f t="shared" si="47"/>
        <v>9-NguyenTrai-QNA</v>
      </c>
      <c r="AQ112" s="46" t="s">
        <v>62</v>
      </c>
    </row>
    <row r="113" spans="1:43" ht="15.75" customHeight="1" x14ac:dyDescent="0.2">
      <c r="A113">
        <v>112</v>
      </c>
      <c r="B113">
        <v>9</v>
      </c>
      <c r="C113" t="s">
        <v>204</v>
      </c>
      <c r="H113" s="16" t="str">
        <f t="shared" si="30"/>
        <v>qna-nguyentrai-hs0112</v>
      </c>
      <c r="I113" s="7" t="str">
        <f t="shared" si="31"/>
        <v>abcd3334</v>
      </c>
      <c r="K113" s="46">
        <v>112</v>
      </c>
      <c r="L113" s="46" t="str">
        <f t="shared" si="24"/>
        <v>9-NguyenTrai-QNA</v>
      </c>
      <c r="M113" s="46" t="str">
        <f t="shared" si="32"/>
        <v>Trần Lê Bảo Trân</v>
      </c>
      <c r="N113" s="24" t="str">
        <f t="shared" si="33"/>
        <v>Trân</v>
      </c>
      <c r="O113" s="24" t="str">
        <f t="shared" si="34"/>
        <v xml:space="preserve">Trần Lê Bảo </v>
      </c>
      <c r="P113" t="s">
        <v>321</v>
      </c>
      <c r="Q113" s="24" t="str">
        <f t="shared" si="35"/>
        <v>0112</v>
      </c>
      <c r="R113" s="24" t="str">
        <f t="shared" si="25"/>
        <v>qna-nguyentrai-hs0112</v>
      </c>
      <c r="S113" s="24" t="str">
        <f t="shared" si="36"/>
        <v>Tran</v>
      </c>
      <c r="T113" s="24" t="str">
        <f t="shared" si="37"/>
        <v xml:space="preserve">Tran Le Bao </v>
      </c>
      <c r="U113" s="24" t="str">
        <f t="shared" si="26"/>
        <v>hs0112-tranlebao-tran@qna-nguyentrai.edu.vn</v>
      </c>
      <c r="V113" s="24" t="str">
        <f t="shared" si="38"/>
        <v>abcd3334</v>
      </c>
      <c r="W113" s="46" t="str">
        <f t="shared" si="27"/>
        <v>QNA</v>
      </c>
      <c r="X113" s="30" t="s">
        <v>45</v>
      </c>
      <c r="Y113" s="30" t="s">
        <v>49</v>
      </c>
      <c r="Z113" s="46" t="str">
        <f t="shared" si="28"/>
        <v>HS-NguyenTrai-QNA</v>
      </c>
      <c r="AA113" s="46" t="str">
        <f t="shared" si="29"/>
        <v>NguyenTrai-QNA</v>
      </c>
      <c r="AB113" s="25" t="s">
        <v>46</v>
      </c>
      <c r="AC113" s="25" t="s">
        <v>47</v>
      </c>
      <c r="AE113" s="46" t="str">
        <f t="shared" si="39"/>
        <v>qna-nguyentrai-hs0112</v>
      </c>
      <c r="AF113" s="46" t="str">
        <f t="shared" si="40"/>
        <v>DS9</v>
      </c>
      <c r="AG113" s="46" t="str">
        <f t="shared" si="41"/>
        <v>9-NguyenTrai-QNA</v>
      </c>
      <c r="AH113" s="30" t="s">
        <v>62</v>
      </c>
      <c r="AI113" s="46" t="str">
        <f t="shared" si="42"/>
        <v>HH9</v>
      </c>
      <c r="AJ113" s="46" t="str">
        <f t="shared" si="43"/>
        <v>9-NguyenTrai-QNA</v>
      </c>
      <c r="AK113" s="46" t="s">
        <v>62</v>
      </c>
      <c r="AL113" s="46" t="str">
        <f t="shared" si="44"/>
        <v>TA9</v>
      </c>
      <c r="AM113" s="46" t="str">
        <f t="shared" si="45"/>
        <v>9-NguyenTrai-QNA</v>
      </c>
      <c r="AN113" s="46" t="s">
        <v>62</v>
      </c>
      <c r="AO113" s="46" t="str">
        <f t="shared" si="46"/>
        <v>NV9</v>
      </c>
      <c r="AP113" s="46" t="str">
        <f t="shared" si="47"/>
        <v>9-NguyenTrai-QNA</v>
      </c>
      <c r="AQ113" s="46" t="s">
        <v>62</v>
      </c>
    </row>
    <row r="114" spans="1:43" ht="15.75" customHeight="1" x14ac:dyDescent="0.2">
      <c r="A114">
        <v>113</v>
      </c>
      <c r="B114">
        <v>9</v>
      </c>
      <c r="C114" t="s">
        <v>205</v>
      </c>
      <c r="H114" s="16" t="str">
        <f t="shared" si="30"/>
        <v>qna-nguyentrai-hs0113</v>
      </c>
      <c r="I114" s="7" t="str">
        <f t="shared" si="31"/>
        <v>abcd3435</v>
      </c>
      <c r="K114" s="46">
        <v>113</v>
      </c>
      <c r="L114" s="46" t="str">
        <f t="shared" si="24"/>
        <v>9-NguyenTrai-QNA</v>
      </c>
      <c r="M114" s="46" t="str">
        <f t="shared" si="32"/>
        <v>Võ Văn Trường</v>
      </c>
      <c r="N114" s="24" t="str">
        <f t="shared" si="33"/>
        <v>Trường</v>
      </c>
      <c r="O114" s="24" t="str">
        <f t="shared" si="34"/>
        <v xml:space="preserve">Võ Văn </v>
      </c>
      <c r="P114" t="s">
        <v>322</v>
      </c>
      <c r="Q114" s="24" t="str">
        <f t="shared" si="35"/>
        <v>0113</v>
      </c>
      <c r="R114" s="24" t="str">
        <f t="shared" si="25"/>
        <v>qna-nguyentrai-hs0113</v>
      </c>
      <c r="S114" s="24" t="str">
        <f t="shared" si="36"/>
        <v>Truong</v>
      </c>
      <c r="T114" s="24" t="str">
        <f t="shared" si="37"/>
        <v xml:space="preserve">Vo Van </v>
      </c>
      <c r="U114" s="24" t="str">
        <f t="shared" si="26"/>
        <v>hs0113-vovan-truong@qna-nguyentrai.edu.vn</v>
      </c>
      <c r="V114" s="24" t="str">
        <f t="shared" si="38"/>
        <v>abcd3435</v>
      </c>
      <c r="W114" s="46" t="str">
        <f t="shared" si="27"/>
        <v>QNA</v>
      </c>
      <c r="X114" s="30" t="s">
        <v>45</v>
      </c>
      <c r="Y114" s="30" t="s">
        <v>49</v>
      </c>
      <c r="Z114" s="46" t="str">
        <f t="shared" si="28"/>
        <v>HS-NguyenTrai-QNA</v>
      </c>
      <c r="AA114" s="46" t="str">
        <f t="shared" si="29"/>
        <v>NguyenTrai-QNA</v>
      </c>
      <c r="AB114" s="25" t="s">
        <v>46</v>
      </c>
      <c r="AC114" s="25" t="s">
        <v>47</v>
      </c>
      <c r="AE114" s="46" t="str">
        <f t="shared" si="39"/>
        <v>qna-nguyentrai-hs0113</v>
      </c>
      <c r="AF114" s="46" t="str">
        <f t="shared" si="40"/>
        <v>DS9</v>
      </c>
      <c r="AG114" s="46" t="str">
        <f t="shared" si="41"/>
        <v>9-NguyenTrai-QNA</v>
      </c>
      <c r="AH114" s="30" t="s">
        <v>62</v>
      </c>
      <c r="AI114" s="46" t="str">
        <f t="shared" si="42"/>
        <v>HH9</v>
      </c>
      <c r="AJ114" s="46" t="str">
        <f t="shared" si="43"/>
        <v>9-NguyenTrai-QNA</v>
      </c>
      <c r="AK114" s="46" t="s">
        <v>62</v>
      </c>
      <c r="AL114" s="46" t="str">
        <f t="shared" si="44"/>
        <v>TA9</v>
      </c>
      <c r="AM114" s="46" t="str">
        <f t="shared" si="45"/>
        <v>9-NguyenTrai-QNA</v>
      </c>
      <c r="AN114" s="46" t="s">
        <v>62</v>
      </c>
      <c r="AO114" s="46" t="str">
        <f t="shared" si="46"/>
        <v>NV9</v>
      </c>
      <c r="AP114" s="46" t="str">
        <f t="shared" si="47"/>
        <v>9-NguyenTrai-QNA</v>
      </c>
      <c r="AQ114" s="46" t="s">
        <v>62</v>
      </c>
    </row>
    <row r="115" spans="1:43" ht="15.75" customHeight="1" x14ac:dyDescent="0.2">
      <c r="A115">
        <v>114</v>
      </c>
      <c r="B115">
        <v>9</v>
      </c>
      <c r="C115" t="s">
        <v>206</v>
      </c>
      <c r="H115" s="16" t="str">
        <f t="shared" si="30"/>
        <v>qna-nguyentrai-hs0114</v>
      </c>
      <c r="I115" s="7" t="str">
        <f t="shared" si="31"/>
        <v>abcd3536</v>
      </c>
      <c r="K115" s="46">
        <v>114</v>
      </c>
      <c r="L115" s="46" t="str">
        <f t="shared" si="24"/>
        <v>9-NguyenTrai-QNA</v>
      </c>
      <c r="M115" s="46" t="str">
        <f t="shared" si="32"/>
        <v>Phạm Bảo Trực</v>
      </c>
      <c r="N115" s="24" t="str">
        <f t="shared" si="33"/>
        <v>Trực</v>
      </c>
      <c r="O115" s="24" t="str">
        <f t="shared" si="34"/>
        <v xml:space="preserve">Phạm Bảo </v>
      </c>
      <c r="P115" t="s">
        <v>323</v>
      </c>
      <c r="Q115" s="24" t="str">
        <f t="shared" si="35"/>
        <v>0114</v>
      </c>
      <c r="R115" s="24" t="str">
        <f t="shared" si="25"/>
        <v>qna-nguyentrai-hs0114</v>
      </c>
      <c r="S115" s="24" t="str">
        <f t="shared" si="36"/>
        <v>Truc</v>
      </c>
      <c r="T115" s="24" t="str">
        <f t="shared" si="37"/>
        <v xml:space="preserve">Pham Bao </v>
      </c>
      <c r="U115" s="24" t="str">
        <f t="shared" si="26"/>
        <v>hs0114-phambao-truc@qna-nguyentrai.edu.vn</v>
      </c>
      <c r="V115" s="24" t="str">
        <f t="shared" si="38"/>
        <v>abcd3536</v>
      </c>
      <c r="W115" s="46" t="str">
        <f t="shared" si="27"/>
        <v>QNA</v>
      </c>
      <c r="X115" s="30" t="s">
        <v>45</v>
      </c>
      <c r="Y115" s="30" t="s">
        <v>49</v>
      </c>
      <c r="Z115" s="46" t="str">
        <f t="shared" si="28"/>
        <v>HS-NguyenTrai-QNA</v>
      </c>
      <c r="AA115" s="46" t="str">
        <f t="shared" si="29"/>
        <v>NguyenTrai-QNA</v>
      </c>
      <c r="AB115" s="25" t="s">
        <v>46</v>
      </c>
      <c r="AC115" s="25" t="s">
        <v>47</v>
      </c>
      <c r="AE115" s="46" t="str">
        <f t="shared" si="39"/>
        <v>qna-nguyentrai-hs0114</v>
      </c>
      <c r="AF115" s="46" t="str">
        <f t="shared" si="40"/>
        <v>DS9</v>
      </c>
      <c r="AG115" s="46" t="str">
        <f t="shared" si="41"/>
        <v>9-NguyenTrai-QNA</v>
      </c>
      <c r="AH115" s="30" t="s">
        <v>62</v>
      </c>
      <c r="AI115" s="46" t="str">
        <f t="shared" si="42"/>
        <v>HH9</v>
      </c>
      <c r="AJ115" s="46" t="str">
        <f t="shared" si="43"/>
        <v>9-NguyenTrai-QNA</v>
      </c>
      <c r="AK115" s="46" t="s">
        <v>62</v>
      </c>
      <c r="AL115" s="46" t="str">
        <f t="shared" si="44"/>
        <v>TA9</v>
      </c>
      <c r="AM115" s="46" t="str">
        <f t="shared" si="45"/>
        <v>9-NguyenTrai-QNA</v>
      </c>
      <c r="AN115" s="46" t="s">
        <v>62</v>
      </c>
      <c r="AO115" s="46" t="str">
        <f t="shared" si="46"/>
        <v>NV9</v>
      </c>
      <c r="AP115" s="46" t="str">
        <f t="shared" si="47"/>
        <v>9-NguyenTrai-QNA</v>
      </c>
      <c r="AQ115" s="46" t="s">
        <v>62</v>
      </c>
    </row>
    <row r="116" spans="1:43" ht="15.75" customHeight="1" x14ac:dyDescent="0.2">
      <c r="A116">
        <v>115</v>
      </c>
      <c r="B116">
        <v>9</v>
      </c>
      <c r="C116" t="s">
        <v>207</v>
      </c>
      <c r="H116" s="16" t="str">
        <f t="shared" si="30"/>
        <v>qna-nguyentrai-hs0115</v>
      </c>
      <c r="I116" s="7" t="str">
        <f t="shared" si="31"/>
        <v>abcd3637</v>
      </c>
      <c r="K116" s="46">
        <v>115</v>
      </c>
      <c r="L116" s="46" t="str">
        <f t="shared" si="24"/>
        <v>9-NguyenTrai-QNA</v>
      </c>
      <c r="M116" s="46" t="str">
        <f t="shared" si="32"/>
        <v>Nguyễn Hữu Trọng</v>
      </c>
      <c r="N116" s="24" t="str">
        <f t="shared" si="33"/>
        <v>Trọng</v>
      </c>
      <c r="O116" s="24" t="str">
        <f t="shared" si="34"/>
        <v xml:space="preserve">Nguyễn Hữu </v>
      </c>
      <c r="P116" t="s">
        <v>324</v>
      </c>
      <c r="Q116" s="24" t="str">
        <f t="shared" si="35"/>
        <v>0115</v>
      </c>
      <c r="R116" s="24" t="str">
        <f t="shared" si="25"/>
        <v>qna-nguyentrai-hs0115</v>
      </c>
      <c r="S116" s="24" t="str">
        <f t="shared" si="36"/>
        <v>Trong</v>
      </c>
      <c r="T116" s="24" t="str">
        <f t="shared" si="37"/>
        <v xml:space="preserve">Nguyen Huu </v>
      </c>
      <c r="U116" s="24" t="str">
        <f t="shared" si="26"/>
        <v>hs0115-nguyenhuu-trong@qna-nguyentrai.edu.vn</v>
      </c>
      <c r="V116" s="24" t="str">
        <f t="shared" si="38"/>
        <v>abcd3637</v>
      </c>
      <c r="W116" s="46" t="str">
        <f t="shared" si="27"/>
        <v>QNA</v>
      </c>
      <c r="X116" s="30" t="s">
        <v>45</v>
      </c>
      <c r="Y116" s="30" t="s">
        <v>49</v>
      </c>
      <c r="Z116" s="46" t="str">
        <f t="shared" si="28"/>
        <v>HS-NguyenTrai-QNA</v>
      </c>
      <c r="AA116" s="46" t="str">
        <f t="shared" si="29"/>
        <v>NguyenTrai-QNA</v>
      </c>
      <c r="AB116" s="25" t="s">
        <v>46</v>
      </c>
      <c r="AC116" s="25" t="s">
        <v>47</v>
      </c>
      <c r="AE116" s="46" t="str">
        <f t="shared" si="39"/>
        <v>qna-nguyentrai-hs0115</v>
      </c>
      <c r="AF116" s="46" t="str">
        <f t="shared" si="40"/>
        <v>DS9</v>
      </c>
      <c r="AG116" s="46" t="str">
        <f t="shared" si="41"/>
        <v>9-NguyenTrai-QNA</v>
      </c>
      <c r="AH116" s="30" t="s">
        <v>62</v>
      </c>
      <c r="AI116" s="46" t="str">
        <f t="shared" si="42"/>
        <v>HH9</v>
      </c>
      <c r="AJ116" s="46" t="str">
        <f t="shared" si="43"/>
        <v>9-NguyenTrai-QNA</v>
      </c>
      <c r="AK116" s="46" t="s">
        <v>62</v>
      </c>
      <c r="AL116" s="46" t="str">
        <f t="shared" si="44"/>
        <v>TA9</v>
      </c>
      <c r="AM116" s="46" t="str">
        <f t="shared" si="45"/>
        <v>9-NguyenTrai-QNA</v>
      </c>
      <c r="AN116" s="46" t="s">
        <v>62</v>
      </c>
      <c r="AO116" s="46" t="str">
        <f t="shared" si="46"/>
        <v>NV9</v>
      </c>
      <c r="AP116" s="46" t="str">
        <f t="shared" si="47"/>
        <v>9-NguyenTrai-QNA</v>
      </c>
      <c r="AQ116" s="46" t="s">
        <v>62</v>
      </c>
    </row>
    <row r="117" spans="1:43" ht="15.75" customHeight="1" x14ac:dyDescent="0.2">
      <c r="A117">
        <v>116</v>
      </c>
      <c r="B117">
        <v>9</v>
      </c>
      <c r="C117" t="s">
        <v>208</v>
      </c>
      <c r="H117" s="16" t="str">
        <f t="shared" si="30"/>
        <v>qna-nguyentrai-hs0116</v>
      </c>
      <c r="I117" s="7" t="str">
        <f t="shared" si="31"/>
        <v>abcd3738</v>
      </c>
      <c r="K117" s="46">
        <v>116</v>
      </c>
      <c r="L117" s="46" t="str">
        <f t="shared" si="24"/>
        <v>9-NguyenTrai-QNA</v>
      </c>
      <c r="M117" s="46" t="str">
        <f t="shared" si="32"/>
        <v>Nguyễn Thị Tố Uyên</v>
      </c>
      <c r="N117" s="24" t="str">
        <f t="shared" si="33"/>
        <v>Uyên</v>
      </c>
      <c r="O117" s="24" t="str">
        <f t="shared" si="34"/>
        <v xml:space="preserve">Nguyễn Thị Tố </v>
      </c>
      <c r="P117" t="s">
        <v>325</v>
      </c>
      <c r="Q117" s="24" t="str">
        <f t="shared" si="35"/>
        <v>0116</v>
      </c>
      <c r="R117" s="24" t="str">
        <f t="shared" si="25"/>
        <v>qna-nguyentrai-hs0116</v>
      </c>
      <c r="S117" s="24" t="str">
        <f t="shared" si="36"/>
        <v>Uyen</v>
      </c>
      <c r="T117" s="24" t="str">
        <f t="shared" si="37"/>
        <v xml:space="preserve">Nguyen Thi To </v>
      </c>
      <c r="U117" s="24" t="str">
        <f t="shared" si="26"/>
        <v>hs0116-nguyenthito-uyen@qna-nguyentrai.edu.vn</v>
      </c>
      <c r="V117" s="24" t="str">
        <f t="shared" si="38"/>
        <v>abcd3738</v>
      </c>
      <c r="W117" s="46" t="str">
        <f t="shared" si="27"/>
        <v>QNA</v>
      </c>
      <c r="X117" s="30" t="s">
        <v>45</v>
      </c>
      <c r="Y117" s="30" t="s">
        <v>49</v>
      </c>
      <c r="Z117" s="46" t="str">
        <f t="shared" si="28"/>
        <v>HS-NguyenTrai-QNA</v>
      </c>
      <c r="AA117" s="46" t="str">
        <f t="shared" si="29"/>
        <v>NguyenTrai-QNA</v>
      </c>
      <c r="AB117" s="25" t="s">
        <v>46</v>
      </c>
      <c r="AC117" s="25" t="s">
        <v>47</v>
      </c>
      <c r="AE117" s="46" t="str">
        <f t="shared" si="39"/>
        <v>qna-nguyentrai-hs0116</v>
      </c>
      <c r="AF117" s="46" t="str">
        <f t="shared" si="40"/>
        <v>DS9</v>
      </c>
      <c r="AG117" s="46" t="str">
        <f t="shared" si="41"/>
        <v>9-NguyenTrai-QNA</v>
      </c>
      <c r="AH117" s="30" t="s">
        <v>62</v>
      </c>
      <c r="AI117" s="46" t="str">
        <f t="shared" si="42"/>
        <v>HH9</v>
      </c>
      <c r="AJ117" s="46" t="str">
        <f t="shared" si="43"/>
        <v>9-NguyenTrai-QNA</v>
      </c>
      <c r="AK117" s="46" t="s">
        <v>62</v>
      </c>
      <c r="AL117" s="46" t="str">
        <f t="shared" si="44"/>
        <v>TA9</v>
      </c>
      <c r="AM117" s="46" t="str">
        <f t="shared" si="45"/>
        <v>9-NguyenTrai-QNA</v>
      </c>
      <c r="AN117" s="46" t="s">
        <v>62</v>
      </c>
      <c r="AO117" s="46" t="str">
        <f t="shared" si="46"/>
        <v>NV9</v>
      </c>
      <c r="AP117" s="46" t="str">
        <f t="shared" si="47"/>
        <v>9-NguyenTrai-QNA</v>
      </c>
      <c r="AQ117" s="46" t="s">
        <v>62</v>
      </c>
    </row>
    <row r="118" spans="1:43" ht="15.75" customHeight="1" x14ac:dyDescent="0.2">
      <c r="A118">
        <v>117</v>
      </c>
      <c r="B118">
        <v>9</v>
      </c>
      <c r="C118" t="s">
        <v>209</v>
      </c>
      <c r="H118" s="16" t="str">
        <f t="shared" si="30"/>
        <v>qna-nguyentrai-hs0117</v>
      </c>
      <c r="I118" s="7" t="str">
        <f t="shared" si="31"/>
        <v>abcd3839</v>
      </c>
      <c r="K118" s="46">
        <v>117</v>
      </c>
      <c r="L118" s="46" t="str">
        <f t="shared" si="24"/>
        <v>9-NguyenTrai-QNA</v>
      </c>
      <c r="M118" s="46" t="str">
        <f t="shared" si="32"/>
        <v>Đoàn Anh Vinh</v>
      </c>
      <c r="N118" s="24" t="str">
        <f t="shared" si="33"/>
        <v>Vinh</v>
      </c>
      <c r="O118" s="24" t="str">
        <f t="shared" si="34"/>
        <v xml:space="preserve">Đoàn Anh </v>
      </c>
      <c r="P118" t="s">
        <v>326</v>
      </c>
      <c r="Q118" s="24" t="str">
        <f t="shared" si="35"/>
        <v>0117</v>
      </c>
      <c r="R118" s="24" t="str">
        <f t="shared" si="25"/>
        <v>qna-nguyentrai-hs0117</v>
      </c>
      <c r="S118" s="24" t="str">
        <f t="shared" si="36"/>
        <v>Vinh</v>
      </c>
      <c r="T118" s="24" t="str">
        <f t="shared" si="37"/>
        <v xml:space="preserve">Doan Anh </v>
      </c>
      <c r="U118" s="24" t="str">
        <f t="shared" si="26"/>
        <v>hs0117-doananh-vinh@qna-nguyentrai.edu.vn</v>
      </c>
      <c r="V118" s="24" t="str">
        <f t="shared" si="38"/>
        <v>abcd3839</v>
      </c>
      <c r="W118" s="46" t="str">
        <f t="shared" si="27"/>
        <v>QNA</v>
      </c>
      <c r="X118" s="30" t="s">
        <v>45</v>
      </c>
      <c r="Y118" s="30" t="s">
        <v>49</v>
      </c>
      <c r="Z118" s="46" t="str">
        <f t="shared" si="28"/>
        <v>HS-NguyenTrai-QNA</v>
      </c>
      <c r="AA118" s="46" t="str">
        <f t="shared" si="29"/>
        <v>NguyenTrai-QNA</v>
      </c>
      <c r="AB118" s="25" t="s">
        <v>46</v>
      </c>
      <c r="AC118" s="25" t="s">
        <v>47</v>
      </c>
      <c r="AE118" s="46" t="str">
        <f t="shared" si="39"/>
        <v>qna-nguyentrai-hs0117</v>
      </c>
      <c r="AF118" s="46" t="str">
        <f t="shared" si="40"/>
        <v>DS9</v>
      </c>
      <c r="AG118" s="46" t="str">
        <f t="shared" si="41"/>
        <v>9-NguyenTrai-QNA</v>
      </c>
      <c r="AH118" s="30" t="s">
        <v>62</v>
      </c>
      <c r="AI118" s="46" t="str">
        <f t="shared" si="42"/>
        <v>HH9</v>
      </c>
      <c r="AJ118" s="46" t="str">
        <f t="shared" si="43"/>
        <v>9-NguyenTrai-QNA</v>
      </c>
      <c r="AK118" s="46" t="s">
        <v>62</v>
      </c>
      <c r="AL118" s="46" t="str">
        <f t="shared" si="44"/>
        <v>TA9</v>
      </c>
      <c r="AM118" s="46" t="str">
        <f t="shared" si="45"/>
        <v>9-NguyenTrai-QNA</v>
      </c>
      <c r="AN118" s="46" t="s">
        <v>62</v>
      </c>
      <c r="AO118" s="46" t="str">
        <f t="shared" si="46"/>
        <v>NV9</v>
      </c>
      <c r="AP118" s="46" t="str">
        <f t="shared" si="47"/>
        <v>9-NguyenTrai-QNA</v>
      </c>
      <c r="AQ118" s="46" t="s">
        <v>62</v>
      </c>
    </row>
    <row r="119" spans="1:43" ht="15.75" customHeight="1" x14ac:dyDescent="0.2">
      <c r="A119">
        <v>118</v>
      </c>
      <c r="B119">
        <v>9</v>
      </c>
      <c r="C119" t="s">
        <v>210</v>
      </c>
      <c r="H119" s="16" t="str">
        <f t="shared" si="30"/>
        <v>qna-nguyentrai-hs0118</v>
      </c>
      <c r="I119" s="7" t="str">
        <f t="shared" si="31"/>
        <v>abcd3940</v>
      </c>
      <c r="K119" s="46">
        <v>118</v>
      </c>
      <c r="L119" s="46" t="str">
        <f t="shared" si="24"/>
        <v>9-NguyenTrai-QNA</v>
      </c>
      <c r="M119" s="46" t="str">
        <f t="shared" si="32"/>
        <v>Hồ Thị Như Ý</v>
      </c>
      <c r="N119" s="24" t="str">
        <f t="shared" si="33"/>
        <v>Ý</v>
      </c>
      <c r="O119" s="24" t="str">
        <f t="shared" si="34"/>
        <v xml:space="preserve">Hồ Thị Như </v>
      </c>
      <c r="P119" t="s">
        <v>327</v>
      </c>
      <c r="Q119" s="24" t="str">
        <f t="shared" si="35"/>
        <v>0118</v>
      </c>
      <c r="R119" s="24" t="str">
        <f t="shared" si="25"/>
        <v>qna-nguyentrai-hs0118</v>
      </c>
      <c r="S119" s="24" t="str">
        <f t="shared" si="36"/>
        <v>Y</v>
      </c>
      <c r="T119" s="24" t="str">
        <f t="shared" si="37"/>
        <v xml:space="preserve">Ho Thi Nhu </v>
      </c>
      <c r="U119" s="24" t="str">
        <f t="shared" si="26"/>
        <v>hs0118-hothinhu-y@qna-nguyentrai.edu.vn</v>
      </c>
      <c r="V119" s="24" t="str">
        <f t="shared" si="38"/>
        <v>abcd3940</v>
      </c>
      <c r="W119" s="46" t="str">
        <f t="shared" si="27"/>
        <v>QNA</v>
      </c>
      <c r="X119" s="30" t="s">
        <v>45</v>
      </c>
      <c r="Y119" s="30" t="s">
        <v>49</v>
      </c>
      <c r="Z119" s="46" t="str">
        <f t="shared" si="28"/>
        <v>HS-NguyenTrai-QNA</v>
      </c>
      <c r="AA119" s="46" t="str">
        <f t="shared" si="29"/>
        <v>NguyenTrai-QNA</v>
      </c>
      <c r="AB119" s="25" t="s">
        <v>46</v>
      </c>
      <c r="AC119" s="25" t="s">
        <v>47</v>
      </c>
      <c r="AE119" s="46" t="str">
        <f t="shared" si="39"/>
        <v>qna-nguyentrai-hs0118</v>
      </c>
      <c r="AF119" s="46" t="str">
        <f t="shared" si="40"/>
        <v>DS9</v>
      </c>
      <c r="AG119" s="46" t="str">
        <f t="shared" si="41"/>
        <v>9-NguyenTrai-QNA</v>
      </c>
      <c r="AH119" s="30" t="s">
        <v>62</v>
      </c>
      <c r="AI119" s="46" t="str">
        <f t="shared" si="42"/>
        <v>HH9</v>
      </c>
      <c r="AJ119" s="46" t="str">
        <f t="shared" si="43"/>
        <v>9-NguyenTrai-QNA</v>
      </c>
      <c r="AK119" s="46" t="s">
        <v>62</v>
      </c>
      <c r="AL119" s="46" t="str">
        <f t="shared" si="44"/>
        <v>TA9</v>
      </c>
      <c r="AM119" s="46" t="str">
        <f t="shared" si="45"/>
        <v>9-NguyenTrai-QNA</v>
      </c>
      <c r="AN119" s="46" t="s">
        <v>62</v>
      </c>
      <c r="AO119" s="46" t="str">
        <f t="shared" si="46"/>
        <v>NV9</v>
      </c>
      <c r="AP119" s="46" t="str">
        <f t="shared" si="47"/>
        <v>9-NguyenTrai-QNA</v>
      </c>
      <c r="AQ119" s="46" t="s">
        <v>62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8"/>
  <sheetViews>
    <sheetView workbookViewId="0">
      <selection activeCell="O2" sqref="O2:Z12"/>
    </sheetView>
  </sheetViews>
  <sheetFormatPr defaultColWidth="14.42578125" defaultRowHeight="15.75" customHeight="1" x14ac:dyDescent="0.2"/>
  <cols>
    <col min="1" max="1" width="4.7109375" customWidth="1"/>
    <col min="2" max="2" width="22.5703125" customWidth="1"/>
    <col min="3" max="3" width="16.42578125" customWidth="1"/>
    <col min="4" max="4" width="22.7109375" customWidth="1"/>
    <col min="5" max="5" width="17.5703125" style="19" bestFit="1" customWidth="1"/>
    <col min="6" max="6" width="14.42578125" style="19"/>
    <col min="7" max="7" width="14.42578125" style="21"/>
    <col min="8" max="8" width="4.5703125" style="19" customWidth="1"/>
    <col min="9" max="9" width="20.28515625" style="19" bestFit="1" customWidth="1"/>
    <col min="10" max="10" width="23.140625" style="19" bestFit="1" customWidth="1"/>
    <col min="11" max="11" width="12.85546875" style="19" customWidth="1"/>
    <col min="12" max="12" width="21.140625" style="19" bestFit="1" customWidth="1"/>
    <col min="13" max="13" width="26.140625" style="19" bestFit="1" customWidth="1"/>
    <col min="14" max="14" width="9" style="19" bestFit="1" customWidth="1"/>
    <col min="15" max="15" width="17.5703125" style="19" bestFit="1" customWidth="1"/>
    <col min="16" max="16" width="9.42578125" style="19" bestFit="1" customWidth="1"/>
    <col min="17" max="17" width="20.5703125" style="19" bestFit="1" customWidth="1"/>
    <col min="18" max="18" width="42.28515625" style="19" customWidth="1"/>
    <col min="19" max="19" width="9.5703125" style="19" bestFit="1" customWidth="1"/>
    <col min="20" max="20" width="6.5703125" style="19" customWidth="1"/>
    <col min="21" max="21" width="7.7109375" style="19" bestFit="1" customWidth="1"/>
    <col min="22" max="22" width="5" style="19" bestFit="1" customWidth="1"/>
    <col min="23" max="23" width="17" style="19" bestFit="1" customWidth="1"/>
    <col min="24" max="24" width="13.7109375" style="19" bestFit="1" customWidth="1"/>
    <col min="25" max="25" width="9.140625" style="19" bestFit="1" customWidth="1"/>
    <col min="26" max="26" width="14.42578125" style="19"/>
  </cols>
  <sheetData>
    <row r="1" spans="1:27" ht="12.75" x14ac:dyDescent="0.2">
      <c r="A1" s="1" t="s">
        <v>0</v>
      </c>
      <c r="B1" s="1" t="s">
        <v>2</v>
      </c>
      <c r="C1" s="1" t="s">
        <v>3</v>
      </c>
      <c r="D1" s="2" t="s">
        <v>4</v>
      </c>
      <c r="E1" s="23" t="s">
        <v>6</v>
      </c>
      <c r="F1" s="23" t="s">
        <v>13</v>
      </c>
      <c r="G1" s="20"/>
      <c r="H1" s="33" t="s">
        <v>31</v>
      </c>
      <c r="I1" s="34" t="s">
        <v>32</v>
      </c>
      <c r="J1" s="35" t="s">
        <v>67</v>
      </c>
      <c r="K1" s="35" t="s">
        <v>68</v>
      </c>
      <c r="L1" s="35" t="s">
        <v>69</v>
      </c>
      <c r="M1" s="35" t="s">
        <v>70</v>
      </c>
      <c r="N1" s="35" t="s">
        <v>84</v>
      </c>
      <c r="O1" s="28" t="s">
        <v>33</v>
      </c>
      <c r="P1" s="29" t="s">
        <v>34</v>
      </c>
      <c r="Q1" s="29" t="s">
        <v>35</v>
      </c>
      <c r="R1" s="28" t="s">
        <v>36</v>
      </c>
      <c r="S1" s="28" t="s">
        <v>37</v>
      </c>
      <c r="T1" s="29" t="s">
        <v>38</v>
      </c>
      <c r="U1" s="29" t="s">
        <v>39</v>
      </c>
      <c r="V1" s="29" t="s">
        <v>48</v>
      </c>
      <c r="W1" s="28" t="s">
        <v>40</v>
      </c>
      <c r="X1" s="28" t="s">
        <v>41</v>
      </c>
      <c r="Y1" s="31" t="s">
        <v>42</v>
      </c>
      <c r="Z1" s="31" t="s">
        <v>43</v>
      </c>
      <c r="AA1" s="5"/>
    </row>
    <row r="2" spans="1:27" ht="12.75" x14ac:dyDescent="0.2">
      <c r="A2" s="47">
        <v>0</v>
      </c>
      <c r="B2" s="48" t="s">
        <v>86</v>
      </c>
      <c r="C2" s="48" t="s">
        <v>86</v>
      </c>
      <c r="D2" s="47"/>
      <c r="E2" s="48" t="str">
        <f t="shared" ref="E2:E12" si="0">O2</f>
        <v>qna-nguyentrai-bgh</v>
      </c>
      <c r="F2" s="48" t="str">
        <f>S2</f>
        <v>abcd1011</v>
      </c>
      <c r="G2" s="47"/>
      <c r="H2" s="47">
        <v>0</v>
      </c>
      <c r="I2" s="45" t="str">
        <f t="shared" ref="I2:I12" si="1">CONCATENATE("BoMon","-",School,"-",City)</f>
        <v>BoMon-NguyenTrai-QNA</v>
      </c>
      <c r="J2" s="48" t="s">
        <v>86</v>
      </c>
      <c r="K2" s="48" t="s">
        <v>87</v>
      </c>
      <c r="L2" s="48" t="str">
        <f>'Thông tin chung'!D23</f>
        <v>Nguyễn Trãi</v>
      </c>
      <c r="M2" s="48" t="s">
        <v>88</v>
      </c>
      <c r="N2" s="49" t="str">
        <f>IF(H2&lt;10, RIGHT(H2+100,2),H2)</f>
        <v>00</v>
      </c>
      <c r="O2" s="49" t="str">
        <f>CONCATENATE(LOWER(City),"-",LOWER(SchoolCode),"-bgh")</f>
        <v>qna-nguyentrai-bgh</v>
      </c>
      <c r="P2" s="48" t="s">
        <v>87</v>
      </c>
      <c r="Q2" s="48" t="str">
        <f>'Thông tin chung'!D23</f>
        <v>Nguyễn Trãi</v>
      </c>
      <c r="R2" s="49" t="str">
        <f>CONCATENATE("bgh","@",LOWER(City),"-",LOWER(School),".edu.vn")</f>
        <v>bgh@qna-nguyentrai.edu.vn</v>
      </c>
      <c r="S2" s="49" t="str">
        <f>CONCATENATE("abcd",MOD(H2,89)+10,MOD(H2,89)+11)</f>
        <v>abcd1011</v>
      </c>
      <c r="T2" s="47" t="str">
        <f t="shared" ref="T2" si="2">City</f>
        <v>QNA</v>
      </c>
      <c r="U2" s="48" t="s">
        <v>45</v>
      </c>
      <c r="V2" s="48" t="s">
        <v>49</v>
      </c>
      <c r="W2" s="47"/>
      <c r="X2" s="47" t="str">
        <f t="shared" ref="X2" si="3">CONCATENATE(School,"-",City)</f>
        <v>NguyenTrai-QNA</v>
      </c>
      <c r="Y2" s="50" t="s">
        <v>46</v>
      </c>
      <c r="Z2" s="50" t="s">
        <v>47</v>
      </c>
    </row>
    <row r="3" spans="1:27" ht="12.75" x14ac:dyDescent="0.2">
      <c r="A3" s="7">
        <v>1</v>
      </c>
      <c r="B3" s="7" t="s">
        <v>328</v>
      </c>
      <c r="C3" s="7" t="s">
        <v>9</v>
      </c>
      <c r="D3" s="7"/>
      <c r="E3" s="16" t="str">
        <f t="shared" si="0"/>
        <v>qna-nguyentrai-gv01</v>
      </c>
      <c r="F3" s="7" t="str">
        <f t="shared" ref="F3:F12" si="4">S3</f>
        <v>abcd1112</v>
      </c>
      <c r="H3" s="19">
        <v>1</v>
      </c>
      <c r="I3" s="19" t="str">
        <f t="shared" si="1"/>
        <v>BoMon-NguyenTrai-QNA</v>
      </c>
      <c r="J3" s="19" t="str">
        <f>TRIM(B3)</f>
        <v>Dương Tấn Thạch</v>
      </c>
      <c r="K3" s="24" t="str">
        <f>IFERROR(RIGHT(J3,LEN(J3)-FIND("@",SUBSTITUTE(J3," ","@",LEN(J3)-LEN(SUBSTITUTE(J3," ",""))))), J3)</f>
        <v>Thạch</v>
      </c>
      <c r="L3" s="24" t="str">
        <f>LEFT(J3,LEN(J3)-LEN(K3))</f>
        <v xml:space="preserve">Dương Tấn </v>
      </c>
      <c r="M3" s="19" t="s">
        <v>335</v>
      </c>
      <c r="N3" s="49" t="str">
        <f t="shared" ref="N3:N12" si="5">IF(H3&lt;10, RIGHT(H3+100,2),H3)</f>
        <v>01</v>
      </c>
      <c r="O3" s="24" t="str">
        <f t="shared" ref="O3:O12" si="6">CONCATENATE(LOWER(City),"-",LOWER(SchoolCode),"-gv",N3)</f>
        <v>qna-nguyentrai-gv01</v>
      </c>
      <c r="P3" s="24" t="str">
        <f>IFERROR(RIGHT(M3,LEN(M3)-FIND("@",SUBSTITUTE(M3," ","@",LEN(M3)-LEN(SUBSTITUTE(M3," ",""))))), M3)</f>
        <v>Thach</v>
      </c>
      <c r="Q3" s="24" t="str">
        <f>LEFT(M3,LEN(M3)-LEN(P3))</f>
        <v xml:space="preserve">Duong Tan </v>
      </c>
      <c r="R3" s="24" t="str">
        <f t="shared" ref="R3:R12" si="7">CONCATENATE("gv",N3,"-",SUBSTITUTE(LOWER(Q3)," ", ""),"-",LOWER(P3),"@",LOWER(City),"-",LOWER(School),".edu.vn")</f>
        <v>gv01-duongtan-thach@qna-nguyentrai.edu.vn</v>
      </c>
      <c r="S3" s="24" t="str">
        <f t="shared" ref="S3:S12" si="8">CONCATENATE("abcd",MOD(H3,89)+10,MOD(H3,89)+11)</f>
        <v>abcd1112</v>
      </c>
      <c r="T3" s="19" t="str">
        <f t="shared" ref="T3:T12" si="9">City</f>
        <v>QNA</v>
      </c>
      <c r="U3" s="30" t="s">
        <v>45</v>
      </c>
      <c r="V3" s="30" t="s">
        <v>49</v>
      </c>
      <c r="W3" s="19" t="str">
        <f t="shared" ref="W3:W12" si="10">CONCATENATE("GV-",School,"-",City)</f>
        <v>GV-NguyenTrai-QNA</v>
      </c>
      <c r="X3" s="19" t="str">
        <f t="shared" ref="X3:X12" si="11">CONCATENATE(School,"-",City)</f>
        <v>NguyenTrai-QNA</v>
      </c>
      <c r="Y3" s="25" t="s">
        <v>46</v>
      </c>
      <c r="Z3" s="25" t="s">
        <v>47</v>
      </c>
    </row>
    <row r="4" spans="1:27" ht="12.75" x14ac:dyDescent="0.2">
      <c r="A4" s="7">
        <v>2</v>
      </c>
      <c r="B4" s="7" t="s">
        <v>329</v>
      </c>
      <c r="C4" s="7" t="s">
        <v>9</v>
      </c>
      <c r="D4" s="7"/>
      <c r="E4" s="16" t="str">
        <f t="shared" si="0"/>
        <v>qna-nguyentrai-gv02</v>
      </c>
      <c r="F4" s="7" t="str">
        <f t="shared" si="4"/>
        <v>abcd1213</v>
      </c>
      <c r="H4" s="19">
        <v>2</v>
      </c>
      <c r="I4" s="19" t="str">
        <f t="shared" si="1"/>
        <v>BoMon-NguyenTrai-QNA</v>
      </c>
      <c r="J4" s="51" t="str">
        <f t="shared" ref="J4:J12" si="12">TRIM(B4)</f>
        <v>Lê Văn Huynh</v>
      </c>
      <c r="K4" s="24" t="str">
        <f t="shared" ref="K4:K12" si="13">IFERROR(RIGHT(J4,LEN(J4)-FIND("@",SUBSTITUTE(J4," ","@",LEN(J4)-LEN(SUBSTITUTE(J4," ",""))))), J4)</f>
        <v>Huynh</v>
      </c>
      <c r="L4" s="24" t="str">
        <f t="shared" ref="L4:L12" si="14">LEFT(J4,LEN(J4)-LEN(K4))</f>
        <v xml:space="preserve">Lê Văn </v>
      </c>
      <c r="M4" s="19" t="s">
        <v>336</v>
      </c>
      <c r="N4" s="49" t="str">
        <f t="shared" si="5"/>
        <v>02</v>
      </c>
      <c r="O4" s="24" t="str">
        <f t="shared" si="6"/>
        <v>qna-nguyentrai-gv02</v>
      </c>
      <c r="P4" s="24" t="str">
        <f>IFERROR(RIGHT(M4,LEN(M4)-FIND("@",SUBSTITUTE(M4," ","@",LEN(M4)-LEN(SUBSTITUTE(M4," ",""))))), M4)</f>
        <v>Huynh</v>
      </c>
      <c r="Q4" s="24" t="str">
        <f>LEFT(M4,LEN(M4)-LEN(P4))</f>
        <v xml:space="preserve">Le Van </v>
      </c>
      <c r="R4" s="24" t="str">
        <f t="shared" si="7"/>
        <v>gv02-levan-huynh@qna-nguyentrai.edu.vn</v>
      </c>
      <c r="S4" s="24" t="str">
        <f t="shared" si="8"/>
        <v>abcd1213</v>
      </c>
      <c r="T4" s="19" t="str">
        <f t="shared" si="9"/>
        <v>QNA</v>
      </c>
      <c r="U4" s="30" t="s">
        <v>45</v>
      </c>
      <c r="V4" s="30" t="s">
        <v>49</v>
      </c>
      <c r="W4" s="19" t="str">
        <f t="shared" si="10"/>
        <v>GV-NguyenTrai-QNA</v>
      </c>
      <c r="X4" s="19" t="str">
        <f t="shared" si="11"/>
        <v>NguyenTrai-QNA</v>
      </c>
      <c r="Y4" s="25" t="s">
        <v>46</v>
      </c>
      <c r="Z4" s="25" t="s">
        <v>47</v>
      </c>
    </row>
    <row r="5" spans="1:27" ht="12.75" x14ac:dyDescent="0.2">
      <c r="A5" s="7">
        <v>3</v>
      </c>
      <c r="B5" s="7" t="s">
        <v>330</v>
      </c>
      <c r="C5" s="7" t="s">
        <v>331</v>
      </c>
      <c r="D5" s="7"/>
      <c r="E5" s="16" t="str">
        <f t="shared" si="0"/>
        <v>qna-nguyentrai-gv03</v>
      </c>
      <c r="F5" s="7" t="str">
        <f t="shared" si="4"/>
        <v>abcd1314</v>
      </c>
      <c r="H5" s="19">
        <v>3</v>
      </c>
      <c r="I5" s="19" t="str">
        <f t="shared" si="1"/>
        <v>BoMon-NguyenTrai-QNA</v>
      </c>
      <c r="J5" s="51" t="str">
        <f t="shared" si="12"/>
        <v>Võ Lê Lưu</v>
      </c>
      <c r="K5" s="24" t="str">
        <f t="shared" si="13"/>
        <v>Lưu</v>
      </c>
      <c r="L5" s="24" t="str">
        <f t="shared" si="14"/>
        <v xml:space="preserve">Võ Lê </v>
      </c>
      <c r="M5" s="19" t="s">
        <v>337</v>
      </c>
      <c r="N5" s="49" t="str">
        <f t="shared" si="5"/>
        <v>03</v>
      </c>
      <c r="O5" s="24" t="str">
        <f t="shared" si="6"/>
        <v>qna-nguyentrai-gv03</v>
      </c>
      <c r="P5" s="24" t="str">
        <f>IFERROR(RIGHT(M5,LEN(M5)-FIND("@",SUBSTITUTE(M5," ","@",LEN(M5)-LEN(SUBSTITUTE(M5," ",""))))), M5)</f>
        <v>Luu</v>
      </c>
      <c r="Q5" s="24" t="str">
        <f>LEFT(M5,LEN(M5)-LEN(P5))</f>
        <v xml:space="preserve">Vo Le </v>
      </c>
      <c r="R5" s="24" t="str">
        <f t="shared" si="7"/>
        <v>gv03-vole-luu@qna-nguyentrai.edu.vn</v>
      </c>
      <c r="S5" s="24" t="str">
        <f t="shared" si="8"/>
        <v>abcd1314</v>
      </c>
      <c r="T5" s="19" t="str">
        <f t="shared" si="9"/>
        <v>QNA</v>
      </c>
      <c r="U5" s="30" t="s">
        <v>45</v>
      </c>
      <c r="V5" s="30" t="s">
        <v>49</v>
      </c>
      <c r="W5" s="19" t="str">
        <f t="shared" si="10"/>
        <v>GV-NguyenTrai-QNA</v>
      </c>
      <c r="X5" s="19" t="str">
        <f t="shared" si="11"/>
        <v>NguyenTrai-QNA</v>
      </c>
      <c r="Y5" s="25" t="s">
        <v>46</v>
      </c>
      <c r="Z5" s="25" t="s">
        <v>47</v>
      </c>
    </row>
    <row r="6" spans="1:27" ht="12.75" x14ac:dyDescent="0.2">
      <c r="A6">
        <v>4</v>
      </c>
      <c r="B6" t="s">
        <v>332</v>
      </c>
      <c r="C6" t="s">
        <v>331</v>
      </c>
      <c r="E6" s="16" t="str">
        <f t="shared" si="0"/>
        <v>qna-nguyentrai-gv04</v>
      </c>
      <c r="F6" s="7" t="str">
        <f t="shared" si="4"/>
        <v>abcd1415</v>
      </c>
      <c r="H6" s="46">
        <v>4</v>
      </c>
      <c r="I6" s="46" t="str">
        <f t="shared" si="1"/>
        <v>BoMon-NguyenTrai-QNA</v>
      </c>
      <c r="J6" s="51" t="str">
        <f t="shared" si="12"/>
        <v>Phạm Thị Hiền</v>
      </c>
      <c r="K6" s="24" t="str">
        <f t="shared" si="13"/>
        <v>Hiền</v>
      </c>
      <c r="L6" s="24" t="str">
        <f t="shared" si="14"/>
        <v xml:space="preserve">Phạm Thị </v>
      </c>
      <c r="M6" s="19" t="s">
        <v>338</v>
      </c>
      <c r="N6" s="49" t="str">
        <f t="shared" si="5"/>
        <v>04</v>
      </c>
      <c r="O6" s="24" t="str">
        <f t="shared" si="6"/>
        <v>qna-nguyentrai-gv04</v>
      </c>
      <c r="P6" s="24" t="str">
        <f t="shared" ref="P6:P12" si="15">IFERROR(RIGHT(M6,LEN(M6)-FIND("@",SUBSTITUTE(M6," ","@",LEN(M6)-LEN(SUBSTITUTE(M6," ",""))))), M6)</f>
        <v>Hien</v>
      </c>
      <c r="Q6" s="24" t="str">
        <f t="shared" ref="Q6:Q12" si="16">LEFT(M6,LEN(M6)-LEN(P6))</f>
        <v xml:space="preserve">Pham Thi </v>
      </c>
      <c r="R6" s="24" t="str">
        <f t="shared" si="7"/>
        <v>gv04-phamthi-hien@qna-nguyentrai.edu.vn</v>
      </c>
      <c r="S6" s="24" t="str">
        <f t="shared" si="8"/>
        <v>abcd1415</v>
      </c>
      <c r="T6" s="46" t="str">
        <f t="shared" si="9"/>
        <v>QNA</v>
      </c>
      <c r="U6" s="30" t="s">
        <v>45</v>
      </c>
      <c r="V6" s="30" t="s">
        <v>49</v>
      </c>
      <c r="W6" s="46" t="str">
        <f t="shared" si="10"/>
        <v>GV-NguyenTrai-QNA</v>
      </c>
      <c r="X6" s="46" t="str">
        <f t="shared" si="11"/>
        <v>NguyenTrai-QNA</v>
      </c>
      <c r="Y6" s="25" t="s">
        <v>46</v>
      </c>
      <c r="Z6" s="25" t="s">
        <v>47</v>
      </c>
    </row>
    <row r="7" spans="1:27" ht="12.75" x14ac:dyDescent="0.2">
      <c r="A7">
        <v>5</v>
      </c>
      <c r="B7" t="s">
        <v>333</v>
      </c>
      <c r="C7" t="s">
        <v>10</v>
      </c>
      <c r="E7" s="16" t="str">
        <f t="shared" si="0"/>
        <v>qna-nguyentrai-gv05</v>
      </c>
      <c r="F7" s="7" t="str">
        <f t="shared" si="4"/>
        <v>abcd1516</v>
      </c>
      <c r="H7" s="46">
        <v>5</v>
      </c>
      <c r="I7" s="46" t="str">
        <f t="shared" si="1"/>
        <v>BoMon-NguyenTrai-QNA</v>
      </c>
      <c r="J7" s="51" t="str">
        <f t="shared" si="12"/>
        <v>Lê Thị Quyên</v>
      </c>
      <c r="K7" s="24" t="str">
        <f t="shared" si="13"/>
        <v>Quyên</v>
      </c>
      <c r="L7" s="24" t="str">
        <f t="shared" si="14"/>
        <v xml:space="preserve">Lê Thị </v>
      </c>
      <c r="M7" s="19" t="s">
        <v>339</v>
      </c>
      <c r="N7" s="49" t="str">
        <f t="shared" si="5"/>
        <v>05</v>
      </c>
      <c r="O7" s="24" t="str">
        <f t="shared" si="6"/>
        <v>qna-nguyentrai-gv05</v>
      </c>
      <c r="P7" s="24" t="str">
        <f t="shared" si="15"/>
        <v>Quyen</v>
      </c>
      <c r="Q7" s="24" t="str">
        <f t="shared" si="16"/>
        <v xml:space="preserve">Le Thi </v>
      </c>
      <c r="R7" s="24" t="str">
        <f t="shared" si="7"/>
        <v>gv05-lethi-quyen@qna-nguyentrai.edu.vn</v>
      </c>
      <c r="S7" s="24" t="str">
        <f t="shared" si="8"/>
        <v>abcd1516</v>
      </c>
      <c r="T7" s="46" t="str">
        <f t="shared" si="9"/>
        <v>QNA</v>
      </c>
      <c r="U7" s="30" t="s">
        <v>45</v>
      </c>
      <c r="V7" s="30" t="s">
        <v>49</v>
      </c>
      <c r="W7" s="46" t="str">
        <f t="shared" si="10"/>
        <v>GV-NguyenTrai-QNA</v>
      </c>
      <c r="X7" s="46" t="str">
        <f t="shared" si="11"/>
        <v>NguyenTrai-QNA</v>
      </c>
      <c r="Y7" s="25" t="s">
        <v>46</v>
      </c>
      <c r="Z7" s="25" t="s">
        <v>47</v>
      </c>
    </row>
    <row r="8" spans="1:27" ht="12.75" x14ac:dyDescent="0.2">
      <c r="A8">
        <v>6</v>
      </c>
      <c r="B8" t="s">
        <v>334</v>
      </c>
      <c r="C8" t="s">
        <v>10</v>
      </c>
      <c r="E8" s="16" t="str">
        <f t="shared" si="0"/>
        <v>qna-nguyentrai-gv06</v>
      </c>
      <c r="F8" s="7" t="str">
        <f t="shared" si="4"/>
        <v>abcd1617</v>
      </c>
      <c r="H8" s="46">
        <v>6</v>
      </c>
      <c r="I8" s="46" t="str">
        <f t="shared" si="1"/>
        <v>BoMon-NguyenTrai-QNA</v>
      </c>
      <c r="J8" s="51" t="str">
        <f t="shared" si="12"/>
        <v>Nguyễn Thị Phúc</v>
      </c>
      <c r="K8" s="24" t="str">
        <f t="shared" si="13"/>
        <v>Phúc</v>
      </c>
      <c r="L8" s="24" t="str">
        <f t="shared" si="14"/>
        <v xml:space="preserve">Nguyễn Thị </v>
      </c>
      <c r="M8" s="19" t="s">
        <v>340</v>
      </c>
      <c r="N8" s="49" t="str">
        <f t="shared" si="5"/>
        <v>06</v>
      </c>
      <c r="O8" s="24" t="str">
        <f t="shared" si="6"/>
        <v>qna-nguyentrai-gv06</v>
      </c>
      <c r="P8" s="24" t="str">
        <f t="shared" si="15"/>
        <v>Phuc</v>
      </c>
      <c r="Q8" s="24" t="str">
        <f t="shared" si="16"/>
        <v xml:space="preserve">Nguyen Thi </v>
      </c>
      <c r="R8" s="24" t="str">
        <f t="shared" si="7"/>
        <v>gv06-nguyenthi-phuc@qna-nguyentrai.edu.vn</v>
      </c>
      <c r="S8" s="24" t="str">
        <f t="shared" si="8"/>
        <v>abcd1617</v>
      </c>
      <c r="T8" s="46" t="str">
        <f t="shared" si="9"/>
        <v>QNA</v>
      </c>
      <c r="U8" s="30" t="s">
        <v>45</v>
      </c>
      <c r="V8" s="30" t="s">
        <v>49</v>
      </c>
      <c r="W8" s="46" t="str">
        <f t="shared" si="10"/>
        <v>GV-NguyenTrai-QNA</v>
      </c>
      <c r="X8" s="46" t="str">
        <f t="shared" si="11"/>
        <v>NguyenTrai-QNA</v>
      </c>
      <c r="Y8" s="25" t="s">
        <v>46</v>
      </c>
      <c r="Z8" s="25" t="s">
        <v>47</v>
      </c>
    </row>
    <row r="9" spans="1:27" ht="12.75" x14ac:dyDescent="0.2">
      <c r="A9" s="51">
        <v>7</v>
      </c>
      <c r="B9" t="s">
        <v>631</v>
      </c>
      <c r="C9" s="19"/>
      <c r="E9" s="16" t="str">
        <f t="shared" si="0"/>
        <v>qna-nguyentrai-gv07</v>
      </c>
      <c r="F9" s="7" t="str">
        <f t="shared" si="4"/>
        <v>abcd1718</v>
      </c>
      <c r="H9" s="51">
        <v>7</v>
      </c>
      <c r="I9" s="51" t="str">
        <f t="shared" si="1"/>
        <v>BoMon-NguyenTrai-QNA</v>
      </c>
      <c r="J9" s="51" t="str">
        <f>TRIM(B9)</f>
        <v>Nguyễn Như Vũ</v>
      </c>
      <c r="K9" s="24" t="str">
        <f t="shared" si="13"/>
        <v>Vũ</v>
      </c>
      <c r="L9" s="24" t="str">
        <f t="shared" si="14"/>
        <v xml:space="preserve">Nguyễn Như </v>
      </c>
      <c r="M9" s="19" t="s">
        <v>634</v>
      </c>
      <c r="N9" s="49" t="str">
        <f t="shared" si="5"/>
        <v>07</v>
      </c>
      <c r="O9" s="24" t="str">
        <f t="shared" si="6"/>
        <v>qna-nguyentrai-gv07</v>
      </c>
      <c r="P9" s="24" t="str">
        <f t="shared" si="15"/>
        <v>Vu</v>
      </c>
      <c r="Q9" s="24" t="str">
        <f t="shared" si="16"/>
        <v xml:space="preserve">Nguyen Nhu </v>
      </c>
      <c r="R9" s="24" t="str">
        <f t="shared" si="7"/>
        <v>gv07-nguyennhu-vu@qna-nguyentrai.edu.vn</v>
      </c>
      <c r="S9" s="24" t="str">
        <f t="shared" si="8"/>
        <v>abcd1718</v>
      </c>
      <c r="T9" s="51" t="str">
        <f t="shared" si="9"/>
        <v>QNA</v>
      </c>
      <c r="U9" s="30" t="s">
        <v>45</v>
      </c>
      <c r="V9" s="30" t="s">
        <v>49</v>
      </c>
      <c r="W9" s="51" t="str">
        <f t="shared" si="10"/>
        <v>GV-NguyenTrai-QNA</v>
      </c>
      <c r="X9" s="51" t="str">
        <f t="shared" si="11"/>
        <v>NguyenTrai-QNA</v>
      </c>
      <c r="Y9" s="25" t="s">
        <v>46</v>
      </c>
      <c r="Z9" s="25" t="s">
        <v>47</v>
      </c>
    </row>
    <row r="10" spans="1:27" ht="12.75" x14ac:dyDescent="0.2">
      <c r="A10" s="51">
        <v>8</v>
      </c>
      <c r="B10" t="s">
        <v>632</v>
      </c>
      <c r="C10" s="19"/>
      <c r="E10" s="16" t="str">
        <f t="shared" si="0"/>
        <v>qna-nguyentrai-gv08</v>
      </c>
      <c r="F10" s="7" t="str">
        <f t="shared" si="4"/>
        <v>abcd1819</v>
      </c>
      <c r="H10" s="51">
        <v>8</v>
      </c>
      <c r="I10" s="51" t="str">
        <f t="shared" si="1"/>
        <v>BoMon-NguyenTrai-QNA</v>
      </c>
      <c r="J10" s="51" t="str">
        <f t="shared" si="12"/>
        <v>Nguyễn Văn Đào</v>
      </c>
      <c r="K10" s="24" t="str">
        <f t="shared" si="13"/>
        <v>Đào</v>
      </c>
      <c r="L10" s="24" t="str">
        <f t="shared" si="14"/>
        <v xml:space="preserve">Nguyễn Văn </v>
      </c>
      <c r="M10" s="19" t="s">
        <v>635</v>
      </c>
      <c r="N10" s="49" t="str">
        <f t="shared" si="5"/>
        <v>08</v>
      </c>
      <c r="O10" s="24" t="str">
        <f t="shared" si="6"/>
        <v>qna-nguyentrai-gv08</v>
      </c>
      <c r="P10" s="24" t="str">
        <f t="shared" si="15"/>
        <v>Dao</v>
      </c>
      <c r="Q10" s="24" t="str">
        <f t="shared" si="16"/>
        <v xml:space="preserve">Nguyen Van </v>
      </c>
      <c r="R10" s="24" t="str">
        <f t="shared" si="7"/>
        <v>gv08-nguyenvan-dao@qna-nguyentrai.edu.vn</v>
      </c>
      <c r="S10" s="24" t="str">
        <f t="shared" si="8"/>
        <v>abcd1819</v>
      </c>
      <c r="T10" s="51" t="str">
        <f t="shared" si="9"/>
        <v>QNA</v>
      </c>
      <c r="U10" s="30" t="s">
        <v>45</v>
      </c>
      <c r="V10" s="30" t="s">
        <v>49</v>
      </c>
      <c r="W10" s="51" t="str">
        <f t="shared" si="10"/>
        <v>GV-NguyenTrai-QNA</v>
      </c>
      <c r="X10" s="51" t="str">
        <f t="shared" si="11"/>
        <v>NguyenTrai-QNA</v>
      </c>
      <c r="Y10" s="25" t="s">
        <v>46</v>
      </c>
      <c r="Z10" s="25" t="s">
        <v>47</v>
      </c>
    </row>
    <row r="11" spans="1:27" ht="12.75" x14ac:dyDescent="0.2">
      <c r="A11" s="51">
        <v>9</v>
      </c>
      <c r="B11" t="s">
        <v>633</v>
      </c>
      <c r="C11" s="19" t="s">
        <v>629</v>
      </c>
      <c r="E11" s="16" t="str">
        <f t="shared" si="0"/>
        <v>qna-nguyentrai-gv09</v>
      </c>
      <c r="F11" s="7" t="str">
        <f t="shared" si="4"/>
        <v>abcd1920</v>
      </c>
      <c r="H11" s="51">
        <v>9</v>
      </c>
      <c r="I11" s="51" t="str">
        <f t="shared" si="1"/>
        <v>BoMon-NguyenTrai-QNA</v>
      </c>
      <c r="J11" s="51" t="str">
        <f t="shared" si="12"/>
        <v>Nguyễn Quốc Trưởng</v>
      </c>
      <c r="K11" s="24" t="str">
        <f t="shared" si="13"/>
        <v>Trưởng</v>
      </c>
      <c r="L11" s="24" t="str">
        <f t="shared" si="14"/>
        <v xml:space="preserve">Nguyễn Quốc </v>
      </c>
      <c r="M11" s="51" t="s">
        <v>636</v>
      </c>
      <c r="N11" s="49" t="str">
        <f t="shared" si="5"/>
        <v>09</v>
      </c>
      <c r="O11" s="24" t="str">
        <f t="shared" si="6"/>
        <v>qna-nguyentrai-gv09</v>
      </c>
      <c r="P11" s="24" t="str">
        <f t="shared" si="15"/>
        <v>Truong</v>
      </c>
      <c r="Q11" s="24" t="str">
        <f t="shared" si="16"/>
        <v xml:space="preserve">Nguyen Quoc </v>
      </c>
      <c r="R11" s="24" t="str">
        <f t="shared" si="7"/>
        <v>gv09-nguyenquoc-truong@qna-nguyentrai.edu.vn</v>
      </c>
      <c r="S11" s="24" t="str">
        <f t="shared" si="8"/>
        <v>abcd1920</v>
      </c>
      <c r="T11" s="51" t="str">
        <f t="shared" si="9"/>
        <v>QNA</v>
      </c>
      <c r="U11" s="30" t="s">
        <v>45</v>
      </c>
      <c r="V11" s="30" t="s">
        <v>49</v>
      </c>
      <c r="W11" s="51" t="str">
        <f t="shared" si="10"/>
        <v>GV-NguyenTrai-QNA</v>
      </c>
      <c r="X11" s="51" t="str">
        <f t="shared" si="11"/>
        <v>NguyenTrai-QNA</v>
      </c>
      <c r="Y11" s="25" t="s">
        <v>46</v>
      </c>
      <c r="Z11" s="25" t="s">
        <v>47</v>
      </c>
    </row>
    <row r="12" spans="1:27" ht="12.75" x14ac:dyDescent="0.2">
      <c r="A12" s="51">
        <v>10</v>
      </c>
      <c r="B12" t="s">
        <v>638</v>
      </c>
      <c r="C12" s="19" t="s">
        <v>630</v>
      </c>
      <c r="E12" s="16" t="str">
        <f t="shared" si="0"/>
        <v>qna-nguyentrai-gv10</v>
      </c>
      <c r="F12" s="7" t="str">
        <f t="shared" si="4"/>
        <v>abcd2021</v>
      </c>
      <c r="H12" s="51">
        <v>10</v>
      </c>
      <c r="I12" s="51" t="str">
        <f t="shared" si="1"/>
        <v>BoMon-NguyenTrai-QNA</v>
      </c>
      <c r="J12" s="51" t="str">
        <f t="shared" si="12"/>
        <v>Nguyễn Thanh Hải</v>
      </c>
      <c r="K12" s="24" t="str">
        <f t="shared" si="13"/>
        <v>Hải</v>
      </c>
      <c r="L12" s="24" t="str">
        <f t="shared" si="14"/>
        <v xml:space="preserve">Nguyễn Thanh </v>
      </c>
      <c r="M12" s="19" t="s">
        <v>637</v>
      </c>
      <c r="N12" s="49">
        <f t="shared" si="5"/>
        <v>10</v>
      </c>
      <c r="O12" s="24" t="str">
        <f t="shared" si="6"/>
        <v>qna-nguyentrai-gv10</v>
      </c>
      <c r="P12" s="24" t="str">
        <f t="shared" si="15"/>
        <v>Hai</v>
      </c>
      <c r="Q12" s="24" t="str">
        <f t="shared" si="16"/>
        <v xml:space="preserve">Nguyen Thanh </v>
      </c>
      <c r="R12" s="24" t="str">
        <f t="shared" si="7"/>
        <v>gv10-nguyenthanh-hai@qna-nguyentrai.edu.vn</v>
      </c>
      <c r="S12" s="24" t="str">
        <f t="shared" si="8"/>
        <v>abcd2021</v>
      </c>
      <c r="T12" s="51" t="str">
        <f t="shared" si="9"/>
        <v>QNA</v>
      </c>
      <c r="U12" s="30" t="s">
        <v>45</v>
      </c>
      <c r="V12" s="30" t="s">
        <v>49</v>
      </c>
      <c r="W12" s="51" t="str">
        <f t="shared" si="10"/>
        <v>GV-NguyenTrai-QNA</v>
      </c>
      <c r="X12" s="51" t="str">
        <f t="shared" si="11"/>
        <v>NguyenTrai-QNA</v>
      </c>
      <c r="Y12" s="25" t="s">
        <v>46</v>
      </c>
      <c r="Z12" s="25" t="s">
        <v>47</v>
      </c>
    </row>
    <row r="13" spans="1:27" ht="12.75" x14ac:dyDescent="0.2"/>
    <row r="14" spans="1:27" ht="12.75" x14ac:dyDescent="0.2"/>
    <row r="15" spans="1:27" ht="12.75" x14ac:dyDescent="0.2"/>
    <row r="16" spans="1:27" ht="12.75" x14ac:dyDescent="0.2"/>
    <row r="17" ht="12.75" x14ac:dyDescent="0.2"/>
    <row r="18" ht="12.75" x14ac:dyDescent="0.2"/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A21"/>
  <sheetViews>
    <sheetView topLeftCell="AI1" workbookViewId="0">
      <selection activeCell="AO2" sqref="AO2:BA5"/>
    </sheetView>
  </sheetViews>
  <sheetFormatPr defaultColWidth="14.42578125" defaultRowHeight="15.75" customHeight="1" x14ac:dyDescent="0.2"/>
  <cols>
    <col min="1" max="1" width="4.7109375" customWidth="1"/>
    <col min="2" max="2" width="11.5703125" customWidth="1"/>
    <col min="3" max="3" width="23.7109375" customWidth="1"/>
    <col min="4" max="4" width="23.140625" bestFit="1" customWidth="1"/>
    <col min="5" max="5" width="22.7109375" customWidth="1"/>
    <col min="6" max="6" width="22.28515625" customWidth="1"/>
    <col min="7" max="7" width="8.28515625" style="44" customWidth="1"/>
    <col min="8" max="8" width="6" style="37" customWidth="1"/>
    <col min="9" max="9" width="17.7109375" bestFit="1" customWidth="1"/>
    <col min="11" max="11" width="16.140625" bestFit="1" customWidth="1"/>
    <col min="13" max="13" width="8" bestFit="1" customWidth="1"/>
    <col min="14" max="14" width="16.140625" bestFit="1" customWidth="1"/>
    <col min="15" max="15" width="7.140625" bestFit="1" customWidth="1"/>
    <col min="16" max="16" width="8" bestFit="1" customWidth="1"/>
    <col min="17" max="17" width="16.5703125" bestFit="1" customWidth="1"/>
    <col min="19" max="19" width="8" bestFit="1" customWidth="1"/>
    <col min="20" max="20" width="16.140625" bestFit="1" customWidth="1"/>
    <col min="21" max="21" width="7.140625" bestFit="1" customWidth="1"/>
    <col min="22" max="22" width="4.5703125" style="36" customWidth="1"/>
    <col min="23" max="23" width="17.28515625" bestFit="1" customWidth="1"/>
    <col min="24" max="24" width="8" style="19" bestFit="1" customWidth="1"/>
    <col min="25" max="25" width="17.28515625" style="19" customWidth="1"/>
    <col min="26" max="26" width="7.140625" style="19" bestFit="1" customWidth="1"/>
    <col min="27" max="27" width="8" style="19" bestFit="1" customWidth="1"/>
    <col min="28" max="28" width="17.28515625" style="19" customWidth="1"/>
    <col min="29" max="29" width="7.140625" style="19" bestFit="1" customWidth="1"/>
    <col min="30" max="30" width="5.42578125" style="36" customWidth="1"/>
    <col min="31" max="31" width="17.28515625" bestFit="1" customWidth="1"/>
    <col min="32" max="32" width="8" style="19" bestFit="1" customWidth="1"/>
    <col min="33" max="34" width="17.28515625" style="19" customWidth="1"/>
    <col min="35" max="35" width="4.7109375" style="36" customWidth="1"/>
    <col min="36" max="36" width="17.28515625" bestFit="1" customWidth="1"/>
    <col min="37" max="37" width="8" bestFit="1" customWidth="1"/>
    <col min="38" max="38" width="16.140625" bestFit="1" customWidth="1"/>
    <col min="40" max="40" width="4.7109375" style="36" customWidth="1"/>
    <col min="41" max="41" width="16.85546875" bestFit="1" customWidth="1"/>
    <col min="43" max="43" width="16.5703125" bestFit="1" customWidth="1"/>
    <col min="46" max="46" width="16.5703125" bestFit="1" customWidth="1"/>
    <col min="49" max="49" width="16.5703125" bestFit="1" customWidth="1"/>
    <col min="52" max="52" width="16.5703125" bestFit="1" customWidth="1"/>
  </cols>
  <sheetData>
    <row r="1" spans="1:53" s="2" customFormat="1" ht="12.75" x14ac:dyDescent="0.2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8" t="s">
        <v>85</v>
      </c>
      <c r="H1" s="40"/>
      <c r="I1" s="29" t="s">
        <v>74</v>
      </c>
      <c r="J1" s="39" t="s">
        <v>50</v>
      </c>
      <c r="K1" s="39" t="s">
        <v>51</v>
      </c>
      <c r="L1" s="39" t="s">
        <v>52</v>
      </c>
      <c r="M1" s="39" t="s">
        <v>53</v>
      </c>
      <c r="N1" s="39" t="s">
        <v>54</v>
      </c>
      <c r="O1" s="39" t="s">
        <v>55</v>
      </c>
      <c r="P1" s="39" t="s">
        <v>56</v>
      </c>
      <c r="Q1" s="39" t="s">
        <v>57</v>
      </c>
      <c r="R1" s="39" t="s">
        <v>58</v>
      </c>
      <c r="S1" s="39" t="s">
        <v>59</v>
      </c>
      <c r="T1" s="39" t="s">
        <v>60</v>
      </c>
      <c r="U1" s="39" t="s">
        <v>61</v>
      </c>
      <c r="V1" s="38"/>
      <c r="W1" s="29" t="s">
        <v>75</v>
      </c>
      <c r="X1" s="39" t="s">
        <v>50</v>
      </c>
      <c r="Y1" s="39" t="s">
        <v>51</v>
      </c>
      <c r="Z1" s="39" t="s">
        <v>52</v>
      </c>
      <c r="AA1" s="39" t="s">
        <v>53</v>
      </c>
      <c r="AB1" s="39" t="s">
        <v>54</v>
      </c>
      <c r="AC1" s="39" t="s">
        <v>55</v>
      </c>
      <c r="AD1" s="38"/>
      <c r="AE1" s="29" t="s">
        <v>76</v>
      </c>
      <c r="AF1" s="39" t="s">
        <v>50</v>
      </c>
      <c r="AG1" s="39" t="s">
        <v>51</v>
      </c>
      <c r="AH1" s="39" t="s">
        <v>52</v>
      </c>
      <c r="AI1" s="38"/>
      <c r="AJ1" s="29" t="s">
        <v>77</v>
      </c>
      <c r="AK1" s="39" t="s">
        <v>50</v>
      </c>
      <c r="AL1" s="39" t="s">
        <v>51</v>
      </c>
      <c r="AM1" s="39" t="s">
        <v>52</v>
      </c>
      <c r="AN1" s="38"/>
      <c r="AO1" s="29" t="s">
        <v>87</v>
      </c>
      <c r="AP1" s="39" t="s">
        <v>50</v>
      </c>
      <c r="AQ1" s="39" t="s">
        <v>51</v>
      </c>
      <c r="AR1" s="39" t="s">
        <v>52</v>
      </c>
      <c r="AS1" s="39" t="s">
        <v>53</v>
      </c>
      <c r="AT1" s="39" t="s">
        <v>54</v>
      </c>
      <c r="AU1" s="39" t="s">
        <v>55</v>
      </c>
      <c r="AV1" s="39" t="s">
        <v>56</v>
      </c>
      <c r="AW1" s="39" t="s">
        <v>57</v>
      </c>
      <c r="AX1" s="39" t="s">
        <v>58</v>
      </c>
      <c r="AY1" s="39" t="s">
        <v>59</v>
      </c>
      <c r="AZ1" s="39" t="s">
        <v>60</v>
      </c>
      <c r="BA1" s="39" t="s">
        <v>61</v>
      </c>
    </row>
    <row r="2" spans="1:53" ht="12.75" x14ac:dyDescent="0.2">
      <c r="A2" s="43">
        <v>1</v>
      </c>
      <c r="B2" s="43">
        <v>6</v>
      </c>
      <c r="C2" s="51" t="s">
        <v>631</v>
      </c>
      <c r="D2" s="7" t="s">
        <v>328</v>
      </c>
      <c r="E2" s="51" t="s">
        <v>334</v>
      </c>
      <c r="F2" s="51" t="s">
        <v>332</v>
      </c>
      <c r="I2" s="51" t="str">
        <f>_xlfn.IFNA(VLOOKUP(C2,'Danh sách giáo viên'!B:F,4,FALSE),"")</f>
        <v>qna-nguyentrai-gv07</v>
      </c>
      <c r="J2" s="25" t="str">
        <f>IF(LEFT(K2,1)="6","SH6", CONCATENATE("DS",LEFT(K2,1)))</f>
        <v>SH6</v>
      </c>
      <c r="K2" s="51" t="str">
        <f t="shared" ref="K2:K5" si="0">CONCATENATE(B2,"-",School,"-",City)</f>
        <v>6-NguyenTrai-QNA</v>
      </c>
      <c r="L2" s="30" t="s">
        <v>639</v>
      </c>
      <c r="M2" s="25" t="str">
        <f>CONCATENATE("HH",LEFT(N2,1))</f>
        <v>HH6</v>
      </c>
      <c r="N2" s="51" t="str">
        <f t="shared" ref="N2:N5" si="1">CONCATENATE(B2,"-",School,"-",City)</f>
        <v>6-NguyenTrai-QNA</v>
      </c>
      <c r="O2" s="30" t="s">
        <v>639</v>
      </c>
      <c r="P2" s="25" t="str">
        <f>CONCATENATE("TA",LEFT(Q2,1))</f>
        <v>TA6</v>
      </c>
      <c r="Q2" s="51" t="str">
        <f t="shared" ref="Q2:Q5" si="2">CONCATENATE(B2,"-",School,"-",City)</f>
        <v>6-NguyenTrai-QNA</v>
      </c>
      <c r="R2" s="30" t="s">
        <v>639</v>
      </c>
      <c r="S2" s="25" t="str">
        <f>CONCATENATE("NV",LEFT(T2,1))</f>
        <v>NV6</v>
      </c>
      <c r="T2" s="51" t="str">
        <f t="shared" ref="T2:T5" si="3">CONCATENATE(B2,"-",School,"-",City)</f>
        <v>6-NguyenTrai-QNA</v>
      </c>
      <c r="U2" s="30" t="s">
        <v>639</v>
      </c>
      <c r="W2" s="51" t="str">
        <f>VLOOKUP(D2,'Danh sách giáo viên'!B:F,4,FALSE)</f>
        <v>qna-nguyentrai-gv01</v>
      </c>
      <c r="X2" s="25" t="str">
        <f>IF(LEFT(Y2,1)="6","SH6", CONCATENATE("DS",LEFT(Y2,1)))</f>
        <v>SH6</v>
      </c>
      <c r="Y2" s="51" t="str">
        <f t="shared" ref="Y2:Y5" si="4">CONCATENATE(B2,"-",School,"-",City)</f>
        <v>6-NguyenTrai-QNA</v>
      </c>
      <c r="Z2" s="30" t="s">
        <v>639</v>
      </c>
      <c r="AA2" s="25" t="str">
        <f>CONCATENATE("HH",LEFT(AB2,1))</f>
        <v>HH6</v>
      </c>
      <c r="AB2" s="51" t="str">
        <f t="shared" ref="AB2:AB5" si="5">CONCATENATE(B2,"-",School,"-",City)</f>
        <v>6-NguyenTrai-QNA</v>
      </c>
      <c r="AC2" s="30" t="s">
        <v>639</v>
      </c>
      <c r="AE2" s="51" t="str">
        <f>VLOOKUP(E2,'Danh sách giáo viên'!B:F,4,FALSE)</f>
        <v>qna-nguyentrai-gv06</v>
      </c>
      <c r="AF2" s="25" t="str">
        <f>CONCATENATE("TA",LEFT(AG2,1))</f>
        <v>TA6</v>
      </c>
      <c r="AG2" s="51" t="str">
        <f t="shared" ref="AG2:AG5" si="6">CONCATENATE(B2,"-",School,"-",City)</f>
        <v>6-NguyenTrai-QNA</v>
      </c>
      <c r="AH2" s="30" t="s">
        <v>639</v>
      </c>
      <c r="AJ2" s="51" t="str">
        <f>VLOOKUP(F2,'Danh sách giáo viên'!B:F,4,FALSE)</f>
        <v>qna-nguyentrai-gv04</v>
      </c>
      <c r="AK2" s="25" t="str">
        <f>CONCATENATE("NV",LEFT(AL2,1))</f>
        <v>NV6</v>
      </c>
      <c r="AL2" s="51" t="str">
        <f t="shared" ref="AL2:AL5" si="7">CONCATENATE(B2,"-",School,"-",City)</f>
        <v>6-NguyenTrai-QNA</v>
      </c>
      <c r="AM2" s="30" t="s">
        <v>639</v>
      </c>
      <c r="AO2" s="51" t="str">
        <f t="shared" ref="AO2:AO5" si="8">CONCATENATE(LOWER(City),"-",LOWER(SchoolCode),"-bgh")</f>
        <v>qna-nguyentrai-bgh</v>
      </c>
      <c r="AP2" s="25" t="str">
        <f>IF(LEFT(AQ2,1)="6","SH6", CONCATENATE("DS",LEFT(AQ2,1)))</f>
        <v>SH6</v>
      </c>
      <c r="AQ2" s="51" t="str">
        <f t="shared" ref="AQ2:AQ5" si="9">CONCATENATE(B2,"-",School,"-",City)</f>
        <v>6-NguyenTrai-QNA</v>
      </c>
      <c r="AR2" s="30" t="s">
        <v>639</v>
      </c>
      <c r="AS2" s="25" t="str">
        <f>CONCATENATE("HH",LEFT(AT2,1))</f>
        <v>HH6</v>
      </c>
      <c r="AT2" s="51" t="str">
        <f t="shared" ref="AT2:AT5" si="10">CONCATENATE(B2,"-",School,"-",City)</f>
        <v>6-NguyenTrai-QNA</v>
      </c>
      <c r="AU2" s="30" t="s">
        <v>639</v>
      </c>
      <c r="AV2" s="25" t="str">
        <f>CONCATENATE("TA",LEFT(AW2,1))</f>
        <v>TA6</v>
      </c>
      <c r="AW2" s="51" t="str">
        <f t="shared" ref="AW2:AW5" si="11">CONCATENATE(B2,"-",School,"-",City)</f>
        <v>6-NguyenTrai-QNA</v>
      </c>
      <c r="AX2" s="30" t="s">
        <v>639</v>
      </c>
      <c r="AY2" s="25" t="str">
        <f>CONCATENATE("NV",LEFT(AZ2,1))</f>
        <v>NV6</v>
      </c>
      <c r="AZ2" s="51" t="str">
        <f t="shared" ref="AZ2:AZ5" si="12">CONCATENATE(B2,"-",School,"-",City)</f>
        <v>6-NguyenTrai-QNA</v>
      </c>
      <c r="BA2" s="30" t="s">
        <v>639</v>
      </c>
    </row>
    <row r="3" spans="1:53" ht="12.75" x14ac:dyDescent="0.2">
      <c r="A3">
        <v>2</v>
      </c>
      <c r="B3">
        <v>7</v>
      </c>
      <c r="C3" s="51" t="s">
        <v>330</v>
      </c>
      <c r="D3" s="7" t="s">
        <v>328</v>
      </c>
      <c r="E3" s="51" t="s">
        <v>333</v>
      </c>
      <c r="F3" s="7" t="s">
        <v>330</v>
      </c>
      <c r="I3" s="51" t="str">
        <f>_xlfn.IFNA(VLOOKUP(C3,'Danh sách giáo viên'!B:F,4,FALSE),"")</f>
        <v>qna-nguyentrai-gv03</v>
      </c>
      <c r="J3" s="25" t="str">
        <f t="shared" ref="J3:J5" si="13">IF(LEFT(K3,1)="6","SH6", CONCATENATE("DS",LEFT(K3,1)))</f>
        <v>DS7</v>
      </c>
      <c r="K3" s="51" t="str">
        <f t="shared" si="0"/>
        <v>7-NguyenTrai-QNA</v>
      </c>
      <c r="L3" s="30" t="s">
        <v>639</v>
      </c>
      <c r="M3" s="25" t="str">
        <f t="shared" ref="M3:M5" si="14">CONCATENATE("HH",LEFT(N3,1))</f>
        <v>HH7</v>
      </c>
      <c r="N3" s="51" t="str">
        <f t="shared" si="1"/>
        <v>7-NguyenTrai-QNA</v>
      </c>
      <c r="O3" s="30" t="s">
        <v>639</v>
      </c>
      <c r="P3" s="25" t="str">
        <f t="shared" ref="P3:P5" si="15">CONCATENATE("TA",LEFT(Q3,1))</f>
        <v>TA7</v>
      </c>
      <c r="Q3" s="51" t="str">
        <f t="shared" si="2"/>
        <v>7-NguyenTrai-QNA</v>
      </c>
      <c r="R3" s="30" t="s">
        <v>639</v>
      </c>
      <c r="S3" s="25" t="str">
        <f t="shared" ref="S3:S5" si="16">CONCATENATE("NV",LEFT(T3,1))</f>
        <v>NV7</v>
      </c>
      <c r="T3" s="51" t="str">
        <f t="shared" si="3"/>
        <v>7-NguyenTrai-QNA</v>
      </c>
      <c r="U3" s="30" t="s">
        <v>639</v>
      </c>
      <c r="W3" s="51" t="str">
        <f>VLOOKUP(D3,'Danh sách giáo viên'!B:F,4,FALSE)</f>
        <v>qna-nguyentrai-gv01</v>
      </c>
      <c r="X3" s="25" t="str">
        <f t="shared" ref="X3:X5" si="17">IF(LEFT(Y3,1)="6","SH6", CONCATENATE("DS",LEFT(Y3,1)))</f>
        <v>DS7</v>
      </c>
      <c r="Y3" s="51" t="str">
        <f t="shared" si="4"/>
        <v>7-NguyenTrai-QNA</v>
      </c>
      <c r="Z3" s="30" t="s">
        <v>639</v>
      </c>
      <c r="AA3" s="25" t="str">
        <f t="shared" ref="AA3:AA5" si="18">CONCATENATE("HH",LEFT(AB3,1))</f>
        <v>HH7</v>
      </c>
      <c r="AB3" s="51" t="str">
        <f t="shared" si="5"/>
        <v>7-NguyenTrai-QNA</v>
      </c>
      <c r="AC3" s="30" t="s">
        <v>639</v>
      </c>
      <c r="AE3" s="51" t="str">
        <f>VLOOKUP(E3,'Danh sách giáo viên'!B:F,4,FALSE)</f>
        <v>qna-nguyentrai-gv05</v>
      </c>
      <c r="AF3" s="25" t="str">
        <f t="shared" ref="AF3:AF5" si="19">CONCATENATE("TA",LEFT(AG3,1))</f>
        <v>TA7</v>
      </c>
      <c r="AG3" s="51" t="str">
        <f t="shared" si="6"/>
        <v>7-NguyenTrai-QNA</v>
      </c>
      <c r="AH3" s="30" t="s">
        <v>639</v>
      </c>
      <c r="AJ3" s="51" t="str">
        <f>VLOOKUP(F3,'Danh sách giáo viên'!B:F,4,FALSE)</f>
        <v>qna-nguyentrai-gv03</v>
      </c>
      <c r="AK3" s="25" t="str">
        <f t="shared" ref="AK3:AK5" si="20">CONCATENATE("NV",LEFT(AL3,1))</f>
        <v>NV7</v>
      </c>
      <c r="AL3" s="51" t="str">
        <f t="shared" si="7"/>
        <v>7-NguyenTrai-QNA</v>
      </c>
      <c r="AM3" s="30" t="s">
        <v>639</v>
      </c>
      <c r="AO3" s="51" t="str">
        <f t="shared" si="8"/>
        <v>qna-nguyentrai-bgh</v>
      </c>
      <c r="AP3" s="25" t="str">
        <f t="shared" ref="AP3:AP5" si="21">IF(LEFT(AQ3,1)="6","SH6", CONCATENATE("DS",LEFT(AQ3,1)))</f>
        <v>DS7</v>
      </c>
      <c r="AQ3" s="51" t="str">
        <f t="shared" si="9"/>
        <v>7-NguyenTrai-QNA</v>
      </c>
      <c r="AR3" s="30" t="s">
        <v>639</v>
      </c>
      <c r="AS3" s="25" t="str">
        <f t="shared" ref="AS3:AS5" si="22">CONCATENATE("HH",LEFT(AT3,1))</f>
        <v>HH7</v>
      </c>
      <c r="AT3" s="51" t="str">
        <f t="shared" si="10"/>
        <v>7-NguyenTrai-QNA</v>
      </c>
      <c r="AU3" s="30" t="s">
        <v>639</v>
      </c>
      <c r="AV3" s="25" t="str">
        <f t="shared" ref="AV3:AV5" si="23">CONCATENATE("TA",LEFT(AW3,1))</f>
        <v>TA7</v>
      </c>
      <c r="AW3" s="51" t="str">
        <f t="shared" si="11"/>
        <v>7-NguyenTrai-QNA</v>
      </c>
      <c r="AX3" s="30" t="s">
        <v>639</v>
      </c>
      <c r="AY3" s="25" t="str">
        <f t="shared" ref="AY3:AY5" si="24">CONCATENATE("NV",LEFT(AZ3,1))</f>
        <v>NV7</v>
      </c>
      <c r="AZ3" s="51" t="str">
        <f t="shared" si="12"/>
        <v>7-NguyenTrai-QNA</v>
      </c>
      <c r="BA3" s="30" t="s">
        <v>639</v>
      </c>
    </row>
    <row r="4" spans="1:53" ht="12.75" x14ac:dyDescent="0.2">
      <c r="A4">
        <v>3</v>
      </c>
      <c r="B4">
        <v>8</v>
      </c>
      <c r="C4" s="51" t="s">
        <v>329</v>
      </c>
      <c r="D4" s="51" t="s">
        <v>329</v>
      </c>
      <c r="E4" s="51" t="s">
        <v>333</v>
      </c>
      <c r="F4" s="7" t="s">
        <v>330</v>
      </c>
      <c r="I4" s="51" t="str">
        <f>_xlfn.IFNA(VLOOKUP(C4,'Danh sách giáo viên'!B:F,4,FALSE),"")</f>
        <v>qna-nguyentrai-gv02</v>
      </c>
      <c r="J4" s="25" t="str">
        <f t="shared" si="13"/>
        <v>DS8</v>
      </c>
      <c r="K4" s="51" t="str">
        <f t="shared" si="0"/>
        <v>8-NguyenTrai-QNA</v>
      </c>
      <c r="L4" s="30" t="s">
        <v>639</v>
      </c>
      <c r="M4" s="25" t="str">
        <f t="shared" si="14"/>
        <v>HH8</v>
      </c>
      <c r="N4" s="51" t="str">
        <f t="shared" si="1"/>
        <v>8-NguyenTrai-QNA</v>
      </c>
      <c r="O4" s="30" t="s">
        <v>639</v>
      </c>
      <c r="P4" s="25" t="str">
        <f t="shared" si="15"/>
        <v>TA8</v>
      </c>
      <c r="Q4" s="51" t="str">
        <f t="shared" si="2"/>
        <v>8-NguyenTrai-QNA</v>
      </c>
      <c r="R4" s="30" t="s">
        <v>639</v>
      </c>
      <c r="S4" s="25" t="str">
        <f t="shared" si="16"/>
        <v>NV8</v>
      </c>
      <c r="T4" s="51" t="str">
        <f t="shared" si="3"/>
        <v>8-NguyenTrai-QNA</v>
      </c>
      <c r="U4" s="30" t="s">
        <v>639</v>
      </c>
      <c r="W4" s="51" t="str">
        <f>VLOOKUP(D4,'Danh sách giáo viên'!B:F,4,FALSE)</f>
        <v>qna-nguyentrai-gv02</v>
      </c>
      <c r="X4" s="25" t="str">
        <f t="shared" si="17"/>
        <v>DS8</v>
      </c>
      <c r="Y4" s="51" t="str">
        <f t="shared" si="4"/>
        <v>8-NguyenTrai-QNA</v>
      </c>
      <c r="Z4" s="30" t="s">
        <v>639</v>
      </c>
      <c r="AA4" s="25" t="str">
        <f t="shared" si="18"/>
        <v>HH8</v>
      </c>
      <c r="AB4" s="51" t="str">
        <f t="shared" si="5"/>
        <v>8-NguyenTrai-QNA</v>
      </c>
      <c r="AC4" s="30" t="s">
        <v>639</v>
      </c>
      <c r="AE4" s="51" t="str">
        <f>VLOOKUP(E4,'Danh sách giáo viên'!B:F,4,FALSE)</f>
        <v>qna-nguyentrai-gv05</v>
      </c>
      <c r="AF4" s="25" t="str">
        <f t="shared" si="19"/>
        <v>TA8</v>
      </c>
      <c r="AG4" s="51" t="str">
        <f t="shared" si="6"/>
        <v>8-NguyenTrai-QNA</v>
      </c>
      <c r="AH4" s="30" t="s">
        <v>639</v>
      </c>
      <c r="AJ4" s="51" t="str">
        <f>VLOOKUP(F4,'Danh sách giáo viên'!B:F,4,FALSE)</f>
        <v>qna-nguyentrai-gv03</v>
      </c>
      <c r="AK4" s="25" t="str">
        <f t="shared" si="20"/>
        <v>NV8</v>
      </c>
      <c r="AL4" s="51" t="str">
        <f t="shared" si="7"/>
        <v>8-NguyenTrai-QNA</v>
      </c>
      <c r="AM4" s="30" t="s">
        <v>639</v>
      </c>
      <c r="AO4" s="51" t="str">
        <f t="shared" si="8"/>
        <v>qna-nguyentrai-bgh</v>
      </c>
      <c r="AP4" s="25" t="str">
        <f t="shared" si="21"/>
        <v>DS8</v>
      </c>
      <c r="AQ4" s="51" t="str">
        <f t="shared" si="9"/>
        <v>8-NguyenTrai-QNA</v>
      </c>
      <c r="AR4" s="30" t="s">
        <v>639</v>
      </c>
      <c r="AS4" s="25" t="str">
        <f t="shared" si="22"/>
        <v>HH8</v>
      </c>
      <c r="AT4" s="51" t="str">
        <f t="shared" si="10"/>
        <v>8-NguyenTrai-QNA</v>
      </c>
      <c r="AU4" s="30" t="s">
        <v>639</v>
      </c>
      <c r="AV4" s="25" t="str">
        <f t="shared" si="23"/>
        <v>TA8</v>
      </c>
      <c r="AW4" s="51" t="str">
        <f t="shared" si="11"/>
        <v>8-NguyenTrai-QNA</v>
      </c>
      <c r="AX4" s="30" t="s">
        <v>639</v>
      </c>
      <c r="AY4" s="25" t="str">
        <f t="shared" si="24"/>
        <v>NV8</v>
      </c>
      <c r="AZ4" s="51" t="str">
        <f t="shared" si="12"/>
        <v>8-NguyenTrai-QNA</v>
      </c>
      <c r="BA4" s="30" t="s">
        <v>639</v>
      </c>
    </row>
    <row r="5" spans="1:53" ht="12.75" x14ac:dyDescent="0.2">
      <c r="A5">
        <v>4</v>
      </c>
      <c r="B5">
        <v>9</v>
      </c>
      <c r="C5" s="51" t="s">
        <v>632</v>
      </c>
      <c r="D5" s="7" t="s">
        <v>328</v>
      </c>
      <c r="E5" s="51" t="s">
        <v>334</v>
      </c>
      <c r="F5" s="51" t="s">
        <v>332</v>
      </c>
      <c r="I5" s="51" t="str">
        <f>_xlfn.IFNA(VLOOKUP(C5,'Danh sách giáo viên'!B:F,4,FALSE),"")</f>
        <v>qna-nguyentrai-gv08</v>
      </c>
      <c r="J5" s="25" t="str">
        <f t="shared" si="13"/>
        <v>DS9</v>
      </c>
      <c r="K5" s="51" t="str">
        <f t="shared" si="0"/>
        <v>9-NguyenTrai-QNA</v>
      </c>
      <c r="L5" s="30" t="s">
        <v>639</v>
      </c>
      <c r="M5" s="25" t="str">
        <f t="shared" si="14"/>
        <v>HH9</v>
      </c>
      <c r="N5" s="51" t="str">
        <f t="shared" si="1"/>
        <v>9-NguyenTrai-QNA</v>
      </c>
      <c r="O5" s="30" t="s">
        <v>639</v>
      </c>
      <c r="P5" s="25" t="str">
        <f t="shared" si="15"/>
        <v>TA9</v>
      </c>
      <c r="Q5" s="51" t="str">
        <f t="shared" si="2"/>
        <v>9-NguyenTrai-QNA</v>
      </c>
      <c r="R5" s="30" t="s">
        <v>639</v>
      </c>
      <c r="S5" s="25" t="str">
        <f t="shared" si="16"/>
        <v>NV9</v>
      </c>
      <c r="T5" s="51" t="str">
        <f t="shared" si="3"/>
        <v>9-NguyenTrai-QNA</v>
      </c>
      <c r="U5" s="30" t="s">
        <v>639</v>
      </c>
      <c r="W5" s="51" t="str">
        <f>VLOOKUP(D5,'Danh sách giáo viên'!B:F,4,FALSE)</f>
        <v>qna-nguyentrai-gv01</v>
      </c>
      <c r="X5" s="25" t="str">
        <f t="shared" si="17"/>
        <v>DS9</v>
      </c>
      <c r="Y5" s="51" t="str">
        <f t="shared" si="4"/>
        <v>9-NguyenTrai-QNA</v>
      </c>
      <c r="Z5" s="30" t="s">
        <v>639</v>
      </c>
      <c r="AA5" s="25" t="str">
        <f t="shared" si="18"/>
        <v>HH9</v>
      </c>
      <c r="AB5" s="51" t="str">
        <f t="shared" si="5"/>
        <v>9-NguyenTrai-QNA</v>
      </c>
      <c r="AC5" s="30" t="s">
        <v>639</v>
      </c>
      <c r="AE5" s="51" t="str">
        <f>VLOOKUP(E5,'Danh sách giáo viên'!B:F,4,FALSE)</f>
        <v>qna-nguyentrai-gv06</v>
      </c>
      <c r="AF5" s="25" t="str">
        <f t="shared" si="19"/>
        <v>TA9</v>
      </c>
      <c r="AG5" s="51" t="str">
        <f t="shared" si="6"/>
        <v>9-NguyenTrai-QNA</v>
      </c>
      <c r="AH5" s="30" t="s">
        <v>639</v>
      </c>
      <c r="AJ5" s="51" t="str">
        <f>VLOOKUP(F5,'Danh sách giáo viên'!B:F,4,FALSE)</f>
        <v>qna-nguyentrai-gv04</v>
      </c>
      <c r="AK5" s="25" t="str">
        <f t="shared" si="20"/>
        <v>NV9</v>
      </c>
      <c r="AL5" s="51" t="str">
        <f t="shared" si="7"/>
        <v>9-NguyenTrai-QNA</v>
      </c>
      <c r="AM5" s="30" t="s">
        <v>639</v>
      </c>
      <c r="AO5" s="51" t="str">
        <f t="shared" si="8"/>
        <v>qna-nguyentrai-bgh</v>
      </c>
      <c r="AP5" s="25" t="str">
        <f t="shared" si="21"/>
        <v>DS9</v>
      </c>
      <c r="AQ5" s="51" t="str">
        <f t="shared" si="9"/>
        <v>9-NguyenTrai-QNA</v>
      </c>
      <c r="AR5" s="30" t="s">
        <v>639</v>
      </c>
      <c r="AS5" s="25" t="str">
        <f t="shared" si="22"/>
        <v>HH9</v>
      </c>
      <c r="AT5" s="51" t="str">
        <f t="shared" si="10"/>
        <v>9-NguyenTrai-QNA</v>
      </c>
      <c r="AU5" s="30" t="s">
        <v>639</v>
      </c>
      <c r="AV5" s="25" t="str">
        <f t="shared" si="23"/>
        <v>TA9</v>
      </c>
      <c r="AW5" s="51" t="str">
        <f t="shared" si="11"/>
        <v>9-NguyenTrai-QNA</v>
      </c>
      <c r="AX5" s="30" t="s">
        <v>639</v>
      </c>
      <c r="AY5" s="25" t="str">
        <f t="shared" si="24"/>
        <v>NV9</v>
      </c>
      <c r="AZ5" s="51" t="str">
        <f t="shared" si="12"/>
        <v>9-NguyenTrai-QNA</v>
      </c>
      <c r="BA5" s="30" t="s">
        <v>639</v>
      </c>
    </row>
    <row r="6" spans="1:53" ht="12.75" x14ac:dyDescent="0.2">
      <c r="AO6" s="45"/>
      <c r="AP6" s="25"/>
      <c r="AQ6" s="45"/>
      <c r="AR6" s="30"/>
      <c r="AS6" s="25"/>
      <c r="AT6" s="45"/>
      <c r="AU6" s="30"/>
      <c r="AV6" s="25"/>
      <c r="AW6" s="45"/>
      <c r="AX6" s="30"/>
      <c r="AY6" s="25"/>
      <c r="AZ6" s="45"/>
      <c r="BA6" s="30"/>
    </row>
    <row r="7" spans="1:53" ht="12.75" x14ac:dyDescent="0.2">
      <c r="AO7" s="45"/>
      <c r="AP7" s="25"/>
      <c r="AQ7" s="45"/>
      <c r="AR7" s="30"/>
      <c r="AS7" s="25"/>
      <c r="AT7" s="45"/>
      <c r="AU7" s="30"/>
      <c r="AV7" s="25"/>
      <c r="AW7" s="45"/>
      <c r="AX7" s="30"/>
      <c r="AY7" s="25"/>
      <c r="AZ7" s="45"/>
      <c r="BA7" s="30"/>
    </row>
    <row r="8" spans="1:53" ht="12.75" x14ac:dyDescent="0.2">
      <c r="AO8" s="45"/>
      <c r="AP8" s="25"/>
      <c r="AQ8" s="45"/>
      <c r="AR8" s="30"/>
      <c r="AS8" s="25"/>
      <c r="AT8" s="45"/>
      <c r="AU8" s="30"/>
      <c r="AV8" s="25"/>
      <c r="AW8" s="45"/>
      <c r="AX8" s="30"/>
      <c r="AY8" s="25"/>
      <c r="AZ8" s="45"/>
      <c r="BA8" s="30"/>
    </row>
    <row r="9" spans="1:53" ht="12.75" x14ac:dyDescent="0.2">
      <c r="AO9" s="45"/>
      <c r="AP9" s="25"/>
      <c r="AQ9" s="45"/>
      <c r="AR9" s="30"/>
      <c r="AS9" s="25"/>
      <c r="AT9" s="45"/>
      <c r="AU9" s="30"/>
      <c r="AV9" s="25"/>
      <c r="AW9" s="45"/>
      <c r="AX9" s="30"/>
      <c r="AY9" s="25"/>
      <c r="AZ9" s="45"/>
      <c r="BA9" s="30"/>
    </row>
    <row r="10" spans="1:53" ht="12.75" x14ac:dyDescent="0.2">
      <c r="AO10" s="45"/>
      <c r="AP10" s="25"/>
      <c r="AQ10" s="45"/>
      <c r="AR10" s="30"/>
      <c r="AS10" s="25"/>
      <c r="AT10" s="45"/>
      <c r="AU10" s="30"/>
      <c r="AV10" s="25"/>
      <c r="AW10" s="45"/>
      <c r="AX10" s="30"/>
      <c r="AY10" s="25"/>
      <c r="AZ10" s="45"/>
      <c r="BA10" s="30"/>
    </row>
    <row r="11" spans="1:53" ht="12.75" x14ac:dyDescent="0.2">
      <c r="AO11" s="45"/>
      <c r="AP11" s="25"/>
      <c r="AQ11" s="45"/>
      <c r="AR11" s="30"/>
      <c r="AS11" s="25"/>
      <c r="AT11" s="45"/>
      <c r="AU11" s="30"/>
      <c r="AV11" s="25"/>
      <c r="AW11" s="45"/>
      <c r="AX11" s="30"/>
      <c r="AY11" s="25"/>
      <c r="AZ11" s="45"/>
      <c r="BA11" s="30"/>
    </row>
    <row r="12" spans="1:53" ht="12.75" x14ac:dyDescent="0.2">
      <c r="AO12" s="45"/>
      <c r="AP12" s="25"/>
      <c r="AQ12" s="45"/>
      <c r="AR12" s="30"/>
      <c r="AS12" s="25"/>
      <c r="AT12" s="45"/>
      <c r="AU12" s="30"/>
      <c r="AV12" s="25"/>
      <c r="AW12" s="45"/>
      <c r="AX12" s="30"/>
      <c r="AY12" s="25"/>
      <c r="AZ12" s="45"/>
      <c r="BA12" s="30"/>
    </row>
    <row r="13" spans="1:53" ht="12.75" x14ac:dyDescent="0.2">
      <c r="AO13" s="45"/>
      <c r="AP13" s="25"/>
      <c r="AQ13" s="45"/>
      <c r="AR13" s="30"/>
      <c r="AS13" s="25"/>
      <c r="AT13" s="45"/>
      <c r="AU13" s="30"/>
      <c r="AV13" s="25"/>
      <c r="AW13" s="45"/>
      <c r="AX13" s="30"/>
      <c r="AY13" s="25"/>
      <c r="AZ13" s="45"/>
      <c r="BA13" s="30"/>
    </row>
    <row r="14" spans="1:53" ht="12.75" x14ac:dyDescent="0.2">
      <c r="AO14" s="45"/>
      <c r="AP14" s="25"/>
      <c r="AQ14" s="45"/>
      <c r="AR14" s="30"/>
      <c r="AS14" s="25"/>
      <c r="AT14" s="45"/>
      <c r="AU14" s="30"/>
      <c r="AV14" s="25"/>
      <c r="AW14" s="45"/>
      <c r="AX14" s="30"/>
      <c r="AY14" s="25"/>
      <c r="AZ14" s="45"/>
      <c r="BA14" s="30"/>
    </row>
    <row r="15" spans="1:53" ht="12.75" x14ac:dyDescent="0.2">
      <c r="AO15" s="45"/>
      <c r="AP15" s="25"/>
      <c r="AQ15" s="45"/>
      <c r="AR15" s="30"/>
      <c r="AS15" s="25"/>
      <c r="AT15" s="45"/>
      <c r="AU15" s="30"/>
      <c r="AV15" s="25"/>
      <c r="AW15" s="45"/>
      <c r="AX15" s="30"/>
      <c r="AY15" s="25"/>
      <c r="AZ15" s="45"/>
      <c r="BA15" s="30"/>
    </row>
    <row r="16" spans="1:53" ht="12.75" x14ac:dyDescent="0.2">
      <c r="AO16" s="45"/>
      <c r="AP16" s="25"/>
      <c r="AQ16" s="45"/>
      <c r="AR16" s="30"/>
      <c r="AS16" s="25"/>
      <c r="AT16" s="45"/>
      <c r="AU16" s="30"/>
      <c r="AV16" s="25"/>
      <c r="AW16" s="45"/>
      <c r="AX16" s="30"/>
      <c r="AY16" s="25"/>
      <c r="AZ16" s="45"/>
      <c r="BA16" s="30"/>
    </row>
    <row r="17" spans="41:53" ht="12.75" x14ac:dyDescent="0.2">
      <c r="AO17" s="45"/>
      <c r="AP17" s="25"/>
      <c r="AQ17" s="45"/>
      <c r="AR17" s="30"/>
      <c r="AS17" s="25"/>
      <c r="AT17" s="45"/>
      <c r="AU17" s="30"/>
      <c r="AV17" s="25"/>
      <c r="AW17" s="45"/>
      <c r="AX17" s="30"/>
      <c r="AY17" s="25"/>
      <c r="AZ17" s="45"/>
      <c r="BA17" s="30"/>
    </row>
    <row r="18" spans="41:53" ht="15.75" customHeight="1" x14ac:dyDescent="0.2">
      <c r="AO18" s="45"/>
      <c r="AP18" s="25"/>
      <c r="AQ18" s="45"/>
      <c r="AR18" s="30"/>
      <c r="AS18" s="25"/>
      <c r="AT18" s="45"/>
      <c r="AU18" s="30"/>
      <c r="AV18" s="25"/>
      <c r="AW18" s="45"/>
      <c r="AX18" s="30"/>
      <c r="AY18" s="25"/>
      <c r="AZ18" s="45"/>
      <c r="BA18" s="30"/>
    </row>
    <row r="19" spans="41:53" ht="15.75" customHeight="1" x14ac:dyDescent="0.2">
      <c r="AO19" s="45"/>
      <c r="AP19" s="25"/>
      <c r="AQ19" s="45"/>
      <c r="AR19" s="30"/>
      <c r="AS19" s="25"/>
      <c r="AT19" s="45"/>
      <c r="AU19" s="30"/>
      <c r="AV19" s="25"/>
      <c r="AW19" s="45"/>
      <c r="AX19" s="30"/>
      <c r="AY19" s="25"/>
      <c r="AZ19" s="45"/>
      <c r="BA19" s="30"/>
    </row>
    <row r="20" spans="41:53" ht="15.75" customHeight="1" x14ac:dyDescent="0.2">
      <c r="AO20" s="45"/>
      <c r="AP20" s="25"/>
      <c r="AQ20" s="45"/>
      <c r="AR20" s="30"/>
      <c r="AS20" s="25"/>
      <c r="AT20" s="45"/>
      <c r="AU20" s="30"/>
      <c r="AV20" s="25"/>
      <c r="AW20" s="45"/>
      <c r="AX20" s="30"/>
      <c r="AY20" s="25"/>
      <c r="AZ20" s="45"/>
      <c r="BA20" s="30"/>
    </row>
    <row r="21" spans="41:53" ht="15.75" customHeight="1" x14ac:dyDescent="0.2">
      <c r="AO21" s="45"/>
      <c r="AP21" s="25"/>
      <c r="AQ21" s="45"/>
      <c r="AR21" s="30"/>
      <c r="AS21" s="25"/>
      <c r="AT21" s="45"/>
      <c r="AU21" s="30"/>
      <c r="AV21" s="25"/>
      <c r="AW21" s="45"/>
      <c r="AX21" s="30"/>
      <c r="AY21" s="25"/>
      <c r="AZ21" s="45"/>
      <c r="BA21" s="30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9"/>
  <sheetViews>
    <sheetView tabSelected="1" workbookViewId="0">
      <selection activeCell="B3" sqref="B3"/>
    </sheetView>
  </sheetViews>
  <sheetFormatPr defaultRowHeight="12.75" x14ac:dyDescent="0.2"/>
  <cols>
    <col min="1" max="1" width="20" bestFit="1" customWidth="1"/>
    <col min="2" max="2" width="10.42578125" bestFit="1" customWidth="1"/>
    <col min="3" max="3" width="20.5703125" bestFit="1" customWidth="1"/>
    <col min="4" max="4" width="48.42578125" bestFit="1" customWidth="1"/>
    <col min="5" max="5" width="10.7109375" bestFit="1" customWidth="1"/>
    <col min="6" max="6" width="5" bestFit="1" customWidth="1"/>
    <col min="7" max="7" width="8.5703125" bestFit="1" customWidth="1"/>
    <col min="8" max="8" width="5.28515625" bestFit="1" customWidth="1"/>
    <col min="9" max="9" width="15.42578125" bestFit="1" customWidth="1"/>
    <col min="10" max="10" width="12.140625" bestFit="1" customWidth="1"/>
    <col min="11" max="11" width="8.85546875" bestFit="1" customWidth="1"/>
  </cols>
  <sheetData>
    <row r="1" spans="1:12" s="2" customFormat="1" x14ac:dyDescent="0.2">
      <c r="A1" s="2" t="s">
        <v>33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48</v>
      </c>
      <c r="I1" s="2" t="s">
        <v>40</v>
      </c>
      <c r="J1" s="2" t="s">
        <v>41</v>
      </c>
      <c r="K1" s="2" t="s">
        <v>42</v>
      </c>
      <c r="L1" s="2" t="s">
        <v>43</v>
      </c>
    </row>
    <row r="2" spans="1:12" x14ac:dyDescent="0.2">
      <c r="A2" t="s">
        <v>641</v>
      </c>
      <c r="B2" t="s">
        <v>341</v>
      </c>
      <c r="C2" t="s">
        <v>342</v>
      </c>
      <c r="D2" t="s">
        <v>642</v>
      </c>
      <c r="E2" t="s">
        <v>44</v>
      </c>
      <c r="F2" t="s">
        <v>640</v>
      </c>
      <c r="G2" t="s">
        <v>45</v>
      </c>
      <c r="H2" t="s">
        <v>49</v>
      </c>
      <c r="I2" t="s">
        <v>643</v>
      </c>
      <c r="J2" t="s">
        <v>644</v>
      </c>
      <c r="K2" t="s">
        <v>46</v>
      </c>
      <c r="L2" t="s">
        <v>47</v>
      </c>
    </row>
    <row r="3" spans="1:12" x14ac:dyDescent="0.2">
      <c r="A3" t="s">
        <v>645</v>
      </c>
      <c r="B3" t="s">
        <v>343</v>
      </c>
      <c r="C3" t="s">
        <v>344</v>
      </c>
      <c r="D3" t="s">
        <v>646</v>
      </c>
      <c r="E3" t="s">
        <v>345</v>
      </c>
      <c r="F3" t="s">
        <v>640</v>
      </c>
      <c r="G3" t="s">
        <v>45</v>
      </c>
      <c r="H3" t="s">
        <v>49</v>
      </c>
      <c r="I3" t="s">
        <v>643</v>
      </c>
      <c r="J3" t="s">
        <v>644</v>
      </c>
      <c r="K3" t="s">
        <v>46</v>
      </c>
      <c r="L3" t="s">
        <v>47</v>
      </c>
    </row>
    <row r="4" spans="1:12" x14ac:dyDescent="0.2">
      <c r="A4" t="s">
        <v>647</v>
      </c>
      <c r="B4" t="s">
        <v>346</v>
      </c>
      <c r="C4" t="s">
        <v>347</v>
      </c>
      <c r="D4" t="s">
        <v>648</v>
      </c>
      <c r="E4" t="s">
        <v>348</v>
      </c>
      <c r="F4" t="s">
        <v>640</v>
      </c>
      <c r="G4" t="s">
        <v>45</v>
      </c>
      <c r="H4" t="s">
        <v>49</v>
      </c>
      <c r="I4" t="s">
        <v>643</v>
      </c>
      <c r="J4" t="s">
        <v>644</v>
      </c>
      <c r="K4" t="s">
        <v>46</v>
      </c>
      <c r="L4" t="s">
        <v>47</v>
      </c>
    </row>
    <row r="5" spans="1:12" x14ac:dyDescent="0.2">
      <c r="A5" t="s">
        <v>649</v>
      </c>
      <c r="B5" t="s">
        <v>349</v>
      </c>
      <c r="C5" t="s">
        <v>350</v>
      </c>
      <c r="D5" t="s">
        <v>650</v>
      </c>
      <c r="E5" t="s">
        <v>351</v>
      </c>
      <c r="F5" t="s">
        <v>640</v>
      </c>
      <c r="G5" t="s">
        <v>45</v>
      </c>
      <c r="H5" t="s">
        <v>49</v>
      </c>
      <c r="I5" t="s">
        <v>643</v>
      </c>
      <c r="J5" t="s">
        <v>644</v>
      </c>
      <c r="K5" t="s">
        <v>46</v>
      </c>
      <c r="L5" t="s">
        <v>47</v>
      </c>
    </row>
    <row r="6" spans="1:12" x14ac:dyDescent="0.2">
      <c r="A6" t="s">
        <v>651</v>
      </c>
      <c r="B6" t="s">
        <v>352</v>
      </c>
      <c r="C6" t="s">
        <v>353</v>
      </c>
      <c r="D6" t="s">
        <v>652</v>
      </c>
      <c r="E6" t="s">
        <v>354</v>
      </c>
      <c r="F6" t="s">
        <v>640</v>
      </c>
      <c r="G6" t="s">
        <v>45</v>
      </c>
      <c r="H6" t="s">
        <v>49</v>
      </c>
      <c r="I6" t="s">
        <v>643</v>
      </c>
      <c r="J6" t="s">
        <v>644</v>
      </c>
      <c r="K6" t="s">
        <v>46</v>
      </c>
      <c r="L6" t="s">
        <v>47</v>
      </c>
    </row>
    <row r="7" spans="1:12" x14ac:dyDescent="0.2">
      <c r="A7" t="s">
        <v>653</v>
      </c>
      <c r="B7" t="s">
        <v>355</v>
      </c>
      <c r="C7" t="s">
        <v>356</v>
      </c>
      <c r="D7" t="s">
        <v>654</v>
      </c>
      <c r="E7" t="s">
        <v>357</v>
      </c>
      <c r="F7" t="s">
        <v>640</v>
      </c>
      <c r="G7" t="s">
        <v>45</v>
      </c>
      <c r="H7" t="s">
        <v>49</v>
      </c>
      <c r="I7" t="s">
        <v>643</v>
      </c>
      <c r="J7" t="s">
        <v>644</v>
      </c>
      <c r="K7" t="s">
        <v>46</v>
      </c>
      <c r="L7" t="s">
        <v>47</v>
      </c>
    </row>
    <row r="8" spans="1:12" x14ac:dyDescent="0.2">
      <c r="A8" t="s">
        <v>655</v>
      </c>
      <c r="B8" t="s">
        <v>358</v>
      </c>
      <c r="C8" t="s">
        <v>359</v>
      </c>
      <c r="D8" t="s">
        <v>656</v>
      </c>
      <c r="E8" t="s">
        <v>360</v>
      </c>
      <c r="F8" t="s">
        <v>640</v>
      </c>
      <c r="G8" t="s">
        <v>45</v>
      </c>
      <c r="H8" t="s">
        <v>49</v>
      </c>
      <c r="I8" t="s">
        <v>643</v>
      </c>
      <c r="J8" t="s">
        <v>644</v>
      </c>
      <c r="K8" t="s">
        <v>46</v>
      </c>
      <c r="L8" t="s">
        <v>47</v>
      </c>
    </row>
    <row r="9" spans="1:12" x14ac:dyDescent="0.2">
      <c r="A9" t="s">
        <v>657</v>
      </c>
      <c r="B9" t="s">
        <v>361</v>
      </c>
      <c r="C9" t="s">
        <v>362</v>
      </c>
      <c r="D9" t="s">
        <v>658</v>
      </c>
      <c r="E9" t="s">
        <v>363</v>
      </c>
      <c r="F9" t="s">
        <v>640</v>
      </c>
      <c r="G9" t="s">
        <v>45</v>
      </c>
      <c r="H9" t="s">
        <v>49</v>
      </c>
      <c r="I9" t="s">
        <v>643</v>
      </c>
      <c r="J9" t="s">
        <v>644</v>
      </c>
      <c r="K9" t="s">
        <v>46</v>
      </c>
      <c r="L9" t="s">
        <v>47</v>
      </c>
    </row>
    <row r="10" spans="1:12" x14ac:dyDescent="0.2">
      <c r="A10" t="s">
        <v>659</v>
      </c>
      <c r="B10" t="s">
        <v>364</v>
      </c>
      <c r="C10" t="s">
        <v>365</v>
      </c>
      <c r="D10" t="s">
        <v>660</v>
      </c>
      <c r="E10" t="s">
        <v>366</v>
      </c>
      <c r="F10" t="s">
        <v>640</v>
      </c>
      <c r="G10" t="s">
        <v>45</v>
      </c>
      <c r="H10" t="s">
        <v>49</v>
      </c>
      <c r="I10" t="s">
        <v>643</v>
      </c>
      <c r="J10" t="s">
        <v>644</v>
      </c>
      <c r="K10" t="s">
        <v>46</v>
      </c>
      <c r="L10" t="s">
        <v>47</v>
      </c>
    </row>
    <row r="11" spans="1:12" x14ac:dyDescent="0.2">
      <c r="A11" t="s">
        <v>661</v>
      </c>
      <c r="B11" t="s">
        <v>367</v>
      </c>
      <c r="C11" t="s">
        <v>368</v>
      </c>
      <c r="D11" t="s">
        <v>662</v>
      </c>
      <c r="E11" t="s">
        <v>369</v>
      </c>
      <c r="F11" t="s">
        <v>640</v>
      </c>
      <c r="G11" t="s">
        <v>45</v>
      </c>
      <c r="H11" t="s">
        <v>49</v>
      </c>
      <c r="I11" t="s">
        <v>643</v>
      </c>
      <c r="J11" t="s">
        <v>644</v>
      </c>
      <c r="K11" t="s">
        <v>46</v>
      </c>
      <c r="L11" t="s">
        <v>47</v>
      </c>
    </row>
    <row r="12" spans="1:12" x14ac:dyDescent="0.2">
      <c r="A12" t="s">
        <v>663</v>
      </c>
      <c r="B12" t="s">
        <v>370</v>
      </c>
      <c r="C12" t="s">
        <v>371</v>
      </c>
      <c r="D12" t="s">
        <v>664</v>
      </c>
      <c r="E12" t="s">
        <v>372</v>
      </c>
      <c r="F12" t="s">
        <v>640</v>
      </c>
      <c r="G12" t="s">
        <v>45</v>
      </c>
      <c r="H12" t="s">
        <v>49</v>
      </c>
      <c r="I12" t="s">
        <v>643</v>
      </c>
      <c r="J12" t="s">
        <v>644</v>
      </c>
      <c r="K12" t="s">
        <v>46</v>
      </c>
      <c r="L12" t="s">
        <v>47</v>
      </c>
    </row>
    <row r="13" spans="1:12" x14ac:dyDescent="0.2">
      <c r="A13" t="s">
        <v>665</v>
      </c>
      <c r="B13" t="s">
        <v>373</v>
      </c>
      <c r="C13" t="s">
        <v>374</v>
      </c>
      <c r="D13" t="s">
        <v>666</v>
      </c>
      <c r="E13" t="s">
        <v>375</v>
      </c>
      <c r="F13" t="s">
        <v>640</v>
      </c>
      <c r="G13" t="s">
        <v>45</v>
      </c>
      <c r="H13" t="s">
        <v>49</v>
      </c>
      <c r="I13" t="s">
        <v>643</v>
      </c>
      <c r="J13" t="s">
        <v>644</v>
      </c>
      <c r="K13" t="s">
        <v>46</v>
      </c>
      <c r="L13" t="s">
        <v>47</v>
      </c>
    </row>
    <row r="14" spans="1:12" x14ac:dyDescent="0.2">
      <c r="A14" t="s">
        <v>667</v>
      </c>
      <c r="B14" t="s">
        <v>376</v>
      </c>
      <c r="C14" t="s">
        <v>377</v>
      </c>
      <c r="D14" t="s">
        <v>668</v>
      </c>
      <c r="E14" t="s">
        <v>378</v>
      </c>
      <c r="F14" t="s">
        <v>640</v>
      </c>
      <c r="G14" t="s">
        <v>45</v>
      </c>
      <c r="H14" t="s">
        <v>49</v>
      </c>
      <c r="I14" t="s">
        <v>643</v>
      </c>
      <c r="J14" t="s">
        <v>644</v>
      </c>
      <c r="K14" t="s">
        <v>46</v>
      </c>
      <c r="L14" t="s">
        <v>47</v>
      </c>
    </row>
    <row r="15" spans="1:12" x14ac:dyDescent="0.2">
      <c r="A15" t="s">
        <v>669</v>
      </c>
      <c r="B15" t="s">
        <v>379</v>
      </c>
      <c r="C15" t="s">
        <v>380</v>
      </c>
      <c r="D15" t="s">
        <v>670</v>
      </c>
      <c r="E15" t="s">
        <v>381</v>
      </c>
      <c r="F15" t="s">
        <v>640</v>
      </c>
      <c r="G15" t="s">
        <v>45</v>
      </c>
      <c r="H15" t="s">
        <v>49</v>
      </c>
      <c r="I15" t="s">
        <v>643</v>
      </c>
      <c r="J15" t="s">
        <v>644</v>
      </c>
      <c r="K15" t="s">
        <v>46</v>
      </c>
      <c r="L15" t="s">
        <v>47</v>
      </c>
    </row>
    <row r="16" spans="1:12" x14ac:dyDescent="0.2">
      <c r="A16" t="s">
        <v>671</v>
      </c>
      <c r="B16" t="s">
        <v>382</v>
      </c>
      <c r="C16" t="s">
        <v>383</v>
      </c>
      <c r="D16" t="s">
        <v>672</v>
      </c>
      <c r="E16" t="s">
        <v>384</v>
      </c>
      <c r="F16" t="s">
        <v>640</v>
      </c>
      <c r="G16" t="s">
        <v>45</v>
      </c>
      <c r="H16" t="s">
        <v>49</v>
      </c>
      <c r="I16" t="s">
        <v>643</v>
      </c>
      <c r="J16" t="s">
        <v>644</v>
      </c>
      <c r="K16" t="s">
        <v>46</v>
      </c>
      <c r="L16" t="s">
        <v>47</v>
      </c>
    </row>
    <row r="17" spans="1:12" x14ac:dyDescent="0.2">
      <c r="A17" t="s">
        <v>673</v>
      </c>
      <c r="B17" t="s">
        <v>385</v>
      </c>
      <c r="C17" t="s">
        <v>386</v>
      </c>
      <c r="D17" t="s">
        <v>674</v>
      </c>
      <c r="E17" t="s">
        <v>387</v>
      </c>
      <c r="F17" t="s">
        <v>640</v>
      </c>
      <c r="G17" t="s">
        <v>45</v>
      </c>
      <c r="H17" t="s">
        <v>49</v>
      </c>
      <c r="I17" t="s">
        <v>643</v>
      </c>
      <c r="J17" t="s">
        <v>644</v>
      </c>
      <c r="K17" t="s">
        <v>46</v>
      </c>
      <c r="L17" t="s">
        <v>47</v>
      </c>
    </row>
    <row r="18" spans="1:12" x14ac:dyDescent="0.2">
      <c r="A18" t="s">
        <v>675</v>
      </c>
      <c r="B18" t="s">
        <v>385</v>
      </c>
      <c r="C18" t="s">
        <v>383</v>
      </c>
      <c r="D18" t="s">
        <v>676</v>
      </c>
      <c r="E18" t="s">
        <v>388</v>
      </c>
      <c r="F18" t="s">
        <v>640</v>
      </c>
      <c r="G18" t="s">
        <v>45</v>
      </c>
      <c r="H18" t="s">
        <v>49</v>
      </c>
      <c r="I18" t="s">
        <v>643</v>
      </c>
      <c r="J18" t="s">
        <v>644</v>
      </c>
      <c r="K18" t="s">
        <v>46</v>
      </c>
      <c r="L18" t="s">
        <v>47</v>
      </c>
    </row>
    <row r="19" spans="1:12" x14ac:dyDescent="0.2">
      <c r="A19" t="s">
        <v>677</v>
      </c>
      <c r="B19" t="s">
        <v>389</v>
      </c>
      <c r="C19" t="s">
        <v>390</v>
      </c>
      <c r="D19" t="s">
        <v>678</v>
      </c>
      <c r="E19" t="s">
        <v>391</v>
      </c>
      <c r="F19" t="s">
        <v>640</v>
      </c>
      <c r="G19" t="s">
        <v>45</v>
      </c>
      <c r="H19" t="s">
        <v>49</v>
      </c>
      <c r="I19" t="s">
        <v>643</v>
      </c>
      <c r="J19" t="s">
        <v>644</v>
      </c>
      <c r="K19" t="s">
        <v>46</v>
      </c>
      <c r="L19" t="s">
        <v>47</v>
      </c>
    </row>
    <row r="20" spans="1:12" x14ac:dyDescent="0.2">
      <c r="A20" t="s">
        <v>679</v>
      </c>
      <c r="B20" t="s">
        <v>392</v>
      </c>
      <c r="C20" t="s">
        <v>393</v>
      </c>
      <c r="D20" t="s">
        <v>680</v>
      </c>
      <c r="E20" t="s">
        <v>394</v>
      </c>
      <c r="F20" t="s">
        <v>640</v>
      </c>
      <c r="G20" t="s">
        <v>45</v>
      </c>
      <c r="H20" t="s">
        <v>49</v>
      </c>
      <c r="I20" t="s">
        <v>643</v>
      </c>
      <c r="J20" t="s">
        <v>644</v>
      </c>
      <c r="K20" t="s">
        <v>46</v>
      </c>
      <c r="L20" t="s">
        <v>47</v>
      </c>
    </row>
    <row r="21" spans="1:12" x14ac:dyDescent="0.2">
      <c r="A21" t="s">
        <v>681</v>
      </c>
      <c r="B21" t="s">
        <v>395</v>
      </c>
      <c r="C21" t="s">
        <v>396</v>
      </c>
      <c r="D21" t="s">
        <v>682</v>
      </c>
      <c r="E21" t="s">
        <v>397</v>
      </c>
      <c r="F21" t="s">
        <v>640</v>
      </c>
      <c r="G21" t="s">
        <v>45</v>
      </c>
      <c r="H21" t="s">
        <v>49</v>
      </c>
      <c r="I21" t="s">
        <v>643</v>
      </c>
      <c r="J21" t="s">
        <v>644</v>
      </c>
      <c r="K21" t="s">
        <v>46</v>
      </c>
      <c r="L21" t="s">
        <v>47</v>
      </c>
    </row>
    <row r="22" spans="1:12" x14ac:dyDescent="0.2">
      <c r="A22" t="s">
        <v>683</v>
      </c>
      <c r="B22" t="s">
        <v>398</v>
      </c>
      <c r="C22" t="s">
        <v>399</v>
      </c>
      <c r="D22" t="s">
        <v>684</v>
      </c>
      <c r="E22" t="s">
        <v>400</v>
      </c>
      <c r="F22" t="s">
        <v>640</v>
      </c>
      <c r="G22" t="s">
        <v>45</v>
      </c>
      <c r="H22" t="s">
        <v>49</v>
      </c>
      <c r="I22" t="s">
        <v>643</v>
      </c>
      <c r="J22" t="s">
        <v>644</v>
      </c>
      <c r="K22" t="s">
        <v>46</v>
      </c>
      <c r="L22" t="s">
        <v>47</v>
      </c>
    </row>
    <row r="23" spans="1:12" x14ac:dyDescent="0.2">
      <c r="A23" t="s">
        <v>685</v>
      </c>
      <c r="B23" t="s">
        <v>401</v>
      </c>
      <c r="C23" t="s">
        <v>402</v>
      </c>
      <c r="D23" t="s">
        <v>686</v>
      </c>
      <c r="E23" t="s">
        <v>403</v>
      </c>
      <c r="F23" t="s">
        <v>640</v>
      </c>
      <c r="G23" t="s">
        <v>45</v>
      </c>
      <c r="H23" t="s">
        <v>49</v>
      </c>
      <c r="I23" t="s">
        <v>643</v>
      </c>
      <c r="J23" t="s">
        <v>644</v>
      </c>
      <c r="K23" t="s">
        <v>46</v>
      </c>
      <c r="L23" t="s">
        <v>47</v>
      </c>
    </row>
    <row r="24" spans="1:12" x14ac:dyDescent="0.2">
      <c r="A24" t="s">
        <v>687</v>
      </c>
      <c r="B24" t="s">
        <v>401</v>
      </c>
      <c r="C24" t="s">
        <v>404</v>
      </c>
      <c r="D24" t="s">
        <v>688</v>
      </c>
      <c r="E24" t="s">
        <v>405</v>
      </c>
      <c r="F24" t="s">
        <v>640</v>
      </c>
      <c r="G24" t="s">
        <v>45</v>
      </c>
      <c r="H24" t="s">
        <v>49</v>
      </c>
      <c r="I24" t="s">
        <v>643</v>
      </c>
      <c r="J24" t="s">
        <v>644</v>
      </c>
      <c r="K24" t="s">
        <v>46</v>
      </c>
      <c r="L24" t="s">
        <v>47</v>
      </c>
    </row>
    <row r="25" spans="1:12" x14ac:dyDescent="0.2">
      <c r="A25" t="s">
        <v>689</v>
      </c>
      <c r="B25" t="s">
        <v>406</v>
      </c>
      <c r="C25" t="s">
        <v>407</v>
      </c>
      <c r="D25" t="s">
        <v>690</v>
      </c>
      <c r="E25" t="s">
        <v>408</v>
      </c>
      <c r="F25" t="s">
        <v>640</v>
      </c>
      <c r="G25" t="s">
        <v>45</v>
      </c>
      <c r="H25" t="s">
        <v>49</v>
      </c>
      <c r="I25" t="s">
        <v>643</v>
      </c>
      <c r="J25" t="s">
        <v>644</v>
      </c>
      <c r="K25" t="s">
        <v>46</v>
      </c>
      <c r="L25" t="s">
        <v>47</v>
      </c>
    </row>
    <row r="26" spans="1:12" x14ac:dyDescent="0.2">
      <c r="A26" t="s">
        <v>691</v>
      </c>
      <c r="B26" t="s">
        <v>406</v>
      </c>
      <c r="C26" t="s">
        <v>409</v>
      </c>
      <c r="D26" t="s">
        <v>692</v>
      </c>
      <c r="E26" t="s">
        <v>410</v>
      </c>
      <c r="F26" t="s">
        <v>640</v>
      </c>
      <c r="G26" t="s">
        <v>45</v>
      </c>
      <c r="H26" t="s">
        <v>49</v>
      </c>
      <c r="I26" t="s">
        <v>643</v>
      </c>
      <c r="J26" t="s">
        <v>644</v>
      </c>
      <c r="K26" t="s">
        <v>46</v>
      </c>
      <c r="L26" t="s">
        <v>47</v>
      </c>
    </row>
    <row r="27" spans="1:12" x14ac:dyDescent="0.2">
      <c r="A27" t="s">
        <v>693</v>
      </c>
      <c r="B27" t="s">
        <v>411</v>
      </c>
      <c r="C27" t="s">
        <v>412</v>
      </c>
      <c r="D27" t="s">
        <v>694</v>
      </c>
      <c r="E27" t="s">
        <v>413</v>
      </c>
      <c r="F27" t="s">
        <v>640</v>
      </c>
      <c r="G27" t="s">
        <v>45</v>
      </c>
      <c r="H27" t="s">
        <v>49</v>
      </c>
      <c r="I27" t="s">
        <v>643</v>
      </c>
      <c r="J27" t="s">
        <v>644</v>
      </c>
      <c r="K27" t="s">
        <v>46</v>
      </c>
      <c r="L27" t="s">
        <v>47</v>
      </c>
    </row>
    <row r="28" spans="1:12" x14ac:dyDescent="0.2">
      <c r="A28" t="s">
        <v>695</v>
      </c>
      <c r="B28" t="s">
        <v>414</v>
      </c>
      <c r="C28" t="s">
        <v>415</v>
      </c>
      <c r="D28" t="s">
        <v>696</v>
      </c>
      <c r="E28" t="s">
        <v>416</v>
      </c>
      <c r="F28" t="s">
        <v>640</v>
      </c>
      <c r="G28" t="s">
        <v>45</v>
      </c>
      <c r="H28" t="s">
        <v>49</v>
      </c>
      <c r="I28" t="s">
        <v>643</v>
      </c>
      <c r="J28" t="s">
        <v>644</v>
      </c>
      <c r="K28" t="s">
        <v>46</v>
      </c>
      <c r="L28" t="s">
        <v>47</v>
      </c>
    </row>
    <row r="29" spans="1:12" x14ac:dyDescent="0.2">
      <c r="A29" t="s">
        <v>697</v>
      </c>
      <c r="B29" t="s">
        <v>417</v>
      </c>
      <c r="C29" t="s">
        <v>418</v>
      </c>
      <c r="D29" t="s">
        <v>698</v>
      </c>
      <c r="E29" t="s">
        <v>419</v>
      </c>
      <c r="F29" t="s">
        <v>640</v>
      </c>
      <c r="G29" t="s">
        <v>45</v>
      </c>
      <c r="H29" t="s">
        <v>49</v>
      </c>
      <c r="I29" t="s">
        <v>643</v>
      </c>
      <c r="J29" t="s">
        <v>644</v>
      </c>
      <c r="K29" t="s">
        <v>46</v>
      </c>
      <c r="L29" t="s">
        <v>47</v>
      </c>
    </row>
    <row r="30" spans="1:12" x14ac:dyDescent="0.2">
      <c r="A30" t="s">
        <v>699</v>
      </c>
      <c r="B30" t="s">
        <v>420</v>
      </c>
      <c r="C30" t="s">
        <v>421</v>
      </c>
      <c r="D30" t="s">
        <v>700</v>
      </c>
      <c r="E30" t="s">
        <v>422</v>
      </c>
      <c r="F30" t="s">
        <v>640</v>
      </c>
      <c r="G30" t="s">
        <v>45</v>
      </c>
      <c r="H30" t="s">
        <v>49</v>
      </c>
      <c r="I30" t="s">
        <v>643</v>
      </c>
      <c r="J30" t="s">
        <v>644</v>
      </c>
      <c r="K30" t="s">
        <v>46</v>
      </c>
      <c r="L30" t="s">
        <v>47</v>
      </c>
    </row>
    <row r="31" spans="1:12" x14ac:dyDescent="0.2">
      <c r="A31" t="s">
        <v>701</v>
      </c>
      <c r="B31" t="s">
        <v>423</v>
      </c>
      <c r="C31" t="s">
        <v>424</v>
      </c>
      <c r="D31" t="s">
        <v>702</v>
      </c>
      <c r="E31" t="s">
        <v>425</v>
      </c>
      <c r="F31" t="s">
        <v>640</v>
      </c>
      <c r="G31" t="s">
        <v>45</v>
      </c>
      <c r="H31" t="s">
        <v>49</v>
      </c>
      <c r="I31" t="s">
        <v>643</v>
      </c>
      <c r="J31" t="s">
        <v>644</v>
      </c>
      <c r="K31" t="s">
        <v>46</v>
      </c>
      <c r="L31" t="s">
        <v>47</v>
      </c>
    </row>
    <row r="32" spans="1:12" x14ac:dyDescent="0.2">
      <c r="A32" t="s">
        <v>703</v>
      </c>
      <c r="B32" t="s">
        <v>343</v>
      </c>
      <c r="C32" t="s">
        <v>426</v>
      </c>
      <c r="D32" t="s">
        <v>704</v>
      </c>
      <c r="E32" t="s">
        <v>427</v>
      </c>
      <c r="F32" t="s">
        <v>640</v>
      </c>
      <c r="G32" t="s">
        <v>45</v>
      </c>
      <c r="H32" t="s">
        <v>49</v>
      </c>
      <c r="I32" t="s">
        <v>643</v>
      </c>
      <c r="J32" t="s">
        <v>644</v>
      </c>
      <c r="K32" t="s">
        <v>46</v>
      </c>
      <c r="L32" t="s">
        <v>47</v>
      </c>
    </row>
    <row r="33" spans="1:12" x14ac:dyDescent="0.2">
      <c r="A33" t="s">
        <v>705</v>
      </c>
      <c r="B33" t="s">
        <v>428</v>
      </c>
      <c r="C33" t="s">
        <v>429</v>
      </c>
      <c r="D33" t="s">
        <v>706</v>
      </c>
      <c r="E33" t="s">
        <v>430</v>
      </c>
      <c r="F33" t="s">
        <v>640</v>
      </c>
      <c r="G33" t="s">
        <v>45</v>
      </c>
      <c r="H33" t="s">
        <v>49</v>
      </c>
      <c r="I33" t="s">
        <v>643</v>
      </c>
      <c r="J33" t="s">
        <v>644</v>
      </c>
      <c r="K33" t="s">
        <v>46</v>
      </c>
      <c r="L33" t="s">
        <v>47</v>
      </c>
    </row>
    <row r="34" spans="1:12" x14ac:dyDescent="0.2">
      <c r="A34" t="s">
        <v>707</v>
      </c>
      <c r="B34" t="s">
        <v>431</v>
      </c>
      <c r="C34" t="s">
        <v>432</v>
      </c>
      <c r="D34" t="s">
        <v>708</v>
      </c>
      <c r="E34" t="s">
        <v>433</v>
      </c>
      <c r="F34" t="s">
        <v>640</v>
      </c>
      <c r="G34" t="s">
        <v>45</v>
      </c>
      <c r="H34" t="s">
        <v>49</v>
      </c>
      <c r="I34" t="s">
        <v>643</v>
      </c>
      <c r="J34" t="s">
        <v>644</v>
      </c>
      <c r="K34" t="s">
        <v>46</v>
      </c>
      <c r="L34" t="s">
        <v>47</v>
      </c>
    </row>
    <row r="35" spans="1:12" x14ac:dyDescent="0.2">
      <c r="A35" t="s">
        <v>709</v>
      </c>
      <c r="B35" t="s">
        <v>434</v>
      </c>
      <c r="C35" t="s">
        <v>344</v>
      </c>
      <c r="D35" t="s">
        <v>710</v>
      </c>
      <c r="E35" t="s">
        <v>435</v>
      </c>
      <c r="F35" t="s">
        <v>640</v>
      </c>
      <c r="G35" t="s">
        <v>45</v>
      </c>
      <c r="H35" t="s">
        <v>49</v>
      </c>
      <c r="I35" t="s">
        <v>643</v>
      </c>
      <c r="J35" t="s">
        <v>644</v>
      </c>
      <c r="K35" t="s">
        <v>46</v>
      </c>
      <c r="L35" t="s">
        <v>47</v>
      </c>
    </row>
    <row r="36" spans="1:12" x14ac:dyDescent="0.2">
      <c r="A36" t="s">
        <v>711</v>
      </c>
      <c r="B36" t="s">
        <v>436</v>
      </c>
      <c r="C36" t="s">
        <v>365</v>
      </c>
      <c r="D36" t="s">
        <v>712</v>
      </c>
      <c r="E36" t="s">
        <v>437</v>
      </c>
      <c r="F36" t="s">
        <v>640</v>
      </c>
      <c r="G36" t="s">
        <v>45</v>
      </c>
      <c r="H36" t="s">
        <v>49</v>
      </c>
      <c r="I36" t="s">
        <v>643</v>
      </c>
      <c r="J36" t="s">
        <v>644</v>
      </c>
      <c r="K36" t="s">
        <v>46</v>
      </c>
      <c r="L36" t="s">
        <v>47</v>
      </c>
    </row>
    <row r="37" spans="1:12" x14ac:dyDescent="0.2">
      <c r="A37" t="s">
        <v>713</v>
      </c>
      <c r="B37" t="s">
        <v>438</v>
      </c>
      <c r="C37" t="s">
        <v>439</v>
      </c>
      <c r="D37" t="s">
        <v>714</v>
      </c>
      <c r="E37" t="s">
        <v>440</v>
      </c>
      <c r="F37" t="s">
        <v>640</v>
      </c>
      <c r="G37" t="s">
        <v>45</v>
      </c>
      <c r="H37" t="s">
        <v>49</v>
      </c>
      <c r="I37" t="s">
        <v>643</v>
      </c>
      <c r="J37" t="s">
        <v>644</v>
      </c>
      <c r="K37" t="s">
        <v>46</v>
      </c>
      <c r="L37" t="s">
        <v>47</v>
      </c>
    </row>
    <row r="38" spans="1:12" x14ac:dyDescent="0.2">
      <c r="A38" t="s">
        <v>715</v>
      </c>
      <c r="B38" t="s">
        <v>441</v>
      </c>
      <c r="C38" t="s">
        <v>442</v>
      </c>
      <c r="D38" t="s">
        <v>716</v>
      </c>
      <c r="E38" t="s">
        <v>443</v>
      </c>
      <c r="F38" t="s">
        <v>640</v>
      </c>
      <c r="G38" t="s">
        <v>45</v>
      </c>
      <c r="H38" t="s">
        <v>49</v>
      </c>
      <c r="I38" t="s">
        <v>643</v>
      </c>
      <c r="J38" t="s">
        <v>644</v>
      </c>
      <c r="K38" t="s">
        <v>46</v>
      </c>
      <c r="L38" t="s">
        <v>47</v>
      </c>
    </row>
    <row r="39" spans="1:12" x14ac:dyDescent="0.2">
      <c r="A39" t="s">
        <v>717</v>
      </c>
      <c r="B39" t="s">
        <v>444</v>
      </c>
      <c r="C39" t="s">
        <v>445</v>
      </c>
      <c r="D39" t="s">
        <v>718</v>
      </c>
      <c r="E39" t="s">
        <v>446</v>
      </c>
      <c r="F39" t="s">
        <v>640</v>
      </c>
      <c r="G39" t="s">
        <v>45</v>
      </c>
      <c r="H39" t="s">
        <v>49</v>
      </c>
      <c r="I39" t="s">
        <v>643</v>
      </c>
      <c r="J39" t="s">
        <v>644</v>
      </c>
      <c r="K39" t="s">
        <v>46</v>
      </c>
      <c r="L39" t="s">
        <v>47</v>
      </c>
    </row>
    <row r="40" spans="1:12" x14ac:dyDescent="0.2">
      <c r="A40" t="s">
        <v>719</v>
      </c>
      <c r="B40" t="s">
        <v>447</v>
      </c>
      <c r="C40" t="s">
        <v>347</v>
      </c>
      <c r="D40" t="s">
        <v>720</v>
      </c>
      <c r="E40" t="s">
        <v>448</v>
      </c>
      <c r="F40" t="s">
        <v>640</v>
      </c>
      <c r="G40" t="s">
        <v>45</v>
      </c>
      <c r="H40" t="s">
        <v>49</v>
      </c>
      <c r="I40" t="s">
        <v>643</v>
      </c>
      <c r="J40" t="s">
        <v>644</v>
      </c>
      <c r="K40" t="s">
        <v>46</v>
      </c>
      <c r="L40" t="s">
        <v>47</v>
      </c>
    </row>
    <row r="41" spans="1:12" x14ac:dyDescent="0.2">
      <c r="A41" t="s">
        <v>721</v>
      </c>
      <c r="B41" t="s">
        <v>367</v>
      </c>
      <c r="C41" t="s">
        <v>449</v>
      </c>
      <c r="D41" t="s">
        <v>722</v>
      </c>
      <c r="E41" t="s">
        <v>450</v>
      </c>
      <c r="F41" t="s">
        <v>640</v>
      </c>
      <c r="G41" t="s">
        <v>45</v>
      </c>
      <c r="H41" t="s">
        <v>49</v>
      </c>
      <c r="I41" t="s">
        <v>643</v>
      </c>
      <c r="J41" t="s">
        <v>644</v>
      </c>
      <c r="K41" t="s">
        <v>46</v>
      </c>
      <c r="L41" t="s">
        <v>47</v>
      </c>
    </row>
    <row r="42" spans="1:12" x14ac:dyDescent="0.2">
      <c r="A42" t="s">
        <v>723</v>
      </c>
      <c r="B42" t="s">
        <v>367</v>
      </c>
      <c r="C42" t="s">
        <v>451</v>
      </c>
      <c r="D42" t="s">
        <v>724</v>
      </c>
      <c r="E42" t="s">
        <v>452</v>
      </c>
      <c r="F42" t="s">
        <v>640</v>
      </c>
      <c r="G42" t="s">
        <v>45</v>
      </c>
      <c r="H42" t="s">
        <v>49</v>
      </c>
      <c r="I42" t="s">
        <v>643</v>
      </c>
      <c r="J42" t="s">
        <v>644</v>
      </c>
      <c r="K42" t="s">
        <v>46</v>
      </c>
      <c r="L42" t="s">
        <v>47</v>
      </c>
    </row>
    <row r="43" spans="1:12" x14ac:dyDescent="0.2">
      <c r="A43" t="s">
        <v>725</v>
      </c>
      <c r="B43" t="s">
        <v>453</v>
      </c>
      <c r="C43" t="s">
        <v>454</v>
      </c>
      <c r="D43" t="s">
        <v>726</v>
      </c>
      <c r="E43" t="s">
        <v>455</v>
      </c>
      <c r="F43" t="s">
        <v>640</v>
      </c>
      <c r="G43" t="s">
        <v>45</v>
      </c>
      <c r="H43" t="s">
        <v>49</v>
      </c>
      <c r="I43" t="s">
        <v>643</v>
      </c>
      <c r="J43" t="s">
        <v>644</v>
      </c>
      <c r="K43" t="s">
        <v>46</v>
      </c>
      <c r="L43" t="s">
        <v>47</v>
      </c>
    </row>
    <row r="44" spans="1:12" x14ac:dyDescent="0.2">
      <c r="A44" t="s">
        <v>727</v>
      </c>
      <c r="B44" t="s">
        <v>456</v>
      </c>
      <c r="C44" t="s">
        <v>457</v>
      </c>
      <c r="D44" t="s">
        <v>728</v>
      </c>
      <c r="E44" t="s">
        <v>458</v>
      </c>
      <c r="F44" t="s">
        <v>640</v>
      </c>
      <c r="G44" t="s">
        <v>45</v>
      </c>
      <c r="H44" t="s">
        <v>49</v>
      </c>
      <c r="I44" t="s">
        <v>643</v>
      </c>
      <c r="J44" t="s">
        <v>644</v>
      </c>
      <c r="K44" t="s">
        <v>46</v>
      </c>
      <c r="L44" t="s">
        <v>47</v>
      </c>
    </row>
    <row r="45" spans="1:12" x14ac:dyDescent="0.2">
      <c r="A45" t="s">
        <v>729</v>
      </c>
      <c r="B45" t="s">
        <v>459</v>
      </c>
      <c r="C45" t="s">
        <v>460</v>
      </c>
      <c r="D45" t="s">
        <v>730</v>
      </c>
      <c r="E45" t="s">
        <v>461</v>
      </c>
      <c r="F45" t="s">
        <v>640</v>
      </c>
      <c r="G45" t="s">
        <v>45</v>
      </c>
      <c r="H45" t="s">
        <v>49</v>
      </c>
      <c r="I45" t="s">
        <v>643</v>
      </c>
      <c r="J45" t="s">
        <v>644</v>
      </c>
      <c r="K45" t="s">
        <v>46</v>
      </c>
      <c r="L45" t="s">
        <v>47</v>
      </c>
    </row>
    <row r="46" spans="1:12" x14ac:dyDescent="0.2">
      <c r="A46" t="s">
        <v>731</v>
      </c>
      <c r="B46" t="s">
        <v>459</v>
      </c>
      <c r="C46" t="s">
        <v>462</v>
      </c>
      <c r="D46" t="s">
        <v>732</v>
      </c>
      <c r="E46" t="s">
        <v>463</v>
      </c>
      <c r="F46" t="s">
        <v>640</v>
      </c>
      <c r="G46" t="s">
        <v>45</v>
      </c>
      <c r="H46" t="s">
        <v>49</v>
      </c>
      <c r="I46" t="s">
        <v>643</v>
      </c>
      <c r="J46" t="s">
        <v>644</v>
      </c>
      <c r="K46" t="s">
        <v>46</v>
      </c>
      <c r="L46" t="s">
        <v>47</v>
      </c>
    </row>
    <row r="47" spans="1:12" x14ac:dyDescent="0.2">
      <c r="A47" t="s">
        <v>733</v>
      </c>
      <c r="B47" t="s">
        <v>464</v>
      </c>
      <c r="C47" t="s">
        <v>396</v>
      </c>
      <c r="D47" t="s">
        <v>734</v>
      </c>
      <c r="E47" t="s">
        <v>465</v>
      </c>
      <c r="F47" t="s">
        <v>640</v>
      </c>
      <c r="G47" t="s">
        <v>45</v>
      </c>
      <c r="H47" t="s">
        <v>49</v>
      </c>
      <c r="I47" t="s">
        <v>643</v>
      </c>
      <c r="J47" t="s">
        <v>644</v>
      </c>
      <c r="K47" t="s">
        <v>46</v>
      </c>
      <c r="L47" t="s">
        <v>47</v>
      </c>
    </row>
    <row r="48" spans="1:12" x14ac:dyDescent="0.2">
      <c r="A48" t="s">
        <v>735</v>
      </c>
      <c r="B48" t="s">
        <v>466</v>
      </c>
      <c r="C48" t="s">
        <v>467</v>
      </c>
      <c r="D48" t="s">
        <v>736</v>
      </c>
      <c r="E48" t="s">
        <v>468</v>
      </c>
      <c r="F48" t="s">
        <v>640</v>
      </c>
      <c r="G48" t="s">
        <v>45</v>
      </c>
      <c r="H48" t="s">
        <v>49</v>
      </c>
      <c r="I48" t="s">
        <v>643</v>
      </c>
      <c r="J48" t="s">
        <v>644</v>
      </c>
      <c r="K48" t="s">
        <v>46</v>
      </c>
      <c r="L48" t="s">
        <v>47</v>
      </c>
    </row>
    <row r="49" spans="1:12" x14ac:dyDescent="0.2">
      <c r="A49" t="s">
        <v>737</v>
      </c>
      <c r="B49" t="s">
        <v>469</v>
      </c>
      <c r="C49" t="s">
        <v>470</v>
      </c>
      <c r="D49" t="s">
        <v>738</v>
      </c>
      <c r="E49" t="s">
        <v>471</v>
      </c>
      <c r="F49" t="s">
        <v>640</v>
      </c>
      <c r="G49" t="s">
        <v>45</v>
      </c>
      <c r="H49" t="s">
        <v>49</v>
      </c>
      <c r="I49" t="s">
        <v>643</v>
      </c>
      <c r="J49" t="s">
        <v>644</v>
      </c>
      <c r="K49" t="s">
        <v>46</v>
      </c>
      <c r="L49" t="s">
        <v>47</v>
      </c>
    </row>
    <row r="50" spans="1:12" x14ac:dyDescent="0.2">
      <c r="A50" t="s">
        <v>739</v>
      </c>
      <c r="B50" t="s">
        <v>73</v>
      </c>
      <c r="C50" t="s">
        <v>472</v>
      </c>
      <c r="D50" t="s">
        <v>740</v>
      </c>
      <c r="E50" t="s">
        <v>473</v>
      </c>
      <c r="F50" t="s">
        <v>640</v>
      </c>
      <c r="G50" t="s">
        <v>45</v>
      </c>
      <c r="H50" t="s">
        <v>49</v>
      </c>
      <c r="I50" t="s">
        <v>643</v>
      </c>
      <c r="J50" t="s">
        <v>644</v>
      </c>
      <c r="K50" t="s">
        <v>46</v>
      </c>
      <c r="L50" t="s">
        <v>47</v>
      </c>
    </row>
    <row r="51" spans="1:12" x14ac:dyDescent="0.2">
      <c r="A51" t="s">
        <v>741</v>
      </c>
      <c r="B51" t="s">
        <v>398</v>
      </c>
      <c r="C51" t="s">
        <v>474</v>
      </c>
      <c r="D51" t="s">
        <v>742</v>
      </c>
      <c r="E51" t="s">
        <v>475</v>
      </c>
      <c r="F51" t="s">
        <v>640</v>
      </c>
      <c r="G51" t="s">
        <v>45</v>
      </c>
      <c r="H51" t="s">
        <v>49</v>
      </c>
      <c r="I51" t="s">
        <v>643</v>
      </c>
      <c r="J51" t="s">
        <v>644</v>
      </c>
      <c r="K51" t="s">
        <v>46</v>
      </c>
      <c r="L51" t="s">
        <v>47</v>
      </c>
    </row>
    <row r="52" spans="1:12" x14ac:dyDescent="0.2">
      <c r="A52" t="s">
        <v>743</v>
      </c>
      <c r="B52" t="s">
        <v>476</v>
      </c>
      <c r="C52" t="s">
        <v>477</v>
      </c>
      <c r="D52" t="s">
        <v>744</v>
      </c>
      <c r="E52" t="s">
        <v>478</v>
      </c>
      <c r="F52" t="s">
        <v>640</v>
      </c>
      <c r="G52" t="s">
        <v>45</v>
      </c>
      <c r="H52" t="s">
        <v>49</v>
      </c>
      <c r="I52" t="s">
        <v>643</v>
      </c>
      <c r="J52" t="s">
        <v>644</v>
      </c>
      <c r="K52" t="s">
        <v>46</v>
      </c>
      <c r="L52" t="s">
        <v>47</v>
      </c>
    </row>
    <row r="53" spans="1:12" x14ac:dyDescent="0.2">
      <c r="A53" t="s">
        <v>745</v>
      </c>
      <c r="B53" t="s">
        <v>479</v>
      </c>
      <c r="C53" t="s">
        <v>480</v>
      </c>
      <c r="D53" t="s">
        <v>746</v>
      </c>
      <c r="E53" t="s">
        <v>481</v>
      </c>
      <c r="F53" t="s">
        <v>640</v>
      </c>
      <c r="G53" t="s">
        <v>45</v>
      </c>
      <c r="H53" t="s">
        <v>49</v>
      </c>
      <c r="I53" t="s">
        <v>643</v>
      </c>
      <c r="J53" t="s">
        <v>644</v>
      </c>
      <c r="K53" t="s">
        <v>46</v>
      </c>
      <c r="L53" t="s">
        <v>47</v>
      </c>
    </row>
    <row r="54" spans="1:12" x14ac:dyDescent="0.2">
      <c r="A54" t="s">
        <v>747</v>
      </c>
      <c r="B54" t="s">
        <v>482</v>
      </c>
      <c r="C54" t="s">
        <v>483</v>
      </c>
      <c r="D54" t="s">
        <v>748</v>
      </c>
      <c r="E54" t="s">
        <v>484</v>
      </c>
      <c r="F54" t="s">
        <v>640</v>
      </c>
      <c r="G54" t="s">
        <v>45</v>
      </c>
      <c r="H54" t="s">
        <v>49</v>
      </c>
      <c r="I54" t="s">
        <v>643</v>
      </c>
      <c r="J54" t="s">
        <v>644</v>
      </c>
      <c r="K54" t="s">
        <v>46</v>
      </c>
      <c r="L54" t="s">
        <v>47</v>
      </c>
    </row>
    <row r="55" spans="1:12" x14ac:dyDescent="0.2">
      <c r="A55" t="s">
        <v>749</v>
      </c>
      <c r="B55" t="s">
        <v>482</v>
      </c>
      <c r="C55" t="s">
        <v>485</v>
      </c>
      <c r="D55" t="s">
        <v>750</v>
      </c>
      <c r="E55" t="s">
        <v>486</v>
      </c>
      <c r="F55" t="s">
        <v>640</v>
      </c>
      <c r="G55" t="s">
        <v>45</v>
      </c>
      <c r="H55" t="s">
        <v>49</v>
      </c>
      <c r="I55" t="s">
        <v>643</v>
      </c>
      <c r="J55" t="s">
        <v>644</v>
      </c>
      <c r="K55" t="s">
        <v>46</v>
      </c>
      <c r="L55" t="s">
        <v>47</v>
      </c>
    </row>
    <row r="56" spans="1:12" x14ac:dyDescent="0.2">
      <c r="A56" t="s">
        <v>751</v>
      </c>
      <c r="B56" t="s">
        <v>487</v>
      </c>
      <c r="C56" t="s">
        <v>488</v>
      </c>
      <c r="D56" t="s">
        <v>752</v>
      </c>
      <c r="E56" t="s">
        <v>489</v>
      </c>
      <c r="F56" t="s">
        <v>640</v>
      </c>
      <c r="G56" t="s">
        <v>45</v>
      </c>
      <c r="H56" t="s">
        <v>49</v>
      </c>
      <c r="I56" t="s">
        <v>643</v>
      </c>
      <c r="J56" t="s">
        <v>644</v>
      </c>
      <c r="K56" t="s">
        <v>46</v>
      </c>
      <c r="L56" t="s">
        <v>47</v>
      </c>
    </row>
    <row r="57" spans="1:12" x14ac:dyDescent="0.2">
      <c r="A57" t="s">
        <v>753</v>
      </c>
      <c r="B57" t="s">
        <v>490</v>
      </c>
      <c r="C57" t="s">
        <v>491</v>
      </c>
      <c r="D57" t="s">
        <v>754</v>
      </c>
      <c r="E57" t="s">
        <v>492</v>
      </c>
      <c r="F57" t="s">
        <v>640</v>
      </c>
      <c r="G57" t="s">
        <v>45</v>
      </c>
      <c r="H57" t="s">
        <v>49</v>
      </c>
      <c r="I57" t="s">
        <v>643</v>
      </c>
      <c r="J57" t="s">
        <v>644</v>
      </c>
      <c r="K57" t="s">
        <v>46</v>
      </c>
      <c r="L57" t="s">
        <v>47</v>
      </c>
    </row>
    <row r="58" spans="1:12" x14ac:dyDescent="0.2">
      <c r="A58" t="s">
        <v>755</v>
      </c>
      <c r="B58" t="s">
        <v>493</v>
      </c>
      <c r="C58" t="s">
        <v>494</v>
      </c>
      <c r="D58" t="s">
        <v>756</v>
      </c>
      <c r="E58" t="s">
        <v>495</v>
      </c>
      <c r="F58" t="s">
        <v>640</v>
      </c>
      <c r="G58" t="s">
        <v>45</v>
      </c>
      <c r="H58" t="s">
        <v>49</v>
      </c>
      <c r="I58" t="s">
        <v>643</v>
      </c>
      <c r="J58" t="s">
        <v>644</v>
      </c>
      <c r="K58" t="s">
        <v>46</v>
      </c>
      <c r="L58" t="s">
        <v>47</v>
      </c>
    </row>
    <row r="59" spans="1:12" x14ac:dyDescent="0.2">
      <c r="A59" t="s">
        <v>757</v>
      </c>
      <c r="B59" t="s">
        <v>496</v>
      </c>
      <c r="C59" t="s">
        <v>497</v>
      </c>
      <c r="D59" t="s">
        <v>758</v>
      </c>
      <c r="E59" t="s">
        <v>498</v>
      </c>
      <c r="F59" t="s">
        <v>640</v>
      </c>
      <c r="G59" t="s">
        <v>45</v>
      </c>
      <c r="H59" t="s">
        <v>49</v>
      </c>
      <c r="I59" t="s">
        <v>643</v>
      </c>
      <c r="J59" t="s">
        <v>644</v>
      </c>
      <c r="K59" t="s">
        <v>46</v>
      </c>
      <c r="L59" t="s">
        <v>47</v>
      </c>
    </row>
    <row r="60" spans="1:12" x14ac:dyDescent="0.2">
      <c r="A60" t="s">
        <v>759</v>
      </c>
      <c r="B60" t="s">
        <v>499</v>
      </c>
      <c r="C60" t="s">
        <v>500</v>
      </c>
      <c r="D60" t="s">
        <v>760</v>
      </c>
      <c r="E60" t="s">
        <v>501</v>
      </c>
      <c r="F60" t="s">
        <v>640</v>
      </c>
      <c r="G60" t="s">
        <v>45</v>
      </c>
      <c r="H60" t="s">
        <v>49</v>
      </c>
      <c r="I60" t="s">
        <v>643</v>
      </c>
      <c r="J60" t="s">
        <v>644</v>
      </c>
      <c r="K60" t="s">
        <v>46</v>
      </c>
      <c r="L60" t="s">
        <v>47</v>
      </c>
    </row>
    <row r="61" spans="1:12" x14ac:dyDescent="0.2">
      <c r="A61" t="s">
        <v>761</v>
      </c>
      <c r="B61" t="s">
        <v>502</v>
      </c>
      <c r="C61" t="s">
        <v>503</v>
      </c>
      <c r="D61" t="s">
        <v>762</v>
      </c>
      <c r="E61" t="s">
        <v>504</v>
      </c>
      <c r="F61" t="s">
        <v>640</v>
      </c>
      <c r="G61" t="s">
        <v>45</v>
      </c>
      <c r="H61" t="s">
        <v>49</v>
      </c>
      <c r="I61" t="s">
        <v>643</v>
      </c>
      <c r="J61" t="s">
        <v>644</v>
      </c>
      <c r="K61" t="s">
        <v>46</v>
      </c>
      <c r="L61" t="s">
        <v>47</v>
      </c>
    </row>
    <row r="62" spans="1:12" x14ac:dyDescent="0.2">
      <c r="A62" t="s">
        <v>763</v>
      </c>
      <c r="B62" t="s">
        <v>341</v>
      </c>
      <c r="C62" t="s">
        <v>505</v>
      </c>
      <c r="D62" t="s">
        <v>764</v>
      </c>
      <c r="E62" t="s">
        <v>506</v>
      </c>
      <c r="F62" t="s">
        <v>640</v>
      </c>
      <c r="G62" t="s">
        <v>45</v>
      </c>
      <c r="H62" t="s">
        <v>49</v>
      </c>
      <c r="I62" t="s">
        <v>643</v>
      </c>
      <c r="J62" t="s">
        <v>644</v>
      </c>
      <c r="K62" t="s">
        <v>46</v>
      </c>
      <c r="L62" t="s">
        <v>47</v>
      </c>
    </row>
    <row r="63" spans="1:12" x14ac:dyDescent="0.2">
      <c r="A63" t="s">
        <v>765</v>
      </c>
      <c r="B63" t="s">
        <v>507</v>
      </c>
      <c r="C63" t="s">
        <v>508</v>
      </c>
      <c r="D63" t="s">
        <v>766</v>
      </c>
      <c r="E63" t="s">
        <v>509</v>
      </c>
      <c r="F63" t="s">
        <v>640</v>
      </c>
      <c r="G63" t="s">
        <v>45</v>
      </c>
      <c r="H63" t="s">
        <v>49</v>
      </c>
      <c r="I63" t="s">
        <v>643</v>
      </c>
      <c r="J63" t="s">
        <v>644</v>
      </c>
      <c r="K63" t="s">
        <v>46</v>
      </c>
      <c r="L63" t="s">
        <v>47</v>
      </c>
    </row>
    <row r="64" spans="1:12" x14ac:dyDescent="0.2">
      <c r="A64" t="s">
        <v>767</v>
      </c>
      <c r="B64" t="s">
        <v>510</v>
      </c>
      <c r="C64" t="s">
        <v>511</v>
      </c>
      <c r="D64" t="s">
        <v>768</v>
      </c>
      <c r="E64" t="s">
        <v>512</v>
      </c>
      <c r="F64" t="s">
        <v>640</v>
      </c>
      <c r="G64" t="s">
        <v>45</v>
      </c>
      <c r="H64" t="s">
        <v>49</v>
      </c>
      <c r="I64" t="s">
        <v>643</v>
      </c>
      <c r="J64" t="s">
        <v>644</v>
      </c>
      <c r="K64" t="s">
        <v>46</v>
      </c>
      <c r="L64" t="s">
        <v>47</v>
      </c>
    </row>
    <row r="65" spans="1:12" x14ac:dyDescent="0.2">
      <c r="A65" t="s">
        <v>769</v>
      </c>
      <c r="B65" t="s">
        <v>428</v>
      </c>
      <c r="C65" t="s">
        <v>454</v>
      </c>
      <c r="D65" t="s">
        <v>770</v>
      </c>
      <c r="E65" t="s">
        <v>513</v>
      </c>
      <c r="F65" t="s">
        <v>640</v>
      </c>
      <c r="G65" t="s">
        <v>45</v>
      </c>
      <c r="H65" t="s">
        <v>49</v>
      </c>
      <c r="I65" t="s">
        <v>643</v>
      </c>
      <c r="J65" t="s">
        <v>644</v>
      </c>
      <c r="K65" t="s">
        <v>46</v>
      </c>
      <c r="L65" t="s">
        <v>47</v>
      </c>
    </row>
    <row r="66" spans="1:12" x14ac:dyDescent="0.2">
      <c r="A66" t="s">
        <v>771</v>
      </c>
      <c r="B66" t="s">
        <v>514</v>
      </c>
      <c r="C66" t="s">
        <v>515</v>
      </c>
      <c r="D66" t="s">
        <v>772</v>
      </c>
      <c r="E66" t="s">
        <v>516</v>
      </c>
      <c r="F66" t="s">
        <v>640</v>
      </c>
      <c r="G66" t="s">
        <v>45</v>
      </c>
      <c r="H66" t="s">
        <v>49</v>
      </c>
      <c r="I66" t="s">
        <v>643</v>
      </c>
      <c r="J66" t="s">
        <v>644</v>
      </c>
      <c r="K66" t="s">
        <v>46</v>
      </c>
      <c r="L66" t="s">
        <v>47</v>
      </c>
    </row>
    <row r="67" spans="1:12" x14ac:dyDescent="0.2">
      <c r="A67" t="s">
        <v>773</v>
      </c>
      <c r="B67" t="s">
        <v>517</v>
      </c>
      <c r="C67" t="s">
        <v>518</v>
      </c>
      <c r="D67" t="s">
        <v>774</v>
      </c>
      <c r="E67" t="s">
        <v>519</v>
      </c>
      <c r="F67" t="s">
        <v>640</v>
      </c>
      <c r="G67" t="s">
        <v>45</v>
      </c>
      <c r="H67" t="s">
        <v>49</v>
      </c>
      <c r="I67" t="s">
        <v>643</v>
      </c>
      <c r="J67" t="s">
        <v>644</v>
      </c>
      <c r="K67" t="s">
        <v>46</v>
      </c>
      <c r="L67" t="s">
        <v>47</v>
      </c>
    </row>
    <row r="68" spans="1:12" x14ac:dyDescent="0.2">
      <c r="A68" t="s">
        <v>775</v>
      </c>
      <c r="B68" t="s">
        <v>520</v>
      </c>
      <c r="C68" t="s">
        <v>521</v>
      </c>
      <c r="D68" t="s">
        <v>776</v>
      </c>
      <c r="E68" t="s">
        <v>522</v>
      </c>
      <c r="F68" t="s">
        <v>640</v>
      </c>
      <c r="G68" t="s">
        <v>45</v>
      </c>
      <c r="H68" t="s">
        <v>49</v>
      </c>
      <c r="I68" t="s">
        <v>643</v>
      </c>
      <c r="J68" t="s">
        <v>644</v>
      </c>
      <c r="K68" t="s">
        <v>46</v>
      </c>
      <c r="L68" t="s">
        <v>47</v>
      </c>
    </row>
    <row r="69" spans="1:12" x14ac:dyDescent="0.2">
      <c r="A69" t="s">
        <v>777</v>
      </c>
      <c r="B69" t="s">
        <v>358</v>
      </c>
      <c r="C69" t="s">
        <v>523</v>
      </c>
      <c r="D69" t="s">
        <v>778</v>
      </c>
      <c r="E69" t="s">
        <v>524</v>
      </c>
      <c r="F69" t="s">
        <v>640</v>
      </c>
      <c r="G69" t="s">
        <v>45</v>
      </c>
      <c r="H69" t="s">
        <v>49</v>
      </c>
      <c r="I69" t="s">
        <v>643</v>
      </c>
      <c r="J69" t="s">
        <v>644</v>
      </c>
      <c r="K69" t="s">
        <v>46</v>
      </c>
      <c r="L69" t="s">
        <v>47</v>
      </c>
    </row>
    <row r="70" spans="1:12" x14ac:dyDescent="0.2">
      <c r="A70" t="s">
        <v>779</v>
      </c>
      <c r="B70" t="s">
        <v>525</v>
      </c>
      <c r="C70" t="s">
        <v>480</v>
      </c>
      <c r="D70" t="s">
        <v>780</v>
      </c>
      <c r="E70" t="s">
        <v>526</v>
      </c>
      <c r="F70" t="s">
        <v>640</v>
      </c>
      <c r="G70" t="s">
        <v>45</v>
      </c>
      <c r="H70" t="s">
        <v>49</v>
      </c>
      <c r="I70" t="s">
        <v>643</v>
      </c>
      <c r="J70" t="s">
        <v>644</v>
      </c>
      <c r="K70" t="s">
        <v>46</v>
      </c>
      <c r="L70" t="s">
        <v>47</v>
      </c>
    </row>
    <row r="71" spans="1:12" x14ac:dyDescent="0.2">
      <c r="A71" t="s">
        <v>781</v>
      </c>
      <c r="B71" t="s">
        <v>527</v>
      </c>
      <c r="C71" t="s">
        <v>528</v>
      </c>
      <c r="D71" t="s">
        <v>782</v>
      </c>
      <c r="E71" t="s">
        <v>529</v>
      </c>
      <c r="F71" t="s">
        <v>640</v>
      </c>
      <c r="G71" t="s">
        <v>45</v>
      </c>
      <c r="H71" t="s">
        <v>49</v>
      </c>
      <c r="I71" t="s">
        <v>643</v>
      </c>
      <c r="J71" t="s">
        <v>644</v>
      </c>
      <c r="K71" t="s">
        <v>46</v>
      </c>
      <c r="L71" t="s">
        <v>47</v>
      </c>
    </row>
    <row r="72" spans="1:12" x14ac:dyDescent="0.2">
      <c r="A72" t="s">
        <v>783</v>
      </c>
      <c r="B72" t="s">
        <v>530</v>
      </c>
      <c r="C72" t="s">
        <v>531</v>
      </c>
      <c r="D72" t="s">
        <v>784</v>
      </c>
      <c r="E72" t="s">
        <v>532</v>
      </c>
      <c r="F72" t="s">
        <v>640</v>
      </c>
      <c r="G72" t="s">
        <v>45</v>
      </c>
      <c r="H72" t="s">
        <v>49</v>
      </c>
      <c r="I72" t="s">
        <v>643</v>
      </c>
      <c r="J72" t="s">
        <v>644</v>
      </c>
      <c r="K72" t="s">
        <v>46</v>
      </c>
      <c r="L72" t="s">
        <v>47</v>
      </c>
    </row>
    <row r="73" spans="1:12" x14ac:dyDescent="0.2">
      <c r="A73" t="s">
        <v>785</v>
      </c>
      <c r="B73" t="s">
        <v>72</v>
      </c>
      <c r="C73" t="s">
        <v>533</v>
      </c>
      <c r="D73" t="s">
        <v>786</v>
      </c>
      <c r="E73" t="s">
        <v>534</v>
      </c>
      <c r="F73" t="s">
        <v>640</v>
      </c>
      <c r="G73" t="s">
        <v>45</v>
      </c>
      <c r="H73" t="s">
        <v>49</v>
      </c>
      <c r="I73" t="s">
        <v>643</v>
      </c>
      <c r="J73" t="s">
        <v>644</v>
      </c>
      <c r="K73" t="s">
        <v>46</v>
      </c>
      <c r="L73" t="s">
        <v>47</v>
      </c>
    </row>
    <row r="74" spans="1:12" x14ac:dyDescent="0.2">
      <c r="A74" t="s">
        <v>787</v>
      </c>
      <c r="B74" t="s">
        <v>385</v>
      </c>
      <c r="C74" t="s">
        <v>535</v>
      </c>
      <c r="D74" t="s">
        <v>788</v>
      </c>
      <c r="E74" t="s">
        <v>536</v>
      </c>
      <c r="F74" t="s">
        <v>640</v>
      </c>
      <c r="G74" t="s">
        <v>45</v>
      </c>
      <c r="H74" t="s">
        <v>49</v>
      </c>
      <c r="I74" t="s">
        <v>643</v>
      </c>
      <c r="J74" t="s">
        <v>644</v>
      </c>
      <c r="K74" t="s">
        <v>46</v>
      </c>
      <c r="L74" t="s">
        <v>47</v>
      </c>
    </row>
    <row r="75" spans="1:12" x14ac:dyDescent="0.2">
      <c r="A75" t="s">
        <v>789</v>
      </c>
      <c r="B75" t="s">
        <v>537</v>
      </c>
      <c r="C75" t="s">
        <v>538</v>
      </c>
      <c r="D75" t="s">
        <v>790</v>
      </c>
      <c r="E75" t="s">
        <v>539</v>
      </c>
      <c r="F75" t="s">
        <v>640</v>
      </c>
      <c r="G75" t="s">
        <v>45</v>
      </c>
      <c r="H75" t="s">
        <v>49</v>
      </c>
      <c r="I75" t="s">
        <v>643</v>
      </c>
      <c r="J75" t="s">
        <v>644</v>
      </c>
      <c r="K75" t="s">
        <v>46</v>
      </c>
      <c r="L75" t="s">
        <v>47</v>
      </c>
    </row>
    <row r="76" spans="1:12" x14ac:dyDescent="0.2">
      <c r="A76" t="s">
        <v>791</v>
      </c>
      <c r="B76" t="s">
        <v>459</v>
      </c>
      <c r="C76" t="s">
        <v>460</v>
      </c>
      <c r="D76" t="s">
        <v>792</v>
      </c>
      <c r="E76" t="s">
        <v>540</v>
      </c>
      <c r="F76" t="s">
        <v>640</v>
      </c>
      <c r="G76" t="s">
        <v>45</v>
      </c>
      <c r="H76" t="s">
        <v>49</v>
      </c>
      <c r="I76" t="s">
        <v>643</v>
      </c>
      <c r="J76" t="s">
        <v>644</v>
      </c>
      <c r="K76" t="s">
        <v>46</v>
      </c>
      <c r="L76" t="s">
        <v>47</v>
      </c>
    </row>
    <row r="77" spans="1:12" x14ac:dyDescent="0.2">
      <c r="A77" t="s">
        <v>793</v>
      </c>
      <c r="B77" t="s">
        <v>541</v>
      </c>
      <c r="C77" t="s">
        <v>542</v>
      </c>
      <c r="D77" t="s">
        <v>794</v>
      </c>
      <c r="E77" t="s">
        <v>543</v>
      </c>
      <c r="F77" t="s">
        <v>640</v>
      </c>
      <c r="G77" t="s">
        <v>45</v>
      </c>
      <c r="H77" t="s">
        <v>49</v>
      </c>
      <c r="I77" t="s">
        <v>643</v>
      </c>
      <c r="J77" t="s">
        <v>644</v>
      </c>
      <c r="K77" t="s">
        <v>46</v>
      </c>
      <c r="L77" t="s">
        <v>47</v>
      </c>
    </row>
    <row r="78" spans="1:12" x14ac:dyDescent="0.2">
      <c r="A78" t="s">
        <v>795</v>
      </c>
      <c r="B78" t="s">
        <v>541</v>
      </c>
      <c r="C78" t="s">
        <v>544</v>
      </c>
      <c r="D78" t="s">
        <v>796</v>
      </c>
      <c r="E78" t="s">
        <v>545</v>
      </c>
      <c r="F78" t="s">
        <v>640</v>
      </c>
      <c r="G78" t="s">
        <v>45</v>
      </c>
      <c r="H78" t="s">
        <v>49</v>
      </c>
      <c r="I78" t="s">
        <v>643</v>
      </c>
      <c r="J78" t="s">
        <v>644</v>
      </c>
      <c r="K78" t="s">
        <v>46</v>
      </c>
      <c r="L78" t="s">
        <v>47</v>
      </c>
    </row>
    <row r="79" spans="1:12" x14ac:dyDescent="0.2">
      <c r="A79" t="s">
        <v>797</v>
      </c>
      <c r="B79" t="s">
        <v>546</v>
      </c>
      <c r="C79" t="s">
        <v>547</v>
      </c>
      <c r="D79" t="s">
        <v>798</v>
      </c>
      <c r="E79" t="s">
        <v>548</v>
      </c>
      <c r="F79" t="s">
        <v>640</v>
      </c>
      <c r="G79" t="s">
        <v>45</v>
      </c>
      <c r="H79" t="s">
        <v>49</v>
      </c>
      <c r="I79" t="s">
        <v>643</v>
      </c>
      <c r="J79" t="s">
        <v>644</v>
      </c>
      <c r="K79" t="s">
        <v>46</v>
      </c>
      <c r="L79" t="s">
        <v>47</v>
      </c>
    </row>
    <row r="80" spans="1:12" x14ac:dyDescent="0.2">
      <c r="A80" t="s">
        <v>799</v>
      </c>
      <c r="B80" t="s">
        <v>549</v>
      </c>
      <c r="C80" t="s">
        <v>550</v>
      </c>
      <c r="D80" t="s">
        <v>800</v>
      </c>
      <c r="E80" t="s">
        <v>551</v>
      </c>
      <c r="F80" t="s">
        <v>640</v>
      </c>
      <c r="G80" t="s">
        <v>45</v>
      </c>
      <c r="H80" t="s">
        <v>49</v>
      </c>
      <c r="I80" t="s">
        <v>643</v>
      </c>
      <c r="J80" t="s">
        <v>644</v>
      </c>
      <c r="K80" t="s">
        <v>46</v>
      </c>
      <c r="L80" t="s">
        <v>47</v>
      </c>
    </row>
    <row r="81" spans="1:12" x14ac:dyDescent="0.2">
      <c r="A81" t="s">
        <v>801</v>
      </c>
      <c r="B81" t="s">
        <v>552</v>
      </c>
      <c r="C81" t="s">
        <v>347</v>
      </c>
      <c r="D81" t="s">
        <v>802</v>
      </c>
      <c r="E81" t="s">
        <v>553</v>
      </c>
      <c r="F81" t="s">
        <v>640</v>
      </c>
      <c r="G81" t="s">
        <v>45</v>
      </c>
      <c r="H81" t="s">
        <v>49</v>
      </c>
      <c r="I81" t="s">
        <v>643</v>
      </c>
      <c r="J81" t="s">
        <v>644</v>
      </c>
      <c r="K81" t="s">
        <v>46</v>
      </c>
      <c r="L81" t="s">
        <v>47</v>
      </c>
    </row>
    <row r="82" spans="1:12" x14ac:dyDescent="0.2">
      <c r="A82" t="s">
        <v>803</v>
      </c>
      <c r="B82" t="s">
        <v>398</v>
      </c>
      <c r="C82" t="s">
        <v>554</v>
      </c>
      <c r="D82" t="s">
        <v>804</v>
      </c>
      <c r="E82" t="s">
        <v>555</v>
      </c>
      <c r="F82" t="s">
        <v>640</v>
      </c>
      <c r="G82" t="s">
        <v>45</v>
      </c>
      <c r="H82" t="s">
        <v>49</v>
      </c>
      <c r="I82" t="s">
        <v>643</v>
      </c>
      <c r="J82" t="s">
        <v>644</v>
      </c>
      <c r="K82" t="s">
        <v>46</v>
      </c>
      <c r="L82" t="s">
        <v>47</v>
      </c>
    </row>
    <row r="83" spans="1:12" x14ac:dyDescent="0.2">
      <c r="A83" t="s">
        <v>805</v>
      </c>
      <c r="B83" t="s">
        <v>476</v>
      </c>
      <c r="C83" t="s">
        <v>556</v>
      </c>
      <c r="D83" t="s">
        <v>806</v>
      </c>
      <c r="E83" t="s">
        <v>557</v>
      </c>
      <c r="F83" t="s">
        <v>640</v>
      </c>
      <c r="G83" t="s">
        <v>45</v>
      </c>
      <c r="H83" t="s">
        <v>49</v>
      </c>
      <c r="I83" t="s">
        <v>643</v>
      </c>
      <c r="J83" t="s">
        <v>644</v>
      </c>
      <c r="K83" t="s">
        <v>46</v>
      </c>
      <c r="L83" t="s">
        <v>47</v>
      </c>
    </row>
    <row r="84" spans="1:12" x14ac:dyDescent="0.2">
      <c r="A84" t="s">
        <v>807</v>
      </c>
      <c r="B84" t="s">
        <v>482</v>
      </c>
      <c r="C84" t="s">
        <v>558</v>
      </c>
      <c r="D84" t="s">
        <v>808</v>
      </c>
      <c r="E84" t="s">
        <v>559</v>
      </c>
      <c r="F84" t="s">
        <v>640</v>
      </c>
      <c r="G84" t="s">
        <v>45</v>
      </c>
      <c r="H84" t="s">
        <v>49</v>
      </c>
      <c r="I84" t="s">
        <v>643</v>
      </c>
      <c r="J84" t="s">
        <v>644</v>
      </c>
      <c r="K84" t="s">
        <v>46</v>
      </c>
      <c r="L84" t="s">
        <v>47</v>
      </c>
    </row>
    <row r="85" spans="1:12" x14ac:dyDescent="0.2">
      <c r="A85" t="s">
        <v>809</v>
      </c>
      <c r="B85" t="s">
        <v>560</v>
      </c>
      <c r="C85" t="s">
        <v>561</v>
      </c>
      <c r="D85" t="s">
        <v>810</v>
      </c>
      <c r="E85" t="s">
        <v>562</v>
      </c>
      <c r="F85" t="s">
        <v>640</v>
      </c>
      <c r="G85" t="s">
        <v>45</v>
      </c>
      <c r="H85" t="s">
        <v>49</v>
      </c>
      <c r="I85" t="s">
        <v>643</v>
      </c>
      <c r="J85" t="s">
        <v>644</v>
      </c>
      <c r="K85" t="s">
        <v>46</v>
      </c>
      <c r="L85" t="s">
        <v>47</v>
      </c>
    </row>
    <row r="86" spans="1:12" x14ac:dyDescent="0.2">
      <c r="A86" t="s">
        <v>811</v>
      </c>
      <c r="B86" t="s">
        <v>414</v>
      </c>
      <c r="C86" t="s">
        <v>563</v>
      </c>
      <c r="D86" t="s">
        <v>812</v>
      </c>
      <c r="E86" t="s">
        <v>564</v>
      </c>
      <c r="F86" t="s">
        <v>640</v>
      </c>
      <c r="G86" t="s">
        <v>45</v>
      </c>
      <c r="H86" t="s">
        <v>49</v>
      </c>
      <c r="I86" t="s">
        <v>643</v>
      </c>
      <c r="J86" t="s">
        <v>644</v>
      </c>
      <c r="K86" t="s">
        <v>46</v>
      </c>
      <c r="L86" t="s">
        <v>47</v>
      </c>
    </row>
    <row r="87" spans="1:12" x14ac:dyDescent="0.2">
      <c r="A87" t="s">
        <v>813</v>
      </c>
      <c r="B87" t="s">
        <v>420</v>
      </c>
      <c r="C87" t="s">
        <v>565</v>
      </c>
      <c r="D87" t="s">
        <v>814</v>
      </c>
      <c r="E87" t="s">
        <v>566</v>
      </c>
      <c r="F87" t="s">
        <v>640</v>
      </c>
      <c r="G87" t="s">
        <v>45</v>
      </c>
      <c r="H87" t="s">
        <v>49</v>
      </c>
      <c r="I87" t="s">
        <v>643</v>
      </c>
      <c r="J87" t="s">
        <v>644</v>
      </c>
      <c r="K87" t="s">
        <v>46</v>
      </c>
      <c r="L87" t="s">
        <v>47</v>
      </c>
    </row>
    <row r="88" spans="1:12" x14ac:dyDescent="0.2">
      <c r="A88" t="s">
        <v>815</v>
      </c>
      <c r="B88" t="s">
        <v>420</v>
      </c>
      <c r="C88" t="s">
        <v>567</v>
      </c>
      <c r="D88" t="s">
        <v>816</v>
      </c>
      <c r="E88" t="s">
        <v>568</v>
      </c>
      <c r="F88" t="s">
        <v>640</v>
      </c>
      <c r="G88" t="s">
        <v>45</v>
      </c>
      <c r="H88" t="s">
        <v>49</v>
      </c>
      <c r="I88" t="s">
        <v>643</v>
      </c>
      <c r="J88" t="s">
        <v>644</v>
      </c>
      <c r="K88" t="s">
        <v>46</v>
      </c>
      <c r="L88" t="s">
        <v>47</v>
      </c>
    </row>
    <row r="89" spans="1:12" x14ac:dyDescent="0.2">
      <c r="A89" t="s">
        <v>817</v>
      </c>
      <c r="B89" t="s">
        <v>420</v>
      </c>
      <c r="C89" t="s">
        <v>415</v>
      </c>
      <c r="D89" t="s">
        <v>818</v>
      </c>
      <c r="E89" t="s">
        <v>569</v>
      </c>
      <c r="F89" t="s">
        <v>640</v>
      </c>
      <c r="G89" t="s">
        <v>45</v>
      </c>
      <c r="H89" t="s">
        <v>49</v>
      </c>
      <c r="I89" t="s">
        <v>643</v>
      </c>
      <c r="J89" t="s">
        <v>644</v>
      </c>
      <c r="K89" t="s">
        <v>46</v>
      </c>
      <c r="L89" t="s">
        <v>47</v>
      </c>
    </row>
    <row r="90" spans="1:12" x14ac:dyDescent="0.2">
      <c r="A90" t="s">
        <v>819</v>
      </c>
      <c r="B90" t="s">
        <v>341</v>
      </c>
      <c r="C90" t="s">
        <v>570</v>
      </c>
      <c r="D90" t="s">
        <v>820</v>
      </c>
      <c r="E90" t="s">
        <v>571</v>
      </c>
      <c r="F90" t="s">
        <v>640</v>
      </c>
      <c r="G90" t="s">
        <v>45</v>
      </c>
      <c r="H90" t="s">
        <v>49</v>
      </c>
      <c r="I90" t="s">
        <v>643</v>
      </c>
      <c r="J90" t="s">
        <v>644</v>
      </c>
      <c r="K90" t="s">
        <v>46</v>
      </c>
      <c r="L90" t="s">
        <v>47</v>
      </c>
    </row>
    <row r="91" spans="1:12" x14ac:dyDescent="0.2">
      <c r="A91" t="s">
        <v>821</v>
      </c>
      <c r="B91" t="s">
        <v>572</v>
      </c>
      <c r="C91" t="s">
        <v>573</v>
      </c>
      <c r="D91" t="s">
        <v>822</v>
      </c>
      <c r="E91" t="s">
        <v>44</v>
      </c>
      <c r="F91" t="s">
        <v>640</v>
      </c>
      <c r="G91" t="s">
        <v>45</v>
      </c>
      <c r="H91" t="s">
        <v>49</v>
      </c>
      <c r="I91" t="s">
        <v>643</v>
      </c>
      <c r="J91" t="s">
        <v>644</v>
      </c>
      <c r="K91" t="s">
        <v>46</v>
      </c>
      <c r="L91" t="s">
        <v>47</v>
      </c>
    </row>
    <row r="92" spans="1:12" x14ac:dyDescent="0.2">
      <c r="A92" t="s">
        <v>823</v>
      </c>
      <c r="B92" t="s">
        <v>574</v>
      </c>
      <c r="C92" t="s">
        <v>575</v>
      </c>
      <c r="D92" t="s">
        <v>824</v>
      </c>
      <c r="E92" t="s">
        <v>345</v>
      </c>
      <c r="F92" t="s">
        <v>640</v>
      </c>
      <c r="G92" t="s">
        <v>45</v>
      </c>
      <c r="H92" t="s">
        <v>49</v>
      </c>
      <c r="I92" t="s">
        <v>643</v>
      </c>
      <c r="J92" t="s">
        <v>644</v>
      </c>
      <c r="K92" t="s">
        <v>46</v>
      </c>
      <c r="L92" t="s">
        <v>47</v>
      </c>
    </row>
    <row r="93" spans="1:12" x14ac:dyDescent="0.2">
      <c r="A93" t="s">
        <v>825</v>
      </c>
      <c r="B93" t="s">
        <v>520</v>
      </c>
      <c r="C93" t="s">
        <v>472</v>
      </c>
      <c r="D93" t="s">
        <v>826</v>
      </c>
      <c r="E93" t="s">
        <v>348</v>
      </c>
      <c r="F93" t="s">
        <v>640</v>
      </c>
      <c r="G93" t="s">
        <v>45</v>
      </c>
      <c r="H93" t="s">
        <v>49</v>
      </c>
      <c r="I93" t="s">
        <v>643</v>
      </c>
      <c r="J93" t="s">
        <v>644</v>
      </c>
      <c r="K93" t="s">
        <v>46</v>
      </c>
      <c r="L93" t="s">
        <v>47</v>
      </c>
    </row>
    <row r="94" spans="1:12" x14ac:dyDescent="0.2">
      <c r="A94" t="s">
        <v>827</v>
      </c>
      <c r="B94" t="s">
        <v>361</v>
      </c>
      <c r="C94" t="s">
        <v>576</v>
      </c>
      <c r="D94" t="s">
        <v>828</v>
      </c>
      <c r="E94" t="s">
        <v>351</v>
      </c>
      <c r="F94" t="s">
        <v>640</v>
      </c>
      <c r="G94" t="s">
        <v>45</v>
      </c>
      <c r="H94" t="s">
        <v>49</v>
      </c>
      <c r="I94" t="s">
        <v>643</v>
      </c>
      <c r="J94" t="s">
        <v>644</v>
      </c>
      <c r="K94" t="s">
        <v>46</v>
      </c>
      <c r="L94" t="s">
        <v>47</v>
      </c>
    </row>
    <row r="95" spans="1:12" x14ac:dyDescent="0.2">
      <c r="A95" t="s">
        <v>829</v>
      </c>
      <c r="B95" t="s">
        <v>525</v>
      </c>
      <c r="C95" t="s">
        <v>577</v>
      </c>
      <c r="D95" t="s">
        <v>830</v>
      </c>
      <c r="E95" t="s">
        <v>354</v>
      </c>
      <c r="F95" t="s">
        <v>640</v>
      </c>
      <c r="G95" t="s">
        <v>45</v>
      </c>
      <c r="H95" t="s">
        <v>49</v>
      </c>
      <c r="I95" t="s">
        <v>643</v>
      </c>
      <c r="J95" t="s">
        <v>644</v>
      </c>
      <c r="K95" t="s">
        <v>46</v>
      </c>
      <c r="L95" t="s">
        <v>47</v>
      </c>
    </row>
    <row r="96" spans="1:12" x14ac:dyDescent="0.2">
      <c r="A96" t="s">
        <v>831</v>
      </c>
      <c r="B96" t="s">
        <v>578</v>
      </c>
      <c r="C96" t="s">
        <v>579</v>
      </c>
      <c r="D96" t="s">
        <v>832</v>
      </c>
      <c r="E96" t="s">
        <v>357</v>
      </c>
      <c r="F96" t="s">
        <v>640</v>
      </c>
      <c r="G96" t="s">
        <v>45</v>
      </c>
      <c r="H96" t="s">
        <v>49</v>
      </c>
      <c r="I96" t="s">
        <v>643</v>
      </c>
      <c r="J96" t="s">
        <v>644</v>
      </c>
      <c r="K96" t="s">
        <v>46</v>
      </c>
      <c r="L96" t="s">
        <v>47</v>
      </c>
    </row>
    <row r="97" spans="1:12" x14ac:dyDescent="0.2">
      <c r="A97" t="s">
        <v>833</v>
      </c>
      <c r="B97" t="s">
        <v>580</v>
      </c>
      <c r="C97" t="s">
        <v>429</v>
      </c>
      <c r="D97" t="s">
        <v>834</v>
      </c>
      <c r="E97" t="s">
        <v>360</v>
      </c>
      <c r="F97" t="s">
        <v>640</v>
      </c>
      <c r="G97" t="s">
        <v>45</v>
      </c>
      <c r="H97" t="s">
        <v>49</v>
      </c>
      <c r="I97" t="s">
        <v>643</v>
      </c>
      <c r="J97" t="s">
        <v>644</v>
      </c>
      <c r="K97" t="s">
        <v>46</v>
      </c>
      <c r="L97" t="s">
        <v>47</v>
      </c>
    </row>
    <row r="98" spans="1:12" x14ac:dyDescent="0.2">
      <c r="A98" t="s">
        <v>835</v>
      </c>
      <c r="B98" t="s">
        <v>537</v>
      </c>
      <c r="C98" t="s">
        <v>581</v>
      </c>
      <c r="D98" t="s">
        <v>836</v>
      </c>
      <c r="E98" t="s">
        <v>363</v>
      </c>
      <c r="F98" t="s">
        <v>640</v>
      </c>
      <c r="G98" t="s">
        <v>45</v>
      </c>
      <c r="H98" t="s">
        <v>49</v>
      </c>
      <c r="I98" t="s">
        <v>643</v>
      </c>
      <c r="J98" t="s">
        <v>644</v>
      </c>
      <c r="K98" t="s">
        <v>46</v>
      </c>
      <c r="L98" t="s">
        <v>47</v>
      </c>
    </row>
    <row r="99" spans="1:12" x14ac:dyDescent="0.2">
      <c r="A99" t="s">
        <v>837</v>
      </c>
      <c r="B99" t="s">
        <v>459</v>
      </c>
      <c r="C99" t="s">
        <v>582</v>
      </c>
      <c r="D99" t="s">
        <v>838</v>
      </c>
      <c r="E99" t="s">
        <v>366</v>
      </c>
      <c r="F99" t="s">
        <v>640</v>
      </c>
      <c r="G99" t="s">
        <v>45</v>
      </c>
      <c r="H99" t="s">
        <v>49</v>
      </c>
      <c r="I99" t="s">
        <v>643</v>
      </c>
      <c r="J99" t="s">
        <v>644</v>
      </c>
      <c r="K99" t="s">
        <v>46</v>
      </c>
      <c r="L99" t="s">
        <v>47</v>
      </c>
    </row>
    <row r="100" spans="1:12" x14ac:dyDescent="0.2">
      <c r="A100" t="s">
        <v>839</v>
      </c>
      <c r="B100" t="s">
        <v>583</v>
      </c>
      <c r="C100" t="s">
        <v>584</v>
      </c>
      <c r="D100" t="s">
        <v>840</v>
      </c>
      <c r="E100" t="s">
        <v>369</v>
      </c>
      <c r="F100" t="s">
        <v>640</v>
      </c>
      <c r="G100" t="s">
        <v>45</v>
      </c>
      <c r="H100" t="s">
        <v>49</v>
      </c>
      <c r="I100" t="s">
        <v>643</v>
      </c>
      <c r="J100" t="s">
        <v>644</v>
      </c>
      <c r="K100" t="s">
        <v>46</v>
      </c>
      <c r="L100" t="s">
        <v>47</v>
      </c>
    </row>
    <row r="101" spans="1:12" x14ac:dyDescent="0.2">
      <c r="A101" t="s">
        <v>841</v>
      </c>
      <c r="B101" t="s">
        <v>73</v>
      </c>
      <c r="C101" t="s">
        <v>585</v>
      </c>
      <c r="D101" t="s">
        <v>842</v>
      </c>
      <c r="E101" t="s">
        <v>372</v>
      </c>
      <c r="F101" t="s">
        <v>640</v>
      </c>
      <c r="G101" t="s">
        <v>45</v>
      </c>
      <c r="H101" t="s">
        <v>49</v>
      </c>
      <c r="I101" t="s">
        <v>643</v>
      </c>
      <c r="J101" t="s">
        <v>644</v>
      </c>
      <c r="K101" t="s">
        <v>46</v>
      </c>
      <c r="L101" t="s">
        <v>47</v>
      </c>
    </row>
    <row r="102" spans="1:12" x14ac:dyDescent="0.2">
      <c r="A102" t="s">
        <v>843</v>
      </c>
      <c r="B102" t="s">
        <v>73</v>
      </c>
      <c r="C102" t="s">
        <v>586</v>
      </c>
      <c r="D102" t="s">
        <v>844</v>
      </c>
      <c r="E102" t="s">
        <v>375</v>
      </c>
      <c r="F102" t="s">
        <v>640</v>
      </c>
      <c r="G102" t="s">
        <v>45</v>
      </c>
      <c r="H102" t="s">
        <v>49</v>
      </c>
      <c r="I102" t="s">
        <v>643</v>
      </c>
      <c r="J102" t="s">
        <v>644</v>
      </c>
      <c r="K102" t="s">
        <v>46</v>
      </c>
      <c r="L102" t="s">
        <v>47</v>
      </c>
    </row>
    <row r="103" spans="1:12" x14ac:dyDescent="0.2">
      <c r="A103" t="s">
        <v>845</v>
      </c>
      <c r="B103" t="s">
        <v>587</v>
      </c>
      <c r="C103" t="s">
        <v>588</v>
      </c>
      <c r="D103" t="s">
        <v>846</v>
      </c>
      <c r="E103" t="s">
        <v>378</v>
      </c>
      <c r="F103" t="s">
        <v>640</v>
      </c>
      <c r="G103" t="s">
        <v>45</v>
      </c>
      <c r="H103" t="s">
        <v>49</v>
      </c>
      <c r="I103" t="s">
        <v>643</v>
      </c>
      <c r="J103" t="s">
        <v>644</v>
      </c>
      <c r="K103" t="s">
        <v>46</v>
      </c>
      <c r="L103" t="s">
        <v>47</v>
      </c>
    </row>
    <row r="104" spans="1:12" x14ac:dyDescent="0.2">
      <c r="A104" t="s">
        <v>847</v>
      </c>
      <c r="B104" t="s">
        <v>398</v>
      </c>
      <c r="C104" t="s">
        <v>589</v>
      </c>
      <c r="D104" t="s">
        <v>848</v>
      </c>
      <c r="E104" t="s">
        <v>381</v>
      </c>
      <c r="F104" t="s">
        <v>640</v>
      </c>
      <c r="G104" t="s">
        <v>45</v>
      </c>
      <c r="H104" t="s">
        <v>49</v>
      </c>
      <c r="I104" t="s">
        <v>643</v>
      </c>
      <c r="J104" t="s">
        <v>644</v>
      </c>
      <c r="K104" t="s">
        <v>46</v>
      </c>
      <c r="L104" t="s">
        <v>47</v>
      </c>
    </row>
    <row r="105" spans="1:12" x14ac:dyDescent="0.2">
      <c r="A105" t="s">
        <v>849</v>
      </c>
      <c r="B105" t="s">
        <v>476</v>
      </c>
      <c r="C105" t="s">
        <v>590</v>
      </c>
      <c r="D105" t="s">
        <v>850</v>
      </c>
      <c r="E105" t="s">
        <v>384</v>
      </c>
      <c r="F105" t="s">
        <v>640</v>
      </c>
      <c r="G105" t="s">
        <v>45</v>
      </c>
      <c r="H105" t="s">
        <v>49</v>
      </c>
      <c r="I105" t="s">
        <v>643</v>
      </c>
      <c r="J105" t="s">
        <v>644</v>
      </c>
      <c r="K105" t="s">
        <v>46</v>
      </c>
      <c r="L105" t="s">
        <v>47</v>
      </c>
    </row>
    <row r="106" spans="1:12" x14ac:dyDescent="0.2">
      <c r="A106" t="s">
        <v>851</v>
      </c>
      <c r="B106" t="s">
        <v>476</v>
      </c>
      <c r="C106" t="s">
        <v>591</v>
      </c>
      <c r="D106" t="s">
        <v>852</v>
      </c>
      <c r="E106" t="s">
        <v>387</v>
      </c>
      <c r="F106" t="s">
        <v>640</v>
      </c>
      <c r="G106" t="s">
        <v>45</v>
      </c>
      <c r="H106" t="s">
        <v>49</v>
      </c>
      <c r="I106" t="s">
        <v>643</v>
      </c>
      <c r="J106" t="s">
        <v>644</v>
      </c>
      <c r="K106" t="s">
        <v>46</v>
      </c>
      <c r="L106" t="s">
        <v>47</v>
      </c>
    </row>
    <row r="107" spans="1:12" x14ac:dyDescent="0.2">
      <c r="A107" t="s">
        <v>853</v>
      </c>
      <c r="B107" t="s">
        <v>476</v>
      </c>
      <c r="C107" t="s">
        <v>592</v>
      </c>
      <c r="D107" t="s">
        <v>854</v>
      </c>
      <c r="E107" t="s">
        <v>388</v>
      </c>
      <c r="F107" t="s">
        <v>640</v>
      </c>
      <c r="G107" t="s">
        <v>45</v>
      </c>
      <c r="H107" t="s">
        <v>49</v>
      </c>
      <c r="I107" t="s">
        <v>643</v>
      </c>
      <c r="J107" t="s">
        <v>644</v>
      </c>
      <c r="K107" t="s">
        <v>46</v>
      </c>
      <c r="L107" t="s">
        <v>47</v>
      </c>
    </row>
    <row r="108" spans="1:12" x14ac:dyDescent="0.2">
      <c r="A108" t="s">
        <v>855</v>
      </c>
      <c r="B108" t="s">
        <v>401</v>
      </c>
      <c r="C108" t="s">
        <v>593</v>
      </c>
      <c r="D108" t="s">
        <v>856</v>
      </c>
      <c r="E108" t="s">
        <v>391</v>
      </c>
      <c r="F108" t="s">
        <v>640</v>
      </c>
      <c r="G108" t="s">
        <v>45</v>
      </c>
      <c r="H108" t="s">
        <v>49</v>
      </c>
      <c r="I108" t="s">
        <v>643</v>
      </c>
      <c r="J108" t="s">
        <v>644</v>
      </c>
      <c r="K108" t="s">
        <v>46</v>
      </c>
      <c r="L108" t="s">
        <v>47</v>
      </c>
    </row>
    <row r="109" spans="1:12" x14ac:dyDescent="0.2">
      <c r="A109" t="s">
        <v>857</v>
      </c>
      <c r="B109" t="s">
        <v>594</v>
      </c>
      <c r="C109" t="s">
        <v>396</v>
      </c>
      <c r="D109" t="s">
        <v>858</v>
      </c>
      <c r="E109" t="s">
        <v>394</v>
      </c>
      <c r="F109" t="s">
        <v>640</v>
      </c>
      <c r="G109" t="s">
        <v>45</v>
      </c>
      <c r="H109" t="s">
        <v>49</v>
      </c>
      <c r="I109" t="s">
        <v>643</v>
      </c>
      <c r="J109" t="s">
        <v>644</v>
      </c>
      <c r="K109" t="s">
        <v>46</v>
      </c>
      <c r="L109" t="s">
        <v>47</v>
      </c>
    </row>
    <row r="110" spans="1:12" x14ac:dyDescent="0.2">
      <c r="A110" t="s">
        <v>859</v>
      </c>
      <c r="B110" t="s">
        <v>595</v>
      </c>
      <c r="C110" t="s">
        <v>596</v>
      </c>
      <c r="D110" t="s">
        <v>860</v>
      </c>
      <c r="E110" t="s">
        <v>397</v>
      </c>
      <c r="F110" t="s">
        <v>640</v>
      </c>
      <c r="G110" t="s">
        <v>45</v>
      </c>
      <c r="H110" t="s">
        <v>49</v>
      </c>
      <c r="I110" t="s">
        <v>643</v>
      </c>
      <c r="J110" t="s">
        <v>644</v>
      </c>
      <c r="K110" t="s">
        <v>46</v>
      </c>
      <c r="L110" t="s">
        <v>47</v>
      </c>
    </row>
    <row r="111" spans="1:12" x14ac:dyDescent="0.2">
      <c r="A111" t="s">
        <v>861</v>
      </c>
      <c r="B111" t="s">
        <v>482</v>
      </c>
      <c r="C111" t="s">
        <v>589</v>
      </c>
      <c r="D111" t="s">
        <v>862</v>
      </c>
      <c r="E111" t="s">
        <v>400</v>
      </c>
      <c r="F111" t="s">
        <v>640</v>
      </c>
      <c r="G111" t="s">
        <v>45</v>
      </c>
      <c r="H111" t="s">
        <v>49</v>
      </c>
      <c r="I111" t="s">
        <v>643</v>
      </c>
      <c r="J111" t="s">
        <v>644</v>
      </c>
      <c r="K111" t="s">
        <v>46</v>
      </c>
      <c r="L111" t="s">
        <v>47</v>
      </c>
    </row>
    <row r="112" spans="1:12" x14ac:dyDescent="0.2">
      <c r="A112" t="s">
        <v>863</v>
      </c>
      <c r="B112" t="s">
        <v>597</v>
      </c>
      <c r="C112" t="s">
        <v>598</v>
      </c>
      <c r="D112" t="s">
        <v>864</v>
      </c>
      <c r="E112" t="s">
        <v>403</v>
      </c>
      <c r="F112" t="s">
        <v>640</v>
      </c>
      <c r="G112" t="s">
        <v>45</v>
      </c>
      <c r="H112" t="s">
        <v>49</v>
      </c>
      <c r="I112" t="s">
        <v>643</v>
      </c>
      <c r="J112" t="s">
        <v>644</v>
      </c>
      <c r="K112" t="s">
        <v>46</v>
      </c>
      <c r="L112" t="s">
        <v>47</v>
      </c>
    </row>
    <row r="113" spans="1:12" x14ac:dyDescent="0.2">
      <c r="A113" t="s">
        <v>865</v>
      </c>
      <c r="B113" t="s">
        <v>599</v>
      </c>
      <c r="C113" t="s">
        <v>600</v>
      </c>
      <c r="D113" t="s">
        <v>866</v>
      </c>
      <c r="E113" t="s">
        <v>405</v>
      </c>
      <c r="F113" t="s">
        <v>640</v>
      </c>
      <c r="G113" t="s">
        <v>45</v>
      </c>
      <c r="H113" t="s">
        <v>49</v>
      </c>
      <c r="I113" t="s">
        <v>643</v>
      </c>
      <c r="J113" t="s">
        <v>644</v>
      </c>
      <c r="K113" t="s">
        <v>46</v>
      </c>
      <c r="L113" t="s">
        <v>47</v>
      </c>
    </row>
    <row r="114" spans="1:12" x14ac:dyDescent="0.2">
      <c r="A114" t="s">
        <v>867</v>
      </c>
      <c r="B114" t="s">
        <v>601</v>
      </c>
      <c r="C114" t="s">
        <v>602</v>
      </c>
      <c r="D114" t="s">
        <v>868</v>
      </c>
      <c r="E114" t="s">
        <v>408</v>
      </c>
      <c r="F114" t="s">
        <v>640</v>
      </c>
      <c r="G114" t="s">
        <v>45</v>
      </c>
      <c r="H114" t="s">
        <v>49</v>
      </c>
      <c r="I114" t="s">
        <v>643</v>
      </c>
      <c r="J114" t="s">
        <v>644</v>
      </c>
      <c r="K114" t="s">
        <v>46</v>
      </c>
      <c r="L114" t="s">
        <v>47</v>
      </c>
    </row>
    <row r="115" spans="1:12" x14ac:dyDescent="0.2">
      <c r="A115" t="s">
        <v>869</v>
      </c>
      <c r="B115" t="s">
        <v>414</v>
      </c>
      <c r="C115" t="s">
        <v>603</v>
      </c>
      <c r="D115" t="s">
        <v>870</v>
      </c>
      <c r="E115" t="s">
        <v>410</v>
      </c>
      <c r="F115" t="s">
        <v>640</v>
      </c>
      <c r="G115" t="s">
        <v>45</v>
      </c>
      <c r="H115" t="s">
        <v>49</v>
      </c>
      <c r="I115" t="s">
        <v>643</v>
      </c>
      <c r="J115" t="s">
        <v>644</v>
      </c>
      <c r="K115" t="s">
        <v>46</v>
      </c>
      <c r="L115" t="s">
        <v>47</v>
      </c>
    </row>
    <row r="116" spans="1:12" x14ac:dyDescent="0.2">
      <c r="A116" t="s">
        <v>871</v>
      </c>
      <c r="B116" t="s">
        <v>490</v>
      </c>
      <c r="C116" t="s">
        <v>474</v>
      </c>
      <c r="D116" t="s">
        <v>872</v>
      </c>
      <c r="E116" t="s">
        <v>413</v>
      </c>
      <c r="F116" t="s">
        <v>640</v>
      </c>
      <c r="G116" t="s">
        <v>45</v>
      </c>
      <c r="H116" t="s">
        <v>49</v>
      </c>
      <c r="I116" t="s">
        <v>643</v>
      </c>
      <c r="J116" t="s">
        <v>644</v>
      </c>
      <c r="K116" t="s">
        <v>46</v>
      </c>
      <c r="L116" t="s">
        <v>47</v>
      </c>
    </row>
    <row r="117" spans="1:12" x14ac:dyDescent="0.2">
      <c r="A117" t="s">
        <v>873</v>
      </c>
      <c r="B117" t="s">
        <v>604</v>
      </c>
      <c r="C117" t="s">
        <v>605</v>
      </c>
      <c r="D117" t="s">
        <v>874</v>
      </c>
      <c r="E117" t="s">
        <v>416</v>
      </c>
      <c r="F117" t="s">
        <v>640</v>
      </c>
      <c r="G117" t="s">
        <v>45</v>
      </c>
      <c r="H117" t="s">
        <v>49</v>
      </c>
      <c r="I117" t="s">
        <v>643</v>
      </c>
      <c r="J117" t="s">
        <v>644</v>
      </c>
      <c r="K117" t="s">
        <v>46</v>
      </c>
      <c r="L117" t="s">
        <v>47</v>
      </c>
    </row>
    <row r="118" spans="1:12" x14ac:dyDescent="0.2">
      <c r="A118" t="s">
        <v>875</v>
      </c>
      <c r="B118" t="s">
        <v>606</v>
      </c>
      <c r="C118" t="s">
        <v>607</v>
      </c>
      <c r="D118" t="s">
        <v>876</v>
      </c>
      <c r="E118" t="s">
        <v>419</v>
      </c>
      <c r="F118" t="s">
        <v>640</v>
      </c>
      <c r="G118" t="s">
        <v>45</v>
      </c>
      <c r="H118" t="s">
        <v>49</v>
      </c>
      <c r="I118" t="s">
        <v>643</v>
      </c>
      <c r="J118" t="s">
        <v>644</v>
      </c>
      <c r="K118" t="s">
        <v>46</v>
      </c>
      <c r="L118" t="s">
        <v>47</v>
      </c>
    </row>
    <row r="119" spans="1:12" x14ac:dyDescent="0.2">
      <c r="A119" t="s">
        <v>877</v>
      </c>
      <c r="B119" t="s">
        <v>608</v>
      </c>
      <c r="C119" t="s">
        <v>609</v>
      </c>
      <c r="D119" t="s">
        <v>878</v>
      </c>
      <c r="E119" t="s">
        <v>422</v>
      </c>
      <c r="F119" t="s">
        <v>640</v>
      </c>
      <c r="G119" t="s">
        <v>45</v>
      </c>
      <c r="H119" t="s">
        <v>49</v>
      </c>
      <c r="I119" t="s">
        <v>643</v>
      </c>
      <c r="J119" t="s">
        <v>644</v>
      </c>
      <c r="K119" t="s">
        <v>46</v>
      </c>
      <c r="L119" t="s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G8" sqref="G8"/>
    </sheetView>
  </sheetViews>
  <sheetFormatPr defaultRowHeight="12.75" x14ac:dyDescent="0.2"/>
  <cols>
    <col min="1" max="1" width="17.28515625" bestFit="1" customWidth="1"/>
    <col min="2" max="2" width="9.42578125" bestFit="1" customWidth="1"/>
    <col min="3" max="3" width="16.85546875" bestFit="1" customWidth="1"/>
    <col min="4" max="4" width="44.42578125" bestFit="1" customWidth="1"/>
    <col min="9" max="9" width="18.42578125" bestFit="1" customWidth="1"/>
    <col min="10" max="10" width="15" bestFit="1" customWidth="1"/>
  </cols>
  <sheetData>
    <row r="1" spans="1:12" s="32" customFormat="1" x14ac:dyDescent="0.2">
      <c r="A1" s="32" t="s">
        <v>33</v>
      </c>
      <c r="B1" s="32" t="s">
        <v>34</v>
      </c>
      <c r="C1" s="32" t="s">
        <v>35</v>
      </c>
      <c r="D1" s="32" t="s">
        <v>36</v>
      </c>
      <c r="E1" s="32" t="s">
        <v>37</v>
      </c>
      <c r="F1" s="32" t="s">
        <v>38</v>
      </c>
      <c r="G1" s="32" t="s">
        <v>39</v>
      </c>
      <c r="H1" s="32" t="s">
        <v>48</v>
      </c>
      <c r="I1" s="32" t="s">
        <v>40</v>
      </c>
      <c r="J1" s="32" t="s">
        <v>41</v>
      </c>
      <c r="K1" s="32" t="s">
        <v>42</v>
      </c>
      <c r="L1" s="32" t="s">
        <v>43</v>
      </c>
    </row>
    <row r="2" spans="1:12" x14ac:dyDescent="0.2">
      <c r="A2" t="s">
        <v>883</v>
      </c>
      <c r="B2" t="s">
        <v>87</v>
      </c>
      <c r="C2" t="s">
        <v>92</v>
      </c>
      <c r="D2" t="s">
        <v>884</v>
      </c>
      <c r="E2" t="s">
        <v>571</v>
      </c>
      <c r="F2" t="s">
        <v>640</v>
      </c>
      <c r="G2" t="s">
        <v>45</v>
      </c>
      <c r="H2" t="s">
        <v>49</v>
      </c>
      <c r="J2" t="s">
        <v>644</v>
      </c>
      <c r="K2" t="s">
        <v>46</v>
      </c>
      <c r="L2" t="s">
        <v>47</v>
      </c>
    </row>
    <row r="3" spans="1:12" x14ac:dyDescent="0.2">
      <c r="A3" t="s">
        <v>885</v>
      </c>
      <c r="B3" t="s">
        <v>610</v>
      </c>
      <c r="C3" t="s">
        <v>449</v>
      </c>
      <c r="D3" t="s">
        <v>886</v>
      </c>
      <c r="E3" t="s">
        <v>44</v>
      </c>
      <c r="F3" t="s">
        <v>640</v>
      </c>
      <c r="G3" t="s">
        <v>45</v>
      </c>
      <c r="H3" t="s">
        <v>49</v>
      </c>
      <c r="I3" t="s">
        <v>887</v>
      </c>
      <c r="J3" t="s">
        <v>644</v>
      </c>
      <c r="K3" t="s">
        <v>46</v>
      </c>
      <c r="L3" t="s">
        <v>47</v>
      </c>
    </row>
    <row r="4" spans="1:12" x14ac:dyDescent="0.2">
      <c r="A4" t="s">
        <v>888</v>
      </c>
      <c r="B4" t="s">
        <v>611</v>
      </c>
      <c r="C4" t="s">
        <v>612</v>
      </c>
      <c r="D4" t="s">
        <v>889</v>
      </c>
      <c r="E4" t="s">
        <v>345</v>
      </c>
      <c r="F4" t="s">
        <v>640</v>
      </c>
      <c r="G4" t="s">
        <v>45</v>
      </c>
      <c r="H4" t="s">
        <v>49</v>
      </c>
      <c r="I4" t="s">
        <v>887</v>
      </c>
      <c r="J4" t="s">
        <v>644</v>
      </c>
      <c r="K4" t="s">
        <v>46</v>
      </c>
      <c r="L4" t="s">
        <v>47</v>
      </c>
    </row>
    <row r="5" spans="1:12" x14ac:dyDescent="0.2">
      <c r="A5" t="s">
        <v>890</v>
      </c>
      <c r="B5" t="s">
        <v>613</v>
      </c>
      <c r="C5" t="s">
        <v>614</v>
      </c>
      <c r="D5" t="s">
        <v>891</v>
      </c>
      <c r="E5" t="s">
        <v>348</v>
      </c>
      <c r="F5" t="s">
        <v>640</v>
      </c>
      <c r="G5" t="s">
        <v>45</v>
      </c>
      <c r="H5" t="s">
        <v>49</v>
      </c>
      <c r="I5" t="s">
        <v>887</v>
      </c>
      <c r="J5" t="s">
        <v>644</v>
      </c>
      <c r="K5" t="s">
        <v>46</v>
      </c>
      <c r="L5" t="s">
        <v>47</v>
      </c>
    </row>
    <row r="6" spans="1:12" x14ac:dyDescent="0.2">
      <c r="A6" t="s">
        <v>892</v>
      </c>
      <c r="B6" t="s">
        <v>355</v>
      </c>
      <c r="C6" t="s">
        <v>615</v>
      </c>
      <c r="D6" t="s">
        <v>893</v>
      </c>
      <c r="E6" t="s">
        <v>351</v>
      </c>
      <c r="F6" t="s">
        <v>640</v>
      </c>
      <c r="G6" t="s">
        <v>45</v>
      </c>
      <c r="H6" t="s">
        <v>49</v>
      </c>
      <c r="I6" t="s">
        <v>887</v>
      </c>
      <c r="J6" t="s">
        <v>644</v>
      </c>
      <c r="K6" t="s">
        <v>46</v>
      </c>
      <c r="L6" t="s">
        <v>47</v>
      </c>
    </row>
    <row r="7" spans="1:12" x14ac:dyDescent="0.2">
      <c r="A7" t="s">
        <v>894</v>
      </c>
      <c r="B7" t="s">
        <v>616</v>
      </c>
      <c r="C7" t="s">
        <v>374</v>
      </c>
      <c r="D7" t="s">
        <v>895</v>
      </c>
      <c r="E7" t="s">
        <v>354</v>
      </c>
      <c r="F7" t="s">
        <v>640</v>
      </c>
      <c r="G7" t="s">
        <v>45</v>
      </c>
      <c r="H7" t="s">
        <v>49</v>
      </c>
      <c r="I7" t="s">
        <v>887</v>
      </c>
      <c r="J7" t="s">
        <v>644</v>
      </c>
      <c r="K7" t="s">
        <v>46</v>
      </c>
      <c r="L7" t="s">
        <v>47</v>
      </c>
    </row>
    <row r="8" spans="1:12" x14ac:dyDescent="0.2">
      <c r="A8" t="s">
        <v>896</v>
      </c>
      <c r="B8" t="s">
        <v>549</v>
      </c>
      <c r="C8" t="s">
        <v>521</v>
      </c>
      <c r="D8" t="s">
        <v>897</v>
      </c>
      <c r="E8" t="s">
        <v>357</v>
      </c>
      <c r="F8" t="s">
        <v>640</v>
      </c>
      <c r="G8" t="s">
        <v>45</v>
      </c>
      <c r="H8" t="s">
        <v>49</v>
      </c>
      <c r="I8" t="s">
        <v>887</v>
      </c>
      <c r="J8" t="s">
        <v>644</v>
      </c>
      <c r="K8" t="s">
        <v>46</v>
      </c>
      <c r="L8" t="s">
        <v>47</v>
      </c>
    </row>
    <row r="9" spans="1:12" x14ac:dyDescent="0.2">
      <c r="A9" t="s">
        <v>898</v>
      </c>
      <c r="B9" t="s">
        <v>899</v>
      </c>
      <c r="C9" t="s">
        <v>900</v>
      </c>
      <c r="D9" t="s">
        <v>901</v>
      </c>
      <c r="E9" t="s">
        <v>360</v>
      </c>
      <c r="F9" t="s">
        <v>640</v>
      </c>
      <c r="G9" t="s">
        <v>45</v>
      </c>
      <c r="H9" t="s">
        <v>49</v>
      </c>
      <c r="I9" t="s">
        <v>887</v>
      </c>
      <c r="J9" t="s">
        <v>644</v>
      </c>
      <c r="K9" t="s">
        <v>46</v>
      </c>
      <c r="L9" t="s">
        <v>47</v>
      </c>
    </row>
    <row r="10" spans="1:12" x14ac:dyDescent="0.2">
      <c r="A10" t="s">
        <v>902</v>
      </c>
      <c r="B10" t="s">
        <v>903</v>
      </c>
      <c r="C10" t="s">
        <v>533</v>
      </c>
      <c r="D10" t="s">
        <v>904</v>
      </c>
      <c r="E10" t="s">
        <v>363</v>
      </c>
      <c r="F10" t="s">
        <v>640</v>
      </c>
      <c r="G10" t="s">
        <v>45</v>
      </c>
      <c r="H10" t="s">
        <v>49</v>
      </c>
      <c r="I10" t="s">
        <v>887</v>
      </c>
      <c r="J10" t="s">
        <v>644</v>
      </c>
      <c r="K10" t="s">
        <v>46</v>
      </c>
      <c r="L10" t="s">
        <v>47</v>
      </c>
    </row>
    <row r="11" spans="1:12" x14ac:dyDescent="0.2">
      <c r="A11" t="s">
        <v>905</v>
      </c>
      <c r="B11" t="s">
        <v>601</v>
      </c>
      <c r="C11" t="s">
        <v>573</v>
      </c>
      <c r="D11" t="s">
        <v>906</v>
      </c>
      <c r="E11" t="s">
        <v>366</v>
      </c>
      <c r="F11" t="s">
        <v>640</v>
      </c>
      <c r="G11" t="s">
        <v>45</v>
      </c>
      <c r="H11" t="s">
        <v>49</v>
      </c>
      <c r="I11" t="s">
        <v>887</v>
      </c>
      <c r="J11" t="s">
        <v>644</v>
      </c>
      <c r="K11" t="s">
        <v>46</v>
      </c>
      <c r="L11" t="s">
        <v>47</v>
      </c>
    </row>
    <row r="12" spans="1:12" x14ac:dyDescent="0.2">
      <c r="A12" t="s">
        <v>907</v>
      </c>
      <c r="B12" t="s">
        <v>514</v>
      </c>
      <c r="C12" t="s">
        <v>908</v>
      </c>
      <c r="D12" t="s">
        <v>909</v>
      </c>
      <c r="E12" t="s">
        <v>369</v>
      </c>
      <c r="F12" t="s">
        <v>640</v>
      </c>
      <c r="G12" t="s">
        <v>45</v>
      </c>
      <c r="H12" t="s">
        <v>49</v>
      </c>
      <c r="I12" t="s">
        <v>887</v>
      </c>
      <c r="J12" t="s">
        <v>644</v>
      </c>
      <c r="K12" t="s">
        <v>46</v>
      </c>
      <c r="L12" t="s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"/>
  <sheetViews>
    <sheetView workbookViewId="0">
      <selection activeCell="A2" sqref="A2:M119"/>
    </sheetView>
  </sheetViews>
  <sheetFormatPr defaultRowHeight="12.75" x14ac:dyDescent="0.2"/>
  <cols>
    <col min="1" max="1" width="20" bestFit="1" customWidth="1"/>
    <col min="2" max="2" width="8" bestFit="1" customWidth="1"/>
    <col min="3" max="3" width="16.140625" bestFit="1" customWidth="1"/>
    <col min="4" max="4" width="7.140625" bestFit="1" customWidth="1"/>
    <col min="5" max="5" width="8" bestFit="1" customWidth="1"/>
    <col min="6" max="6" width="16.140625" bestFit="1" customWidth="1"/>
    <col min="7" max="7" width="7.140625" bestFit="1" customWidth="1"/>
    <col min="8" max="8" width="8" bestFit="1" customWidth="1"/>
    <col min="9" max="9" width="16.140625" bestFit="1" customWidth="1"/>
    <col min="10" max="10" width="7.140625" bestFit="1" customWidth="1"/>
    <col min="11" max="11" width="8" bestFit="1" customWidth="1"/>
    <col min="12" max="12" width="16.140625" bestFit="1" customWidth="1"/>
    <col min="13" max="13" width="7.140625" bestFit="1" customWidth="1"/>
  </cols>
  <sheetData>
    <row r="1" spans="1:13" s="2" customFormat="1" x14ac:dyDescent="0.2">
      <c r="A1" s="2" t="s">
        <v>33</v>
      </c>
      <c r="B1" s="2" t="s">
        <v>50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2" t="s">
        <v>59</v>
      </c>
      <c r="L1" s="2" t="s">
        <v>60</v>
      </c>
      <c r="M1" s="2" t="s">
        <v>61</v>
      </c>
    </row>
    <row r="2" spans="1:13" x14ac:dyDescent="0.2">
      <c r="A2" t="s">
        <v>641</v>
      </c>
      <c r="B2" t="s">
        <v>80</v>
      </c>
      <c r="C2" t="s">
        <v>879</v>
      </c>
      <c r="D2" t="s">
        <v>62</v>
      </c>
      <c r="E2" t="s">
        <v>81</v>
      </c>
      <c r="F2" t="s">
        <v>879</v>
      </c>
      <c r="G2" t="s">
        <v>62</v>
      </c>
      <c r="H2" t="s">
        <v>82</v>
      </c>
      <c r="I2" t="s">
        <v>879</v>
      </c>
      <c r="J2" t="s">
        <v>62</v>
      </c>
      <c r="K2" t="s">
        <v>83</v>
      </c>
      <c r="L2" t="s">
        <v>879</v>
      </c>
      <c r="M2" t="s">
        <v>62</v>
      </c>
    </row>
    <row r="3" spans="1:13" x14ac:dyDescent="0.2">
      <c r="A3" t="s">
        <v>645</v>
      </c>
      <c r="B3" t="s">
        <v>80</v>
      </c>
      <c r="C3" t="s">
        <v>879</v>
      </c>
      <c r="D3" t="s">
        <v>62</v>
      </c>
      <c r="E3" t="s">
        <v>81</v>
      </c>
      <c r="F3" t="s">
        <v>879</v>
      </c>
      <c r="G3" t="s">
        <v>62</v>
      </c>
      <c r="H3" t="s">
        <v>82</v>
      </c>
      <c r="I3" t="s">
        <v>879</v>
      </c>
      <c r="J3" t="s">
        <v>62</v>
      </c>
      <c r="K3" t="s">
        <v>83</v>
      </c>
      <c r="L3" t="s">
        <v>879</v>
      </c>
      <c r="M3" t="s">
        <v>62</v>
      </c>
    </row>
    <row r="4" spans="1:13" x14ac:dyDescent="0.2">
      <c r="A4" t="s">
        <v>647</v>
      </c>
      <c r="B4" t="s">
        <v>80</v>
      </c>
      <c r="C4" t="s">
        <v>879</v>
      </c>
      <c r="D4" t="s">
        <v>62</v>
      </c>
      <c r="E4" t="s">
        <v>81</v>
      </c>
      <c r="F4" t="s">
        <v>879</v>
      </c>
      <c r="G4" t="s">
        <v>62</v>
      </c>
      <c r="H4" t="s">
        <v>82</v>
      </c>
      <c r="I4" t="s">
        <v>879</v>
      </c>
      <c r="J4" t="s">
        <v>62</v>
      </c>
      <c r="K4" t="s">
        <v>83</v>
      </c>
      <c r="L4" t="s">
        <v>879</v>
      </c>
      <c r="M4" t="s">
        <v>62</v>
      </c>
    </row>
    <row r="5" spans="1:13" x14ac:dyDescent="0.2">
      <c r="A5" t="s">
        <v>649</v>
      </c>
      <c r="B5" t="s">
        <v>80</v>
      </c>
      <c r="C5" t="s">
        <v>879</v>
      </c>
      <c r="D5" t="s">
        <v>62</v>
      </c>
      <c r="E5" t="s">
        <v>81</v>
      </c>
      <c r="F5" t="s">
        <v>879</v>
      </c>
      <c r="G5" t="s">
        <v>62</v>
      </c>
      <c r="H5" t="s">
        <v>82</v>
      </c>
      <c r="I5" t="s">
        <v>879</v>
      </c>
      <c r="J5" t="s">
        <v>62</v>
      </c>
      <c r="K5" t="s">
        <v>83</v>
      </c>
      <c r="L5" t="s">
        <v>879</v>
      </c>
      <c r="M5" t="s">
        <v>62</v>
      </c>
    </row>
    <row r="6" spans="1:13" x14ac:dyDescent="0.2">
      <c r="A6" t="s">
        <v>651</v>
      </c>
      <c r="B6" t="s">
        <v>80</v>
      </c>
      <c r="C6" t="s">
        <v>879</v>
      </c>
      <c r="D6" t="s">
        <v>62</v>
      </c>
      <c r="E6" t="s">
        <v>81</v>
      </c>
      <c r="F6" t="s">
        <v>879</v>
      </c>
      <c r="G6" t="s">
        <v>62</v>
      </c>
      <c r="H6" t="s">
        <v>82</v>
      </c>
      <c r="I6" t="s">
        <v>879</v>
      </c>
      <c r="J6" t="s">
        <v>62</v>
      </c>
      <c r="K6" t="s">
        <v>83</v>
      </c>
      <c r="L6" t="s">
        <v>879</v>
      </c>
      <c r="M6" t="s">
        <v>62</v>
      </c>
    </row>
    <row r="7" spans="1:13" x14ac:dyDescent="0.2">
      <c r="A7" t="s">
        <v>653</v>
      </c>
      <c r="B7" t="s">
        <v>80</v>
      </c>
      <c r="C7" t="s">
        <v>879</v>
      </c>
      <c r="D7" t="s">
        <v>62</v>
      </c>
      <c r="E7" t="s">
        <v>81</v>
      </c>
      <c r="F7" t="s">
        <v>879</v>
      </c>
      <c r="G7" t="s">
        <v>62</v>
      </c>
      <c r="H7" t="s">
        <v>82</v>
      </c>
      <c r="I7" t="s">
        <v>879</v>
      </c>
      <c r="J7" t="s">
        <v>62</v>
      </c>
      <c r="K7" t="s">
        <v>83</v>
      </c>
      <c r="L7" t="s">
        <v>879</v>
      </c>
      <c r="M7" t="s">
        <v>62</v>
      </c>
    </row>
    <row r="8" spans="1:13" x14ac:dyDescent="0.2">
      <c r="A8" t="s">
        <v>655</v>
      </c>
      <c r="B8" t="s">
        <v>80</v>
      </c>
      <c r="C8" t="s">
        <v>879</v>
      </c>
      <c r="D8" t="s">
        <v>62</v>
      </c>
      <c r="E8" t="s">
        <v>81</v>
      </c>
      <c r="F8" t="s">
        <v>879</v>
      </c>
      <c r="G8" t="s">
        <v>62</v>
      </c>
      <c r="H8" t="s">
        <v>82</v>
      </c>
      <c r="I8" t="s">
        <v>879</v>
      </c>
      <c r="J8" t="s">
        <v>62</v>
      </c>
      <c r="K8" t="s">
        <v>83</v>
      </c>
      <c r="L8" t="s">
        <v>879</v>
      </c>
      <c r="M8" t="s">
        <v>62</v>
      </c>
    </row>
    <row r="9" spans="1:13" x14ac:dyDescent="0.2">
      <c r="A9" t="s">
        <v>657</v>
      </c>
      <c r="B9" t="s">
        <v>80</v>
      </c>
      <c r="C9" t="s">
        <v>879</v>
      </c>
      <c r="D9" t="s">
        <v>62</v>
      </c>
      <c r="E9" t="s">
        <v>81</v>
      </c>
      <c r="F9" t="s">
        <v>879</v>
      </c>
      <c r="G9" t="s">
        <v>62</v>
      </c>
      <c r="H9" t="s">
        <v>82</v>
      </c>
      <c r="I9" t="s">
        <v>879</v>
      </c>
      <c r="J9" t="s">
        <v>62</v>
      </c>
      <c r="K9" t="s">
        <v>83</v>
      </c>
      <c r="L9" t="s">
        <v>879</v>
      </c>
      <c r="M9" t="s">
        <v>62</v>
      </c>
    </row>
    <row r="10" spans="1:13" x14ac:dyDescent="0.2">
      <c r="A10" t="s">
        <v>659</v>
      </c>
      <c r="B10" t="s">
        <v>80</v>
      </c>
      <c r="C10" t="s">
        <v>879</v>
      </c>
      <c r="D10" t="s">
        <v>62</v>
      </c>
      <c r="E10" t="s">
        <v>81</v>
      </c>
      <c r="F10" t="s">
        <v>879</v>
      </c>
      <c r="G10" t="s">
        <v>62</v>
      </c>
      <c r="H10" t="s">
        <v>82</v>
      </c>
      <c r="I10" t="s">
        <v>879</v>
      </c>
      <c r="J10" t="s">
        <v>62</v>
      </c>
      <c r="K10" t="s">
        <v>83</v>
      </c>
      <c r="L10" t="s">
        <v>879</v>
      </c>
      <c r="M10" t="s">
        <v>62</v>
      </c>
    </row>
    <row r="11" spans="1:13" x14ac:dyDescent="0.2">
      <c r="A11" t="s">
        <v>661</v>
      </c>
      <c r="B11" t="s">
        <v>80</v>
      </c>
      <c r="C11" t="s">
        <v>879</v>
      </c>
      <c r="D11" t="s">
        <v>62</v>
      </c>
      <c r="E11" t="s">
        <v>81</v>
      </c>
      <c r="F11" t="s">
        <v>879</v>
      </c>
      <c r="G11" t="s">
        <v>62</v>
      </c>
      <c r="H11" t="s">
        <v>82</v>
      </c>
      <c r="I11" t="s">
        <v>879</v>
      </c>
      <c r="J11" t="s">
        <v>62</v>
      </c>
      <c r="K11" t="s">
        <v>83</v>
      </c>
      <c r="L11" t="s">
        <v>879</v>
      </c>
      <c r="M11" t="s">
        <v>62</v>
      </c>
    </row>
    <row r="12" spans="1:13" x14ac:dyDescent="0.2">
      <c r="A12" t="s">
        <v>663</v>
      </c>
      <c r="B12" t="s">
        <v>80</v>
      </c>
      <c r="C12" t="s">
        <v>879</v>
      </c>
      <c r="D12" t="s">
        <v>62</v>
      </c>
      <c r="E12" t="s">
        <v>81</v>
      </c>
      <c r="F12" t="s">
        <v>879</v>
      </c>
      <c r="G12" t="s">
        <v>62</v>
      </c>
      <c r="H12" t="s">
        <v>82</v>
      </c>
      <c r="I12" t="s">
        <v>879</v>
      </c>
      <c r="J12" t="s">
        <v>62</v>
      </c>
      <c r="K12" t="s">
        <v>83</v>
      </c>
      <c r="L12" t="s">
        <v>879</v>
      </c>
      <c r="M12" t="s">
        <v>62</v>
      </c>
    </row>
    <row r="13" spans="1:13" x14ac:dyDescent="0.2">
      <c r="A13" t="s">
        <v>665</v>
      </c>
      <c r="B13" t="s">
        <v>80</v>
      </c>
      <c r="C13" t="s">
        <v>879</v>
      </c>
      <c r="D13" t="s">
        <v>62</v>
      </c>
      <c r="E13" t="s">
        <v>81</v>
      </c>
      <c r="F13" t="s">
        <v>879</v>
      </c>
      <c r="G13" t="s">
        <v>62</v>
      </c>
      <c r="H13" t="s">
        <v>82</v>
      </c>
      <c r="I13" t="s">
        <v>879</v>
      </c>
      <c r="J13" t="s">
        <v>62</v>
      </c>
      <c r="K13" t="s">
        <v>83</v>
      </c>
      <c r="L13" t="s">
        <v>879</v>
      </c>
      <c r="M13" t="s">
        <v>62</v>
      </c>
    </row>
    <row r="14" spans="1:13" x14ac:dyDescent="0.2">
      <c r="A14" t="s">
        <v>667</v>
      </c>
      <c r="B14" t="s">
        <v>80</v>
      </c>
      <c r="C14" t="s">
        <v>879</v>
      </c>
      <c r="D14" t="s">
        <v>62</v>
      </c>
      <c r="E14" t="s">
        <v>81</v>
      </c>
      <c r="F14" t="s">
        <v>879</v>
      </c>
      <c r="G14" t="s">
        <v>62</v>
      </c>
      <c r="H14" t="s">
        <v>82</v>
      </c>
      <c r="I14" t="s">
        <v>879</v>
      </c>
      <c r="J14" t="s">
        <v>62</v>
      </c>
      <c r="K14" t="s">
        <v>83</v>
      </c>
      <c r="L14" t="s">
        <v>879</v>
      </c>
      <c r="M14" t="s">
        <v>62</v>
      </c>
    </row>
    <row r="15" spans="1:13" x14ac:dyDescent="0.2">
      <c r="A15" t="s">
        <v>669</v>
      </c>
      <c r="B15" t="s">
        <v>80</v>
      </c>
      <c r="C15" t="s">
        <v>879</v>
      </c>
      <c r="D15" t="s">
        <v>62</v>
      </c>
      <c r="E15" t="s">
        <v>81</v>
      </c>
      <c r="F15" t="s">
        <v>879</v>
      </c>
      <c r="G15" t="s">
        <v>62</v>
      </c>
      <c r="H15" t="s">
        <v>82</v>
      </c>
      <c r="I15" t="s">
        <v>879</v>
      </c>
      <c r="J15" t="s">
        <v>62</v>
      </c>
      <c r="K15" t="s">
        <v>83</v>
      </c>
      <c r="L15" t="s">
        <v>879</v>
      </c>
      <c r="M15" t="s">
        <v>62</v>
      </c>
    </row>
    <row r="16" spans="1:13" x14ac:dyDescent="0.2">
      <c r="A16" t="s">
        <v>671</v>
      </c>
      <c r="B16" t="s">
        <v>80</v>
      </c>
      <c r="C16" t="s">
        <v>879</v>
      </c>
      <c r="D16" t="s">
        <v>62</v>
      </c>
      <c r="E16" t="s">
        <v>81</v>
      </c>
      <c r="F16" t="s">
        <v>879</v>
      </c>
      <c r="G16" t="s">
        <v>62</v>
      </c>
      <c r="H16" t="s">
        <v>82</v>
      </c>
      <c r="I16" t="s">
        <v>879</v>
      </c>
      <c r="J16" t="s">
        <v>62</v>
      </c>
      <c r="K16" t="s">
        <v>83</v>
      </c>
      <c r="L16" t="s">
        <v>879</v>
      </c>
      <c r="M16" t="s">
        <v>62</v>
      </c>
    </row>
    <row r="17" spans="1:13" x14ac:dyDescent="0.2">
      <c r="A17" t="s">
        <v>673</v>
      </c>
      <c r="B17" t="s">
        <v>80</v>
      </c>
      <c r="C17" t="s">
        <v>879</v>
      </c>
      <c r="D17" t="s">
        <v>62</v>
      </c>
      <c r="E17" t="s">
        <v>81</v>
      </c>
      <c r="F17" t="s">
        <v>879</v>
      </c>
      <c r="G17" t="s">
        <v>62</v>
      </c>
      <c r="H17" t="s">
        <v>82</v>
      </c>
      <c r="I17" t="s">
        <v>879</v>
      </c>
      <c r="J17" t="s">
        <v>62</v>
      </c>
      <c r="K17" t="s">
        <v>83</v>
      </c>
      <c r="L17" t="s">
        <v>879</v>
      </c>
      <c r="M17" t="s">
        <v>62</v>
      </c>
    </row>
    <row r="18" spans="1:13" x14ac:dyDescent="0.2">
      <c r="A18" t="s">
        <v>675</v>
      </c>
      <c r="B18" t="s">
        <v>80</v>
      </c>
      <c r="C18" t="s">
        <v>879</v>
      </c>
      <c r="D18" t="s">
        <v>62</v>
      </c>
      <c r="E18" t="s">
        <v>81</v>
      </c>
      <c r="F18" t="s">
        <v>879</v>
      </c>
      <c r="G18" t="s">
        <v>62</v>
      </c>
      <c r="H18" t="s">
        <v>82</v>
      </c>
      <c r="I18" t="s">
        <v>879</v>
      </c>
      <c r="J18" t="s">
        <v>62</v>
      </c>
      <c r="K18" t="s">
        <v>83</v>
      </c>
      <c r="L18" t="s">
        <v>879</v>
      </c>
      <c r="M18" t="s">
        <v>62</v>
      </c>
    </row>
    <row r="19" spans="1:13" x14ac:dyDescent="0.2">
      <c r="A19" t="s">
        <v>677</v>
      </c>
      <c r="B19" t="s">
        <v>80</v>
      </c>
      <c r="C19" t="s">
        <v>879</v>
      </c>
      <c r="D19" t="s">
        <v>62</v>
      </c>
      <c r="E19" t="s">
        <v>81</v>
      </c>
      <c r="F19" t="s">
        <v>879</v>
      </c>
      <c r="G19" t="s">
        <v>62</v>
      </c>
      <c r="H19" t="s">
        <v>82</v>
      </c>
      <c r="I19" t="s">
        <v>879</v>
      </c>
      <c r="J19" t="s">
        <v>62</v>
      </c>
      <c r="K19" t="s">
        <v>83</v>
      </c>
      <c r="L19" t="s">
        <v>879</v>
      </c>
      <c r="M19" t="s">
        <v>62</v>
      </c>
    </row>
    <row r="20" spans="1:13" x14ac:dyDescent="0.2">
      <c r="A20" t="s">
        <v>679</v>
      </c>
      <c r="B20" t="s">
        <v>80</v>
      </c>
      <c r="C20" t="s">
        <v>879</v>
      </c>
      <c r="D20" t="s">
        <v>62</v>
      </c>
      <c r="E20" t="s">
        <v>81</v>
      </c>
      <c r="F20" t="s">
        <v>879</v>
      </c>
      <c r="G20" t="s">
        <v>62</v>
      </c>
      <c r="H20" t="s">
        <v>82</v>
      </c>
      <c r="I20" t="s">
        <v>879</v>
      </c>
      <c r="J20" t="s">
        <v>62</v>
      </c>
      <c r="K20" t="s">
        <v>83</v>
      </c>
      <c r="L20" t="s">
        <v>879</v>
      </c>
      <c r="M20" t="s">
        <v>62</v>
      </c>
    </row>
    <row r="21" spans="1:13" x14ac:dyDescent="0.2">
      <c r="A21" t="s">
        <v>681</v>
      </c>
      <c r="B21" t="s">
        <v>80</v>
      </c>
      <c r="C21" t="s">
        <v>879</v>
      </c>
      <c r="D21" t="s">
        <v>62</v>
      </c>
      <c r="E21" t="s">
        <v>81</v>
      </c>
      <c r="F21" t="s">
        <v>879</v>
      </c>
      <c r="G21" t="s">
        <v>62</v>
      </c>
      <c r="H21" t="s">
        <v>82</v>
      </c>
      <c r="I21" t="s">
        <v>879</v>
      </c>
      <c r="J21" t="s">
        <v>62</v>
      </c>
      <c r="K21" t="s">
        <v>83</v>
      </c>
      <c r="L21" t="s">
        <v>879</v>
      </c>
      <c r="M21" t="s">
        <v>62</v>
      </c>
    </row>
    <row r="22" spans="1:13" x14ac:dyDescent="0.2">
      <c r="A22" t="s">
        <v>683</v>
      </c>
      <c r="B22" t="s">
        <v>80</v>
      </c>
      <c r="C22" t="s">
        <v>879</v>
      </c>
      <c r="D22" t="s">
        <v>62</v>
      </c>
      <c r="E22" t="s">
        <v>81</v>
      </c>
      <c r="F22" t="s">
        <v>879</v>
      </c>
      <c r="G22" t="s">
        <v>62</v>
      </c>
      <c r="H22" t="s">
        <v>82</v>
      </c>
      <c r="I22" t="s">
        <v>879</v>
      </c>
      <c r="J22" t="s">
        <v>62</v>
      </c>
      <c r="K22" t="s">
        <v>83</v>
      </c>
      <c r="L22" t="s">
        <v>879</v>
      </c>
      <c r="M22" t="s">
        <v>62</v>
      </c>
    </row>
    <row r="23" spans="1:13" x14ac:dyDescent="0.2">
      <c r="A23" t="s">
        <v>685</v>
      </c>
      <c r="B23" t="s">
        <v>80</v>
      </c>
      <c r="C23" t="s">
        <v>879</v>
      </c>
      <c r="D23" t="s">
        <v>62</v>
      </c>
      <c r="E23" t="s">
        <v>81</v>
      </c>
      <c r="F23" t="s">
        <v>879</v>
      </c>
      <c r="G23" t="s">
        <v>62</v>
      </c>
      <c r="H23" t="s">
        <v>82</v>
      </c>
      <c r="I23" t="s">
        <v>879</v>
      </c>
      <c r="J23" t="s">
        <v>62</v>
      </c>
      <c r="K23" t="s">
        <v>83</v>
      </c>
      <c r="L23" t="s">
        <v>879</v>
      </c>
      <c r="M23" t="s">
        <v>62</v>
      </c>
    </row>
    <row r="24" spans="1:13" x14ac:dyDescent="0.2">
      <c r="A24" t="s">
        <v>687</v>
      </c>
      <c r="B24" t="s">
        <v>80</v>
      </c>
      <c r="C24" t="s">
        <v>879</v>
      </c>
      <c r="D24" t="s">
        <v>62</v>
      </c>
      <c r="E24" t="s">
        <v>81</v>
      </c>
      <c r="F24" t="s">
        <v>879</v>
      </c>
      <c r="G24" t="s">
        <v>62</v>
      </c>
      <c r="H24" t="s">
        <v>82</v>
      </c>
      <c r="I24" t="s">
        <v>879</v>
      </c>
      <c r="J24" t="s">
        <v>62</v>
      </c>
      <c r="K24" t="s">
        <v>83</v>
      </c>
      <c r="L24" t="s">
        <v>879</v>
      </c>
      <c r="M24" t="s">
        <v>62</v>
      </c>
    </row>
    <row r="25" spans="1:13" x14ac:dyDescent="0.2">
      <c r="A25" t="s">
        <v>689</v>
      </c>
      <c r="B25" t="s">
        <v>80</v>
      </c>
      <c r="C25" t="s">
        <v>879</v>
      </c>
      <c r="D25" t="s">
        <v>62</v>
      </c>
      <c r="E25" t="s">
        <v>81</v>
      </c>
      <c r="F25" t="s">
        <v>879</v>
      </c>
      <c r="G25" t="s">
        <v>62</v>
      </c>
      <c r="H25" t="s">
        <v>82</v>
      </c>
      <c r="I25" t="s">
        <v>879</v>
      </c>
      <c r="J25" t="s">
        <v>62</v>
      </c>
      <c r="K25" t="s">
        <v>83</v>
      </c>
      <c r="L25" t="s">
        <v>879</v>
      </c>
      <c r="M25" t="s">
        <v>62</v>
      </c>
    </row>
    <row r="26" spans="1:13" x14ac:dyDescent="0.2">
      <c r="A26" t="s">
        <v>691</v>
      </c>
      <c r="B26" t="s">
        <v>80</v>
      </c>
      <c r="C26" t="s">
        <v>879</v>
      </c>
      <c r="D26" t="s">
        <v>62</v>
      </c>
      <c r="E26" t="s">
        <v>81</v>
      </c>
      <c r="F26" t="s">
        <v>879</v>
      </c>
      <c r="G26" t="s">
        <v>62</v>
      </c>
      <c r="H26" t="s">
        <v>82</v>
      </c>
      <c r="I26" t="s">
        <v>879</v>
      </c>
      <c r="J26" t="s">
        <v>62</v>
      </c>
      <c r="K26" t="s">
        <v>83</v>
      </c>
      <c r="L26" t="s">
        <v>879</v>
      </c>
      <c r="M26" t="s">
        <v>62</v>
      </c>
    </row>
    <row r="27" spans="1:13" x14ac:dyDescent="0.2">
      <c r="A27" t="s">
        <v>693</v>
      </c>
      <c r="B27" t="s">
        <v>80</v>
      </c>
      <c r="C27" t="s">
        <v>879</v>
      </c>
      <c r="D27" t="s">
        <v>62</v>
      </c>
      <c r="E27" t="s">
        <v>81</v>
      </c>
      <c r="F27" t="s">
        <v>879</v>
      </c>
      <c r="G27" t="s">
        <v>62</v>
      </c>
      <c r="H27" t="s">
        <v>82</v>
      </c>
      <c r="I27" t="s">
        <v>879</v>
      </c>
      <c r="J27" t="s">
        <v>62</v>
      </c>
      <c r="K27" t="s">
        <v>83</v>
      </c>
      <c r="L27" t="s">
        <v>879</v>
      </c>
      <c r="M27" t="s">
        <v>62</v>
      </c>
    </row>
    <row r="28" spans="1:13" x14ac:dyDescent="0.2">
      <c r="A28" t="s">
        <v>695</v>
      </c>
      <c r="B28" t="s">
        <v>80</v>
      </c>
      <c r="C28" t="s">
        <v>879</v>
      </c>
      <c r="D28" t="s">
        <v>62</v>
      </c>
      <c r="E28" t="s">
        <v>81</v>
      </c>
      <c r="F28" t="s">
        <v>879</v>
      </c>
      <c r="G28" t="s">
        <v>62</v>
      </c>
      <c r="H28" t="s">
        <v>82</v>
      </c>
      <c r="I28" t="s">
        <v>879</v>
      </c>
      <c r="J28" t="s">
        <v>62</v>
      </c>
      <c r="K28" t="s">
        <v>83</v>
      </c>
      <c r="L28" t="s">
        <v>879</v>
      </c>
      <c r="M28" t="s">
        <v>62</v>
      </c>
    </row>
    <row r="29" spans="1:13" x14ac:dyDescent="0.2">
      <c r="A29" t="s">
        <v>697</v>
      </c>
      <c r="B29" t="s">
        <v>80</v>
      </c>
      <c r="C29" t="s">
        <v>879</v>
      </c>
      <c r="D29" t="s">
        <v>62</v>
      </c>
      <c r="E29" t="s">
        <v>81</v>
      </c>
      <c r="F29" t="s">
        <v>879</v>
      </c>
      <c r="G29" t="s">
        <v>62</v>
      </c>
      <c r="H29" t="s">
        <v>82</v>
      </c>
      <c r="I29" t="s">
        <v>879</v>
      </c>
      <c r="J29" t="s">
        <v>62</v>
      </c>
      <c r="K29" t="s">
        <v>83</v>
      </c>
      <c r="L29" t="s">
        <v>879</v>
      </c>
      <c r="M29" t="s">
        <v>62</v>
      </c>
    </row>
    <row r="30" spans="1:13" x14ac:dyDescent="0.2">
      <c r="A30" t="s">
        <v>699</v>
      </c>
      <c r="B30" t="s">
        <v>80</v>
      </c>
      <c r="C30" t="s">
        <v>879</v>
      </c>
      <c r="D30" t="s">
        <v>62</v>
      </c>
      <c r="E30" t="s">
        <v>81</v>
      </c>
      <c r="F30" t="s">
        <v>879</v>
      </c>
      <c r="G30" t="s">
        <v>62</v>
      </c>
      <c r="H30" t="s">
        <v>82</v>
      </c>
      <c r="I30" t="s">
        <v>879</v>
      </c>
      <c r="J30" t="s">
        <v>62</v>
      </c>
      <c r="K30" t="s">
        <v>83</v>
      </c>
      <c r="L30" t="s">
        <v>879</v>
      </c>
      <c r="M30" t="s">
        <v>62</v>
      </c>
    </row>
    <row r="31" spans="1:13" x14ac:dyDescent="0.2">
      <c r="A31" t="s">
        <v>701</v>
      </c>
      <c r="B31" t="s">
        <v>80</v>
      </c>
      <c r="C31" t="s">
        <v>879</v>
      </c>
      <c r="D31" t="s">
        <v>62</v>
      </c>
      <c r="E31" t="s">
        <v>81</v>
      </c>
      <c r="F31" t="s">
        <v>879</v>
      </c>
      <c r="G31" t="s">
        <v>62</v>
      </c>
      <c r="H31" t="s">
        <v>82</v>
      </c>
      <c r="I31" t="s">
        <v>879</v>
      </c>
      <c r="J31" t="s">
        <v>62</v>
      </c>
      <c r="K31" t="s">
        <v>83</v>
      </c>
      <c r="L31" t="s">
        <v>879</v>
      </c>
      <c r="M31" t="s">
        <v>62</v>
      </c>
    </row>
    <row r="32" spans="1:13" x14ac:dyDescent="0.2">
      <c r="A32" t="s">
        <v>703</v>
      </c>
      <c r="B32" t="s">
        <v>617</v>
      </c>
      <c r="C32" t="s">
        <v>880</v>
      </c>
      <c r="D32" t="s">
        <v>62</v>
      </c>
      <c r="E32" t="s">
        <v>618</v>
      </c>
      <c r="F32" t="s">
        <v>880</v>
      </c>
      <c r="G32" t="s">
        <v>62</v>
      </c>
      <c r="H32" t="s">
        <v>619</v>
      </c>
      <c r="I32" t="s">
        <v>880</v>
      </c>
      <c r="J32" t="s">
        <v>62</v>
      </c>
      <c r="K32" t="s">
        <v>620</v>
      </c>
      <c r="L32" t="s">
        <v>880</v>
      </c>
      <c r="M32" t="s">
        <v>62</v>
      </c>
    </row>
    <row r="33" spans="1:13" x14ac:dyDescent="0.2">
      <c r="A33" t="s">
        <v>705</v>
      </c>
      <c r="B33" t="s">
        <v>617</v>
      </c>
      <c r="C33" t="s">
        <v>880</v>
      </c>
      <c r="D33" t="s">
        <v>62</v>
      </c>
      <c r="E33" t="s">
        <v>618</v>
      </c>
      <c r="F33" t="s">
        <v>880</v>
      </c>
      <c r="G33" t="s">
        <v>62</v>
      </c>
      <c r="H33" t="s">
        <v>619</v>
      </c>
      <c r="I33" t="s">
        <v>880</v>
      </c>
      <c r="J33" t="s">
        <v>62</v>
      </c>
      <c r="K33" t="s">
        <v>620</v>
      </c>
      <c r="L33" t="s">
        <v>880</v>
      </c>
      <c r="M33" t="s">
        <v>62</v>
      </c>
    </row>
    <row r="34" spans="1:13" x14ac:dyDescent="0.2">
      <c r="A34" t="s">
        <v>707</v>
      </c>
      <c r="B34" t="s">
        <v>617</v>
      </c>
      <c r="C34" t="s">
        <v>880</v>
      </c>
      <c r="D34" t="s">
        <v>62</v>
      </c>
      <c r="E34" t="s">
        <v>618</v>
      </c>
      <c r="F34" t="s">
        <v>880</v>
      </c>
      <c r="G34" t="s">
        <v>62</v>
      </c>
      <c r="H34" t="s">
        <v>619</v>
      </c>
      <c r="I34" t="s">
        <v>880</v>
      </c>
      <c r="J34" t="s">
        <v>62</v>
      </c>
      <c r="K34" t="s">
        <v>620</v>
      </c>
      <c r="L34" t="s">
        <v>880</v>
      </c>
      <c r="M34" t="s">
        <v>62</v>
      </c>
    </row>
    <row r="35" spans="1:13" x14ac:dyDescent="0.2">
      <c r="A35" t="s">
        <v>709</v>
      </c>
      <c r="B35" t="s">
        <v>617</v>
      </c>
      <c r="C35" t="s">
        <v>880</v>
      </c>
      <c r="D35" t="s">
        <v>62</v>
      </c>
      <c r="E35" t="s">
        <v>618</v>
      </c>
      <c r="F35" t="s">
        <v>880</v>
      </c>
      <c r="G35" t="s">
        <v>62</v>
      </c>
      <c r="H35" t="s">
        <v>619</v>
      </c>
      <c r="I35" t="s">
        <v>880</v>
      </c>
      <c r="J35" t="s">
        <v>62</v>
      </c>
      <c r="K35" t="s">
        <v>620</v>
      </c>
      <c r="L35" t="s">
        <v>880</v>
      </c>
      <c r="M35" t="s">
        <v>62</v>
      </c>
    </row>
    <row r="36" spans="1:13" x14ac:dyDescent="0.2">
      <c r="A36" t="s">
        <v>711</v>
      </c>
      <c r="B36" t="s">
        <v>617</v>
      </c>
      <c r="C36" t="s">
        <v>880</v>
      </c>
      <c r="D36" t="s">
        <v>62</v>
      </c>
      <c r="E36" t="s">
        <v>618</v>
      </c>
      <c r="F36" t="s">
        <v>880</v>
      </c>
      <c r="G36" t="s">
        <v>62</v>
      </c>
      <c r="H36" t="s">
        <v>619</v>
      </c>
      <c r="I36" t="s">
        <v>880</v>
      </c>
      <c r="J36" t="s">
        <v>62</v>
      </c>
      <c r="K36" t="s">
        <v>620</v>
      </c>
      <c r="L36" t="s">
        <v>880</v>
      </c>
      <c r="M36" t="s">
        <v>62</v>
      </c>
    </row>
    <row r="37" spans="1:13" x14ac:dyDescent="0.2">
      <c r="A37" t="s">
        <v>713</v>
      </c>
      <c r="B37" t="s">
        <v>617</v>
      </c>
      <c r="C37" t="s">
        <v>880</v>
      </c>
      <c r="D37" t="s">
        <v>62</v>
      </c>
      <c r="E37" t="s">
        <v>618</v>
      </c>
      <c r="F37" t="s">
        <v>880</v>
      </c>
      <c r="G37" t="s">
        <v>62</v>
      </c>
      <c r="H37" t="s">
        <v>619</v>
      </c>
      <c r="I37" t="s">
        <v>880</v>
      </c>
      <c r="J37" t="s">
        <v>62</v>
      </c>
      <c r="K37" t="s">
        <v>620</v>
      </c>
      <c r="L37" t="s">
        <v>880</v>
      </c>
      <c r="M37" t="s">
        <v>62</v>
      </c>
    </row>
    <row r="38" spans="1:13" x14ac:dyDescent="0.2">
      <c r="A38" t="s">
        <v>715</v>
      </c>
      <c r="B38" t="s">
        <v>617</v>
      </c>
      <c r="C38" t="s">
        <v>880</v>
      </c>
      <c r="D38" t="s">
        <v>62</v>
      </c>
      <c r="E38" t="s">
        <v>618</v>
      </c>
      <c r="F38" t="s">
        <v>880</v>
      </c>
      <c r="G38" t="s">
        <v>62</v>
      </c>
      <c r="H38" t="s">
        <v>619</v>
      </c>
      <c r="I38" t="s">
        <v>880</v>
      </c>
      <c r="J38" t="s">
        <v>62</v>
      </c>
      <c r="K38" t="s">
        <v>620</v>
      </c>
      <c r="L38" t="s">
        <v>880</v>
      </c>
      <c r="M38" t="s">
        <v>62</v>
      </c>
    </row>
    <row r="39" spans="1:13" x14ac:dyDescent="0.2">
      <c r="A39" t="s">
        <v>717</v>
      </c>
      <c r="B39" t="s">
        <v>617</v>
      </c>
      <c r="C39" t="s">
        <v>880</v>
      </c>
      <c r="D39" t="s">
        <v>62</v>
      </c>
      <c r="E39" t="s">
        <v>618</v>
      </c>
      <c r="F39" t="s">
        <v>880</v>
      </c>
      <c r="G39" t="s">
        <v>62</v>
      </c>
      <c r="H39" t="s">
        <v>619</v>
      </c>
      <c r="I39" t="s">
        <v>880</v>
      </c>
      <c r="J39" t="s">
        <v>62</v>
      </c>
      <c r="K39" t="s">
        <v>620</v>
      </c>
      <c r="L39" t="s">
        <v>880</v>
      </c>
      <c r="M39" t="s">
        <v>62</v>
      </c>
    </row>
    <row r="40" spans="1:13" x14ac:dyDescent="0.2">
      <c r="A40" t="s">
        <v>719</v>
      </c>
      <c r="B40" t="s">
        <v>617</v>
      </c>
      <c r="C40" t="s">
        <v>880</v>
      </c>
      <c r="D40" t="s">
        <v>62</v>
      </c>
      <c r="E40" t="s">
        <v>618</v>
      </c>
      <c r="F40" t="s">
        <v>880</v>
      </c>
      <c r="G40" t="s">
        <v>62</v>
      </c>
      <c r="H40" t="s">
        <v>619</v>
      </c>
      <c r="I40" t="s">
        <v>880</v>
      </c>
      <c r="J40" t="s">
        <v>62</v>
      </c>
      <c r="K40" t="s">
        <v>620</v>
      </c>
      <c r="L40" t="s">
        <v>880</v>
      </c>
      <c r="M40" t="s">
        <v>62</v>
      </c>
    </row>
    <row r="41" spans="1:13" x14ac:dyDescent="0.2">
      <c r="A41" t="s">
        <v>721</v>
      </c>
      <c r="B41" t="s">
        <v>617</v>
      </c>
      <c r="C41" t="s">
        <v>880</v>
      </c>
      <c r="D41" t="s">
        <v>62</v>
      </c>
      <c r="E41" t="s">
        <v>618</v>
      </c>
      <c r="F41" t="s">
        <v>880</v>
      </c>
      <c r="G41" t="s">
        <v>62</v>
      </c>
      <c r="H41" t="s">
        <v>619</v>
      </c>
      <c r="I41" t="s">
        <v>880</v>
      </c>
      <c r="J41" t="s">
        <v>62</v>
      </c>
      <c r="K41" t="s">
        <v>620</v>
      </c>
      <c r="L41" t="s">
        <v>880</v>
      </c>
      <c r="M41" t="s">
        <v>62</v>
      </c>
    </row>
    <row r="42" spans="1:13" x14ac:dyDescent="0.2">
      <c r="A42" t="s">
        <v>723</v>
      </c>
      <c r="B42" t="s">
        <v>617</v>
      </c>
      <c r="C42" t="s">
        <v>880</v>
      </c>
      <c r="D42" t="s">
        <v>62</v>
      </c>
      <c r="E42" t="s">
        <v>618</v>
      </c>
      <c r="F42" t="s">
        <v>880</v>
      </c>
      <c r="G42" t="s">
        <v>62</v>
      </c>
      <c r="H42" t="s">
        <v>619</v>
      </c>
      <c r="I42" t="s">
        <v>880</v>
      </c>
      <c r="J42" t="s">
        <v>62</v>
      </c>
      <c r="K42" t="s">
        <v>620</v>
      </c>
      <c r="L42" t="s">
        <v>880</v>
      </c>
      <c r="M42" t="s">
        <v>62</v>
      </c>
    </row>
    <row r="43" spans="1:13" x14ac:dyDescent="0.2">
      <c r="A43" t="s">
        <v>725</v>
      </c>
      <c r="B43" t="s">
        <v>617</v>
      </c>
      <c r="C43" t="s">
        <v>880</v>
      </c>
      <c r="D43" t="s">
        <v>62</v>
      </c>
      <c r="E43" t="s">
        <v>618</v>
      </c>
      <c r="F43" t="s">
        <v>880</v>
      </c>
      <c r="G43" t="s">
        <v>62</v>
      </c>
      <c r="H43" t="s">
        <v>619</v>
      </c>
      <c r="I43" t="s">
        <v>880</v>
      </c>
      <c r="J43" t="s">
        <v>62</v>
      </c>
      <c r="K43" t="s">
        <v>620</v>
      </c>
      <c r="L43" t="s">
        <v>880</v>
      </c>
      <c r="M43" t="s">
        <v>62</v>
      </c>
    </row>
    <row r="44" spans="1:13" x14ac:dyDescent="0.2">
      <c r="A44" t="s">
        <v>727</v>
      </c>
      <c r="B44" t="s">
        <v>617</v>
      </c>
      <c r="C44" t="s">
        <v>880</v>
      </c>
      <c r="D44" t="s">
        <v>62</v>
      </c>
      <c r="E44" t="s">
        <v>618</v>
      </c>
      <c r="F44" t="s">
        <v>880</v>
      </c>
      <c r="G44" t="s">
        <v>62</v>
      </c>
      <c r="H44" t="s">
        <v>619</v>
      </c>
      <c r="I44" t="s">
        <v>880</v>
      </c>
      <c r="J44" t="s">
        <v>62</v>
      </c>
      <c r="K44" t="s">
        <v>620</v>
      </c>
      <c r="L44" t="s">
        <v>880</v>
      </c>
      <c r="M44" t="s">
        <v>62</v>
      </c>
    </row>
    <row r="45" spans="1:13" x14ac:dyDescent="0.2">
      <c r="A45" t="s">
        <v>729</v>
      </c>
      <c r="B45" t="s">
        <v>617</v>
      </c>
      <c r="C45" t="s">
        <v>880</v>
      </c>
      <c r="D45" t="s">
        <v>62</v>
      </c>
      <c r="E45" t="s">
        <v>618</v>
      </c>
      <c r="F45" t="s">
        <v>880</v>
      </c>
      <c r="G45" t="s">
        <v>62</v>
      </c>
      <c r="H45" t="s">
        <v>619</v>
      </c>
      <c r="I45" t="s">
        <v>880</v>
      </c>
      <c r="J45" t="s">
        <v>62</v>
      </c>
      <c r="K45" t="s">
        <v>620</v>
      </c>
      <c r="L45" t="s">
        <v>880</v>
      </c>
      <c r="M45" t="s">
        <v>62</v>
      </c>
    </row>
    <row r="46" spans="1:13" x14ac:dyDescent="0.2">
      <c r="A46" t="s">
        <v>731</v>
      </c>
      <c r="B46" t="s">
        <v>617</v>
      </c>
      <c r="C46" t="s">
        <v>880</v>
      </c>
      <c r="D46" t="s">
        <v>62</v>
      </c>
      <c r="E46" t="s">
        <v>618</v>
      </c>
      <c r="F46" t="s">
        <v>880</v>
      </c>
      <c r="G46" t="s">
        <v>62</v>
      </c>
      <c r="H46" t="s">
        <v>619</v>
      </c>
      <c r="I46" t="s">
        <v>880</v>
      </c>
      <c r="J46" t="s">
        <v>62</v>
      </c>
      <c r="K46" t="s">
        <v>620</v>
      </c>
      <c r="L46" t="s">
        <v>880</v>
      </c>
      <c r="M46" t="s">
        <v>62</v>
      </c>
    </row>
    <row r="47" spans="1:13" x14ac:dyDescent="0.2">
      <c r="A47" t="s">
        <v>733</v>
      </c>
      <c r="B47" t="s">
        <v>617</v>
      </c>
      <c r="C47" t="s">
        <v>880</v>
      </c>
      <c r="D47" t="s">
        <v>62</v>
      </c>
      <c r="E47" t="s">
        <v>618</v>
      </c>
      <c r="F47" t="s">
        <v>880</v>
      </c>
      <c r="G47" t="s">
        <v>62</v>
      </c>
      <c r="H47" t="s">
        <v>619</v>
      </c>
      <c r="I47" t="s">
        <v>880</v>
      </c>
      <c r="J47" t="s">
        <v>62</v>
      </c>
      <c r="K47" t="s">
        <v>620</v>
      </c>
      <c r="L47" t="s">
        <v>880</v>
      </c>
      <c r="M47" t="s">
        <v>62</v>
      </c>
    </row>
    <row r="48" spans="1:13" x14ac:dyDescent="0.2">
      <c r="A48" t="s">
        <v>735</v>
      </c>
      <c r="B48" t="s">
        <v>617</v>
      </c>
      <c r="C48" t="s">
        <v>880</v>
      </c>
      <c r="D48" t="s">
        <v>62</v>
      </c>
      <c r="E48" t="s">
        <v>618</v>
      </c>
      <c r="F48" t="s">
        <v>880</v>
      </c>
      <c r="G48" t="s">
        <v>62</v>
      </c>
      <c r="H48" t="s">
        <v>619</v>
      </c>
      <c r="I48" t="s">
        <v>880</v>
      </c>
      <c r="J48" t="s">
        <v>62</v>
      </c>
      <c r="K48" t="s">
        <v>620</v>
      </c>
      <c r="L48" t="s">
        <v>880</v>
      </c>
      <c r="M48" t="s">
        <v>62</v>
      </c>
    </row>
    <row r="49" spans="1:13" x14ac:dyDescent="0.2">
      <c r="A49" t="s">
        <v>737</v>
      </c>
      <c r="B49" t="s">
        <v>617</v>
      </c>
      <c r="C49" t="s">
        <v>880</v>
      </c>
      <c r="D49" t="s">
        <v>62</v>
      </c>
      <c r="E49" t="s">
        <v>618</v>
      </c>
      <c r="F49" t="s">
        <v>880</v>
      </c>
      <c r="G49" t="s">
        <v>62</v>
      </c>
      <c r="H49" t="s">
        <v>619</v>
      </c>
      <c r="I49" t="s">
        <v>880</v>
      </c>
      <c r="J49" t="s">
        <v>62</v>
      </c>
      <c r="K49" t="s">
        <v>620</v>
      </c>
      <c r="L49" t="s">
        <v>880</v>
      </c>
      <c r="M49" t="s">
        <v>62</v>
      </c>
    </row>
    <row r="50" spans="1:13" x14ac:dyDescent="0.2">
      <c r="A50" t="s">
        <v>739</v>
      </c>
      <c r="B50" t="s">
        <v>617</v>
      </c>
      <c r="C50" t="s">
        <v>880</v>
      </c>
      <c r="D50" t="s">
        <v>62</v>
      </c>
      <c r="E50" t="s">
        <v>618</v>
      </c>
      <c r="F50" t="s">
        <v>880</v>
      </c>
      <c r="G50" t="s">
        <v>62</v>
      </c>
      <c r="H50" t="s">
        <v>619</v>
      </c>
      <c r="I50" t="s">
        <v>880</v>
      </c>
      <c r="J50" t="s">
        <v>62</v>
      </c>
      <c r="K50" t="s">
        <v>620</v>
      </c>
      <c r="L50" t="s">
        <v>880</v>
      </c>
      <c r="M50" t="s">
        <v>62</v>
      </c>
    </row>
    <row r="51" spans="1:13" x14ac:dyDescent="0.2">
      <c r="A51" t="s">
        <v>741</v>
      </c>
      <c r="B51" t="s">
        <v>617</v>
      </c>
      <c r="C51" t="s">
        <v>880</v>
      </c>
      <c r="D51" t="s">
        <v>62</v>
      </c>
      <c r="E51" t="s">
        <v>618</v>
      </c>
      <c r="F51" t="s">
        <v>880</v>
      </c>
      <c r="G51" t="s">
        <v>62</v>
      </c>
      <c r="H51" t="s">
        <v>619</v>
      </c>
      <c r="I51" t="s">
        <v>880</v>
      </c>
      <c r="J51" t="s">
        <v>62</v>
      </c>
      <c r="K51" t="s">
        <v>620</v>
      </c>
      <c r="L51" t="s">
        <v>880</v>
      </c>
      <c r="M51" t="s">
        <v>62</v>
      </c>
    </row>
    <row r="52" spans="1:13" x14ac:dyDescent="0.2">
      <c r="A52" t="s">
        <v>743</v>
      </c>
      <c r="B52" t="s">
        <v>617</v>
      </c>
      <c r="C52" t="s">
        <v>880</v>
      </c>
      <c r="D52" t="s">
        <v>62</v>
      </c>
      <c r="E52" t="s">
        <v>618</v>
      </c>
      <c r="F52" t="s">
        <v>880</v>
      </c>
      <c r="G52" t="s">
        <v>62</v>
      </c>
      <c r="H52" t="s">
        <v>619</v>
      </c>
      <c r="I52" t="s">
        <v>880</v>
      </c>
      <c r="J52" t="s">
        <v>62</v>
      </c>
      <c r="K52" t="s">
        <v>620</v>
      </c>
      <c r="L52" t="s">
        <v>880</v>
      </c>
      <c r="M52" t="s">
        <v>62</v>
      </c>
    </row>
    <row r="53" spans="1:13" x14ac:dyDescent="0.2">
      <c r="A53" t="s">
        <v>745</v>
      </c>
      <c r="B53" t="s">
        <v>617</v>
      </c>
      <c r="C53" t="s">
        <v>880</v>
      </c>
      <c r="D53" t="s">
        <v>62</v>
      </c>
      <c r="E53" t="s">
        <v>618</v>
      </c>
      <c r="F53" t="s">
        <v>880</v>
      </c>
      <c r="G53" t="s">
        <v>62</v>
      </c>
      <c r="H53" t="s">
        <v>619</v>
      </c>
      <c r="I53" t="s">
        <v>880</v>
      </c>
      <c r="J53" t="s">
        <v>62</v>
      </c>
      <c r="K53" t="s">
        <v>620</v>
      </c>
      <c r="L53" t="s">
        <v>880</v>
      </c>
      <c r="M53" t="s">
        <v>62</v>
      </c>
    </row>
    <row r="54" spans="1:13" x14ac:dyDescent="0.2">
      <c r="A54" t="s">
        <v>747</v>
      </c>
      <c r="B54" t="s">
        <v>617</v>
      </c>
      <c r="C54" t="s">
        <v>880</v>
      </c>
      <c r="D54" t="s">
        <v>62</v>
      </c>
      <c r="E54" t="s">
        <v>618</v>
      </c>
      <c r="F54" t="s">
        <v>880</v>
      </c>
      <c r="G54" t="s">
        <v>62</v>
      </c>
      <c r="H54" t="s">
        <v>619</v>
      </c>
      <c r="I54" t="s">
        <v>880</v>
      </c>
      <c r="J54" t="s">
        <v>62</v>
      </c>
      <c r="K54" t="s">
        <v>620</v>
      </c>
      <c r="L54" t="s">
        <v>880</v>
      </c>
      <c r="M54" t="s">
        <v>62</v>
      </c>
    </row>
    <row r="55" spans="1:13" x14ac:dyDescent="0.2">
      <c r="A55" t="s">
        <v>749</v>
      </c>
      <c r="B55" t="s">
        <v>617</v>
      </c>
      <c r="C55" t="s">
        <v>880</v>
      </c>
      <c r="D55" t="s">
        <v>62</v>
      </c>
      <c r="E55" t="s">
        <v>618</v>
      </c>
      <c r="F55" t="s">
        <v>880</v>
      </c>
      <c r="G55" t="s">
        <v>62</v>
      </c>
      <c r="H55" t="s">
        <v>619</v>
      </c>
      <c r="I55" t="s">
        <v>880</v>
      </c>
      <c r="J55" t="s">
        <v>62</v>
      </c>
      <c r="K55" t="s">
        <v>620</v>
      </c>
      <c r="L55" t="s">
        <v>880</v>
      </c>
      <c r="M55" t="s">
        <v>62</v>
      </c>
    </row>
    <row r="56" spans="1:13" x14ac:dyDescent="0.2">
      <c r="A56" t="s">
        <v>751</v>
      </c>
      <c r="B56" t="s">
        <v>617</v>
      </c>
      <c r="C56" t="s">
        <v>880</v>
      </c>
      <c r="D56" t="s">
        <v>62</v>
      </c>
      <c r="E56" t="s">
        <v>618</v>
      </c>
      <c r="F56" t="s">
        <v>880</v>
      </c>
      <c r="G56" t="s">
        <v>62</v>
      </c>
      <c r="H56" t="s">
        <v>619</v>
      </c>
      <c r="I56" t="s">
        <v>880</v>
      </c>
      <c r="J56" t="s">
        <v>62</v>
      </c>
      <c r="K56" t="s">
        <v>620</v>
      </c>
      <c r="L56" t="s">
        <v>880</v>
      </c>
      <c r="M56" t="s">
        <v>62</v>
      </c>
    </row>
    <row r="57" spans="1:13" x14ac:dyDescent="0.2">
      <c r="A57" t="s">
        <v>753</v>
      </c>
      <c r="B57" t="s">
        <v>617</v>
      </c>
      <c r="C57" t="s">
        <v>880</v>
      </c>
      <c r="D57" t="s">
        <v>62</v>
      </c>
      <c r="E57" t="s">
        <v>618</v>
      </c>
      <c r="F57" t="s">
        <v>880</v>
      </c>
      <c r="G57" t="s">
        <v>62</v>
      </c>
      <c r="H57" t="s">
        <v>619</v>
      </c>
      <c r="I57" t="s">
        <v>880</v>
      </c>
      <c r="J57" t="s">
        <v>62</v>
      </c>
      <c r="K57" t="s">
        <v>620</v>
      </c>
      <c r="L57" t="s">
        <v>880</v>
      </c>
      <c r="M57" t="s">
        <v>62</v>
      </c>
    </row>
    <row r="58" spans="1:13" x14ac:dyDescent="0.2">
      <c r="A58" t="s">
        <v>755</v>
      </c>
      <c r="B58" t="s">
        <v>617</v>
      </c>
      <c r="C58" t="s">
        <v>880</v>
      </c>
      <c r="D58" t="s">
        <v>62</v>
      </c>
      <c r="E58" t="s">
        <v>618</v>
      </c>
      <c r="F58" t="s">
        <v>880</v>
      </c>
      <c r="G58" t="s">
        <v>62</v>
      </c>
      <c r="H58" t="s">
        <v>619</v>
      </c>
      <c r="I58" t="s">
        <v>880</v>
      </c>
      <c r="J58" t="s">
        <v>62</v>
      </c>
      <c r="K58" t="s">
        <v>620</v>
      </c>
      <c r="L58" t="s">
        <v>880</v>
      </c>
      <c r="M58" t="s">
        <v>62</v>
      </c>
    </row>
    <row r="59" spans="1:13" x14ac:dyDescent="0.2">
      <c r="A59" t="s">
        <v>757</v>
      </c>
      <c r="B59" t="s">
        <v>617</v>
      </c>
      <c r="C59" t="s">
        <v>880</v>
      </c>
      <c r="D59" t="s">
        <v>62</v>
      </c>
      <c r="E59" t="s">
        <v>618</v>
      </c>
      <c r="F59" t="s">
        <v>880</v>
      </c>
      <c r="G59" t="s">
        <v>62</v>
      </c>
      <c r="H59" t="s">
        <v>619</v>
      </c>
      <c r="I59" t="s">
        <v>880</v>
      </c>
      <c r="J59" t="s">
        <v>62</v>
      </c>
      <c r="K59" t="s">
        <v>620</v>
      </c>
      <c r="L59" t="s">
        <v>880</v>
      </c>
      <c r="M59" t="s">
        <v>62</v>
      </c>
    </row>
    <row r="60" spans="1:13" x14ac:dyDescent="0.2">
      <c r="A60" t="s">
        <v>759</v>
      </c>
      <c r="B60" t="s">
        <v>617</v>
      </c>
      <c r="C60" t="s">
        <v>880</v>
      </c>
      <c r="D60" t="s">
        <v>62</v>
      </c>
      <c r="E60" t="s">
        <v>618</v>
      </c>
      <c r="F60" t="s">
        <v>880</v>
      </c>
      <c r="G60" t="s">
        <v>62</v>
      </c>
      <c r="H60" t="s">
        <v>619</v>
      </c>
      <c r="I60" t="s">
        <v>880</v>
      </c>
      <c r="J60" t="s">
        <v>62</v>
      </c>
      <c r="K60" t="s">
        <v>620</v>
      </c>
      <c r="L60" t="s">
        <v>880</v>
      </c>
      <c r="M60" t="s">
        <v>62</v>
      </c>
    </row>
    <row r="61" spans="1:13" x14ac:dyDescent="0.2">
      <c r="A61" t="s">
        <v>761</v>
      </c>
      <c r="B61" t="s">
        <v>617</v>
      </c>
      <c r="C61" t="s">
        <v>880</v>
      </c>
      <c r="D61" t="s">
        <v>62</v>
      </c>
      <c r="E61" t="s">
        <v>618</v>
      </c>
      <c r="F61" t="s">
        <v>880</v>
      </c>
      <c r="G61" t="s">
        <v>62</v>
      </c>
      <c r="H61" t="s">
        <v>619</v>
      </c>
      <c r="I61" t="s">
        <v>880</v>
      </c>
      <c r="J61" t="s">
        <v>62</v>
      </c>
      <c r="K61" t="s">
        <v>620</v>
      </c>
      <c r="L61" t="s">
        <v>880</v>
      </c>
      <c r="M61" t="s">
        <v>62</v>
      </c>
    </row>
    <row r="62" spans="1:13" x14ac:dyDescent="0.2">
      <c r="A62" t="s">
        <v>763</v>
      </c>
      <c r="B62" t="s">
        <v>621</v>
      </c>
      <c r="C62" t="s">
        <v>881</v>
      </c>
      <c r="D62" t="s">
        <v>62</v>
      </c>
      <c r="E62" t="s">
        <v>622</v>
      </c>
      <c r="F62" t="s">
        <v>881</v>
      </c>
      <c r="G62" t="s">
        <v>62</v>
      </c>
      <c r="H62" t="s">
        <v>623</v>
      </c>
      <c r="I62" t="s">
        <v>881</v>
      </c>
      <c r="J62" t="s">
        <v>62</v>
      </c>
      <c r="K62" t="s">
        <v>624</v>
      </c>
      <c r="L62" t="s">
        <v>881</v>
      </c>
      <c r="M62" t="s">
        <v>62</v>
      </c>
    </row>
    <row r="63" spans="1:13" x14ac:dyDescent="0.2">
      <c r="A63" t="s">
        <v>765</v>
      </c>
      <c r="B63" t="s">
        <v>621</v>
      </c>
      <c r="C63" t="s">
        <v>881</v>
      </c>
      <c r="D63" t="s">
        <v>62</v>
      </c>
      <c r="E63" t="s">
        <v>622</v>
      </c>
      <c r="F63" t="s">
        <v>881</v>
      </c>
      <c r="G63" t="s">
        <v>62</v>
      </c>
      <c r="H63" t="s">
        <v>623</v>
      </c>
      <c r="I63" t="s">
        <v>881</v>
      </c>
      <c r="J63" t="s">
        <v>62</v>
      </c>
      <c r="K63" t="s">
        <v>624</v>
      </c>
      <c r="L63" t="s">
        <v>881</v>
      </c>
      <c r="M63" t="s">
        <v>62</v>
      </c>
    </row>
    <row r="64" spans="1:13" x14ac:dyDescent="0.2">
      <c r="A64" t="s">
        <v>767</v>
      </c>
      <c r="B64" t="s">
        <v>621</v>
      </c>
      <c r="C64" t="s">
        <v>881</v>
      </c>
      <c r="D64" t="s">
        <v>62</v>
      </c>
      <c r="E64" t="s">
        <v>622</v>
      </c>
      <c r="F64" t="s">
        <v>881</v>
      </c>
      <c r="G64" t="s">
        <v>62</v>
      </c>
      <c r="H64" t="s">
        <v>623</v>
      </c>
      <c r="I64" t="s">
        <v>881</v>
      </c>
      <c r="J64" t="s">
        <v>62</v>
      </c>
      <c r="K64" t="s">
        <v>624</v>
      </c>
      <c r="L64" t="s">
        <v>881</v>
      </c>
      <c r="M64" t="s">
        <v>62</v>
      </c>
    </row>
    <row r="65" spans="1:13" x14ac:dyDescent="0.2">
      <c r="A65" t="s">
        <v>769</v>
      </c>
      <c r="B65" t="s">
        <v>621</v>
      </c>
      <c r="C65" t="s">
        <v>881</v>
      </c>
      <c r="D65" t="s">
        <v>62</v>
      </c>
      <c r="E65" t="s">
        <v>622</v>
      </c>
      <c r="F65" t="s">
        <v>881</v>
      </c>
      <c r="G65" t="s">
        <v>62</v>
      </c>
      <c r="H65" t="s">
        <v>623</v>
      </c>
      <c r="I65" t="s">
        <v>881</v>
      </c>
      <c r="J65" t="s">
        <v>62</v>
      </c>
      <c r="K65" t="s">
        <v>624</v>
      </c>
      <c r="L65" t="s">
        <v>881</v>
      </c>
      <c r="M65" t="s">
        <v>62</v>
      </c>
    </row>
    <row r="66" spans="1:13" x14ac:dyDescent="0.2">
      <c r="A66" t="s">
        <v>771</v>
      </c>
      <c r="B66" t="s">
        <v>621</v>
      </c>
      <c r="C66" t="s">
        <v>881</v>
      </c>
      <c r="D66" t="s">
        <v>62</v>
      </c>
      <c r="E66" t="s">
        <v>622</v>
      </c>
      <c r="F66" t="s">
        <v>881</v>
      </c>
      <c r="G66" t="s">
        <v>62</v>
      </c>
      <c r="H66" t="s">
        <v>623</v>
      </c>
      <c r="I66" t="s">
        <v>881</v>
      </c>
      <c r="J66" t="s">
        <v>62</v>
      </c>
      <c r="K66" t="s">
        <v>624</v>
      </c>
      <c r="L66" t="s">
        <v>881</v>
      </c>
      <c r="M66" t="s">
        <v>62</v>
      </c>
    </row>
    <row r="67" spans="1:13" x14ac:dyDescent="0.2">
      <c r="A67" t="s">
        <v>773</v>
      </c>
      <c r="B67" t="s">
        <v>621</v>
      </c>
      <c r="C67" t="s">
        <v>881</v>
      </c>
      <c r="D67" t="s">
        <v>62</v>
      </c>
      <c r="E67" t="s">
        <v>622</v>
      </c>
      <c r="F67" t="s">
        <v>881</v>
      </c>
      <c r="G67" t="s">
        <v>62</v>
      </c>
      <c r="H67" t="s">
        <v>623</v>
      </c>
      <c r="I67" t="s">
        <v>881</v>
      </c>
      <c r="J67" t="s">
        <v>62</v>
      </c>
      <c r="K67" t="s">
        <v>624</v>
      </c>
      <c r="L67" t="s">
        <v>881</v>
      </c>
      <c r="M67" t="s">
        <v>62</v>
      </c>
    </row>
    <row r="68" spans="1:13" x14ac:dyDescent="0.2">
      <c r="A68" t="s">
        <v>775</v>
      </c>
      <c r="B68" t="s">
        <v>621</v>
      </c>
      <c r="C68" t="s">
        <v>881</v>
      </c>
      <c r="D68" t="s">
        <v>62</v>
      </c>
      <c r="E68" t="s">
        <v>622</v>
      </c>
      <c r="F68" t="s">
        <v>881</v>
      </c>
      <c r="G68" t="s">
        <v>62</v>
      </c>
      <c r="H68" t="s">
        <v>623</v>
      </c>
      <c r="I68" t="s">
        <v>881</v>
      </c>
      <c r="J68" t="s">
        <v>62</v>
      </c>
      <c r="K68" t="s">
        <v>624</v>
      </c>
      <c r="L68" t="s">
        <v>881</v>
      </c>
      <c r="M68" t="s">
        <v>62</v>
      </c>
    </row>
    <row r="69" spans="1:13" x14ac:dyDescent="0.2">
      <c r="A69" t="s">
        <v>777</v>
      </c>
      <c r="B69" t="s">
        <v>621</v>
      </c>
      <c r="C69" t="s">
        <v>881</v>
      </c>
      <c r="D69" t="s">
        <v>62</v>
      </c>
      <c r="E69" t="s">
        <v>622</v>
      </c>
      <c r="F69" t="s">
        <v>881</v>
      </c>
      <c r="G69" t="s">
        <v>62</v>
      </c>
      <c r="H69" t="s">
        <v>623</v>
      </c>
      <c r="I69" t="s">
        <v>881</v>
      </c>
      <c r="J69" t="s">
        <v>62</v>
      </c>
      <c r="K69" t="s">
        <v>624</v>
      </c>
      <c r="L69" t="s">
        <v>881</v>
      </c>
      <c r="M69" t="s">
        <v>62</v>
      </c>
    </row>
    <row r="70" spans="1:13" x14ac:dyDescent="0.2">
      <c r="A70" t="s">
        <v>779</v>
      </c>
      <c r="B70" t="s">
        <v>621</v>
      </c>
      <c r="C70" t="s">
        <v>881</v>
      </c>
      <c r="D70" t="s">
        <v>62</v>
      </c>
      <c r="E70" t="s">
        <v>622</v>
      </c>
      <c r="F70" t="s">
        <v>881</v>
      </c>
      <c r="G70" t="s">
        <v>62</v>
      </c>
      <c r="H70" t="s">
        <v>623</v>
      </c>
      <c r="I70" t="s">
        <v>881</v>
      </c>
      <c r="J70" t="s">
        <v>62</v>
      </c>
      <c r="K70" t="s">
        <v>624</v>
      </c>
      <c r="L70" t="s">
        <v>881</v>
      </c>
      <c r="M70" t="s">
        <v>62</v>
      </c>
    </row>
    <row r="71" spans="1:13" x14ac:dyDescent="0.2">
      <c r="A71" t="s">
        <v>781</v>
      </c>
      <c r="B71" t="s">
        <v>621</v>
      </c>
      <c r="C71" t="s">
        <v>881</v>
      </c>
      <c r="D71" t="s">
        <v>62</v>
      </c>
      <c r="E71" t="s">
        <v>622</v>
      </c>
      <c r="F71" t="s">
        <v>881</v>
      </c>
      <c r="G71" t="s">
        <v>62</v>
      </c>
      <c r="H71" t="s">
        <v>623</v>
      </c>
      <c r="I71" t="s">
        <v>881</v>
      </c>
      <c r="J71" t="s">
        <v>62</v>
      </c>
      <c r="K71" t="s">
        <v>624</v>
      </c>
      <c r="L71" t="s">
        <v>881</v>
      </c>
      <c r="M71" t="s">
        <v>62</v>
      </c>
    </row>
    <row r="72" spans="1:13" x14ac:dyDescent="0.2">
      <c r="A72" t="s">
        <v>783</v>
      </c>
      <c r="B72" t="s">
        <v>621</v>
      </c>
      <c r="C72" t="s">
        <v>881</v>
      </c>
      <c r="D72" t="s">
        <v>62</v>
      </c>
      <c r="E72" t="s">
        <v>622</v>
      </c>
      <c r="F72" t="s">
        <v>881</v>
      </c>
      <c r="G72" t="s">
        <v>62</v>
      </c>
      <c r="H72" t="s">
        <v>623</v>
      </c>
      <c r="I72" t="s">
        <v>881</v>
      </c>
      <c r="J72" t="s">
        <v>62</v>
      </c>
      <c r="K72" t="s">
        <v>624</v>
      </c>
      <c r="L72" t="s">
        <v>881</v>
      </c>
      <c r="M72" t="s">
        <v>62</v>
      </c>
    </row>
    <row r="73" spans="1:13" x14ac:dyDescent="0.2">
      <c r="A73" t="s">
        <v>785</v>
      </c>
      <c r="B73" t="s">
        <v>621</v>
      </c>
      <c r="C73" t="s">
        <v>881</v>
      </c>
      <c r="D73" t="s">
        <v>62</v>
      </c>
      <c r="E73" t="s">
        <v>622</v>
      </c>
      <c r="F73" t="s">
        <v>881</v>
      </c>
      <c r="G73" t="s">
        <v>62</v>
      </c>
      <c r="H73" t="s">
        <v>623</v>
      </c>
      <c r="I73" t="s">
        <v>881</v>
      </c>
      <c r="J73" t="s">
        <v>62</v>
      </c>
      <c r="K73" t="s">
        <v>624</v>
      </c>
      <c r="L73" t="s">
        <v>881</v>
      </c>
      <c r="M73" t="s">
        <v>62</v>
      </c>
    </row>
    <row r="74" spans="1:13" x14ac:dyDescent="0.2">
      <c r="A74" t="s">
        <v>787</v>
      </c>
      <c r="B74" t="s">
        <v>621</v>
      </c>
      <c r="C74" t="s">
        <v>881</v>
      </c>
      <c r="D74" t="s">
        <v>62</v>
      </c>
      <c r="E74" t="s">
        <v>622</v>
      </c>
      <c r="F74" t="s">
        <v>881</v>
      </c>
      <c r="G74" t="s">
        <v>62</v>
      </c>
      <c r="H74" t="s">
        <v>623</v>
      </c>
      <c r="I74" t="s">
        <v>881</v>
      </c>
      <c r="J74" t="s">
        <v>62</v>
      </c>
      <c r="K74" t="s">
        <v>624</v>
      </c>
      <c r="L74" t="s">
        <v>881</v>
      </c>
      <c r="M74" t="s">
        <v>62</v>
      </c>
    </row>
    <row r="75" spans="1:13" x14ac:dyDescent="0.2">
      <c r="A75" t="s">
        <v>789</v>
      </c>
      <c r="B75" t="s">
        <v>621</v>
      </c>
      <c r="C75" t="s">
        <v>881</v>
      </c>
      <c r="D75" t="s">
        <v>62</v>
      </c>
      <c r="E75" t="s">
        <v>622</v>
      </c>
      <c r="F75" t="s">
        <v>881</v>
      </c>
      <c r="G75" t="s">
        <v>62</v>
      </c>
      <c r="H75" t="s">
        <v>623</v>
      </c>
      <c r="I75" t="s">
        <v>881</v>
      </c>
      <c r="J75" t="s">
        <v>62</v>
      </c>
      <c r="K75" t="s">
        <v>624</v>
      </c>
      <c r="L75" t="s">
        <v>881</v>
      </c>
      <c r="M75" t="s">
        <v>62</v>
      </c>
    </row>
    <row r="76" spans="1:13" x14ac:dyDescent="0.2">
      <c r="A76" t="s">
        <v>791</v>
      </c>
      <c r="B76" t="s">
        <v>621</v>
      </c>
      <c r="C76" t="s">
        <v>881</v>
      </c>
      <c r="D76" t="s">
        <v>62</v>
      </c>
      <c r="E76" t="s">
        <v>622</v>
      </c>
      <c r="F76" t="s">
        <v>881</v>
      </c>
      <c r="G76" t="s">
        <v>62</v>
      </c>
      <c r="H76" t="s">
        <v>623</v>
      </c>
      <c r="I76" t="s">
        <v>881</v>
      </c>
      <c r="J76" t="s">
        <v>62</v>
      </c>
      <c r="K76" t="s">
        <v>624</v>
      </c>
      <c r="L76" t="s">
        <v>881</v>
      </c>
      <c r="M76" t="s">
        <v>62</v>
      </c>
    </row>
    <row r="77" spans="1:13" x14ac:dyDescent="0.2">
      <c r="A77" t="s">
        <v>793</v>
      </c>
      <c r="B77" t="s">
        <v>621</v>
      </c>
      <c r="C77" t="s">
        <v>881</v>
      </c>
      <c r="D77" t="s">
        <v>62</v>
      </c>
      <c r="E77" t="s">
        <v>622</v>
      </c>
      <c r="F77" t="s">
        <v>881</v>
      </c>
      <c r="G77" t="s">
        <v>62</v>
      </c>
      <c r="H77" t="s">
        <v>623</v>
      </c>
      <c r="I77" t="s">
        <v>881</v>
      </c>
      <c r="J77" t="s">
        <v>62</v>
      </c>
      <c r="K77" t="s">
        <v>624</v>
      </c>
      <c r="L77" t="s">
        <v>881</v>
      </c>
      <c r="M77" t="s">
        <v>62</v>
      </c>
    </row>
    <row r="78" spans="1:13" x14ac:dyDescent="0.2">
      <c r="A78" t="s">
        <v>795</v>
      </c>
      <c r="B78" t="s">
        <v>621</v>
      </c>
      <c r="C78" t="s">
        <v>881</v>
      </c>
      <c r="D78" t="s">
        <v>62</v>
      </c>
      <c r="E78" t="s">
        <v>622</v>
      </c>
      <c r="F78" t="s">
        <v>881</v>
      </c>
      <c r="G78" t="s">
        <v>62</v>
      </c>
      <c r="H78" t="s">
        <v>623</v>
      </c>
      <c r="I78" t="s">
        <v>881</v>
      </c>
      <c r="J78" t="s">
        <v>62</v>
      </c>
      <c r="K78" t="s">
        <v>624</v>
      </c>
      <c r="L78" t="s">
        <v>881</v>
      </c>
      <c r="M78" t="s">
        <v>62</v>
      </c>
    </row>
    <row r="79" spans="1:13" x14ac:dyDescent="0.2">
      <c r="A79" t="s">
        <v>797</v>
      </c>
      <c r="B79" t="s">
        <v>621</v>
      </c>
      <c r="C79" t="s">
        <v>881</v>
      </c>
      <c r="D79" t="s">
        <v>62</v>
      </c>
      <c r="E79" t="s">
        <v>622</v>
      </c>
      <c r="F79" t="s">
        <v>881</v>
      </c>
      <c r="G79" t="s">
        <v>62</v>
      </c>
      <c r="H79" t="s">
        <v>623</v>
      </c>
      <c r="I79" t="s">
        <v>881</v>
      </c>
      <c r="J79" t="s">
        <v>62</v>
      </c>
      <c r="K79" t="s">
        <v>624</v>
      </c>
      <c r="L79" t="s">
        <v>881</v>
      </c>
      <c r="M79" t="s">
        <v>62</v>
      </c>
    </row>
    <row r="80" spans="1:13" x14ac:dyDescent="0.2">
      <c r="A80" t="s">
        <v>799</v>
      </c>
      <c r="B80" t="s">
        <v>621</v>
      </c>
      <c r="C80" t="s">
        <v>881</v>
      </c>
      <c r="D80" t="s">
        <v>62</v>
      </c>
      <c r="E80" t="s">
        <v>622</v>
      </c>
      <c r="F80" t="s">
        <v>881</v>
      </c>
      <c r="G80" t="s">
        <v>62</v>
      </c>
      <c r="H80" t="s">
        <v>623</v>
      </c>
      <c r="I80" t="s">
        <v>881</v>
      </c>
      <c r="J80" t="s">
        <v>62</v>
      </c>
      <c r="K80" t="s">
        <v>624</v>
      </c>
      <c r="L80" t="s">
        <v>881</v>
      </c>
      <c r="M80" t="s">
        <v>62</v>
      </c>
    </row>
    <row r="81" spans="1:13" x14ac:dyDescent="0.2">
      <c r="A81" t="s">
        <v>801</v>
      </c>
      <c r="B81" t="s">
        <v>621</v>
      </c>
      <c r="C81" t="s">
        <v>881</v>
      </c>
      <c r="D81" t="s">
        <v>62</v>
      </c>
      <c r="E81" t="s">
        <v>622</v>
      </c>
      <c r="F81" t="s">
        <v>881</v>
      </c>
      <c r="G81" t="s">
        <v>62</v>
      </c>
      <c r="H81" t="s">
        <v>623</v>
      </c>
      <c r="I81" t="s">
        <v>881</v>
      </c>
      <c r="J81" t="s">
        <v>62</v>
      </c>
      <c r="K81" t="s">
        <v>624</v>
      </c>
      <c r="L81" t="s">
        <v>881</v>
      </c>
      <c r="M81" t="s">
        <v>62</v>
      </c>
    </row>
    <row r="82" spans="1:13" x14ac:dyDescent="0.2">
      <c r="A82" t="s">
        <v>803</v>
      </c>
      <c r="B82" t="s">
        <v>621</v>
      </c>
      <c r="C82" t="s">
        <v>881</v>
      </c>
      <c r="D82" t="s">
        <v>62</v>
      </c>
      <c r="E82" t="s">
        <v>622</v>
      </c>
      <c r="F82" t="s">
        <v>881</v>
      </c>
      <c r="G82" t="s">
        <v>62</v>
      </c>
      <c r="H82" t="s">
        <v>623</v>
      </c>
      <c r="I82" t="s">
        <v>881</v>
      </c>
      <c r="J82" t="s">
        <v>62</v>
      </c>
      <c r="K82" t="s">
        <v>624</v>
      </c>
      <c r="L82" t="s">
        <v>881</v>
      </c>
      <c r="M82" t="s">
        <v>62</v>
      </c>
    </row>
    <row r="83" spans="1:13" x14ac:dyDescent="0.2">
      <c r="A83" t="s">
        <v>805</v>
      </c>
      <c r="B83" t="s">
        <v>621</v>
      </c>
      <c r="C83" t="s">
        <v>881</v>
      </c>
      <c r="D83" t="s">
        <v>62</v>
      </c>
      <c r="E83" t="s">
        <v>622</v>
      </c>
      <c r="F83" t="s">
        <v>881</v>
      </c>
      <c r="G83" t="s">
        <v>62</v>
      </c>
      <c r="H83" t="s">
        <v>623</v>
      </c>
      <c r="I83" t="s">
        <v>881</v>
      </c>
      <c r="J83" t="s">
        <v>62</v>
      </c>
      <c r="K83" t="s">
        <v>624</v>
      </c>
      <c r="L83" t="s">
        <v>881</v>
      </c>
      <c r="M83" t="s">
        <v>62</v>
      </c>
    </row>
    <row r="84" spans="1:13" x14ac:dyDescent="0.2">
      <c r="A84" t="s">
        <v>807</v>
      </c>
      <c r="B84" t="s">
        <v>621</v>
      </c>
      <c r="C84" t="s">
        <v>881</v>
      </c>
      <c r="D84" t="s">
        <v>62</v>
      </c>
      <c r="E84" t="s">
        <v>622</v>
      </c>
      <c r="F84" t="s">
        <v>881</v>
      </c>
      <c r="G84" t="s">
        <v>62</v>
      </c>
      <c r="H84" t="s">
        <v>623</v>
      </c>
      <c r="I84" t="s">
        <v>881</v>
      </c>
      <c r="J84" t="s">
        <v>62</v>
      </c>
      <c r="K84" t="s">
        <v>624</v>
      </c>
      <c r="L84" t="s">
        <v>881</v>
      </c>
      <c r="M84" t="s">
        <v>62</v>
      </c>
    </row>
    <row r="85" spans="1:13" x14ac:dyDescent="0.2">
      <c r="A85" t="s">
        <v>809</v>
      </c>
      <c r="B85" t="s">
        <v>621</v>
      </c>
      <c r="C85" t="s">
        <v>881</v>
      </c>
      <c r="D85" t="s">
        <v>62</v>
      </c>
      <c r="E85" t="s">
        <v>622</v>
      </c>
      <c r="F85" t="s">
        <v>881</v>
      </c>
      <c r="G85" t="s">
        <v>62</v>
      </c>
      <c r="H85" t="s">
        <v>623</v>
      </c>
      <c r="I85" t="s">
        <v>881</v>
      </c>
      <c r="J85" t="s">
        <v>62</v>
      </c>
      <c r="K85" t="s">
        <v>624</v>
      </c>
      <c r="L85" t="s">
        <v>881</v>
      </c>
      <c r="M85" t="s">
        <v>62</v>
      </c>
    </row>
    <row r="86" spans="1:13" x14ac:dyDescent="0.2">
      <c r="A86" t="s">
        <v>811</v>
      </c>
      <c r="B86" t="s">
        <v>621</v>
      </c>
      <c r="C86" t="s">
        <v>881</v>
      </c>
      <c r="D86" t="s">
        <v>62</v>
      </c>
      <c r="E86" t="s">
        <v>622</v>
      </c>
      <c r="F86" t="s">
        <v>881</v>
      </c>
      <c r="G86" t="s">
        <v>62</v>
      </c>
      <c r="H86" t="s">
        <v>623</v>
      </c>
      <c r="I86" t="s">
        <v>881</v>
      </c>
      <c r="J86" t="s">
        <v>62</v>
      </c>
      <c r="K86" t="s">
        <v>624</v>
      </c>
      <c r="L86" t="s">
        <v>881</v>
      </c>
      <c r="M86" t="s">
        <v>62</v>
      </c>
    </row>
    <row r="87" spans="1:13" x14ac:dyDescent="0.2">
      <c r="A87" t="s">
        <v>813</v>
      </c>
      <c r="B87" t="s">
        <v>621</v>
      </c>
      <c r="C87" t="s">
        <v>881</v>
      </c>
      <c r="D87" t="s">
        <v>62</v>
      </c>
      <c r="E87" t="s">
        <v>622</v>
      </c>
      <c r="F87" t="s">
        <v>881</v>
      </c>
      <c r="G87" t="s">
        <v>62</v>
      </c>
      <c r="H87" t="s">
        <v>623</v>
      </c>
      <c r="I87" t="s">
        <v>881</v>
      </c>
      <c r="J87" t="s">
        <v>62</v>
      </c>
      <c r="K87" t="s">
        <v>624</v>
      </c>
      <c r="L87" t="s">
        <v>881</v>
      </c>
      <c r="M87" t="s">
        <v>62</v>
      </c>
    </row>
    <row r="88" spans="1:13" x14ac:dyDescent="0.2">
      <c r="A88" t="s">
        <v>815</v>
      </c>
      <c r="B88" t="s">
        <v>621</v>
      </c>
      <c r="C88" t="s">
        <v>881</v>
      </c>
      <c r="D88" t="s">
        <v>62</v>
      </c>
      <c r="E88" t="s">
        <v>622</v>
      </c>
      <c r="F88" t="s">
        <v>881</v>
      </c>
      <c r="G88" t="s">
        <v>62</v>
      </c>
      <c r="H88" t="s">
        <v>623</v>
      </c>
      <c r="I88" t="s">
        <v>881</v>
      </c>
      <c r="J88" t="s">
        <v>62</v>
      </c>
      <c r="K88" t="s">
        <v>624</v>
      </c>
      <c r="L88" t="s">
        <v>881</v>
      </c>
      <c r="M88" t="s">
        <v>62</v>
      </c>
    </row>
    <row r="89" spans="1:13" x14ac:dyDescent="0.2">
      <c r="A89" t="s">
        <v>817</v>
      </c>
      <c r="B89" t="s">
        <v>621</v>
      </c>
      <c r="C89" t="s">
        <v>881</v>
      </c>
      <c r="D89" t="s">
        <v>62</v>
      </c>
      <c r="E89" t="s">
        <v>622</v>
      </c>
      <c r="F89" t="s">
        <v>881</v>
      </c>
      <c r="G89" t="s">
        <v>62</v>
      </c>
      <c r="H89" t="s">
        <v>623</v>
      </c>
      <c r="I89" t="s">
        <v>881</v>
      </c>
      <c r="J89" t="s">
        <v>62</v>
      </c>
      <c r="K89" t="s">
        <v>624</v>
      </c>
      <c r="L89" t="s">
        <v>881</v>
      </c>
      <c r="M89" t="s">
        <v>62</v>
      </c>
    </row>
    <row r="90" spans="1:13" x14ac:dyDescent="0.2">
      <c r="A90" t="s">
        <v>819</v>
      </c>
      <c r="B90" t="s">
        <v>625</v>
      </c>
      <c r="C90" t="s">
        <v>882</v>
      </c>
      <c r="D90" t="s">
        <v>62</v>
      </c>
      <c r="E90" t="s">
        <v>626</v>
      </c>
      <c r="F90" t="s">
        <v>882</v>
      </c>
      <c r="G90" t="s">
        <v>62</v>
      </c>
      <c r="H90" t="s">
        <v>627</v>
      </c>
      <c r="I90" t="s">
        <v>882</v>
      </c>
      <c r="J90" t="s">
        <v>62</v>
      </c>
      <c r="K90" t="s">
        <v>628</v>
      </c>
      <c r="L90" t="s">
        <v>882</v>
      </c>
      <c r="M90" t="s">
        <v>62</v>
      </c>
    </row>
    <row r="91" spans="1:13" x14ac:dyDescent="0.2">
      <c r="A91" t="s">
        <v>821</v>
      </c>
      <c r="B91" t="s">
        <v>625</v>
      </c>
      <c r="C91" t="s">
        <v>882</v>
      </c>
      <c r="D91" t="s">
        <v>62</v>
      </c>
      <c r="E91" t="s">
        <v>626</v>
      </c>
      <c r="F91" t="s">
        <v>882</v>
      </c>
      <c r="G91" t="s">
        <v>62</v>
      </c>
      <c r="H91" t="s">
        <v>627</v>
      </c>
      <c r="I91" t="s">
        <v>882</v>
      </c>
      <c r="J91" t="s">
        <v>62</v>
      </c>
      <c r="K91" t="s">
        <v>628</v>
      </c>
      <c r="L91" t="s">
        <v>882</v>
      </c>
      <c r="M91" t="s">
        <v>62</v>
      </c>
    </row>
    <row r="92" spans="1:13" x14ac:dyDescent="0.2">
      <c r="A92" t="s">
        <v>823</v>
      </c>
      <c r="B92" t="s">
        <v>625</v>
      </c>
      <c r="C92" t="s">
        <v>882</v>
      </c>
      <c r="D92" t="s">
        <v>62</v>
      </c>
      <c r="E92" t="s">
        <v>626</v>
      </c>
      <c r="F92" t="s">
        <v>882</v>
      </c>
      <c r="G92" t="s">
        <v>62</v>
      </c>
      <c r="H92" t="s">
        <v>627</v>
      </c>
      <c r="I92" t="s">
        <v>882</v>
      </c>
      <c r="J92" t="s">
        <v>62</v>
      </c>
      <c r="K92" t="s">
        <v>628</v>
      </c>
      <c r="L92" t="s">
        <v>882</v>
      </c>
      <c r="M92" t="s">
        <v>62</v>
      </c>
    </row>
    <row r="93" spans="1:13" x14ac:dyDescent="0.2">
      <c r="A93" t="s">
        <v>825</v>
      </c>
      <c r="B93" t="s">
        <v>625</v>
      </c>
      <c r="C93" t="s">
        <v>882</v>
      </c>
      <c r="D93" t="s">
        <v>62</v>
      </c>
      <c r="E93" t="s">
        <v>626</v>
      </c>
      <c r="F93" t="s">
        <v>882</v>
      </c>
      <c r="G93" t="s">
        <v>62</v>
      </c>
      <c r="H93" t="s">
        <v>627</v>
      </c>
      <c r="I93" t="s">
        <v>882</v>
      </c>
      <c r="J93" t="s">
        <v>62</v>
      </c>
      <c r="K93" t="s">
        <v>628</v>
      </c>
      <c r="L93" t="s">
        <v>882</v>
      </c>
      <c r="M93" t="s">
        <v>62</v>
      </c>
    </row>
    <row r="94" spans="1:13" x14ac:dyDescent="0.2">
      <c r="A94" t="s">
        <v>827</v>
      </c>
      <c r="B94" t="s">
        <v>625</v>
      </c>
      <c r="C94" t="s">
        <v>882</v>
      </c>
      <c r="D94" t="s">
        <v>62</v>
      </c>
      <c r="E94" t="s">
        <v>626</v>
      </c>
      <c r="F94" t="s">
        <v>882</v>
      </c>
      <c r="G94" t="s">
        <v>62</v>
      </c>
      <c r="H94" t="s">
        <v>627</v>
      </c>
      <c r="I94" t="s">
        <v>882</v>
      </c>
      <c r="J94" t="s">
        <v>62</v>
      </c>
      <c r="K94" t="s">
        <v>628</v>
      </c>
      <c r="L94" t="s">
        <v>882</v>
      </c>
      <c r="M94" t="s">
        <v>62</v>
      </c>
    </row>
    <row r="95" spans="1:13" x14ac:dyDescent="0.2">
      <c r="A95" t="s">
        <v>829</v>
      </c>
      <c r="B95" t="s">
        <v>625</v>
      </c>
      <c r="C95" t="s">
        <v>882</v>
      </c>
      <c r="D95" t="s">
        <v>62</v>
      </c>
      <c r="E95" t="s">
        <v>626</v>
      </c>
      <c r="F95" t="s">
        <v>882</v>
      </c>
      <c r="G95" t="s">
        <v>62</v>
      </c>
      <c r="H95" t="s">
        <v>627</v>
      </c>
      <c r="I95" t="s">
        <v>882</v>
      </c>
      <c r="J95" t="s">
        <v>62</v>
      </c>
      <c r="K95" t="s">
        <v>628</v>
      </c>
      <c r="L95" t="s">
        <v>882</v>
      </c>
      <c r="M95" t="s">
        <v>62</v>
      </c>
    </row>
    <row r="96" spans="1:13" x14ac:dyDescent="0.2">
      <c r="A96" t="s">
        <v>831</v>
      </c>
      <c r="B96" t="s">
        <v>625</v>
      </c>
      <c r="C96" t="s">
        <v>882</v>
      </c>
      <c r="D96" t="s">
        <v>62</v>
      </c>
      <c r="E96" t="s">
        <v>626</v>
      </c>
      <c r="F96" t="s">
        <v>882</v>
      </c>
      <c r="G96" t="s">
        <v>62</v>
      </c>
      <c r="H96" t="s">
        <v>627</v>
      </c>
      <c r="I96" t="s">
        <v>882</v>
      </c>
      <c r="J96" t="s">
        <v>62</v>
      </c>
      <c r="K96" t="s">
        <v>628</v>
      </c>
      <c r="L96" t="s">
        <v>882</v>
      </c>
      <c r="M96" t="s">
        <v>62</v>
      </c>
    </row>
    <row r="97" spans="1:13" x14ac:dyDescent="0.2">
      <c r="A97" t="s">
        <v>833</v>
      </c>
      <c r="B97" t="s">
        <v>625</v>
      </c>
      <c r="C97" t="s">
        <v>882</v>
      </c>
      <c r="D97" t="s">
        <v>62</v>
      </c>
      <c r="E97" t="s">
        <v>626</v>
      </c>
      <c r="F97" t="s">
        <v>882</v>
      </c>
      <c r="G97" t="s">
        <v>62</v>
      </c>
      <c r="H97" t="s">
        <v>627</v>
      </c>
      <c r="I97" t="s">
        <v>882</v>
      </c>
      <c r="J97" t="s">
        <v>62</v>
      </c>
      <c r="K97" t="s">
        <v>628</v>
      </c>
      <c r="L97" t="s">
        <v>882</v>
      </c>
      <c r="M97" t="s">
        <v>62</v>
      </c>
    </row>
    <row r="98" spans="1:13" x14ac:dyDescent="0.2">
      <c r="A98" t="s">
        <v>835</v>
      </c>
      <c r="B98" t="s">
        <v>625</v>
      </c>
      <c r="C98" t="s">
        <v>882</v>
      </c>
      <c r="D98" t="s">
        <v>62</v>
      </c>
      <c r="E98" t="s">
        <v>626</v>
      </c>
      <c r="F98" t="s">
        <v>882</v>
      </c>
      <c r="G98" t="s">
        <v>62</v>
      </c>
      <c r="H98" t="s">
        <v>627</v>
      </c>
      <c r="I98" t="s">
        <v>882</v>
      </c>
      <c r="J98" t="s">
        <v>62</v>
      </c>
      <c r="K98" t="s">
        <v>628</v>
      </c>
      <c r="L98" t="s">
        <v>882</v>
      </c>
      <c r="M98" t="s">
        <v>62</v>
      </c>
    </row>
    <row r="99" spans="1:13" x14ac:dyDescent="0.2">
      <c r="A99" t="s">
        <v>837</v>
      </c>
      <c r="B99" t="s">
        <v>625</v>
      </c>
      <c r="C99" t="s">
        <v>882</v>
      </c>
      <c r="D99" t="s">
        <v>62</v>
      </c>
      <c r="E99" t="s">
        <v>626</v>
      </c>
      <c r="F99" t="s">
        <v>882</v>
      </c>
      <c r="G99" t="s">
        <v>62</v>
      </c>
      <c r="H99" t="s">
        <v>627</v>
      </c>
      <c r="I99" t="s">
        <v>882</v>
      </c>
      <c r="J99" t="s">
        <v>62</v>
      </c>
      <c r="K99" t="s">
        <v>628</v>
      </c>
      <c r="L99" t="s">
        <v>882</v>
      </c>
      <c r="M99" t="s">
        <v>62</v>
      </c>
    </row>
    <row r="100" spans="1:13" x14ac:dyDescent="0.2">
      <c r="A100" t="s">
        <v>839</v>
      </c>
      <c r="B100" t="s">
        <v>625</v>
      </c>
      <c r="C100" t="s">
        <v>882</v>
      </c>
      <c r="D100" t="s">
        <v>62</v>
      </c>
      <c r="E100" t="s">
        <v>626</v>
      </c>
      <c r="F100" t="s">
        <v>882</v>
      </c>
      <c r="G100" t="s">
        <v>62</v>
      </c>
      <c r="H100" t="s">
        <v>627</v>
      </c>
      <c r="I100" t="s">
        <v>882</v>
      </c>
      <c r="J100" t="s">
        <v>62</v>
      </c>
      <c r="K100" t="s">
        <v>628</v>
      </c>
      <c r="L100" t="s">
        <v>882</v>
      </c>
      <c r="M100" t="s">
        <v>62</v>
      </c>
    </row>
    <row r="101" spans="1:13" x14ac:dyDescent="0.2">
      <c r="A101" t="s">
        <v>841</v>
      </c>
      <c r="B101" t="s">
        <v>625</v>
      </c>
      <c r="C101" t="s">
        <v>882</v>
      </c>
      <c r="D101" t="s">
        <v>62</v>
      </c>
      <c r="E101" t="s">
        <v>626</v>
      </c>
      <c r="F101" t="s">
        <v>882</v>
      </c>
      <c r="G101" t="s">
        <v>62</v>
      </c>
      <c r="H101" t="s">
        <v>627</v>
      </c>
      <c r="I101" t="s">
        <v>882</v>
      </c>
      <c r="J101" t="s">
        <v>62</v>
      </c>
      <c r="K101" t="s">
        <v>628</v>
      </c>
      <c r="L101" t="s">
        <v>882</v>
      </c>
      <c r="M101" t="s">
        <v>62</v>
      </c>
    </row>
    <row r="102" spans="1:13" x14ac:dyDescent="0.2">
      <c r="A102" t="s">
        <v>843</v>
      </c>
      <c r="B102" t="s">
        <v>625</v>
      </c>
      <c r="C102" t="s">
        <v>882</v>
      </c>
      <c r="D102" t="s">
        <v>62</v>
      </c>
      <c r="E102" t="s">
        <v>626</v>
      </c>
      <c r="F102" t="s">
        <v>882</v>
      </c>
      <c r="G102" t="s">
        <v>62</v>
      </c>
      <c r="H102" t="s">
        <v>627</v>
      </c>
      <c r="I102" t="s">
        <v>882</v>
      </c>
      <c r="J102" t="s">
        <v>62</v>
      </c>
      <c r="K102" t="s">
        <v>628</v>
      </c>
      <c r="L102" t="s">
        <v>882</v>
      </c>
      <c r="M102" t="s">
        <v>62</v>
      </c>
    </row>
    <row r="103" spans="1:13" x14ac:dyDescent="0.2">
      <c r="A103" t="s">
        <v>845</v>
      </c>
      <c r="B103" t="s">
        <v>625</v>
      </c>
      <c r="C103" t="s">
        <v>882</v>
      </c>
      <c r="D103" t="s">
        <v>62</v>
      </c>
      <c r="E103" t="s">
        <v>626</v>
      </c>
      <c r="F103" t="s">
        <v>882</v>
      </c>
      <c r="G103" t="s">
        <v>62</v>
      </c>
      <c r="H103" t="s">
        <v>627</v>
      </c>
      <c r="I103" t="s">
        <v>882</v>
      </c>
      <c r="J103" t="s">
        <v>62</v>
      </c>
      <c r="K103" t="s">
        <v>628</v>
      </c>
      <c r="L103" t="s">
        <v>882</v>
      </c>
      <c r="M103" t="s">
        <v>62</v>
      </c>
    </row>
    <row r="104" spans="1:13" x14ac:dyDescent="0.2">
      <c r="A104" t="s">
        <v>847</v>
      </c>
      <c r="B104" t="s">
        <v>625</v>
      </c>
      <c r="C104" t="s">
        <v>882</v>
      </c>
      <c r="D104" t="s">
        <v>62</v>
      </c>
      <c r="E104" t="s">
        <v>626</v>
      </c>
      <c r="F104" t="s">
        <v>882</v>
      </c>
      <c r="G104" t="s">
        <v>62</v>
      </c>
      <c r="H104" t="s">
        <v>627</v>
      </c>
      <c r="I104" t="s">
        <v>882</v>
      </c>
      <c r="J104" t="s">
        <v>62</v>
      </c>
      <c r="K104" t="s">
        <v>628</v>
      </c>
      <c r="L104" t="s">
        <v>882</v>
      </c>
      <c r="M104" t="s">
        <v>62</v>
      </c>
    </row>
    <row r="105" spans="1:13" x14ac:dyDescent="0.2">
      <c r="A105" t="s">
        <v>849</v>
      </c>
      <c r="B105" t="s">
        <v>625</v>
      </c>
      <c r="C105" t="s">
        <v>882</v>
      </c>
      <c r="D105" t="s">
        <v>62</v>
      </c>
      <c r="E105" t="s">
        <v>626</v>
      </c>
      <c r="F105" t="s">
        <v>882</v>
      </c>
      <c r="G105" t="s">
        <v>62</v>
      </c>
      <c r="H105" t="s">
        <v>627</v>
      </c>
      <c r="I105" t="s">
        <v>882</v>
      </c>
      <c r="J105" t="s">
        <v>62</v>
      </c>
      <c r="K105" t="s">
        <v>628</v>
      </c>
      <c r="L105" t="s">
        <v>882</v>
      </c>
      <c r="M105" t="s">
        <v>62</v>
      </c>
    </row>
    <row r="106" spans="1:13" x14ac:dyDescent="0.2">
      <c r="A106" t="s">
        <v>851</v>
      </c>
      <c r="B106" t="s">
        <v>625</v>
      </c>
      <c r="C106" t="s">
        <v>882</v>
      </c>
      <c r="D106" t="s">
        <v>62</v>
      </c>
      <c r="E106" t="s">
        <v>626</v>
      </c>
      <c r="F106" t="s">
        <v>882</v>
      </c>
      <c r="G106" t="s">
        <v>62</v>
      </c>
      <c r="H106" t="s">
        <v>627</v>
      </c>
      <c r="I106" t="s">
        <v>882</v>
      </c>
      <c r="J106" t="s">
        <v>62</v>
      </c>
      <c r="K106" t="s">
        <v>628</v>
      </c>
      <c r="L106" t="s">
        <v>882</v>
      </c>
      <c r="M106" t="s">
        <v>62</v>
      </c>
    </row>
    <row r="107" spans="1:13" x14ac:dyDescent="0.2">
      <c r="A107" t="s">
        <v>853</v>
      </c>
      <c r="B107" t="s">
        <v>625</v>
      </c>
      <c r="C107" t="s">
        <v>882</v>
      </c>
      <c r="D107" t="s">
        <v>62</v>
      </c>
      <c r="E107" t="s">
        <v>626</v>
      </c>
      <c r="F107" t="s">
        <v>882</v>
      </c>
      <c r="G107" t="s">
        <v>62</v>
      </c>
      <c r="H107" t="s">
        <v>627</v>
      </c>
      <c r="I107" t="s">
        <v>882</v>
      </c>
      <c r="J107" t="s">
        <v>62</v>
      </c>
      <c r="K107" t="s">
        <v>628</v>
      </c>
      <c r="L107" t="s">
        <v>882</v>
      </c>
      <c r="M107" t="s">
        <v>62</v>
      </c>
    </row>
    <row r="108" spans="1:13" x14ac:dyDescent="0.2">
      <c r="A108" t="s">
        <v>855</v>
      </c>
      <c r="B108" t="s">
        <v>625</v>
      </c>
      <c r="C108" t="s">
        <v>882</v>
      </c>
      <c r="D108" t="s">
        <v>62</v>
      </c>
      <c r="E108" t="s">
        <v>626</v>
      </c>
      <c r="F108" t="s">
        <v>882</v>
      </c>
      <c r="G108" t="s">
        <v>62</v>
      </c>
      <c r="H108" t="s">
        <v>627</v>
      </c>
      <c r="I108" t="s">
        <v>882</v>
      </c>
      <c r="J108" t="s">
        <v>62</v>
      </c>
      <c r="K108" t="s">
        <v>628</v>
      </c>
      <c r="L108" t="s">
        <v>882</v>
      </c>
      <c r="M108" t="s">
        <v>62</v>
      </c>
    </row>
    <row r="109" spans="1:13" x14ac:dyDescent="0.2">
      <c r="A109" t="s">
        <v>857</v>
      </c>
      <c r="B109" t="s">
        <v>625</v>
      </c>
      <c r="C109" t="s">
        <v>882</v>
      </c>
      <c r="D109" t="s">
        <v>62</v>
      </c>
      <c r="E109" t="s">
        <v>626</v>
      </c>
      <c r="F109" t="s">
        <v>882</v>
      </c>
      <c r="G109" t="s">
        <v>62</v>
      </c>
      <c r="H109" t="s">
        <v>627</v>
      </c>
      <c r="I109" t="s">
        <v>882</v>
      </c>
      <c r="J109" t="s">
        <v>62</v>
      </c>
      <c r="K109" t="s">
        <v>628</v>
      </c>
      <c r="L109" t="s">
        <v>882</v>
      </c>
      <c r="M109" t="s">
        <v>62</v>
      </c>
    </row>
    <row r="110" spans="1:13" x14ac:dyDescent="0.2">
      <c r="A110" t="s">
        <v>859</v>
      </c>
      <c r="B110" t="s">
        <v>625</v>
      </c>
      <c r="C110" t="s">
        <v>882</v>
      </c>
      <c r="D110" t="s">
        <v>62</v>
      </c>
      <c r="E110" t="s">
        <v>626</v>
      </c>
      <c r="F110" t="s">
        <v>882</v>
      </c>
      <c r="G110" t="s">
        <v>62</v>
      </c>
      <c r="H110" t="s">
        <v>627</v>
      </c>
      <c r="I110" t="s">
        <v>882</v>
      </c>
      <c r="J110" t="s">
        <v>62</v>
      </c>
      <c r="K110" t="s">
        <v>628</v>
      </c>
      <c r="L110" t="s">
        <v>882</v>
      </c>
      <c r="M110" t="s">
        <v>62</v>
      </c>
    </row>
    <row r="111" spans="1:13" x14ac:dyDescent="0.2">
      <c r="A111" t="s">
        <v>861</v>
      </c>
      <c r="B111" t="s">
        <v>625</v>
      </c>
      <c r="C111" t="s">
        <v>882</v>
      </c>
      <c r="D111" t="s">
        <v>62</v>
      </c>
      <c r="E111" t="s">
        <v>626</v>
      </c>
      <c r="F111" t="s">
        <v>882</v>
      </c>
      <c r="G111" t="s">
        <v>62</v>
      </c>
      <c r="H111" t="s">
        <v>627</v>
      </c>
      <c r="I111" t="s">
        <v>882</v>
      </c>
      <c r="J111" t="s">
        <v>62</v>
      </c>
      <c r="K111" t="s">
        <v>628</v>
      </c>
      <c r="L111" t="s">
        <v>882</v>
      </c>
      <c r="M111" t="s">
        <v>62</v>
      </c>
    </row>
    <row r="112" spans="1:13" x14ac:dyDescent="0.2">
      <c r="A112" t="s">
        <v>863</v>
      </c>
      <c r="B112" t="s">
        <v>625</v>
      </c>
      <c r="C112" t="s">
        <v>882</v>
      </c>
      <c r="D112" t="s">
        <v>62</v>
      </c>
      <c r="E112" t="s">
        <v>626</v>
      </c>
      <c r="F112" t="s">
        <v>882</v>
      </c>
      <c r="G112" t="s">
        <v>62</v>
      </c>
      <c r="H112" t="s">
        <v>627</v>
      </c>
      <c r="I112" t="s">
        <v>882</v>
      </c>
      <c r="J112" t="s">
        <v>62</v>
      </c>
      <c r="K112" t="s">
        <v>628</v>
      </c>
      <c r="L112" t="s">
        <v>882</v>
      </c>
      <c r="M112" t="s">
        <v>62</v>
      </c>
    </row>
    <row r="113" spans="1:13" x14ac:dyDescent="0.2">
      <c r="A113" t="s">
        <v>865</v>
      </c>
      <c r="B113" t="s">
        <v>625</v>
      </c>
      <c r="C113" t="s">
        <v>882</v>
      </c>
      <c r="D113" t="s">
        <v>62</v>
      </c>
      <c r="E113" t="s">
        <v>626</v>
      </c>
      <c r="F113" t="s">
        <v>882</v>
      </c>
      <c r="G113" t="s">
        <v>62</v>
      </c>
      <c r="H113" t="s">
        <v>627</v>
      </c>
      <c r="I113" t="s">
        <v>882</v>
      </c>
      <c r="J113" t="s">
        <v>62</v>
      </c>
      <c r="K113" t="s">
        <v>628</v>
      </c>
      <c r="L113" t="s">
        <v>882</v>
      </c>
      <c r="M113" t="s">
        <v>62</v>
      </c>
    </row>
    <row r="114" spans="1:13" x14ac:dyDescent="0.2">
      <c r="A114" t="s">
        <v>867</v>
      </c>
      <c r="B114" t="s">
        <v>625</v>
      </c>
      <c r="C114" t="s">
        <v>882</v>
      </c>
      <c r="D114" t="s">
        <v>62</v>
      </c>
      <c r="E114" t="s">
        <v>626</v>
      </c>
      <c r="F114" t="s">
        <v>882</v>
      </c>
      <c r="G114" t="s">
        <v>62</v>
      </c>
      <c r="H114" t="s">
        <v>627</v>
      </c>
      <c r="I114" t="s">
        <v>882</v>
      </c>
      <c r="J114" t="s">
        <v>62</v>
      </c>
      <c r="K114" t="s">
        <v>628</v>
      </c>
      <c r="L114" t="s">
        <v>882</v>
      </c>
      <c r="M114" t="s">
        <v>62</v>
      </c>
    </row>
    <row r="115" spans="1:13" x14ac:dyDescent="0.2">
      <c r="A115" t="s">
        <v>869</v>
      </c>
      <c r="B115" t="s">
        <v>625</v>
      </c>
      <c r="C115" t="s">
        <v>882</v>
      </c>
      <c r="D115" t="s">
        <v>62</v>
      </c>
      <c r="E115" t="s">
        <v>626</v>
      </c>
      <c r="F115" t="s">
        <v>882</v>
      </c>
      <c r="G115" t="s">
        <v>62</v>
      </c>
      <c r="H115" t="s">
        <v>627</v>
      </c>
      <c r="I115" t="s">
        <v>882</v>
      </c>
      <c r="J115" t="s">
        <v>62</v>
      </c>
      <c r="K115" t="s">
        <v>628</v>
      </c>
      <c r="L115" t="s">
        <v>882</v>
      </c>
      <c r="M115" t="s">
        <v>62</v>
      </c>
    </row>
    <row r="116" spans="1:13" x14ac:dyDescent="0.2">
      <c r="A116" t="s">
        <v>871</v>
      </c>
      <c r="B116" t="s">
        <v>625</v>
      </c>
      <c r="C116" t="s">
        <v>882</v>
      </c>
      <c r="D116" t="s">
        <v>62</v>
      </c>
      <c r="E116" t="s">
        <v>626</v>
      </c>
      <c r="F116" t="s">
        <v>882</v>
      </c>
      <c r="G116" t="s">
        <v>62</v>
      </c>
      <c r="H116" t="s">
        <v>627</v>
      </c>
      <c r="I116" t="s">
        <v>882</v>
      </c>
      <c r="J116" t="s">
        <v>62</v>
      </c>
      <c r="K116" t="s">
        <v>628</v>
      </c>
      <c r="L116" t="s">
        <v>882</v>
      </c>
      <c r="M116" t="s">
        <v>62</v>
      </c>
    </row>
    <row r="117" spans="1:13" x14ac:dyDescent="0.2">
      <c r="A117" t="s">
        <v>873</v>
      </c>
      <c r="B117" t="s">
        <v>625</v>
      </c>
      <c r="C117" t="s">
        <v>882</v>
      </c>
      <c r="D117" t="s">
        <v>62</v>
      </c>
      <c r="E117" t="s">
        <v>626</v>
      </c>
      <c r="F117" t="s">
        <v>882</v>
      </c>
      <c r="G117" t="s">
        <v>62</v>
      </c>
      <c r="H117" t="s">
        <v>627</v>
      </c>
      <c r="I117" t="s">
        <v>882</v>
      </c>
      <c r="J117" t="s">
        <v>62</v>
      </c>
      <c r="K117" t="s">
        <v>628</v>
      </c>
      <c r="L117" t="s">
        <v>882</v>
      </c>
      <c r="M117" t="s">
        <v>62</v>
      </c>
    </row>
    <row r="118" spans="1:13" x14ac:dyDescent="0.2">
      <c r="A118" t="s">
        <v>875</v>
      </c>
      <c r="B118" t="s">
        <v>625</v>
      </c>
      <c r="C118" t="s">
        <v>882</v>
      </c>
      <c r="D118" t="s">
        <v>62</v>
      </c>
      <c r="E118" t="s">
        <v>626</v>
      </c>
      <c r="F118" t="s">
        <v>882</v>
      </c>
      <c r="G118" t="s">
        <v>62</v>
      </c>
      <c r="H118" t="s">
        <v>627</v>
      </c>
      <c r="I118" t="s">
        <v>882</v>
      </c>
      <c r="J118" t="s">
        <v>62</v>
      </c>
      <c r="K118" t="s">
        <v>628</v>
      </c>
      <c r="L118" t="s">
        <v>882</v>
      </c>
      <c r="M118" t="s">
        <v>62</v>
      </c>
    </row>
    <row r="119" spans="1:13" x14ac:dyDescent="0.2">
      <c r="A119" t="s">
        <v>877</v>
      </c>
      <c r="B119" t="s">
        <v>625</v>
      </c>
      <c r="C119" t="s">
        <v>882</v>
      </c>
      <c r="D119" t="s">
        <v>62</v>
      </c>
      <c r="E119" t="s">
        <v>626</v>
      </c>
      <c r="F119" t="s">
        <v>882</v>
      </c>
      <c r="G119" t="s">
        <v>62</v>
      </c>
      <c r="H119" t="s">
        <v>627</v>
      </c>
      <c r="I119" t="s">
        <v>882</v>
      </c>
      <c r="J119" t="s">
        <v>62</v>
      </c>
      <c r="K119" t="s">
        <v>628</v>
      </c>
      <c r="L119" t="s">
        <v>882</v>
      </c>
      <c r="M119" t="s">
        <v>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I11" sqref="I11"/>
    </sheetView>
  </sheetViews>
  <sheetFormatPr defaultRowHeight="12.75" x14ac:dyDescent="0.2"/>
  <cols>
    <col min="1" max="1" width="17.7109375" bestFit="1" customWidth="1"/>
    <col min="2" max="2" width="8" bestFit="1" customWidth="1"/>
    <col min="3" max="3" width="16.140625" bestFit="1" customWidth="1"/>
    <col min="6" max="6" width="16.5703125" bestFit="1" customWidth="1"/>
    <col min="9" max="9" width="16.5703125" bestFit="1" customWidth="1"/>
    <col min="12" max="12" width="16.140625" bestFit="1" customWidth="1"/>
  </cols>
  <sheetData>
    <row r="1" spans="1:13" x14ac:dyDescent="0.2">
      <c r="A1" s="2" t="s">
        <v>33</v>
      </c>
      <c r="B1" s="2" t="s">
        <v>50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2" t="s">
        <v>59</v>
      </c>
      <c r="L1" s="2" t="s">
        <v>60</v>
      </c>
      <c r="M1" s="2" t="s">
        <v>61</v>
      </c>
    </row>
    <row r="2" spans="1:13" x14ac:dyDescent="0.2">
      <c r="A2" t="s">
        <v>898</v>
      </c>
      <c r="B2" t="s">
        <v>80</v>
      </c>
      <c r="C2" t="s">
        <v>879</v>
      </c>
      <c r="D2" t="s">
        <v>639</v>
      </c>
      <c r="E2" t="s">
        <v>81</v>
      </c>
      <c r="F2" t="s">
        <v>879</v>
      </c>
      <c r="G2" t="s">
        <v>639</v>
      </c>
      <c r="H2" t="s">
        <v>82</v>
      </c>
      <c r="I2" t="s">
        <v>879</v>
      </c>
      <c r="J2" t="s">
        <v>639</v>
      </c>
      <c r="K2" t="s">
        <v>83</v>
      </c>
      <c r="L2" t="s">
        <v>879</v>
      </c>
      <c r="M2" t="s">
        <v>639</v>
      </c>
    </row>
    <row r="3" spans="1:13" x14ac:dyDescent="0.2">
      <c r="A3" t="s">
        <v>890</v>
      </c>
      <c r="B3" t="s">
        <v>617</v>
      </c>
      <c r="C3" t="s">
        <v>880</v>
      </c>
      <c r="D3" t="s">
        <v>639</v>
      </c>
      <c r="E3" t="s">
        <v>618</v>
      </c>
      <c r="F3" t="s">
        <v>880</v>
      </c>
      <c r="G3" t="s">
        <v>639</v>
      </c>
      <c r="H3" t="s">
        <v>619</v>
      </c>
      <c r="I3" t="s">
        <v>880</v>
      </c>
      <c r="J3" t="s">
        <v>639</v>
      </c>
      <c r="K3" t="s">
        <v>620</v>
      </c>
      <c r="L3" t="s">
        <v>880</v>
      </c>
      <c r="M3" t="s">
        <v>639</v>
      </c>
    </row>
    <row r="4" spans="1:13" x14ac:dyDescent="0.2">
      <c r="A4" t="s">
        <v>888</v>
      </c>
      <c r="B4" t="s">
        <v>621</v>
      </c>
      <c r="C4" t="s">
        <v>881</v>
      </c>
      <c r="D4" t="s">
        <v>639</v>
      </c>
      <c r="E4" t="s">
        <v>622</v>
      </c>
      <c r="F4" t="s">
        <v>881</v>
      </c>
      <c r="G4" t="s">
        <v>639</v>
      </c>
      <c r="H4" t="s">
        <v>623</v>
      </c>
      <c r="I4" t="s">
        <v>881</v>
      </c>
      <c r="J4" t="s">
        <v>639</v>
      </c>
      <c r="K4" t="s">
        <v>624</v>
      </c>
      <c r="L4" t="s">
        <v>881</v>
      </c>
      <c r="M4" t="s">
        <v>639</v>
      </c>
    </row>
    <row r="5" spans="1:13" x14ac:dyDescent="0.2">
      <c r="A5" t="s">
        <v>902</v>
      </c>
      <c r="B5" t="s">
        <v>625</v>
      </c>
      <c r="C5" t="s">
        <v>882</v>
      </c>
      <c r="D5" t="s">
        <v>639</v>
      </c>
      <c r="E5" t="s">
        <v>626</v>
      </c>
      <c r="F5" t="s">
        <v>882</v>
      </c>
      <c r="G5" t="s">
        <v>639</v>
      </c>
      <c r="H5" t="s">
        <v>627</v>
      </c>
      <c r="I5" t="s">
        <v>882</v>
      </c>
      <c r="J5" t="s">
        <v>639</v>
      </c>
      <c r="K5" t="s">
        <v>628</v>
      </c>
      <c r="L5" t="s">
        <v>882</v>
      </c>
      <c r="M5" t="s">
        <v>639</v>
      </c>
    </row>
    <row r="6" spans="1:13" x14ac:dyDescent="0.2">
      <c r="A6" t="s">
        <v>885</v>
      </c>
      <c r="B6" t="s">
        <v>80</v>
      </c>
      <c r="C6" t="s">
        <v>879</v>
      </c>
      <c r="D6" t="s">
        <v>639</v>
      </c>
      <c r="E6" t="s">
        <v>81</v>
      </c>
      <c r="F6" t="s">
        <v>879</v>
      </c>
      <c r="G6" t="s">
        <v>639</v>
      </c>
    </row>
    <row r="7" spans="1:13" x14ac:dyDescent="0.2">
      <c r="A7" t="s">
        <v>885</v>
      </c>
      <c r="B7" t="s">
        <v>617</v>
      </c>
      <c r="C7" t="s">
        <v>880</v>
      </c>
      <c r="D7" t="s">
        <v>639</v>
      </c>
      <c r="E7" t="s">
        <v>618</v>
      </c>
      <c r="F7" t="s">
        <v>880</v>
      </c>
      <c r="G7" t="s">
        <v>639</v>
      </c>
    </row>
    <row r="8" spans="1:13" x14ac:dyDescent="0.2">
      <c r="A8" t="s">
        <v>888</v>
      </c>
      <c r="B8" t="s">
        <v>621</v>
      </c>
      <c r="C8" t="s">
        <v>881</v>
      </c>
      <c r="D8" t="s">
        <v>639</v>
      </c>
      <c r="E8" t="s">
        <v>622</v>
      </c>
      <c r="F8" t="s">
        <v>881</v>
      </c>
      <c r="G8" t="s">
        <v>639</v>
      </c>
    </row>
    <row r="9" spans="1:13" x14ac:dyDescent="0.2">
      <c r="A9" t="s">
        <v>885</v>
      </c>
      <c r="B9" t="s">
        <v>625</v>
      </c>
      <c r="C9" t="s">
        <v>882</v>
      </c>
      <c r="D9" t="s">
        <v>639</v>
      </c>
      <c r="E9" t="s">
        <v>626</v>
      </c>
      <c r="F9" t="s">
        <v>882</v>
      </c>
      <c r="G9" t="s">
        <v>639</v>
      </c>
    </row>
    <row r="10" spans="1:13" x14ac:dyDescent="0.2">
      <c r="A10" t="s">
        <v>896</v>
      </c>
      <c r="B10" t="s">
        <v>82</v>
      </c>
      <c r="C10" t="s">
        <v>879</v>
      </c>
      <c r="D10" t="s">
        <v>639</v>
      </c>
    </row>
    <row r="11" spans="1:13" x14ac:dyDescent="0.2">
      <c r="A11" t="s">
        <v>894</v>
      </c>
      <c r="B11" t="s">
        <v>619</v>
      </c>
      <c r="C11" t="s">
        <v>880</v>
      </c>
      <c r="D11" t="s">
        <v>639</v>
      </c>
    </row>
    <row r="12" spans="1:13" x14ac:dyDescent="0.2">
      <c r="A12" t="s">
        <v>894</v>
      </c>
      <c r="B12" t="s">
        <v>623</v>
      </c>
      <c r="C12" t="s">
        <v>881</v>
      </c>
      <c r="D12" t="s">
        <v>639</v>
      </c>
    </row>
    <row r="13" spans="1:13" x14ac:dyDescent="0.2">
      <c r="A13" t="s">
        <v>896</v>
      </c>
      <c r="B13" t="s">
        <v>627</v>
      </c>
      <c r="C13" t="s">
        <v>882</v>
      </c>
      <c r="D13" t="s">
        <v>639</v>
      </c>
    </row>
    <row r="14" spans="1:13" x14ac:dyDescent="0.2">
      <c r="A14" t="s">
        <v>892</v>
      </c>
      <c r="B14" t="s">
        <v>83</v>
      </c>
      <c r="C14" t="s">
        <v>879</v>
      </c>
      <c r="D14" t="s">
        <v>639</v>
      </c>
    </row>
    <row r="15" spans="1:13" x14ac:dyDescent="0.2">
      <c r="A15" t="s">
        <v>890</v>
      </c>
      <c r="B15" t="s">
        <v>620</v>
      </c>
      <c r="C15" t="s">
        <v>880</v>
      </c>
      <c r="D15" t="s">
        <v>639</v>
      </c>
    </row>
    <row r="16" spans="1:13" x14ac:dyDescent="0.2">
      <c r="A16" t="s">
        <v>890</v>
      </c>
      <c r="B16" t="s">
        <v>624</v>
      </c>
      <c r="C16" t="s">
        <v>881</v>
      </c>
      <c r="D16" t="s">
        <v>639</v>
      </c>
    </row>
    <row r="17" spans="1:13" x14ac:dyDescent="0.2">
      <c r="A17" t="s">
        <v>892</v>
      </c>
      <c r="B17" t="s">
        <v>628</v>
      </c>
      <c r="C17" t="s">
        <v>882</v>
      </c>
      <c r="D17" t="s">
        <v>639</v>
      </c>
    </row>
    <row r="18" spans="1:13" x14ac:dyDescent="0.2">
      <c r="A18" t="s">
        <v>883</v>
      </c>
      <c r="B18" t="s">
        <v>80</v>
      </c>
      <c r="C18" t="s">
        <v>879</v>
      </c>
      <c r="D18" t="s">
        <v>639</v>
      </c>
      <c r="E18" t="s">
        <v>81</v>
      </c>
      <c r="F18" t="s">
        <v>879</v>
      </c>
      <c r="G18" t="s">
        <v>639</v>
      </c>
      <c r="H18" t="s">
        <v>82</v>
      </c>
      <c r="I18" t="s">
        <v>879</v>
      </c>
      <c r="J18" t="s">
        <v>639</v>
      </c>
      <c r="K18" t="s">
        <v>83</v>
      </c>
      <c r="L18" t="s">
        <v>879</v>
      </c>
      <c r="M18" t="s">
        <v>639</v>
      </c>
    </row>
    <row r="19" spans="1:13" x14ac:dyDescent="0.2">
      <c r="A19" t="s">
        <v>883</v>
      </c>
      <c r="B19" t="s">
        <v>617</v>
      </c>
      <c r="C19" t="s">
        <v>880</v>
      </c>
      <c r="D19" t="s">
        <v>639</v>
      </c>
      <c r="E19" t="s">
        <v>618</v>
      </c>
      <c r="F19" t="s">
        <v>880</v>
      </c>
      <c r="G19" t="s">
        <v>639</v>
      </c>
      <c r="H19" t="s">
        <v>619</v>
      </c>
      <c r="I19" t="s">
        <v>880</v>
      </c>
      <c r="J19" t="s">
        <v>639</v>
      </c>
      <c r="K19" t="s">
        <v>620</v>
      </c>
      <c r="L19" t="s">
        <v>880</v>
      </c>
      <c r="M19" t="s">
        <v>639</v>
      </c>
    </row>
    <row r="20" spans="1:13" x14ac:dyDescent="0.2">
      <c r="A20" t="s">
        <v>883</v>
      </c>
      <c r="B20" t="s">
        <v>621</v>
      </c>
      <c r="C20" t="s">
        <v>881</v>
      </c>
      <c r="D20" t="s">
        <v>639</v>
      </c>
      <c r="E20" t="s">
        <v>622</v>
      </c>
      <c r="F20" t="s">
        <v>881</v>
      </c>
      <c r="G20" t="s">
        <v>639</v>
      </c>
      <c r="H20" t="s">
        <v>623</v>
      </c>
      <c r="I20" t="s">
        <v>881</v>
      </c>
      <c r="J20" t="s">
        <v>639</v>
      </c>
      <c r="K20" t="s">
        <v>624</v>
      </c>
      <c r="L20" t="s">
        <v>881</v>
      </c>
      <c r="M20" t="s">
        <v>639</v>
      </c>
    </row>
    <row r="21" spans="1:13" x14ac:dyDescent="0.2">
      <c r="A21" t="s">
        <v>883</v>
      </c>
      <c r="B21" t="s">
        <v>625</v>
      </c>
      <c r="C21" t="s">
        <v>882</v>
      </c>
      <c r="D21" t="s">
        <v>639</v>
      </c>
      <c r="E21" t="s">
        <v>626</v>
      </c>
      <c r="F21" t="s">
        <v>882</v>
      </c>
      <c r="G21" t="s">
        <v>639</v>
      </c>
      <c r="H21" t="s">
        <v>627</v>
      </c>
      <c r="I21" t="s">
        <v>882</v>
      </c>
      <c r="J21" t="s">
        <v>639</v>
      </c>
      <c r="K21" t="s">
        <v>628</v>
      </c>
      <c r="L21" t="s">
        <v>882</v>
      </c>
      <c r="M21" t="s">
        <v>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Thông tin chung</vt:lpstr>
      <vt:lpstr>Danh sách học sinh</vt:lpstr>
      <vt:lpstr>Danh sách giáo viên</vt:lpstr>
      <vt:lpstr>Danh sách các lớp và phân công </vt:lpstr>
      <vt:lpstr>HS_UploadUsers</vt:lpstr>
      <vt:lpstr>GV_UploadUsers</vt:lpstr>
      <vt:lpstr>HS_EnrollCourses</vt:lpstr>
      <vt:lpstr>GV_EnrollCourses</vt:lpstr>
      <vt:lpstr>City</vt:lpstr>
      <vt:lpstr>School</vt:lpstr>
      <vt:lpstr>SchoolCode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adminloc</dc:creator>
  <cp:lastModifiedBy>BICS</cp:lastModifiedBy>
  <dcterms:created xsi:type="dcterms:W3CDTF">2020-04-11T15:13:57Z</dcterms:created>
  <dcterms:modified xsi:type="dcterms:W3CDTF">2020-04-14T00:26:31Z</dcterms:modified>
</cp:coreProperties>
</file>