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0D5888C-2A18-45CA-AF92-2562F3DB3303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Rapasti Without 10m minutes " sheetId="4" r:id="rId1"/>
    <sheet name="ketamine val allele" sheetId="2" r:id="rId2"/>
    <sheet name="ketamine met allele" sheetId="1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2" l="1"/>
  <c r="K47" i="2"/>
  <c r="L47" i="2"/>
  <c r="I47" i="2"/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G38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9" i="2"/>
  <c r="G40" i="2"/>
  <c r="G41" i="2"/>
  <c r="G42" i="2"/>
  <c r="F4" i="1" l="1"/>
  <c r="F2" i="1"/>
  <c r="D13" i="4" l="1"/>
  <c r="C13" i="4" l="1"/>
  <c r="B13" i="4"/>
  <c r="A13" i="4"/>
  <c r="D11" i="4"/>
  <c r="C11" i="4"/>
  <c r="B11" i="4"/>
  <c r="A11" i="4"/>
  <c r="F8" i="4"/>
  <c r="F7" i="4"/>
  <c r="F6" i="4"/>
  <c r="F5" i="4"/>
  <c r="F4" i="4"/>
  <c r="F3" i="4"/>
  <c r="F2" i="4"/>
  <c r="F13" i="4" l="1"/>
  <c r="I4" i="4" s="1"/>
  <c r="H7" i="4"/>
  <c r="I6" i="4"/>
  <c r="K8" i="4"/>
  <c r="H3" i="4"/>
  <c r="J8" i="4"/>
  <c r="H8" i="4"/>
  <c r="A13" i="1"/>
  <c r="B13" i="1"/>
  <c r="C13" i="1"/>
  <c r="C44" i="2"/>
  <c r="B44" i="2"/>
  <c r="A44" i="2"/>
  <c r="G7" i="2"/>
  <c r="G6" i="2"/>
  <c r="G5" i="2"/>
  <c r="G4" i="2"/>
  <c r="G3" i="2"/>
  <c r="G2" i="2"/>
  <c r="G46" i="2" l="1"/>
  <c r="K6" i="2" s="1"/>
  <c r="J3" i="2"/>
  <c r="J7" i="2"/>
  <c r="J6" i="4"/>
  <c r="J2" i="4"/>
  <c r="K6" i="4"/>
  <c r="I5" i="4"/>
  <c r="I3" i="4"/>
  <c r="K4" i="4"/>
  <c r="H5" i="4"/>
  <c r="M5" i="4" s="1"/>
  <c r="H6" i="4"/>
  <c r="K7" i="4"/>
  <c r="I7" i="4"/>
  <c r="J3" i="4"/>
  <c r="K5" i="4"/>
  <c r="H2" i="4"/>
  <c r="I8" i="4"/>
  <c r="M8" i="4" s="1"/>
  <c r="I2" i="4"/>
  <c r="I12" i="4" s="1"/>
  <c r="I13" i="4" s="1"/>
  <c r="K2" i="4"/>
  <c r="J4" i="4"/>
  <c r="H4" i="4"/>
  <c r="K3" i="4"/>
  <c r="J7" i="4"/>
  <c r="J5" i="4"/>
  <c r="M3" i="4"/>
  <c r="J12" i="4"/>
  <c r="J13" i="4" s="1"/>
  <c r="L4" i="2" l="1"/>
  <c r="I5" i="2"/>
  <c r="L2" i="2"/>
  <c r="K2" i="2"/>
  <c r="M2" i="4"/>
  <c r="I4" i="2"/>
  <c r="J4" i="2"/>
  <c r="J5" i="2"/>
  <c r="L6" i="2"/>
  <c r="L7" i="2"/>
  <c r="I6" i="2"/>
  <c r="L5" i="2"/>
  <c r="K5" i="2"/>
  <c r="I3" i="2"/>
  <c r="M6" i="4"/>
  <c r="I7" i="2"/>
  <c r="K3" i="2"/>
  <c r="L41" i="2"/>
  <c r="L38" i="2"/>
  <c r="K38" i="2"/>
  <c r="K30" i="2"/>
  <c r="K22" i="2"/>
  <c r="K14" i="2"/>
  <c r="K41" i="2"/>
  <c r="J27" i="2"/>
  <c r="J19" i="2"/>
  <c r="J11" i="2"/>
  <c r="J32" i="2"/>
  <c r="I39" i="2"/>
  <c r="I31" i="2"/>
  <c r="I23" i="2"/>
  <c r="I15" i="2"/>
  <c r="I42" i="2"/>
  <c r="L29" i="2"/>
  <c r="L21" i="2"/>
  <c r="L13" i="2"/>
  <c r="J40" i="2"/>
  <c r="K37" i="2"/>
  <c r="K29" i="2"/>
  <c r="K21" i="2"/>
  <c r="K13" i="2"/>
  <c r="J36" i="2"/>
  <c r="J26" i="2"/>
  <c r="J18" i="2"/>
  <c r="J10" i="2"/>
  <c r="I38" i="2"/>
  <c r="I30" i="2"/>
  <c r="I22" i="2"/>
  <c r="I14" i="2"/>
  <c r="I41" i="2"/>
  <c r="L28" i="2"/>
  <c r="L20" i="2"/>
  <c r="L12" i="2"/>
  <c r="L8" i="2"/>
  <c r="J38" i="2"/>
  <c r="K36" i="2"/>
  <c r="K28" i="2"/>
  <c r="K20" i="2"/>
  <c r="K12" i="2"/>
  <c r="J34" i="2"/>
  <c r="J25" i="2"/>
  <c r="J17" i="2"/>
  <c r="J9" i="2"/>
  <c r="I37" i="2"/>
  <c r="I29" i="2"/>
  <c r="I21" i="2"/>
  <c r="I13" i="2"/>
  <c r="L35" i="2"/>
  <c r="L27" i="2"/>
  <c r="L19" i="2"/>
  <c r="L11" i="2"/>
  <c r="L17" i="2"/>
  <c r="J39" i="2"/>
  <c r="K35" i="2"/>
  <c r="K27" i="2"/>
  <c r="K19" i="2"/>
  <c r="K11" i="2"/>
  <c r="J33" i="2"/>
  <c r="J24" i="2"/>
  <c r="J16" i="2"/>
  <c r="J8" i="2"/>
  <c r="I36" i="2"/>
  <c r="I28" i="2"/>
  <c r="I20" i="2"/>
  <c r="I12" i="2"/>
  <c r="L34" i="2"/>
  <c r="L26" i="2"/>
  <c r="L18" i="2"/>
  <c r="L10" i="2"/>
  <c r="L25" i="2"/>
  <c r="L36" i="2"/>
  <c r="K34" i="2"/>
  <c r="K26" i="2"/>
  <c r="K18" i="2"/>
  <c r="K10" i="2"/>
  <c r="J31" i="2"/>
  <c r="J23" i="2"/>
  <c r="J15" i="2"/>
  <c r="J42" i="2"/>
  <c r="I35" i="2"/>
  <c r="I27" i="2"/>
  <c r="I19" i="2"/>
  <c r="I11" i="2"/>
  <c r="L33" i="2"/>
  <c r="L9" i="2"/>
  <c r="L42" i="2"/>
  <c r="K33" i="2"/>
  <c r="K25" i="2"/>
  <c r="K17" i="2"/>
  <c r="K9" i="2"/>
  <c r="J30" i="2"/>
  <c r="J22" i="2"/>
  <c r="J14" i="2"/>
  <c r="J41" i="2"/>
  <c r="I34" i="2"/>
  <c r="I26" i="2"/>
  <c r="I18" i="2"/>
  <c r="I10" i="2"/>
  <c r="L32" i="2"/>
  <c r="L24" i="2"/>
  <c r="L16" i="2"/>
  <c r="L39" i="2"/>
  <c r="K40" i="2"/>
  <c r="K32" i="2"/>
  <c r="K24" i="2"/>
  <c r="K16" i="2"/>
  <c r="K8" i="2"/>
  <c r="J29" i="2"/>
  <c r="J21" i="2"/>
  <c r="J13" i="2"/>
  <c r="J37" i="2"/>
  <c r="I33" i="2"/>
  <c r="I25" i="2"/>
  <c r="I17" i="2"/>
  <c r="I9" i="2"/>
  <c r="L31" i="2"/>
  <c r="L23" i="2"/>
  <c r="L15" i="2"/>
  <c r="L37" i="2"/>
  <c r="L40" i="2"/>
  <c r="K39" i="2"/>
  <c r="K31" i="2"/>
  <c r="K23" i="2"/>
  <c r="K15" i="2"/>
  <c r="K42" i="2"/>
  <c r="J28" i="2"/>
  <c r="J20" i="2"/>
  <c r="J12" i="2"/>
  <c r="J35" i="2"/>
  <c r="I40" i="2"/>
  <c r="I32" i="2"/>
  <c r="I24" i="2"/>
  <c r="I16" i="2"/>
  <c r="I8" i="2"/>
  <c r="L30" i="2"/>
  <c r="L22" i="2"/>
  <c r="L14" i="2"/>
  <c r="K4" i="2"/>
  <c r="H12" i="4"/>
  <c r="H13" i="4" s="1"/>
  <c r="M7" i="4"/>
  <c r="K7" i="2"/>
  <c r="L3" i="2"/>
  <c r="J6" i="2"/>
  <c r="M4" i="4"/>
  <c r="K12" i="4"/>
  <c r="K13" i="4" s="1"/>
  <c r="O3" i="2"/>
  <c r="J2" i="2"/>
  <c r="J45" i="2" s="1"/>
  <c r="I2" i="2"/>
  <c r="K45" i="2" l="1"/>
  <c r="L45" i="2"/>
  <c r="L46" i="2" s="1"/>
  <c r="O2" i="2"/>
  <c r="I45" i="2"/>
  <c r="I46" i="2" s="1"/>
  <c r="O4" i="2"/>
  <c r="O6" i="2"/>
  <c r="K46" i="2"/>
  <c r="J46" i="2"/>
  <c r="O7" i="2"/>
  <c r="O5" i="2"/>
  <c r="F3" i="1" l="1"/>
  <c r="B11" i="1"/>
  <c r="C11" i="1" l="1"/>
  <c r="A11" i="1"/>
  <c r="F13" i="1" l="1"/>
  <c r="H2" i="1" l="1"/>
  <c r="I4" i="1"/>
  <c r="J4" i="1"/>
  <c r="H4" i="1"/>
  <c r="I2" i="1"/>
  <c r="J2" i="1"/>
  <c r="I3" i="1"/>
  <c r="H3" i="1"/>
  <c r="H12" i="1" s="1"/>
  <c r="H13" i="1" s="1"/>
  <c r="J3" i="1"/>
  <c r="M4" i="1" l="1"/>
  <c r="I12" i="1"/>
  <c r="I13" i="1" s="1"/>
  <c r="J12" i="1"/>
  <c r="J13" i="1" s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tc={95B8D7C6-8337-41AD-9BAC-22DFFF6127DB}</author>
    <author>tc={1A3D5704-41FE-4D83-9D66-1E72123B017A}</author>
  </authors>
  <commentList>
    <comment ref="H46" authorId="0" shapeId="0" xr:uid="{95B8D7C6-8337-41AD-9BAC-22DFFF6127D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SQRT should be of the N</t>
      </text>
    </comment>
    <comment ref="H47" authorId="1" shapeId="0" xr:uid="{1A3D5704-41FE-4D83-9D66-1E72123B017A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multiplie the results in n(n-1)</t>
      </text>
    </comment>
  </commentList>
</comments>
</file>

<file path=xl/sharedStrings.xml><?xml version="1.0" encoding="utf-8"?>
<sst xmlns="http://schemas.openxmlformats.org/spreadsheetml/2006/main" count="21" uniqueCount="11">
  <si>
    <t>STDEV</t>
  </si>
  <si>
    <t>SE</t>
  </si>
  <si>
    <t>Participant's average</t>
  </si>
  <si>
    <t>distance from participants average</t>
  </si>
  <si>
    <t xml:space="preserve">MEAN </t>
  </si>
  <si>
    <t>Mean vissearch.RT-a-cong</t>
  </si>
  <si>
    <t>Mean vissearch.RT-a-incong</t>
  </si>
  <si>
    <t>Mean vissearch.RT-p-cong</t>
  </si>
  <si>
    <t>Mean vissearch.RT-p-incong</t>
  </si>
  <si>
    <t>SQRT</t>
  </si>
  <si>
    <t>הוראות לכלל השלבים: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</si>
</sst>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77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0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2" fillId="0" borderId="0" xfId="1" applyFont="1" applyFill="1" applyBorder="1" applyAlignment="1" applyProtection="1">
      <alignment vertical="center"/>
    </xf>
    <xf numFmtId="0" fontId="3" fillId="3" borderId="0" xfId="2" applyFill="1"/>
    <xf numFmtId="0" fontId="3" fillId="5" borderId="0" xfId="2" applyFill="1"/>
    <xf numFmtId="0" fontId="3" fillId="3" borderId="0" xfId="2" applyFill="1"/>
    <xf numFmtId="0" fontId="3" fillId="4" borderId="0" xfId="2" applyFill="1"/>
    <xf numFmtId="0" fontId="3" fillId="5" borderId="0" xfId="2" applyFill="1"/>
    <xf numFmtId="0" fontId="4" fillId="6" borderId="0" xfId="0" applyFont="1" applyFill="1"/>
    <xf numFmtId="0" fontId="0" fillId="6" borderId="1" xfId="0" applyFill="1" applyBorder="1"/>
    <xf numFmtId="0" fontId="0" fillId="6" borderId="2" xfId="0" applyFill="1" applyBorder="1"/>
    <xf numFmtId="0" fontId="4" fillId="0" borderId="0" xfId="0" applyFont="1"/>
    <xf numFmtId="0" fontId="0" fillId="5" borderId="0" xfId="0" applyFill="1" applyBorder="1"/>
    <xf numFmtId="0" fontId="0" fillId="0" borderId="0" xfId="0" applyFill="1"/>
    <xf numFmtId="2" fontId="0" fillId="0" borderId="0" xfId="0" applyNumberFormat="1" applyFill="1"/>
    <xf numFmtId="2" fontId="0" fillId="7" borderId="0" xfId="0" applyNumberFormat="1" applyFill="1" applyBorder="1" applyAlignment="1"/>
    <xf numFmtId="2" fontId="0" fillId="7" borderId="3" xfId="0" applyNumberFormat="1" applyFill="1" applyBorder="1" applyAlignment="1"/>
    <xf numFmtId="0" fontId="5" fillId="7" borderId="4" xfId="0" applyFont="1" applyFill="1" applyBorder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2" xr:uid="{00000000-0005-0000-0000-000001000000}"/>
    <cellStyle name="Normal_GLYKS1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423335</xdr:colOff>
      <xdr:row>51</xdr:row>
      <xdr:rowOff>70997</xdr:rowOff>
    </xdr:from>
    <xdr:to>
      <xdr:col>15</xdr:col>
      <xdr:colOff>359835</xdr:colOff>
      <xdr:row>63</xdr:row>
      <xdr:rowOff>63819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09AC4-E4A2-41E0-A163-4834D8DF2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0446" y="9433719"/>
          <a:ext cx="7373056" cy="21941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rden Gliksman" id="{031D11AE-3A65-406E-A2E2-23CB5314109D}" userId="S::yardeng@ruppin.ac.il::f4f038c5-4a45-4e4b-8044-d6f80e3ab07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6" dT="2022-01-10T09:15:04.36" personId="{031D11AE-3A65-406E-A2E2-23CB5314109D}" id="{95B8D7C6-8337-41AD-9BAC-22DFFF6127DB}">
    <text>the SQRT should be of the N</text>
  </threadedComment>
  <threadedComment ref="H47" dT="2022-01-10T09:14:39.05" personId="{031D11AE-3A65-406E-A2E2-23CB5314109D}" id="{1A3D5704-41FE-4D83-9D66-1E72123B017A}">
    <text>multiplie the results in n(n-1)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H13" sqref="H13"/>
    </sheetView>
  </sheetViews>
  <sheetFormatPr defaultRowHeight="14.5" x14ac:dyDescent="0.35"/>
  <cols>
    <col min="6" max="6" width="19.54296875" bestFit="1" customWidth="1"/>
  </cols>
  <sheetData>
    <row r="1" spans="1:13" x14ac:dyDescent="0.35">
      <c r="A1">
        <v>0</v>
      </c>
      <c r="B1">
        <v>40</v>
      </c>
      <c r="C1">
        <v>110</v>
      </c>
      <c r="D1">
        <v>230</v>
      </c>
      <c r="F1" t="s">
        <v>2</v>
      </c>
      <c r="H1" t="s">
        <v>3</v>
      </c>
      <c r="M1" s="1"/>
    </row>
    <row r="2" spans="1:13" x14ac:dyDescent="0.35">
      <c r="A2" s="3">
        <v>19</v>
      </c>
      <c r="B2" s="3">
        <v>19.899999999999999</v>
      </c>
      <c r="C2" s="3">
        <v>12.5</v>
      </c>
      <c r="D2" s="3">
        <v>20.3</v>
      </c>
      <c r="F2" s="1">
        <f>AVERAGE(A2:D2)</f>
        <v>17.925000000000001</v>
      </c>
      <c r="H2" s="1">
        <f t="shared" ref="H2:H8" si="0">A2-F2+$F$13</f>
        <v>22.764285714285712</v>
      </c>
      <c r="I2" s="1">
        <f t="shared" ref="I2:I8" si="1">B2-F2+$F$13</f>
        <v>23.664285714285711</v>
      </c>
      <c r="J2" s="1">
        <f t="shared" ref="J2:J8" si="2">C2-F2+$F$13</f>
        <v>16.264285714285712</v>
      </c>
      <c r="K2" s="1">
        <f t="shared" ref="K2:K8" si="3">D2-F2+$F$13</f>
        <v>24.064285714285713</v>
      </c>
      <c r="M2" s="1">
        <f t="shared" ref="M2:M8" si="4">AVERAGE(H2:K2)</f>
        <v>21.689285714285713</v>
      </c>
    </row>
    <row r="3" spans="1:13" x14ac:dyDescent="0.35">
      <c r="A3" s="3">
        <v>17.3</v>
      </c>
      <c r="B3" s="3">
        <v>13.9</v>
      </c>
      <c r="C3" s="3">
        <v>12.5</v>
      </c>
      <c r="D3" s="3">
        <v>15.1</v>
      </c>
      <c r="F3" s="1">
        <f t="shared" ref="F3:F8" si="5">AVERAGE(A3:E3)</f>
        <v>14.700000000000001</v>
      </c>
      <c r="H3" s="1">
        <f t="shared" si="0"/>
        <v>24.289285714285711</v>
      </c>
      <c r="I3" s="1">
        <f t="shared" si="1"/>
        <v>20.889285714285712</v>
      </c>
      <c r="J3" s="1">
        <f t="shared" si="2"/>
        <v>19.489285714285714</v>
      </c>
      <c r="K3" s="1">
        <f t="shared" si="3"/>
        <v>22.089285714285712</v>
      </c>
      <c r="M3" s="1">
        <f t="shared" si="4"/>
        <v>21.689285714285713</v>
      </c>
    </row>
    <row r="4" spans="1:13" x14ac:dyDescent="0.35">
      <c r="A4" s="3">
        <v>34.9</v>
      </c>
      <c r="B4" s="3">
        <v>33.299999999999997</v>
      </c>
      <c r="C4" s="3">
        <v>32.4</v>
      </c>
      <c r="D4" s="3">
        <v>25.5</v>
      </c>
      <c r="F4" s="1">
        <f t="shared" si="5"/>
        <v>31.524999999999999</v>
      </c>
      <c r="H4" s="1">
        <f t="shared" si="0"/>
        <v>25.064285714285713</v>
      </c>
      <c r="I4" s="1">
        <f t="shared" si="1"/>
        <v>23.464285714285712</v>
      </c>
      <c r="J4" s="1">
        <f t="shared" si="2"/>
        <v>22.564285714285713</v>
      </c>
      <c r="K4" s="1">
        <f t="shared" si="3"/>
        <v>15.664285714285715</v>
      </c>
      <c r="M4" s="1">
        <f t="shared" si="4"/>
        <v>21.689285714285713</v>
      </c>
    </row>
    <row r="5" spans="1:13" x14ac:dyDescent="0.35">
      <c r="A5" s="3">
        <v>29.5</v>
      </c>
      <c r="B5" s="3">
        <v>29.5</v>
      </c>
      <c r="C5" s="3">
        <v>31.8</v>
      </c>
      <c r="D5" s="3">
        <v>26</v>
      </c>
      <c r="F5" s="1">
        <f t="shared" si="5"/>
        <v>29.2</v>
      </c>
      <c r="H5" s="1">
        <f t="shared" si="0"/>
        <v>21.989285714285714</v>
      </c>
      <c r="I5" s="1">
        <f t="shared" si="1"/>
        <v>21.989285714285714</v>
      </c>
      <c r="J5" s="1">
        <f t="shared" si="2"/>
        <v>24.289285714285715</v>
      </c>
      <c r="K5" s="1">
        <f t="shared" si="3"/>
        <v>18.489285714285714</v>
      </c>
      <c r="M5" s="1">
        <f t="shared" si="4"/>
        <v>21.689285714285713</v>
      </c>
    </row>
    <row r="6" spans="1:13" x14ac:dyDescent="0.35">
      <c r="A6" s="3">
        <v>22</v>
      </c>
      <c r="B6" s="3">
        <v>21.6</v>
      </c>
      <c r="C6" s="3">
        <v>20.2</v>
      </c>
      <c r="D6" s="3">
        <v>15.4</v>
      </c>
      <c r="F6" s="1">
        <f t="shared" si="5"/>
        <v>19.8</v>
      </c>
      <c r="H6" s="1">
        <f t="shared" si="0"/>
        <v>23.889285714285712</v>
      </c>
      <c r="I6" s="1">
        <f t="shared" si="1"/>
        <v>23.489285714285714</v>
      </c>
      <c r="J6" s="1">
        <f t="shared" si="2"/>
        <v>22.089285714285712</v>
      </c>
      <c r="K6" s="1">
        <f t="shared" si="3"/>
        <v>17.289285714285711</v>
      </c>
      <c r="M6" s="1">
        <f t="shared" si="4"/>
        <v>21.689285714285713</v>
      </c>
    </row>
    <row r="7" spans="1:13" x14ac:dyDescent="0.35">
      <c r="A7" s="3">
        <v>16.8</v>
      </c>
      <c r="B7" s="3">
        <v>15</v>
      </c>
      <c r="C7" s="3">
        <v>18.100000000000001</v>
      </c>
      <c r="D7" s="3">
        <v>13.4</v>
      </c>
      <c r="F7" s="1">
        <f t="shared" si="5"/>
        <v>15.825000000000001</v>
      </c>
      <c r="H7" s="1">
        <f t="shared" si="0"/>
        <v>22.664285714285711</v>
      </c>
      <c r="I7" s="1">
        <f t="shared" si="1"/>
        <v>20.864285714285714</v>
      </c>
      <c r="J7" s="1">
        <f t="shared" si="2"/>
        <v>23.964285714285715</v>
      </c>
      <c r="K7" s="1">
        <f t="shared" si="3"/>
        <v>19.264285714285712</v>
      </c>
      <c r="M7" s="1">
        <f t="shared" si="4"/>
        <v>21.68928571428571</v>
      </c>
    </row>
    <row r="8" spans="1:13" x14ac:dyDescent="0.35">
      <c r="A8" s="3">
        <v>28.2</v>
      </c>
      <c r="B8" s="3">
        <v>26.6</v>
      </c>
      <c r="C8" s="3">
        <v>24</v>
      </c>
      <c r="D8" s="3">
        <v>12.6</v>
      </c>
      <c r="F8" s="1">
        <f t="shared" si="5"/>
        <v>22.849999999999998</v>
      </c>
      <c r="H8" s="1">
        <f t="shared" si="0"/>
        <v>27.039285714285715</v>
      </c>
      <c r="I8" s="1">
        <f t="shared" si="1"/>
        <v>25.439285714285717</v>
      </c>
      <c r="J8" s="1">
        <f t="shared" si="2"/>
        <v>22.839285714285715</v>
      </c>
      <c r="K8" s="1">
        <f t="shared" si="3"/>
        <v>11.439285714285715</v>
      </c>
      <c r="M8" s="1">
        <f t="shared" si="4"/>
        <v>21.689285714285717</v>
      </c>
    </row>
    <row r="9" spans="1:13" x14ac:dyDescent="0.35">
      <c r="A9" s="1"/>
      <c r="B9" s="1"/>
      <c r="C9" s="1"/>
      <c r="D9" s="1"/>
      <c r="F9" s="1"/>
      <c r="H9" s="1"/>
      <c r="I9" s="1"/>
      <c r="J9" s="1"/>
      <c r="K9" s="1"/>
      <c r="M9" s="1"/>
    </row>
    <row r="10" spans="1:13" x14ac:dyDescent="0.35">
      <c r="A10" s="1"/>
      <c r="B10" s="1"/>
      <c r="C10" s="1"/>
      <c r="D10" s="1"/>
      <c r="F10" s="1"/>
      <c r="H10" s="1"/>
      <c r="I10" s="1"/>
      <c r="J10" s="1"/>
      <c r="K10" s="1"/>
      <c r="M10" s="1"/>
    </row>
    <row r="11" spans="1:13" x14ac:dyDescent="0.35">
      <c r="A11" s="2">
        <f>AVERAGE(A2:A9)</f>
        <v>23.957142857142856</v>
      </c>
      <c r="B11" s="2">
        <f>AVERAGE(B2:B9)</f>
        <v>22.828571428571426</v>
      </c>
      <c r="C11" s="2">
        <f>AVERAGE(C2:C9)</f>
        <v>21.642857142857142</v>
      </c>
      <c r="D11" s="2">
        <f>AVERAGE(D2:D9)</f>
        <v>18.328571428571429</v>
      </c>
    </row>
    <row r="12" spans="1:13" x14ac:dyDescent="0.35">
      <c r="A12" s="2"/>
      <c r="B12" s="2"/>
      <c r="C12" s="2"/>
      <c r="D12" s="2"/>
      <c r="F12" t="s">
        <v>4</v>
      </c>
      <c r="G12" t="s">
        <v>0</v>
      </c>
      <c r="H12" s="1">
        <f>STDEV(H2:H8)</f>
        <v>1.7227469758664924</v>
      </c>
      <c r="I12" s="1">
        <f>STDEV(I2:I8)</f>
        <v>1.667261798507333</v>
      </c>
      <c r="J12" s="1">
        <f>STDEV(J2:J8)</f>
        <v>2.8413402270256691</v>
      </c>
      <c r="K12" s="1">
        <f>STDEV(K2:K8)</f>
        <v>4.1549883960642564</v>
      </c>
    </row>
    <row r="13" spans="1:13" x14ac:dyDescent="0.35">
      <c r="A13">
        <f>_xlfn.STDEV.S(A2:A8)</f>
        <v>6.9811310313007668</v>
      </c>
      <c r="B13">
        <f t="shared" ref="B13:C13" si="6">_xlfn.STDEV.S(B2:B8)</f>
        <v>7.2969661014502689</v>
      </c>
      <c r="C13">
        <f t="shared" si="6"/>
        <v>8.2285796957630417</v>
      </c>
      <c r="D13">
        <f>_xlfn.STDEV.S(D2:D8)</f>
        <v>5.6313746947242711</v>
      </c>
      <c r="F13" s="1">
        <f>AVERAGE(F2:F8)</f>
        <v>21.689285714285713</v>
      </c>
      <c r="G13" t="s">
        <v>1</v>
      </c>
      <c r="H13">
        <f>H12/(SQRT(COUNT(A2:A8)))</f>
        <v>0.65113715286161866</v>
      </c>
      <c r="I13">
        <f t="shared" ref="I13:K13" si="7">I12/(SQRT(COUNT(B2:B8)))</f>
        <v>0.63016572704124052</v>
      </c>
      <c r="J13">
        <f t="shared" si="7"/>
        <v>1.0739256615476751</v>
      </c>
      <c r="K13">
        <f t="shared" si="7"/>
        <v>1.570437999477881</v>
      </c>
    </row>
    <row r="15" spans="1:13" x14ac:dyDescent="0.35">
      <c r="F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tabSelected="1" topLeftCell="A37" zoomScale="90" zoomScaleNormal="90" workbookViewId="0">
      <selection activeCell="L72" sqref="L71:L72"/>
    </sheetView>
  </sheetViews>
  <sheetFormatPr defaultRowHeight="14.5" x14ac:dyDescent="0.35"/>
  <cols>
    <col min="7" max="7" width="19.54296875" bestFit="1" customWidth="1"/>
  </cols>
  <sheetData>
    <row r="1" spans="1:15" x14ac:dyDescent="0.35">
      <c r="A1" s="18" t="s">
        <v>5</v>
      </c>
      <c r="B1" s="18" t="s">
        <v>6</v>
      </c>
      <c r="C1" s="18" t="s">
        <v>7</v>
      </c>
      <c r="D1" s="18" t="s">
        <v>8</v>
      </c>
      <c r="G1" t="s">
        <v>2</v>
      </c>
      <c r="I1" t="s">
        <v>3</v>
      </c>
      <c r="O1" s="1"/>
    </row>
    <row r="2" spans="1:15" x14ac:dyDescent="0.35">
      <c r="A2" s="16">
        <v>3179.13</v>
      </c>
      <c r="B2" s="16">
        <v>2855.46</v>
      </c>
      <c r="C2" s="16">
        <v>1632.94</v>
      </c>
      <c r="D2" s="16">
        <v>1557.84</v>
      </c>
      <c r="E2" s="3"/>
      <c r="G2" s="1">
        <f>AVERAGE(A2:E2)</f>
        <v>2306.3425000000002</v>
      </c>
      <c r="I2" s="1">
        <f>A2-G2+$G$46</f>
        <v>2831.2068124999996</v>
      </c>
      <c r="J2" s="1">
        <f>B2-G2+$G$46</f>
        <v>2507.5368124999995</v>
      </c>
      <c r="K2" s="1">
        <f>C2-G2+$G$46</f>
        <v>1285.0168124999993</v>
      </c>
      <c r="L2" s="1">
        <f>D2-G2+$G$46</f>
        <v>1209.9168124999992</v>
      </c>
      <c r="M2" s="1"/>
      <c r="O2" s="1">
        <f>AVERAGE(I2:M2)</f>
        <v>1958.4193124999993</v>
      </c>
    </row>
    <row r="3" spans="1:15" x14ac:dyDescent="0.35">
      <c r="A3" s="16">
        <v>3007.45</v>
      </c>
      <c r="B3" s="16">
        <v>2800.38</v>
      </c>
      <c r="C3" s="16">
        <v>1897.44</v>
      </c>
      <c r="D3" s="16">
        <v>1696.95</v>
      </c>
      <c r="E3" s="3"/>
      <c r="G3" s="1">
        <f t="shared" ref="G3:G42" si="0">AVERAGE(A3:F3)</f>
        <v>2350.5550000000003</v>
      </c>
      <c r="I3" s="1">
        <f t="shared" ref="I3:I8" si="1">A3-G3+$G$46</f>
        <v>2615.3143124999988</v>
      </c>
      <c r="J3" s="1">
        <f t="shared" ref="J3:J8" si="2">B3-G3+$G$46</f>
        <v>2408.2443124999991</v>
      </c>
      <c r="K3" s="1">
        <f t="shared" ref="K3:K8" si="3">C3-G3+$G$46</f>
        <v>1505.3043124999992</v>
      </c>
      <c r="L3" s="1">
        <f t="shared" ref="L3:L8" si="4">D3-G3+$G$46</f>
        <v>1304.8143124999992</v>
      </c>
      <c r="M3" s="1"/>
      <c r="O3" s="1">
        <f>AVERAGE(I3:M3)</f>
        <v>1958.4193124999993</v>
      </c>
    </row>
    <row r="4" spans="1:15" x14ac:dyDescent="0.35">
      <c r="A4" s="16">
        <v>1907.83</v>
      </c>
      <c r="B4" s="16">
        <v>1995.57</v>
      </c>
      <c r="C4" s="16">
        <v>1000.18</v>
      </c>
      <c r="D4" s="16">
        <v>1043.3900000000001</v>
      </c>
      <c r="E4" s="3"/>
      <c r="G4" s="1">
        <f t="shared" si="0"/>
        <v>1486.7425000000001</v>
      </c>
      <c r="I4" s="1">
        <f t="shared" si="1"/>
        <v>2379.5068124999993</v>
      </c>
      <c r="J4" s="1">
        <f t="shared" si="2"/>
        <v>2467.2468124999996</v>
      </c>
      <c r="K4" s="1">
        <f t="shared" si="3"/>
        <v>1471.8568124999993</v>
      </c>
      <c r="L4" s="1">
        <f t="shared" si="4"/>
        <v>1515.0668124999995</v>
      </c>
      <c r="M4" s="1"/>
      <c r="O4" s="1">
        <f t="shared" ref="O4:O42" si="5">AVERAGE(I4:M4)</f>
        <v>1958.4193124999995</v>
      </c>
    </row>
    <row r="5" spans="1:15" x14ac:dyDescent="0.35">
      <c r="A5" s="16">
        <v>4563.09</v>
      </c>
      <c r="B5" s="16">
        <v>4048.79</v>
      </c>
      <c r="C5" s="16">
        <v>2060.09</v>
      </c>
      <c r="D5" s="16">
        <v>1968.35</v>
      </c>
      <c r="E5" s="3"/>
      <c r="G5" s="1">
        <f t="shared" si="0"/>
        <v>3160.0800000000004</v>
      </c>
      <c r="I5" s="1">
        <f t="shared" si="1"/>
        <v>3361.4293124999995</v>
      </c>
      <c r="J5" s="1">
        <f t="shared" si="2"/>
        <v>2847.1293124999993</v>
      </c>
      <c r="K5" s="1">
        <f t="shared" si="3"/>
        <v>858.42931249999924</v>
      </c>
      <c r="L5" s="1">
        <f t="shared" si="4"/>
        <v>766.68931249999901</v>
      </c>
      <c r="M5" s="1"/>
      <c r="O5" s="1">
        <f t="shared" si="5"/>
        <v>1958.4193124999993</v>
      </c>
    </row>
    <row r="6" spans="1:15" x14ac:dyDescent="0.35">
      <c r="A6" s="16">
        <v>1792.04</v>
      </c>
      <c r="B6" s="16">
        <v>1860.38</v>
      </c>
      <c r="C6" s="16">
        <v>1011.95</v>
      </c>
      <c r="D6" s="16">
        <v>1039.94</v>
      </c>
      <c r="E6" s="3"/>
      <c r="G6" s="1">
        <f t="shared" si="0"/>
        <v>1426.0774999999999</v>
      </c>
      <c r="I6" s="1">
        <f t="shared" si="1"/>
        <v>2324.3818124999998</v>
      </c>
      <c r="J6" s="1">
        <f t="shared" si="2"/>
        <v>2392.7218124999999</v>
      </c>
      <c r="K6" s="1">
        <f t="shared" si="3"/>
        <v>1544.2918124999997</v>
      </c>
      <c r="L6" s="1">
        <f t="shared" si="4"/>
        <v>1572.2818124999997</v>
      </c>
      <c r="M6" s="1"/>
      <c r="O6" s="1">
        <f t="shared" si="5"/>
        <v>1958.4193124999997</v>
      </c>
    </row>
    <row r="7" spans="1:15" x14ac:dyDescent="0.35">
      <c r="A7" s="16">
        <v>2437.46</v>
      </c>
      <c r="B7" s="16">
        <v>2492.83</v>
      </c>
      <c r="C7" s="16">
        <v>1728.27</v>
      </c>
      <c r="D7" s="16">
        <v>1689.42</v>
      </c>
      <c r="E7" s="3"/>
      <c r="G7" s="1">
        <f t="shared" si="0"/>
        <v>2086.9949999999999</v>
      </c>
      <c r="I7" s="1">
        <f t="shared" si="1"/>
        <v>2308.8843124999994</v>
      </c>
      <c r="J7" s="1">
        <f t="shared" si="2"/>
        <v>2364.2543124999993</v>
      </c>
      <c r="K7" s="1">
        <f t="shared" si="3"/>
        <v>1599.6943124999996</v>
      </c>
      <c r="L7" s="1">
        <f t="shared" si="4"/>
        <v>1560.8443124999997</v>
      </c>
      <c r="M7" s="1"/>
      <c r="O7" s="1">
        <f t="shared" si="5"/>
        <v>1958.4193124999995</v>
      </c>
    </row>
    <row r="8" spans="1:15" x14ac:dyDescent="0.35">
      <c r="A8" s="16">
        <v>1925.53</v>
      </c>
      <c r="B8" s="16">
        <v>2183.67</v>
      </c>
      <c r="C8" s="16">
        <v>1017.98</v>
      </c>
      <c r="D8" s="16">
        <v>1071.8699999999999</v>
      </c>
      <c r="E8" s="3"/>
      <c r="G8" s="1">
        <f t="shared" ref="G8" si="6">AVERAGE(A8:E8)</f>
        <v>1549.7625</v>
      </c>
      <c r="I8" s="1">
        <f t="shared" si="1"/>
        <v>2334.1868124999992</v>
      </c>
      <c r="J8" s="1">
        <f t="shared" si="2"/>
        <v>2592.3268124999995</v>
      </c>
      <c r="K8" s="1">
        <f t="shared" si="3"/>
        <v>1426.6368124999995</v>
      </c>
      <c r="L8" s="1">
        <f t="shared" si="4"/>
        <v>1480.5268124999993</v>
      </c>
      <c r="M8" s="1"/>
      <c r="O8" s="1">
        <f t="shared" si="5"/>
        <v>1958.4193124999995</v>
      </c>
    </row>
    <row r="9" spans="1:15" x14ac:dyDescent="0.35">
      <c r="A9" s="16">
        <v>2010.05</v>
      </c>
      <c r="B9" s="16">
        <v>2014</v>
      </c>
      <c r="C9" s="16">
        <v>1258.47</v>
      </c>
      <c r="D9" s="16">
        <v>1160.94</v>
      </c>
      <c r="E9" s="3"/>
      <c r="G9" s="1">
        <f t="shared" si="0"/>
        <v>1610.8650000000002</v>
      </c>
      <c r="I9" s="1">
        <f t="shared" ref="I9:I40" si="7">A9-G9+$G$46</f>
        <v>2357.6043124999992</v>
      </c>
      <c r="J9" s="1">
        <f t="shared" ref="J9:J40" si="8">B9-G9+$G$46</f>
        <v>2361.5543124999995</v>
      </c>
      <c r="K9" s="1">
        <f t="shared" ref="K9:K40" si="9">C9-G9+$G$46</f>
        <v>1606.0243124999993</v>
      </c>
      <c r="L9" s="1">
        <f t="shared" ref="L9:L40" si="10">D9-G9+$G$46</f>
        <v>1508.4943124999993</v>
      </c>
      <c r="M9" s="1"/>
      <c r="O9" s="1">
        <f t="shared" si="5"/>
        <v>1958.4193124999993</v>
      </c>
    </row>
    <row r="10" spans="1:15" x14ac:dyDescent="0.35">
      <c r="A10" s="16">
        <v>3866.22</v>
      </c>
      <c r="B10" s="16">
        <v>4120.74</v>
      </c>
      <c r="C10" s="16">
        <v>2249.0100000000002</v>
      </c>
      <c r="D10" s="16">
        <v>2358.2199999999998</v>
      </c>
      <c r="E10" s="3"/>
      <c r="G10" s="1">
        <f t="shared" si="0"/>
        <v>3148.5474999999997</v>
      </c>
      <c r="I10" s="1">
        <f t="shared" si="7"/>
        <v>2676.0918124999998</v>
      </c>
      <c r="J10" s="1">
        <f t="shared" si="8"/>
        <v>2930.6118124999994</v>
      </c>
      <c r="K10" s="1">
        <f t="shared" si="9"/>
        <v>1058.8818125</v>
      </c>
      <c r="L10" s="1">
        <f t="shared" si="10"/>
        <v>1168.0918124999996</v>
      </c>
      <c r="M10" s="1"/>
      <c r="O10" s="1">
        <f t="shared" si="5"/>
        <v>1958.4193124999997</v>
      </c>
    </row>
    <row r="11" spans="1:15" x14ac:dyDescent="0.35">
      <c r="A11" s="16">
        <v>2280.09</v>
      </c>
      <c r="B11" s="16">
        <v>2506.4299999999998</v>
      </c>
      <c r="C11" s="16">
        <v>1407.89</v>
      </c>
      <c r="D11" s="16">
        <v>1461.72</v>
      </c>
      <c r="E11" s="3"/>
      <c r="G11" s="1">
        <f t="shared" si="0"/>
        <v>1914.0325000000003</v>
      </c>
      <c r="I11" s="1">
        <f t="shared" si="7"/>
        <v>2324.4768124999991</v>
      </c>
      <c r="J11" s="1">
        <f t="shared" si="8"/>
        <v>2550.8168124999993</v>
      </c>
      <c r="K11" s="1">
        <f t="shared" si="9"/>
        <v>1452.2768124999993</v>
      </c>
      <c r="L11" s="1">
        <f t="shared" si="10"/>
        <v>1506.1068124999993</v>
      </c>
      <c r="M11" s="1"/>
      <c r="O11" s="1">
        <f t="shared" si="5"/>
        <v>1958.4193124999993</v>
      </c>
    </row>
    <row r="12" spans="1:15" x14ac:dyDescent="0.35">
      <c r="A12" s="16">
        <v>2977.92</v>
      </c>
      <c r="B12" s="16">
        <v>2813.75</v>
      </c>
      <c r="C12" s="16">
        <v>1544.83</v>
      </c>
      <c r="D12" s="16">
        <v>1466.71</v>
      </c>
      <c r="E12" s="3"/>
      <c r="G12" s="1">
        <f t="shared" si="0"/>
        <v>2200.8024999999998</v>
      </c>
      <c r="I12" s="1">
        <f t="shared" si="7"/>
        <v>2735.5368124999995</v>
      </c>
      <c r="J12" s="1">
        <f t="shared" si="8"/>
        <v>2571.3668124999995</v>
      </c>
      <c r="K12" s="1">
        <f t="shared" si="9"/>
        <v>1302.4468124999996</v>
      </c>
      <c r="L12" s="1">
        <f t="shared" si="10"/>
        <v>1224.3268124999997</v>
      </c>
      <c r="M12" s="1"/>
      <c r="O12" s="1">
        <f t="shared" si="5"/>
        <v>1958.4193124999995</v>
      </c>
    </row>
    <row r="13" spans="1:15" x14ac:dyDescent="0.35">
      <c r="A13" s="16">
        <v>2353.9</v>
      </c>
      <c r="B13" s="16">
        <v>2309.91</v>
      </c>
      <c r="C13" s="16">
        <v>1129.75</v>
      </c>
      <c r="D13" s="16">
        <v>1304.51</v>
      </c>
      <c r="E13" s="3"/>
      <c r="G13" s="1">
        <f t="shared" si="0"/>
        <v>1774.5174999999999</v>
      </c>
      <c r="I13" s="1">
        <f t="shared" si="7"/>
        <v>2537.8018124999999</v>
      </c>
      <c r="J13" s="1">
        <f t="shared" si="8"/>
        <v>2493.8118124999992</v>
      </c>
      <c r="K13" s="1">
        <f t="shared" si="9"/>
        <v>1313.6518124999996</v>
      </c>
      <c r="L13" s="1">
        <f t="shared" si="10"/>
        <v>1488.4118124999995</v>
      </c>
      <c r="M13" s="1"/>
      <c r="O13" s="1">
        <f t="shared" si="5"/>
        <v>1958.4193124999995</v>
      </c>
    </row>
    <row r="14" spans="1:15" x14ac:dyDescent="0.35">
      <c r="A14" s="16">
        <v>2108</v>
      </c>
      <c r="B14" s="16">
        <v>2093.7800000000002</v>
      </c>
      <c r="C14" s="16">
        <v>1035.8900000000001</v>
      </c>
      <c r="D14" s="16">
        <v>1191.8499999999999</v>
      </c>
      <c r="E14" s="3"/>
      <c r="G14" s="1">
        <f t="shared" ref="G14" si="11">AVERAGE(A14:E14)</f>
        <v>1607.38</v>
      </c>
      <c r="I14" s="1">
        <f t="shared" si="7"/>
        <v>2459.0393124999991</v>
      </c>
      <c r="J14" s="1">
        <f t="shared" si="8"/>
        <v>2444.8193124999998</v>
      </c>
      <c r="K14" s="1">
        <f t="shared" si="9"/>
        <v>1386.9293124999995</v>
      </c>
      <c r="L14" s="1">
        <f t="shared" si="10"/>
        <v>1542.8893124999993</v>
      </c>
      <c r="M14" s="1"/>
      <c r="O14" s="1">
        <f t="shared" si="5"/>
        <v>1958.4193124999995</v>
      </c>
    </row>
    <row r="15" spans="1:15" x14ac:dyDescent="0.35">
      <c r="A15" s="16">
        <v>2713.36</v>
      </c>
      <c r="B15" s="16">
        <v>2854.38</v>
      </c>
      <c r="C15" s="16">
        <v>1351.01</v>
      </c>
      <c r="D15" s="16">
        <v>1306.56</v>
      </c>
      <c r="E15" s="3"/>
      <c r="G15" s="1">
        <f t="shared" si="0"/>
        <v>2056.3274999999999</v>
      </c>
      <c r="I15" s="1">
        <f t="shared" si="7"/>
        <v>2615.4518124999995</v>
      </c>
      <c r="J15" s="1">
        <f t="shared" si="8"/>
        <v>2756.4718124999999</v>
      </c>
      <c r="K15" s="1">
        <f t="shared" si="9"/>
        <v>1253.1018124999996</v>
      </c>
      <c r="L15" s="1">
        <f t="shared" si="10"/>
        <v>1208.6518124999996</v>
      </c>
      <c r="M15" s="1"/>
      <c r="O15" s="1">
        <f t="shared" si="5"/>
        <v>1958.4193124999995</v>
      </c>
    </row>
    <row r="16" spans="1:15" x14ac:dyDescent="0.35">
      <c r="A16" s="16">
        <v>1511.25</v>
      </c>
      <c r="B16" s="16">
        <v>1475.17</v>
      </c>
      <c r="C16" s="16">
        <v>838.4</v>
      </c>
      <c r="D16" s="16">
        <v>903.24</v>
      </c>
      <c r="E16" s="3"/>
      <c r="G16" s="1">
        <f t="shared" si="0"/>
        <v>1182.0150000000001</v>
      </c>
      <c r="I16" s="1">
        <f t="shared" si="7"/>
        <v>2287.6543124999994</v>
      </c>
      <c r="J16" s="1">
        <f t="shared" si="8"/>
        <v>2251.5743124999995</v>
      </c>
      <c r="K16" s="1">
        <f t="shared" si="9"/>
        <v>1614.8043124999995</v>
      </c>
      <c r="L16" s="1">
        <f t="shared" si="10"/>
        <v>1679.6443124999994</v>
      </c>
      <c r="M16" s="1"/>
      <c r="O16" s="1">
        <f t="shared" si="5"/>
        <v>1958.4193124999995</v>
      </c>
    </row>
    <row r="17" spans="1:15" x14ac:dyDescent="0.35">
      <c r="A17" s="16">
        <v>2893.57</v>
      </c>
      <c r="B17" s="16">
        <v>2607.7800000000002</v>
      </c>
      <c r="C17" s="16">
        <v>1280.1199999999999</v>
      </c>
      <c r="D17" s="16">
        <v>1260.04</v>
      </c>
      <c r="E17" s="3"/>
      <c r="G17" s="1">
        <f t="shared" si="0"/>
        <v>2010.3775000000001</v>
      </c>
      <c r="I17" s="1">
        <f t="shared" si="7"/>
        <v>2841.6118124999994</v>
      </c>
      <c r="J17" s="1">
        <f t="shared" si="8"/>
        <v>2555.8218124999994</v>
      </c>
      <c r="K17" s="1">
        <f t="shared" si="9"/>
        <v>1228.1618124999993</v>
      </c>
      <c r="L17" s="1">
        <f t="shared" si="10"/>
        <v>1208.0818124999994</v>
      </c>
      <c r="M17" s="1"/>
      <c r="O17" s="1">
        <f t="shared" si="5"/>
        <v>1958.4193124999995</v>
      </c>
    </row>
    <row r="18" spans="1:15" x14ac:dyDescent="0.35">
      <c r="A18" s="16">
        <v>2142.67</v>
      </c>
      <c r="B18" s="16">
        <v>2167.25</v>
      </c>
      <c r="C18" s="16">
        <v>1382.41</v>
      </c>
      <c r="D18" s="16">
        <v>1449.06</v>
      </c>
      <c r="E18" s="3"/>
      <c r="G18" s="1">
        <f t="shared" si="0"/>
        <v>1785.3474999999999</v>
      </c>
      <c r="I18" s="1">
        <f t="shared" si="7"/>
        <v>2315.7418124999995</v>
      </c>
      <c r="J18" s="1">
        <f t="shared" si="8"/>
        <v>2340.3218124999994</v>
      </c>
      <c r="K18" s="1">
        <f t="shared" si="9"/>
        <v>1555.4818124999997</v>
      </c>
      <c r="L18" s="1">
        <f t="shared" si="10"/>
        <v>1622.1318124999996</v>
      </c>
      <c r="M18" s="1"/>
      <c r="O18" s="1">
        <f t="shared" si="5"/>
        <v>1958.4193124999997</v>
      </c>
    </row>
    <row r="19" spans="1:15" x14ac:dyDescent="0.35">
      <c r="A19" s="16">
        <v>1711.57</v>
      </c>
      <c r="B19" s="16">
        <v>1719.35</v>
      </c>
      <c r="C19" s="16">
        <v>1063.0999999999999</v>
      </c>
      <c r="D19" s="16">
        <v>953.59</v>
      </c>
      <c r="E19" s="3"/>
      <c r="G19" s="1">
        <f t="shared" si="0"/>
        <v>1361.9025000000001</v>
      </c>
      <c r="I19" s="1">
        <f t="shared" si="7"/>
        <v>2308.0868124999993</v>
      </c>
      <c r="J19" s="1">
        <f t="shared" si="8"/>
        <v>2315.8668124999995</v>
      </c>
      <c r="K19" s="1">
        <f t="shared" si="9"/>
        <v>1659.6168124999992</v>
      </c>
      <c r="L19" s="1">
        <f t="shared" si="10"/>
        <v>1550.1068124999993</v>
      </c>
      <c r="M19" s="1"/>
      <c r="O19" s="1">
        <f t="shared" si="5"/>
        <v>1958.4193124999993</v>
      </c>
    </row>
    <row r="20" spans="1:15" x14ac:dyDescent="0.35">
      <c r="A20" s="16">
        <v>2486.77</v>
      </c>
      <c r="B20" s="16">
        <v>2442.86</v>
      </c>
      <c r="C20" s="16">
        <v>1333.56</v>
      </c>
      <c r="D20" s="16">
        <v>1443.73</v>
      </c>
      <c r="E20" s="3"/>
      <c r="G20" s="1">
        <f t="shared" ref="G20" si="12">AVERAGE(A20:E20)</f>
        <v>1926.73</v>
      </c>
      <c r="I20" s="1">
        <f t="shared" si="7"/>
        <v>2518.4593124999992</v>
      </c>
      <c r="J20" s="1">
        <f t="shared" si="8"/>
        <v>2474.5493124999994</v>
      </c>
      <c r="K20" s="1">
        <f t="shared" si="9"/>
        <v>1365.2493124999994</v>
      </c>
      <c r="L20" s="1">
        <f t="shared" si="10"/>
        <v>1475.4193124999995</v>
      </c>
      <c r="M20" s="1"/>
      <c r="O20" s="1">
        <f t="shared" si="5"/>
        <v>1958.4193124999993</v>
      </c>
    </row>
    <row r="21" spans="1:15" x14ac:dyDescent="0.35">
      <c r="A21" s="16">
        <v>2377.54</v>
      </c>
      <c r="B21" s="16">
        <v>2162</v>
      </c>
      <c r="C21" s="16">
        <v>1342.95</v>
      </c>
      <c r="D21" s="16">
        <v>1379.22</v>
      </c>
      <c r="E21" s="3"/>
      <c r="G21" s="1">
        <f t="shared" si="0"/>
        <v>1815.4275</v>
      </c>
      <c r="I21" s="1">
        <f t="shared" si="7"/>
        <v>2520.5318124999994</v>
      </c>
      <c r="J21" s="1">
        <f t="shared" si="8"/>
        <v>2304.9918124999995</v>
      </c>
      <c r="K21" s="1">
        <f t="shared" si="9"/>
        <v>1485.9418124999995</v>
      </c>
      <c r="L21" s="1">
        <f t="shared" si="10"/>
        <v>1522.2118124999995</v>
      </c>
      <c r="M21" s="1"/>
      <c r="O21" s="1">
        <f t="shared" si="5"/>
        <v>1958.4193124999995</v>
      </c>
    </row>
    <row r="22" spans="1:15" x14ac:dyDescent="0.35">
      <c r="A22" s="16">
        <v>2507.2600000000002</v>
      </c>
      <c r="B22" s="16">
        <v>2477.2199999999998</v>
      </c>
      <c r="C22" s="16">
        <v>1292.76</v>
      </c>
      <c r="D22" s="16">
        <v>1229.99</v>
      </c>
      <c r="E22" s="3"/>
      <c r="G22" s="1">
        <f t="shared" si="0"/>
        <v>1876.8074999999999</v>
      </c>
      <c r="I22" s="1">
        <f t="shared" si="7"/>
        <v>2588.8718124999996</v>
      </c>
      <c r="J22" s="1">
        <f t="shared" si="8"/>
        <v>2558.8318124999996</v>
      </c>
      <c r="K22" s="1">
        <f t="shared" si="9"/>
        <v>1374.3718124999996</v>
      </c>
      <c r="L22" s="1">
        <f t="shared" si="10"/>
        <v>1311.6018124999996</v>
      </c>
      <c r="M22" s="1"/>
      <c r="O22" s="1">
        <f t="shared" si="5"/>
        <v>1958.4193124999997</v>
      </c>
    </row>
    <row r="23" spans="1:15" x14ac:dyDescent="0.35">
      <c r="A23" s="16">
        <v>3579.79</v>
      </c>
      <c r="B23" s="16">
        <v>3474.3</v>
      </c>
      <c r="C23" s="16">
        <v>1743.1</v>
      </c>
      <c r="D23" s="16">
        <v>1822.24</v>
      </c>
      <c r="E23" s="3"/>
      <c r="G23" s="1">
        <f t="shared" si="0"/>
        <v>2654.8575000000001</v>
      </c>
      <c r="I23" s="1">
        <f t="shared" si="7"/>
        <v>2883.3518124999991</v>
      </c>
      <c r="J23" s="1">
        <f t="shared" si="8"/>
        <v>2777.8618124999994</v>
      </c>
      <c r="K23" s="1">
        <f t="shared" si="9"/>
        <v>1046.6618124999993</v>
      </c>
      <c r="L23" s="1">
        <f t="shared" si="10"/>
        <v>1125.8018124999994</v>
      </c>
      <c r="M23" s="1"/>
      <c r="O23" s="1">
        <f t="shared" si="5"/>
        <v>1958.4193124999993</v>
      </c>
    </row>
    <row r="24" spans="1:15" x14ac:dyDescent="0.35">
      <c r="A24" s="16">
        <v>2294.67</v>
      </c>
      <c r="B24" s="16">
        <v>2118.2399999999998</v>
      </c>
      <c r="C24" s="16">
        <v>1103.82</v>
      </c>
      <c r="D24" s="16">
        <v>996.32</v>
      </c>
      <c r="E24" s="3"/>
      <c r="G24" s="1">
        <f t="shared" si="0"/>
        <v>1628.2624999999998</v>
      </c>
      <c r="I24" s="1">
        <f t="shared" si="7"/>
        <v>2624.8268124999995</v>
      </c>
      <c r="J24" s="1">
        <f t="shared" si="8"/>
        <v>2448.3968124999992</v>
      </c>
      <c r="K24" s="1">
        <f t="shared" si="9"/>
        <v>1433.9768124999996</v>
      </c>
      <c r="L24" s="1">
        <f t="shared" si="10"/>
        <v>1326.4768124999996</v>
      </c>
      <c r="M24" s="1"/>
      <c r="O24" s="1">
        <f t="shared" si="5"/>
        <v>1958.4193124999993</v>
      </c>
    </row>
    <row r="25" spans="1:15" x14ac:dyDescent="0.35">
      <c r="A25" s="16">
        <v>2847.33</v>
      </c>
      <c r="B25" s="16">
        <v>2631.96</v>
      </c>
      <c r="C25" s="16">
        <v>1962.64</v>
      </c>
      <c r="D25" s="16">
        <v>1907.6</v>
      </c>
      <c r="E25" s="3"/>
      <c r="G25" s="1">
        <f t="shared" si="0"/>
        <v>2337.3825000000002</v>
      </c>
      <c r="I25" s="1">
        <f t="shared" si="7"/>
        <v>2468.3668124999995</v>
      </c>
      <c r="J25" s="1">
        <f t="shared" si="8"/>
        <v>2252.9968124999996</v>
      </c>
      <c r="K25" s="1">
        <f t="shared" si="9"/>
        <v>1583.6768124999994</v>
      </c>
      <c r="L25" s="1">
        <f t="shared" si="10"/>
        <v>1528.6368124999992</v>
      </c>
      <c r="M25" s="1"/>
      <c r="O25" s="1">
        <f t="shared" si="5"/>
        <v>1958.4193124999993</v>
      </c>
    </row>
    <row r="26" spans="1:15" x14ac:dyDescent="0.35">
      <c r="A26" s="16">
        <v>2027.72</v>
      </c>
      <c r="B26" s="16">
        <v>1844.29</v>
      </c>
      <c r="C26" s="16">
        <v>1108.21</v>
      </c>
      <c r="D26" s="16">
        <v>1201.3499999999999</v>
      </c>
      <c r="E26" s="3"/>
      <c r="G26" s="1">
        <f t="shared" ref="G26" si="13">AVERAGE(A26:E26)</f>
        <v>1545.3924999999999</v>
      </c>
      <c r="I26" s="1">
        <f t="shared" si="7"/>
        <v>2440.7468124999996</v>
      </c>
      <c r="J26" s="1">
        <f t="shared" si="8"/>
        <v>2257.3168124999993</v>
      </c>
      <c r="K26" s="1">
        <f t="shared" si="9"/>
        <v>1521.2368124999996</v>
      </c>
      <c r="L26" s="1">
        <f t="shared" si="10"/>
        <v>1614.3768124999995</v>
      </c>
      <c r="M26" s="1"/>
      <c r="O26" s="1">
        <f t="shared" si="5"/>
        <v>1958.4193124999995</v>
      </c>
    </row>
    <row r="27" spans="1:15" x14ac:dyDescent="0.35">
      <c r="A27" s="16">
        <v>2217.9499999999998</v>
      </c>
      <c r="B27" s="16">
        <v>2222.9499999999998</v>
      </c>
      <c r="C27" s="16">
        <v>1185.55</v>
      </c>
      <c r="D27" s="16">
        <v>1107.18</v>
      </c>
      <c r="E27" s="3"/>
      <c r="G27" s="1">
        <f t="shared" si="0"/>
        <v>1683.4075</v>
      </c>
      <c r="I27" s="1">
        <f t="shared" si="7"/>
        <v>2492.9618124999993</v>
      </c>
      <c r="J27" s="1">
        <f t="shared" si="8"/>
        <v>2497.9618124999993</v>
      </c>
      <c r="K27" s="1">
        <f t="shared" si="9"/>
        <v>1460.5618124999994</v>
      </c>
      <c r="L27" s="1">
        <f t="shared" si="10"/>
        <v>1382.1918124999995</v>
      </c>
      <c r="M27" s="1"/>
      <c r="O27" s="1">
        <f t="shared" si="5"/>
        <v>1958.4193124999993</v>
      </c>
    </row>
    <row r="28" spans="1:15" x14ac:dyDescent="0.35">
      <c r="A28" s="16">
        <v>2481.13</v>
      </c>
      <c r="B28" s="16">
        <v>2347.79</v>
      </c>
      <c r="C28" s="16">
        <v>1324.95</v>
      </c>
      <c r="D28" s="16">
        <v>1381.93</v>
      </c>
      <c r="E28" s="3"/>
      <c r="G28" s="1">
        <f t="shared" si="0"/>
        <v>1883.95</v>
      </c>
      <c r="I28" s="1">
        <f t="shared" si="7"/>
        <v>2555.5993124999995</v>
      </c>
      <c r="J28" s="1">
        <f t="shared" si="8"/>
        <v>2422.2593124999994</v>
      </c>
      <c r="K28" s="1">
        <f t="shared" si="9"/>
        <v>1399.4193124999995</v>
      </c>
      <c r="L28" s="1">
        <f t="shared" si="10"/>
        <v>1456.3993124999995</v>
      </c>
      <c r="M28" s="1"/>
      <c r="O28" s="1">
        <f t="shared" si="5"/>
        <v>1958.4193124999995</v>
      </c>
    </row>
    <row r="29" spans="1:15" x14ac:dyDescent="0.35">
      <c r="A29" s="16">
        <v>2828.29</v>
      </c>
      <c r="B29" s="16">
        <v>2320</v>
      </c>
      <c r="C29" s="16">
        <v>1374.94</v>
      </c>
      <c r="D29" s="16">
        <v>1304.51</v>
      </c>
      <c r="E29" s="3"/>
      <c r="G29" s="1">
        <f t="shared" si="0"/>
        <v>1956.9349999999999</v>
      </c>
      <c r="I29" s="1">
        <f t="shared" si="7"/>
        <v>2829.7743124999997</v>
      </c>
      <c r="J29" s="1">
        <f t="shared" si="8"/>
        <v>2321.4843124999998</v>
      </c>
      <c r="K29" s="1">
        <f t="shared" si="9"/>
        <v>1376.4243124999996</v>
      </c>
      <c r="L29" s="1">
        <f t="shared" si="10"/>
        <v>1305.9943124999995</v>
      </c>
      <c r="M29" s="1"/>
      <c r="O29" s="1">
        <f t="shared" si="5"/>
        <v>1958.4193124999997</v>
      </c>
    </row>
    <row r="30" spans="1:15" x14ac:dyDescent="0.35">
      <c r="A30" s="16">
        <v>3340.78</v>
      </c>
      <c r="B30" s="16">
        <v>3398.96</v>
      </c>
      <c r="C30" s="16">
        <v>1751.04</v>
      </c>
      <c r="D30" s="16">
        <v>1811.88</v>
      </c>
      <c r="E30" s="3"/>
      <c r="G30" s="1">
        <f t="shared" si="0"/>
        <v>2575.665</v>
      </c>
      <c r="I30" s="1">
        <f t="shared" si="7"/>
        <v>2723.5343124999999</v>
      </c>
      <c r="J30" s="1">
        <f t="shared" si="8"/>
        <v>2781.7143124999993</v>
      </c>
      <c r="K30" s="1">
        <f t="shared" si="9"/>
        <v>1133.7943124999995</v>
      </c>
      <c r="L30" s="1">
        <f t="shared" si="10"/>
        <v>1194.6343124999996</v>
      </c>
      <c r="M30" s="1"/>
      <c r="O30" s="1">
        <f t="shared" si="5"/>
        <v>1958.4193124999995</v>
      </c>
    </row>
    <row r="31" spans="1:15" x14ac:dyDescent="0.35">
      <c r="A31" s="16">
        <v>2708</v>
      </c>
      <c r="B31" s="16">
        <v>2539.17</v>
      </c>
      <c r="C31" s="16">
        <v>1382.71</v>
      </c>
      <c r="D31" s="16">
        <v>1464.68</v>
      </c>
      <c r="E31" s="3"/>
      <c r="G31" s="1">
        <f t="shared" si="0"/>
        <v>2023.64</v>
      </c>
      <c r="I31" s="1">
        <f t="shared" si="7"/>
        <v>2642.7793124999994</v>
      </c>
      <c r="J31" s="1">
        <f t="shared" si="8"/>
        <v>2473.9493124999995</v>
      </c>
      <c r="K31" s="1">
        <f t="shared" si="9"/>
        <v>1317.4893124999994</v>
      </c>
      <c r="L31" s="1">
        <f t="shared" si="10"/>
        <v>1399.4593124999994</v>
      </c>
      <c r="M31" s="1"/>
      <c r="O31" s="1">
        <f t="shared" si="5"/>
        <v>1958.4193124999993</v>
      </c>
    </row>
    <row r="32" spans="1:15" x14ac:dyDescent="0.35">
      <c r="A32" s="16">
        <v>2553.2600000000002</v>
      </c>
      <c r="B32" s="16">
        <v>2354.39</v>
      </c>
      <c r="C32" s="16">
        <v>1440.81</v>
      </c>
      <c r="D32" s="16">
        <v>1173.6099999999999</v>
      </c>
      <c r="E32" s="3"/>
      <c r="G32" s="1">
        <f t="shared" ref="G32" si="14">AVERAGE(A32:E32)</f>
        <v>1880.5174999999997</v>
      </c>
      <c r="I32" s="1">
        <f t="shared" si="7"/>
        <v>2631.1618125</v>
      </c>
      <c r="J32" s="1">
        <f t="shared" si="8"/>
        <v>2432.2918124999997</v>
      </c>
      <c r="K32" s="1">
        <f t="shared" si="9"/>
        <v>1518.7118124999997</v>
      </c>
      <c r="L32" s="1">
        <f t="shared" si="10"/>
        <v>1251.5118124999997</v>
      </c>
      <c r="M32" s="1"/>
      <c r="O32" s="1">
        <f t="shared" si="5"/>
        <v>1958.4193124999999</v>
      </c>
    </row>
    <row r="33" spans="1:15" x14ac:dyDescent="0.35">
      <c r="A33" s="16">
        <v>2414.1799999999998</v>
      </c>
      <c r="B33" s="16">
        <v>2381.2399999999998</v>
      </c>
      <c r="C33" s="16">
        <v>1443.33</v>
      </c>
      <c r="D33" s="16">
        <v>1336.52</v>
      </c>
      <c r="E33" s="3"/>
      <c r="G33" s="1">
        <f t="shared" si="0"/>
        <v>1893.8175000000001</v>
      </c>
      <c r="I33" s="1">
        <f t="shared" si="7"/>
        <v>2478.7818124999994</v>
      </c>
      <c r="J33" s="1">
        <f t="shared" si="8"/>
        <v>2445.8418124999989</v>
      </c>
      <c r="K33" s="1">
        <f t="shared" si="9"/>
        <v>1507.9318124999993</v>
      </c>
      <c r="L33" s="1">
        <f t="shared" si="10"/>
        <v>1401.1218124999994</v>
      </c>
      <c r="M33" s="1"/>
      <c r="O33" s="1">
        <f t="shared" si="5"/>
        <v>1958.4193124999993</v>
      </c>
    </row>
    <row r="34" spans="1:15" x14ac:dyDescent="0.35">
      <c r="A34" s="16">
        <v>2748.85</v>
      </c>
      <c r="B34" s="16">
        <v>2852.95</v>
      </c>
      <c r="C34" s="16">
        <v>1476.16</v>
      </c>
      <c r="D34" s="16">
        <v>1593.06</v>
      </c>
      <c r="E34" s="3"/>
      <c r="G34" s="1">
        <f t="shared" si="0"/>
        <v>2167.7549999999997</v>
      </c>
      <c r="I34" s="1">
        <f t="shared" si="7"/>
        <v>2539.5143124999995</v>
      </c>
      <c r="J34" s="1">
        <f t="shared" si="8"/>
        <v>2643.6143124999999</v>
      </c>
      <c r="K34" s="1">
        <f t="shared" si="9"/>
        <v>1266.8243124999999</v>
      </c>
      <c r="L34" s="1">
        <f t="shared" si="10"/>
        <v>1383.7243124999998</v>
      </c>
      <c r="M34" s="1"/>
      <c r="O34" s="1">
        <f t="shared" si="5"/>
        <v>1958.4193124999997</v>
      </c>
    </row>
    <row r="35" spans="1:15" x14ac:dyDescent="0.35">
      <c r="A35" s="16">
        <v>2483</v>
      </c>
      <c r="B35" s="16">
        <v>2329.3000000000002</v>
      </c>
      <c r="C35" s="16">
        <v>1335.57</v>
      </c>
      <c r="D35" s="16">
        <v>1384.84</v>
      </c>
      <c r="E35" s="3"/>
      <c r="G35" s="1">
        <f t="shared" si="0"/>
        <v>1883.1775</v>
      </c>
      <c r="I35" s="1">
        <f t="shared" si="7"/>
        <v>2558.2418124999995</v>
      </c>
      <c r="J35" s="1">
        <f t="shared" si="8"/>
        <v>2404.5418124999997</v>
      </c>
      <c r="K35" s="1">
        <f t="shared" si="9"/>
        <v>1410.8118124999994</v>
      </c>
      <c r="L35" s="1">
        <f t="shared" si="10"/>
        <v>1460.0818124999994</v>
      </c>
      <c r="M35" s="1"/>
      <c r="O35" s="1">
        <f t="shared" si="5"/>
        <v>1958.4193124999995</v>
      </c>
    </row>
    <row r="36" spans="1:15" x14ac:dyDescent="0.35">
      <c r="A36" s="16">
        <v>1837.54</v>
      </c>
      <c r="B36" s="16">
        <v>1897.13</v>
      </c>
      <c r="C36" s="16">
        <v>1018.75</v>
      </c>
      <c r="D36" s="16">
        <v>1021.69</v>
      </c>
      <c r="E36" s="3"/>
      <c r="G36" s="1">
        <f t="shared" si="0"/>
        <v>1443.7775000000001</v>
      </c>
      <c r="I36" s="1">
        <f t="shared" si="7"/>
        <v>2352.1818124999991</v>
      </c>
      <c r="J36" s="1">
        <f t="shared" si="8"/>
        <v>2411.7718124999992</v>
      </c>
      <c r="K36" s="1">
        <f t="shared" si="9"/>
        <v>1533.3918124999993</v>
      </c>
      <c r="L36" s="1">
        <f t="shared" si="10"/>
        <v>1536.3318124999994</v>
      </c>
      <c r="M36" s="1"/>
      <c r="O36" s="1">
        <f t="shared" si="5"/>
        <v>1958.4193124999993</v>
      </c>
    </row>
    <row r="37" spans="1:15" x14ac:dyDescent="0.35">
      <c r="A37" s="16">
        <v>2169.63</v>
      </c>
      <c r="B37" s="16">
        <v>2335.75</v>
      </c>
      <c r="C37" s="16">
        <v>1200.46</v>
      </c>
      <c r="D37" s="16">
        <v>1210.24</v>
      </c>
      <c r="E37" s="3"/>
      <c r="G37" s="1">
        <f t="shared" si="0"/>
        <v>1729.02</v>
      </c>
      <c r="I37" s="1">
        <f t="shared" si="7"/>
        <v>2399.0293124999998</v>
      </c>
      <c r="J37" s="1">
        <f t="shared" si="8"/>
        <v>2565.1493124999997</v>
      </c>
      <c r="K37" s="1">
        <f t="shared" si="9"/>
        <v>1429.8593124999995</v>
      </c>
      <c r="L37" s="1">
        <f t="shared" si="10"/>
        <v>1439.6393124999995</v>
      </c>
      <c r="M37" s="1"/>
      <c r="O37" s="1">
        <f t="shared" si="5"/>
        <v>1958.4193124999997</v>
      </c>
    </row>
    <row r="38" spans="1:15" s="14" customFormat="1" x14ac:dyDescent="0.35">
      <c r="A38" s="16">
        <v>2638.13</v>
      </c>
      <c r="B38" s="16">
        <v>2401.91</v>
      </c>
      <c r="C38" s="16">
        <v>1520.78</v>
      </c>
      <c r="D38" s="16">
        <v>1620.8</v>
      </c>
      <c r="E38" s="3"/>
      <c r="G38" s="1">
        <f>AVERAGE(A38:D38)</f>
        <v>2045.405</v>
      </c>
      <c r="I38" s="1">
        <f t="shared" si="7"/>
        <v>2551.1443124999996</v>
      </c>
      <c r="J38" s="1">
        <f t="shared" si="8"/>
        <v>2314.9243124999994</v>
      </c>
      <c r="K38" s="1">
        <f t="shared" si="9"/>
        <v>1433.7943124999995</v>
      </c>
      <c r="L38" s="1">
        <f t="shared" si="10"/>
        <v>1533.8143124999995</v>
      </c>
      <c r="M38" s="15"/>
      <c r="O38" s="1">
        <f t="shared" si="5"/>
        <v>1958.4193124999995</v>
      </c>
    </row>
    <row r="39" spans="1:15" s="14" customFormat="1" x14ac:dyDescent="0.35">
      <c r="A39" s="16">
        <v>2635.04</v>
      </c>
      <c r="B39" s="16">
        <v>2823.73</v>
      </c>
      <c r="C39" s="16">
        <v>1575.45</v>
      </c>
      <c r="D39" s="16">
        <v>1558.51</v>
      </c>
      <c r="E39" s="3"/>
      <c r="G39" s="1">
        <f t="shared" si="0"/>
        <v>2148.1824999999999</v>
      </c>
      <c r="I39" s="1">
        <f t="shared" si="7"/>
        <v>2445.2768124999993</v>
      </c>
      <c r="J39" s="1">
        <f t="shared" si="8"/>
        <v>2633.9668124999998</v>
      </c>
      <c r="K39" s="1">
        <f t="shared" si="9"/>
        <v>1385.6868124999996</v>
      </c>
      <c r="L39" s="1">
        <f t="shared" si="10"/>
        <v>1368.7468124999996</v>
      </c>
      <c r="M39" s="15"/>
      <c r="O39" s="1">
        <f t="shared" si="5"/>
        <v>1958.4193124999997</v>
      </c>
    </row>
    <row r="40" spans="1:15" s="14" customFormat="1" x14ac:dyDescent="0.35">
      <c r="A40" s="16">
        <v>3258.77</v>
      </c>
      <c r="B40" s="16">
        <v>2883.83</v>
      </c>
      <c r="C40" s="16">
        <v>1958.38</v>
      </c>
      <c r="D40" s="16">
        <v>1521.51</v>
      </c>
      <c r="E40" s="3"/>
      <c r="G40" s="1">
        <f t="shared" si="0"/>
        <v>2405.6224999999999</v>
      </c>
      <c r="I40" s="1">
        <f t="shared" si="7"/>
        <v>2811.5668124999993</v>
      </c>
      <c r="J40" s="1">
        <f t="shared" si="8"/>
        <v>2436.6268124999997</v>
      </c>
      <c r="K40" s="1">
        <f t="shared" si="9"/>
        <v>1511.1768124999996</v>
      </c>
      <c r="L40" s="1">
        <f t="shared" si="10"/>
        <v>1074.3068124999995</v>
      </c>
      <c r="M40" s="15"/>
      <c r="O40" s="1">
        <f t="shared" si="5"/>
        <v>1958.4193124999997</v>
      </c>
    </row>
    <row r="41" spans="1:15" x14ac:dyDescent="0.35">
      <c r="A41" s="16">
        <v>2419.17</v>
      </c>
      <c r="B41" s="16">
        <v>2417.13</v>
      </c>
      <c r="C41" s="16">
        <v>1118.74</v>
      </c>
      <c r="D41" s="16">
        <v>1294.44</v>
      </c>
      <c r="E41" s="3"/>
      <c r="G41" s="1">
        <f t="shared" si="0"/>
        <v>1812.37</v>
      </c>
      <c r="I41" s="1">
        <f t="shared" ref="I41:I42" si="15">A41-G41+$G$46</f>
        <v>2565.2193124999994</v>
      </c>
      <c r="J41" s="1">
        <f t="shared" ref="J41:J42" si="16">B41-G41+$G$46</f>
        <v>2563.1793124999995</v>
      </c>
      <c r="K41" s="1">
        <f t="shared" ref="K41:K42" si="17">C41-G41+$G$46</f>
        <v>1264.7893124999996</v>
      </c>
      <c r="L41" s="1">
        <f t="shared" ref="L41:L42" si="18">D41-G41+$G$46</f>
        <v>1440.4893124999996</v>
      </c>
      <c r="M41" s="1"/>
      <c r="O41" s="1">
        <f t="shared" si="5"/>
        <v>1958.4193124999997</v>
      </c>
    </row>
    <row r="42" spans="1:15" ht="15" thickBot="1" x14ac:dyDescent="0.4">
      <c r="A42" s="17">
        <v>2210.13</v>
      </c>
      <c r="B42" s="17">
        <v>2194.83</v>
      </c>
      <c r="C42" s="17">
        <v>1172.55</v>
      </c>
      <c r="D42" s="17">
        <v>1089.8599999999999</v>
      </c>
      <c r="E42" s="1"/>
      <c r="G42" s="1">
        <f t="shared" si="0"/>
        <v>1666.8425</v>
      </c>
      <c r="I42" s="1">
        <f t="shared" si="15"/>
        <v>2501.7068124999996</v>
      </c>
      <c r="J42" s="1">
        <f t="shared" si="16"/>
        <v>2486.4068124999994</v>
      </c>
      <c r="K42" s="1">
        <f t="shared" si="17"/>
        <v>1464.1268124999995</v>
      </c>
      <c r="L42" s="1">
        <f t="shared" si="18"/>
        <v>1381.4368124999994</v>
      </c>
      <c r="M42" s="1"/>
      <c r="O42" s="1">
        <f t="shared" si="5"/>
        <v>1958.4193124999995</v>
      </c>
    </row>
    <row r="43" spans="1:15" x14ac:dyDescent="0.35">
      <c r="A43" s="1"/>
      <c r="B43" s="1"/>
      <c r="C43" s="1"/>
      <c r="D43" s="1"/>
      <c r="E43" s="1"/>
      <c r="G43" s="1"/>
      <c r="I43" s="1"/>
      <c r="J43" s="1"/>
      <c r="K43" s="1"/>
      <c r="L43" s="1"/>
      <c r="M43" s="1"/>
      <c r="O43" s="1"/>
    </row>
    <row r="44" spans="1:15" x14ac:dyDescent="0.35">
      <c r="A44" s="2">
        <f>AVERAGE(A2:A42)</f>
        <v>2547.4648780487805</v>
      </c>
      <c r="B44" s="2">
        <f>AVERAGE(B2:B42)</f>
        <v>2482.2329268292688</v>
      </c>
      <c r="C44" s="2">
        <f>AVERAGE(C2:C42)</f>
        <v>1391.6326829268291</v>
      </c>
      <c r="D44" s="2"/>
      <c r="E44" s="2"/>
    </row>
    <row r="45" spans="1:15" x14ac:dyDescent="0.35">
      <c r="A45" s="2"/>
      <c r="B45" s="2"/>
      <c r="C45" s="2"/>
      <c r="D45" s="2"/>
      <c r="E45" s="2"/>
      <c r="G45" t="s">
        <v>4</v>
      </c>
      <c r="H45" t="s">
        <v>0</v>
      </c>
      <c r="I45" s="1">
        <f>STDEV(I2:I42)</f>
        <v>209.66889266113967</v>
      </c>
      <c r="J45" s="1">
        <f>STDEV(J2:J42)</f>
        <v>161.14917257273316</v>
      </c>
      <c r="K45" s="1">
        <f>STDEV(K2:K42)</f>
        <v>167.00219549735445</v>
      </c>
      <c r="L45" s="1">
        <f>STDEV(L2:L42)</f>
        <v>178.65724420965839</v>
      </c>
      <c r="M45" s="1"/>
    </row>
    <row r="46" spans="1:15" x14ac:dyDescent="0.35">
      <c r="G46" s="1">
        <f>AVERAGE(G2:G41)</f>
        <v>1958.4193124999995</v>
      </c>
      <c r="H46" s="19" t="s">
        <v>9</v>
      </c>
      <c r="I46">
        <f>I45/(SQRT(22))</f>
        <v>44.701558112842569</v>
      </c>
      <c r="J46">
        <f>J45/(SQRT(7))</f>
        <v>60.9086620873261</v>
      </c>
      <c r="K46">
        <f>K45/(SQRT(7))</f>
        <v>63.12089681254151</v>
      </c>
      <c r="L46">
        <f>L45/(SQRT(7))</f>
        <v>67.526091156984336</v>
      </c>
    </row>
    <row r="47" spans="1:15" x14ac:dyDescent="0.35">
      <c r="H47" s="19" t="s">
        <v>1</v>
      </c>
      <c r="I47" s="19">
        <f>I46*22/21</f>
        <v>46.830203737263645</v>
      </c>
      <c r="J47" s="19">
        <f t="shared" ref="J47:L47" si="19">J46*22/21</f>
        <v>63.809074567674962</v>
      </c>
      <c r="K47" s="19">
        <f t="shared" si="19"/>
        <v>66.126653803614914</v>
      </c>
      <c r="L47" s="19">
        <f t="shared" si="19"/>
        <v>70.741619307316924</v>
      </c>
    </row>
    <row r="48" spans="1:15" x14ac:dyDescent="0.35">
      <c r="G48" s="1"/>
    </row>
    <row r="49" spans="15:15" x14ac:dyDescent="0.35">
      <c r="O49" t="s">
        <v>10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H13" sqref="H13:J13"/>
    </sheetView>
  </sheetViews>
  <sheetFormatPr defaultRowHeight="14.5" x14ac:dyDescent="0.35"/>
  <cols>
    <col min="6" max="6" width="19.54296875" bestFit="1" customWidth="1"/>
  </cols>
  <sheetData>
    <row r="1" spans="1:13" x14ac:dyDescent="0.35">
      <c r="A1">
        <v>0</v>
      </c>
      <c r="B1">
        <v>1</v>
      </c>
      <c r="C1">
        <v>2</v>
      </c>
      <c r="F1" t="s">
        <v>2</v>
      </c>
      <c r="H1" t="s">
        <v>3</v>
      </c>
      <c r="M1" s="1"/>
    </row>
    <row r="2" spans="1:13" ht="16" thickBot="1" x14ac:dyDescent="0.4">
      <c r="A2" s="9">
        <v>32</v>
      </c>
      <c r="B2" s="9">
        <v>24</v>
      </c>
      <c r="C2" s="10">
        <v>24</v>
      </c>
      <c r="D2" s="7"/>
      <c r="F2" s="1">
        <f>AVERAGE(A2:D2)</f>
        <v>26.666666666666668</v>
      </c>
      <c r="H2" s="1">
        <f>A2-F2+$F$13</f>
        <v>32.888888888888886</v>
      </c>
      <c r="I2" s="1">
        <f>B2-F2+$F$13</f>
        <v>24.888888888888889</v>
      </c>
      <c r="J2" s="1">
        <f>C2-F2+$F$13</f>
        <v>24.888888888888889</v>
      </c>
      <c r="K2" s="1"/>
      <c r="M2" s="1">
        <f t="shared" ref="M2:M4" si="0">AVERAGE(H2:K2)</f>
        <v>27.555555555555554</v>
      </c>
    </row>
    <row r="3" spans="1:13" ht="16" thickBot="1" x14ac:dyDescent="0.4">
      <c r="A3" s="9">
        <v>33</v>
      </c>
      <c r="B3" s="9">
        <v>19</v>
      </c>
      <c r="C3" s="11">
        <v>23</v>
      </c>
      <c r="D3" s="6"/>
      <c r="F3" s="1">
        <f t="shared" ref="F3:F4" si="1">AVERAGE(A3:E3)</f>
        <v>25</v>
      </c>
      <c r="H3" s="1">
        <f>A3-F3+$F$13</f>
        <v>35.555555555555557</v>
      </c>
      <c r="I3" s="1">
        <f>B3-F3+$F$13</f>
        <v>21.555555555555557</v>
      </c>
      <c r="J3" s="1">
        <f>C3-F3+$F$13</f>
        <v>25.555555555555557</v>
      </c>
      <c r="K3" s="1"/>
      <c r="M3" s="1">
        <f t="shared" si="0"/>
        <v>27.555555555555557</v>
      </c>
    </row>
    <row r="4" spans="1:13" ht="15.5" x14ac:dyDescent="0.35">
      <c r="A4" s="12">
        <v>28</v>
      </c>
      <c r="B4" s="12">
        <v>34</v>
      </c>
      <c r="C4" s="13"/>
      <c r="D4" s="6"/>
      <c r="F4" s="1">
        <f t="shared" si="1"/>
        <v>31</v>
      </c>
      <c r="H4" s="1">
        <f>A4-F4+$F$13</f>
        <v>24.555555555555557</v>
      </c>
      <c r="I4" s="1">
        <f>B4-F4+$F$13</f>
        <v>30.555555555555557</v>
      </c>
      <c r="J4" s="1">
        <f>C4-F4+$F$13</f>
        <v>-3.4444444444444429</v>
      </c>
      <c r="K4" s="1"/>
      <c r="M4" s="1">
        <f t="shared" si="0"/>
        <v>17.222222222222225</v>
      </c>
    </row>
    <row r="5" spans="1:13" x14ac:dyDescent="0.35">
      <c r="A5" s="5"/>
      <c r="B5" s="8"/>
      <c r="C5" s="8"/>
      <c r="D5" s="8"/>
      <c r="F5" s="1"/>
      <c r="H5" s="1"/>
      <c r="I5" s="1"/>
      <c r="J5" s="1"/>
      <c r="K5" s="1"/>
      <c r="M5" s="1"/>
    </row>
    <row r="6" spans="1:13" x14ac:dyDescent="0.35">
      <c r="A6" s="4"/>
      <c r="B6" s="6"/>
      <c r="C6" s="6"/>
      <c r="D6" s="6"/>
      <c r="F6" s="1"/>
      <c r="H6" s="1"/>
      <c r="I6" s="1"/>
      <c r="J6" s="1"/>
      <c r="K6" s="1"/>
      <c r="M6" s="1"/>
    </row>
    <row r="7" spans="1:13" x14ac:dyDescent="0.35">
      <c r="A7" s="4"/>
      <c r="B7" s="6"/>
      <c r="C7" s="6"/>
      <c r="D7" s="6"/>
      <c r="F7" s="1"/>
      <c r="H7" s="1"/>
      <c r="I7" s="1"/>
      <c r="J7" s="1"/>
      <c r="K7" s="1"/>
      <c r="M7" s="1"/>
    </row>
    <row r="8" spans="1:13" x14ac:dyDescent="0.35">
      <c r="A8" s="4"/>
      <c r="B8" s="6"/>
      <c r="C8" s="6"/>
      <c r="D8" s="6"/>
      <c r="F8" s="1"/>
      <c r="H8" s="1"/>
      <c r="I8" s="1"/>
      <c r="J8" s="1"/>
      <c r="K8" s="1"/>
      <c r="M8" s="1"/>
    </row>
    <row r="9" spans="1:13" x14ac:dyDescent="0.35">
      <c r="A9" s="1"/>
      <c r="B9" s="1"/>
      <c r="C9" s="1"/>
      <c r="D9" s="1"/>
      <c r="F9" s="1"/>
      <c r="H9" s="1"/>
      <c r="I9" s="1"/>
      <c r="J9" s="1"/>
      <c r="K9" s="1"/>
      <c r="M9" s="1"/>
    </row>
    <row r="10" spans="1:13" x14ac:dyDescent="0.35">
      <c r="A10" s="1"/>
      <c r="B10" s="1"/>
      <c r="C10" s="1"/>
      <c r="D10" s="1"/>
      <c r="F10" s="1"/>
      <c r="H10" s="1"/>
      <c r="I10" s="1"/>
      <c r="J10" s="1"/>
      <c r="K10" s="1"/>
      <c r="M10" s="1"/>
    </row>
    <row r="11" spans="1:13" x14ac:dyDescent="0.35">
      <c r="A11" s="2">
        <f>AVERAGE(A2:A9)</f>
        <v>31</v>
      </c>
      <c r="B11" s="2">
        <f>AVERAGE(B2:B9)</f>
        <v>25.666666666666668</v>
      </c>
      <c r="C11" s="2">
        <f>AVERAGE(C2:C9)</f>
        <v>23.5</v>
      </c>
      <c r="D11" s="2"/>
    </row>
    <row r="12" spans="1:13" x14ac:dyDescent="0.35">
      <c r="A12" s="2"/>
      <c r="B12" s="2"/>
      <c r="C12" s="2"/>
      <c r="D12" s="2"/>
      <c r="F12" t="s">
        <v>4</v>
      </c>
      <c r="G12" t="s">
        <v>0</v>
      </c>
      <c r="H12" s="1">
        <f>STDEV(H2:H8)</f>
        <v>5.7381117038557088</v>
      </c>
      <c r="I12" s="1">
        <f>STDEV(I2:I8)</f>
        <v>4.550132273209627</v>
      </c>
      <c r="J12" s="1">
        <f>STDEV(J2:J8)</f>
        <v>16.554064064061038</v>
      </c>
      <c r="K12" s="1"/>
    </row>
    <row r="13" spans="1:13" x14ac:dyDescent="0.35">
      <c r="A13">
        <f>_xlfn.STDEV.S(A2:A8)</f>
        <v>2.6457513110645907</v>
      </c>
      <c r="B13">
        <f>_xlfn.STDEV.S(B2:B8)</f>
        <v>7.637626158259736</v>
      </c>
      <c r="C13">
        <f>_xlfn.STDEV.S(C2:C8)</f>
        <v>0.70710678118654757</v>
      </c>
      <c r="F13" s="1">
        <f>AVERAGE(F2:F8)</f>
        <v>27.555555555555557</v>
      </c>
      <c r="G13" t="s">
        <v>1</v>
      </c>
      <c r="H13">
        <f>H12/(SQRT((COUNT(A2:A8))))</f>
        <v>3.3129003368612358</v>
      </c>
      <c r="I13">
        <f>I12/(SQRT(7))</f>
        <v>1.7197883467659536</v>
      </c>
      <c r="J13">
        <f>J12/(SQRT(7))</f>
        <v>6.2568481001338165</v>
      </c>
    </row>
    <row r="15" spans="1:13" x14ac:dyDescent="0.35">
      <c r="F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topLeftCell="A10" workbookViewId="0">
      <selection activeCell="A10" sqref="A1:XFD1048576"/>
    </sheetView>
  </sheetViews>
  <sheetFormatPr defaultRowHeight="14.5" x14ac:dyDescent="0.35"/>
  <cols>
    <col min="7" max="7" width="19.54296875" bestFit="1" customWidth="1"/>
  </cols>
  <sheetData>
    <row r="1" spans="1:15" x14ac:dyDescent="0.35">
      <c r="A1" s="18"/>
      <c r="B1" s="18"/>
      <c r="C1" s="18"/>
      <c r="D1" s="18"/>
      <c r="O1" s="1"/>
    </row>
    <row r="2" spans="1:15" x14ac:dyDescent="0.35">
      <c r="A2" s="16"/>
      <c r="B2" s="16"/>
      <c r="C2" s="16"/>
      <c r="D2" s="16"/>
      <c r="E2" s="3"/>
      <c r="G2" s="1"/>
      <c r="I2" s="1"/>
      <c r="J2" s="1"/>
      <c r="K2" s="1"/>
      <c r="L2" s="1"/>
      <c r="M2" s="1"/>
      <c r="O2" s="1"/>
    </row>
    <row r="3" spans="1:15" x14ac:dyDescent="0.35">
      <c r="A3" s="16"/>
      <c r="B3" s="16"/>
      <c r="C3" s="16"/>
      <c r="D3" s="16"/>
      <c r="E3" s="3"/>
      <c r="G3" s="1"/>
      <c r="I3" s="1"/>
      <c r="J3" s="1"/>
      <c r="K3" s="1"/>
      <c r="L3" s="1"/>
      <c r="M3" s="1"/>
      <c r="O3" s="1"/>
    </row>
    <row r="4" spans="1:15" x14ac:dyDescent="0.35">
      <c r="A4" s="16"/>
      <c r="B4" s="16"/>
      <c r="C4" s="16"/>
      <c r="D4" s="16"/>
      <c r="E4" s="3"/>
      <c r="G4" s="1"/>
      <c r="I4" s="1"/>
      <c r="J4" s="1"/>
      <c r="K4" s="1"/>
      <c r="L4" s="1"/>
      <c r="M4" s="1"/>
      <c r="O4" s="1"/>
    </row>
    <row r="5" spans="1:15" x14ac:dyDescent="0.35">
      <c r="A5" s="16"/>
      <c r="B5" s="16"/>
      <c r="C5" s="16"/>
      <c r="D5" s="16"/>
      <c r="E5" s="3"/>
      <c r="G5" s="1"/>
      <c r="I5" s="1"/>
      <c r="J5" s="1"/>
      <c r="K5" s="1"/>
      <c r="L5" s="1"/>
      <c r="M5" s="1"/>
      <c r="O5" s="1"/>
    </row>
    <row r="6" spans="1:15" x14ac:dyDescent="0.35">
      <c r="A6" s="16"/>
      <c r="B6" s="16"/>
      <c r="C6" s="16"/>
      <c r="D6" s="16"/>
      <c r="E6" s="3"/>
      <c r="G6" s="1"/>
      <c r="I6" s="1"/>
      <c r="J6" s="1"/>
      <c r="K6" s="1"/>
      <c r="L6" s="1"/>
      <c r="M6" s="1"/>
      <c r="O6" s="1"/>
    </row>
    <row r="7" spans="1:15" x14ac:dyDescent="0.35">
      <c r="A7" s="16"/>
      <c r="B7" s="16"/>
      <c r="C7" s="16"/>
      <c r="D7" s="16"/>
      <c r="E7" s="3"/>
      <c r="G7" s="1"/>
      <c r="I7" s="1"/>
      <c r="J7" s="1"/>
      <c r="K7" s="1"/>
      <c r="L7" s="1"/>
      <c r="M7" s="1"/>
      <c r="O7" s="1"/>
    </row>
    <row r="8" spans="1:15" x14ac:dyDescent="0.35">
      <c r="A8" s="16"/>
      <c r="B8" s="16"/>
      <c r="C8" s="16"/>
      <c r="D8" s="16"/>
      <c r="E8" s="3"/>
      <c r="G8" s="1"/>
      <c r="I8" s="1"/>
      <c r="J8" s="1"/>
      <c r="K8" s="1"/>
      <c r="L8" s="1"/>
      <c r="M8" s="1"/>
      <c r="O8" s="1"/>
    </row>
    <row r="9" spans="1:15" x14ac:dyDescent="0.35">
      <c r="A9" s="16"/>
      <c r="B9" s="16"/>
      <c r="C9" s="16"/>
      <c r="D9" s="16"/>
      <c r="E9" s="3"/>
      <c r="G9" s="1"/>
      <c r="I9" s="1"/>
      <c r="J9" s="1"/>
      <c r="K9" s="1"/>
      <c r="L9" s="1"/>
      <c r="M9" s="1"/>
      <c r="O9" s="1"/>
    </row>
    <row r="10" spans="1:15" x14ac:dyDescent="0.35">
      <c r="A10" s="16"/>
      <c r="B10" s="16"/>
      <c r="C10" s="16"/>
      <c r="D10" s="16"/>
      <c r="E10" s="3"/>
      <c r="G10" s="1"/>
      <c r="I10" s="1"/>
      <c r="J10" s="1"/>
      <c r="K10" s="1"/>
      <c r="L10" s="1"/>
      <c r="M10" s="1"/>
      <c r="O10" s="1"/>
    </row>
    <row r="11" spans="1:15" x14ac:dyDescent="0.35">
      <c r="A11" s="16"/>
      <c r="B11" s="16"/>
      <c r="C11" s="16"/>
      <c r="D11" s="16"/>
      <c r="E11" s="3"/>
      <c r="G11" s="1"/>
      <c r="I11" s="1"/>
      <c r="J11" s="1"/>
      <c r="K11" s="1"/>
      <c r="L11" s="1"/>
      <c r="M11" s="1"/>
      <c r="O11" s="1"/>
    </row>
    <row r="12" spans="1:15" x14ac:dyDescent="0.35">
      <c r="A12" s="16"/>
      <c r="B12" s="16"/>
      <c r="C12" s="16"/>
      <c r="D12" s="16"/>
      <c r="E12" s="3"/>
      <c r="G12" s="1"/>
      <c r="I12" s="1"/>
      <c r="J12" s="1"/>
      <c r="K12" s="1"/>
      <c r="L12" s="1"/>
      <c r="M12" s="1"/>
      <c r="O12" s="1"/>
    </row>
    <row r="13" spans="1:15" x14ac:dyDescent="0.35">
      <c r="A13" s="16"/>
      <c r="B13" s="16"/>
      <c r="C13" s="16"/>
      <c r="D13" s="16"/>
      <c r="E13" s="3"/>
      <c r="G13" s="1"/>
      <c r="I13" s="1"/>
      <c r="J13" s="1"/>
      <c r="K13" s="1"/>
      <c r="L13" s="1"/>
      <c r="M13" s="1"/>
      <c r="O13" s="1"/>
    </row>
    <row r="14" spans="1:15" x14ac:dyDescent="0.35">
      <c r="A14" s="16"/>
      <c r="B14" s="16"/>
      <c r="C14" s="16"/>
      <c r="D14" s="16"/>
      <c r="E14" s="3"/>
      <c r="G14" s="1"/>
      <c r="I14" s="1"/>
      <c r="J14" s="1"/>
      <c r="K14" s="1"/>
      <c r="L14" s="1"/>
      <c r="M14" s="1"/>
      <c r="O14" s="1"/>
    </row>
    <row r="15" spans="1:15" x14ac:dyDescent="0.35">
      <c r="A15" s="16"/>
      <c r="B15" s="16"/>
      <c r="C15" s="16"/>
      <c r="D15" s="16"/>
      <c r="E15" s="3"/>
      <c r="G15" s="1"/>
      <c r="I15" s="1"/>
      <c r="J15" s="1"/>
      <c r="K15" s="1"/>
      <c r="L15" s="1"/>
      <c r="M15" s="1"/>
      <c r="O15" s="1"/>
    </row>
    <row r="16" spans="1:15" x14ac:dyDescent="0.35">
      <c r="A16" s="16"/>
      <c r="B16" s="16"/>
      <c r="C16" s="16"/>
      <c r="D16" s="16"/>
      <c r="E16" s="3"/>
      <c r="G16" s="1"/>
      <c r="I16" s="1"/>
      <c r="J16" s="1"/>
      <c r="K16" s="1"/>
      <c r="L16" s="1"/>
      <c r="M16" s="1"/>
      <c r="O16" s="1"/>
    </row>
    <row r="17" spans="1:15" x14ac:dyDescent="0.35">
      <c r="A17" s="16"/>
      <c r="B17" s="16"/>
      <c r="C17" s="16"/>
      <c r="D17" s="16"/>
      <c r="E17" s="3"/>
      <c r="G17" s="1"/>
      <c r="I17" s="1"/>
      <c r="J17" s="1"/>
      <c r="K17" s="1"/>
      <c r="L17" s="1"/>
      <c r="M17" s="1"/>
      <c r="O17" s="1"/>
    </row>
    <row r="18" spans="1:15" x14ac:dyDescent="0.35">
      <c r="A18" s="16"/>
      <c r="B18" s="16"/>
      <c r="C18" s="16"/>
      <c r="D18" s="16"/>
      <c r="E18" s="3"/>
      <c r="G18" s="1"/>
      <c r="I18" s="1"/>
      <c r="J18" s="1"/>
      <c r="K18" s="1"/>
      <c r="L18" s="1"/>
      <c r="M18" s="1"/>
      <c r="O18" s="1"/>
    </row>
    <row r="19" spans="1:15" x14ac:dyDescent="0.35">
      <c r="A19" s="16"/>
      <c r="B19" s="16"/>
      <c r="C19" s="16"/>
      <c r="D19" s="16"/>
      <c r="E19" s="3"/>
      <c r="G19" s="1"/>
      <c r="I19" s="1"/>
      <c r="J19" s="1"/>
      <c r="K19" s="1"/>
      <c r="L19" s="1"/>
      <c r="M19" s="1"/>
      <c r="O19" s="1"/>
    </row>
    <row r="20" spans="1:15" x14ac:dyDescent="0.35">
      <c r="A20" s="16"/>
      <c r="B20" s="16"/>
      <c r="C20" s="16"/>
      <c r="D20" s="16"/>
      <c r="E20" s="3"/>
      <c r="G20" s="1"/>
      <c r="I20" s="1"/>
      <c r="J20" s="1"/>
      <c r="K20" s="1"/>
      <c r="L20" s="1"/>
      <c r="M20" s="1"/>
      <c r="O20" s="1"/>
    </row>
    <row r="21" spans="1:15" x14ac:dyDescent="0.35">
      <c r="A21" s="16"/>
      <c r="B21" s="16"/>
      <c r="C21" s="16"/>
      <c r="D21" s="16"/>
      <c r="E21" s="3"/>
      <c r="G21" s="1"/>
      <c r="I21" s="1"/>
      <c r="J21" s="1"/>
      <c r="K21" s="1"/>
      <c r="L21" s="1"/>
      <c r="M21" s="1"/>
      <c r="O21" s="1"/>
    </row>
    <row r="22" spans="1:15" x14ac:dyDescent="0.35">
      <c r="A22" s="16"/>
      <c r="B22" s="16"/>
      <c r="C22" s="16"/>
      <c r="D22" s="16"/>
      <c r="E22" s="3"/>
      <c r="G22" s="1"/>
      <c r="I22" s="1"/>
      <c r="J22" s="1"/>
      <c r="K22" s="1"/>
      <c r="L22" s="1"/>
      <c r="M22" s="1"/>
      <c r="O22" s="1"/>
    </row>
    <row r="23" spans="1:15" x14ac:dyDescent="0.35">
      <c r="A23" s="16"/>
      <c r="B23" s="16"/>
      <c r="C23" s="16"/>
      <c r="D23" s="16"/>
      <c r="E23" s="3"/>
      <c r="G23" s="1"/>
      <c r="I23" s="1"/>
      <c r="J23" s="1"/>
      <c r="K23" s="1"/>
      <c r="L23" s="1"/>
      <c r="M23" s="1"/>
      <c r="O23" s="1"/>
    </row>
    <row r="24" spans="1:15" x14ac:dyDescent="0.35">
      <c r="A24" s="16"/>
      <c r="B24" s="16"/>
      <c r="C24" s="16"/>
      <c r="D24" s="16"/>
      <c r="E24" s="3"/>
      <c r="G24" s="1"/>
      <c r="I24" s="1"/>
      <c r="J24" s="1"/>
      <c r="K24" s="1"/>
      <c r="L24" s="1"/>
      <c r="M24" s="1"/>
      <c r="O24" s="1"/>
    </row>
    <row r="25" spans="1:15" x14ac:dyDescent="0.35">
      <c r="A25" s="16"/>
      <c r="B25" s="16"/>
      <c r="C25" s="16"/>
      <c r="D25" s="16"/>
      <c r="E25" s="3"/>
      <c r="G25" s="1"/>
      <c r="I25" s="1"/>
      <c r="J25" s="1"/>
      <c r="K25" s="1"/>
      <c r="L25" s="1"/>
      <c r="M25" s="1"/>
      <c r="O25" s="1"/>
    </row>
    <row r="26" spans="1:15" x14ac:dyDescent="0.35">
      <c r="A26" s="16"/>
      <c r="B26" s="16"/>
      <c r="C26" s="16"/>
      <c r="D26" s="16"/>
      <c r="E26" s="3"/>
      <c r="G26" s="1"/>
      <c r="I26" s="1"/>
      <c r="J26" s="1"/>
      <c r="K26" s="1"/>
      <c r="L26" s="1"/>
      <c r="M26" s="1"/>
      <c r="O26" s="1"/>
    </row>
    <row r="27" spans="1:15" x14ac:dyDescent="0.35">
      <c r="A27" s="16"/>
      <c r="B27" s="16"/>
      <c r="C27" s="16"/>
      <c r="D27" s="16"/>
      <c r="E27" s="3"/>
      <c r="G27" s="1"/>
      <c r="I27" s="1"/>
      <c r="J27" s="1"/>
      <c r="K27" s="1"/>
      <c r="L27" s="1"/>
      <c r="M27" s="1"/>
      <c r="O27" s="1"/>
    </row>
    <row r="28" spans="1:15" x14ac:dyDescent="0.35">
      <c r="A28" s="16"/>
      <c r="B28" s="16"/>
      <c r="C28" s="16"/>
      <c r="D28" s="16"/>
      <c r="E28" s="3"/>
      <c r="G28" s="1"/>
      <c r="I28" s="1"/>
      <c r="J28" s="1"/>
      <c r="K28" s="1"/>
      <c r="L28" s="1"/>
      <c r="M28" s="1"/>
      <c r="O28" s="1"/>
    </row>
    <row r="29" spans="1:15" x14ac:dyDescent="0.35">
      <c r="A29" s="16"/>
      <c r="B29" s="16"/>
      <c r="C29" s="16"/>
      <c r="D29" s="16"/>
      <c r="E29" s="3"/>
      <c r="G29" s="1"/>
      <c r="I29" s="1"/>
      <c r="J29" s="1"/>
      <c r="K29" s="1"/>
      <c r="L29" s="1"/>
      <c r="M29" s="1"/>
      <c r="O29" s="1"/>
    </row>
    <row r="30" spans="1:15" x14ac:dyDescent="0.35">
      <c r="A30" s="16"/>
      <c r="B30" s="16"/>
      <c r="C30" s="16"/>
      <c r="D30" s="16"/>
      <c r="E30" s="3"/>
      <c r="G30" s="1"/>
      <c r="I30" s="1"/>
      <c r="J30" s="1"/>
      <c r="K30" s="1"/>
      <c r="L30" s="1"/>
      <c r="M30" s="1"/>
      <c r="O30" s="1"/>
    </row>
    <row r="31" spans="1:15" x14ac:dyDescent="0.35">
      <c r="A31" s="16"/>
      <c r="B31" s="16"/>
      <c r="C31" s="16"/>
      <c r="D31" s="16"/>
      <c r="E31" s="3"/>
      <c r="G31" s="1"/>
      <c r="I31" s="1"/>
      <c r="J31" s="1"/>
      <c r="K31" s="1"/>
      <c r="L31" s="1"/>
      <c r="M31" s="1"/>
      <c r="O31" s="1"/>
    </row>
    <row r="32" spans="1:15" x14ac:dyDescent="0.35">
      <c r="A32" s="16"/>
      <c r="B32" s="16"/>
      <c r="C32" s="16"/>
      <c r="D32" s="16"/>
      <c r="E32" s="3"/>
      <c r="G32" s="1"/>
      <c r="I32" s="1"/>
      <c r="J32" s="1"/>
      <c r="K32" s="1"/>
      <c r="L32" s="1"/>
      <c r="M32" s="1"/>
      <c r="O32" s="1"/>
    </row>
    <row r="33" spans="1:15" x14ac:dyDescent="0.35">
      <c r="A33" s="16"/>
      <c r="B33" s="16"/>
      <c r="C33" s="16"/>
      <c r="D33" s="16"/>
      <c r="E33" s="3"/>
      <c r="G33" s="1"/>
      <c r="I33" s="1"/>
      <c r="J33" s="1"/>
      <c r="K33" s="1"/>
      <c r="L33" s="1"/>
      <c r="M33" s="1"/>
      <c r="O33" s="1"/>
    </row>
    <row r="34" spans="1:15" x14ac:dyDescent="0.35">
      <c r="A34" s="16"/>
      <c r="B34" s="16"/>
      <c r="C34" s="16"/>
      <c r="D34" s="16"/>
      <c r="E34" s="3"/>
      <c r="G34" s="1"/>
      <c r="I34" s="1"/>
      <c r="J34" s="1"/>
      <c r="K34" s="1"/>
      <c r="L34" s="1"/>
      <c r="M34" s="1"/>
      <c r="O34" s="1"/>
    </row>
    <row r="35" spans="1:15" x14ac:dyDescent="0.35">
      <c r="A35" s="16"/>
      <c r="B35" s="16"/>
      <c r="C35" s="16"/>
      <c r="D35" s="16"/>
      <c r="E35" s="3"/>
      <c r="G35" s="1"/>
      <c r="I35" s="1"/>
      <c r="J35" s="1"/>
      <c r="K35" s="1"/>
      <c r="L35" s="1"/>
      <c r="M35" s="1"/>
      <c r="O35" s="1"/>
    </row>
    <row r="36" spans="1:15" x14ac:dyDescent="0.35">
      <c r="A36" s="16"/>
      <c r="B36" s="16"/>
      <c r="C36" s="16"/>
      <c r="D36" s="16"/>
      <c r="E36" s="3"/>
      <c r="G36" s="1"/>
      <c r="I36" s="1"/>
      <c r="J36" s="1"/>
      <c r="K36" s="1"/>
      <c r="L36" s="1"/>
      <c r="M36" s="1"/>
      <c r="O36" s="1"/>
    </row>
    <row r="37" spans="1:15" x14ac:dyDescent="0.35">
      <c r="A37" s="16"/>
      <c r="B37" s="16"/>
      <c r="C37" s="16"/>
      <c r="D37" s="16"/>
      <c r="E37" s="3"/>
      <c r="G37" s="1"/>
      <c r="I37" s="1"/>
      <c r="J37" s="1"/>
      <c r="K37" s="1"/>
      <c r="L37" s="1"/>
      <c r="M37" s="1"/>
      <c r="O37" s="1"/>
    </row>
    <row r="38" spans="1:15" s="14" customFormat="1" x14ac:dyDescent="0.35">
      <c r="A38" s="16"/>
      <c r="B38" s="16"/>
      <c r="C38" s="16"/>
      <c r="D38" s="16"/>
      <c r="E38" s="3"/>
      <c r="G38" s="1"/>
      <c r="I38" s="1"/>
      <c r="J38" s="1"/>
      <c r="K38" s="1"/>
      <c r="L38" s="1"/>
      <c r="M38" s="15"/>
      <c r="O38" s="1"/>
    </row>
    <row r="39" spans="1:15" s="14" customFormat="1" x14ac:dyDescent="0.35">
      <c r="A39" s="16"/>
      <c r="B39" s="16"/>
      <c r="C39" s="16"/>
      <c r="D39" s="16"/>
      <c r="E39" s="3"/>
      <c r="G39" s="1"/>
      <c r="I39" s="1"/>
      <c r="J39" s="1"/>
      <c r="K39" s="1"/>
      <c r="L39" s="1"/>
      <c r="M39" s="15"/>
      <c r="O39" s="1"/>
    </row>
    <row r="40" spans="1:15" s="14" customFormat="1" x14ac:dyDescent="0.35">
      <c r="A40" s="16"/>
      <c r="B40" s="16"/>
      <c r="C40" s="16"/>
      <c r="D40" s="16"/>
      <c r="E40" s="3"/>
      <c r="G40" s="1"/>
      <c r="I40" s="1"/>
      <c r="J40" s="1"/>
      <c r="K40" s="1"/>
      <c r="L40" s="1"/>
      <c r="M40" s="15"/>
      <c r="O40" s="1"/>
    </row>
    <row r="41" spans="1:15" x14ac:dyDescent="0.35">
      <c r="A41" s="16"/>
      <c r="B41" s="16"/>
      <c r="C41" s="16"/>
      <c r="D41" s="16"/>
      <c r="E41" s="3"/>
      <c r="G41" s="1"/>
      <c r="I41" s="1"/>
      <c r="J41" s="1"/>
      <c r="K41" s="1"/>
      <c r="L41" s="1"/>
      <c r="M41" s="1"/>
      <c r="O41" s="1"/>
    </row>
    <row r="42" spans="1:15" ht="15" thickBot="1" x14ac:dyDescent="0.4">
      <c r="A42" s="17"/>
      <c r="B42" s="17"/>
      <c r="C42" s="17"/>
      <c r="D42" s="17"/>
      <c r="E42" s="1"/>
      <c r="G42" s="1"/>
      <c r="I42" s="1"/>
      <c r="J42" s="1"/>
      <c r="K42" s="1"/>
      <c r="L42" s="1"/>
      <c r="M42" s="1"/>
      <c r="O42" s="1"/>
    </row>
    <row r="43" spans="1:15" x14ac:dyDescent="0.35">
      <c r="A43" s="1"/>
      <c r="B43" s="1"/>
      <c r="C43" s="1"/>
      <c r="D43" s="1"/>
      <c r="E43" s="1"/>
      <c r="G43" s="1"/>
      <c r="I43" s="1"/>
      <c r="J43" s="1"/>
      <c r="K43" s="1"/>
      <c r="L43" s="1"/>
      <c r="M43" s="1"/>
      <c r="O43" s="1"/>
    </row>
    <row r="44" spans="1:15" x14ac:dyDescent="0.35">
      <c r="A44" s="2"/>
      <c r="B44" s="2"/>
      <c r="C44" s="2"/>
      <c r="D44" s="2"/>
      <c r="E44" s="2"/>
    </row>
    <row r="45" spans="1:15" x14ac:dyDescent="0.35">
      <c r="A45" s="2"/>
      <c r="B45" s="2"/>
      <c r="C45" s="2"/>
      <c r="D45" s="2"/>
      <c r="E45" s="2"/>
      <c r="I45" s="1"/>
      <c r="J45" s="1"/>
      <c r="K45" s="1"/>
      <c r="L45" s="1"/>
      <c r="M45" s="1"/>
    </row>
    <row r="46" spans="1:15" x14ac:dyDescent="0.35">
      <c r="G46" s="1"/>
    </row>
    <row r="48" spans="1:15" x14ac:dyDescent="0.35">
      <c r="G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Rapasti Without 10m minutes </vt:lpstr>
      <vt:lpstr>ketamine val allele</vt:lpstr>
      <vt:lpstr>ketamine met allele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weinbach</dc:creator>
  <cp:lastModifiedBy>lenovo</cp:lastModifiedBy>
  <dcterms:created xsi:type="dcterms:W3CDTF">2017-04-20T23:10:03Z</dcterms:created>
  <dcterms:modified xsi:type="dcterms:W3CDTF">2022-01-10T09:22:20Z</dcterms:modified>
</cp:coreProperties>
</file>