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yah_adler\Desktop\חומרי לימוד\מעבדה\מאמר\"/>
    </mc:Choice>
  </mc:AlternateContent>
  <xr:revisionPtr revIDLastSave="0" documentId="13_ncr:1_{E159E424-7A8C-49B4-896E-27F379A936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etamine val alle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2" l="1"/>
  <c r="A186" i="2"/>
  <c r="B185" i="2"/>
  <c r="A18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I120" i="2"/>
  <c r="I119" i="2"/>
  <c r="G119" i="2"/>
  <c r="G120" i="2"/>
  <c r="G2" i="2"/>
  <c r="G32" i="2"/>
  <c r="C44" i="2"/>
  <c r="D44" i="2"/>
  <c r="J44" i="2"/>
  <c r="K44" i="2"/>
  <c r="L44" i="2"/>
  <c r="I44" i="2"/>
  <c r="G188" i="2" l="1"/>
  <c r="H188" i="2"/>
  <c r="H271" i="2"/>
  <c r="H272" i="2" s="1"/>
  <c r="G187" i="2"/>
  <c r="H187" i="2"/>
  <c r="G271" i="2"/>
  <c r="G272" i="2" s="1"/>
  <c r="A44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B44" i="2" l="1"/>
  <c r="G7" i="2"/>
  <c r="G6" i="2"/>
  <c r="G5" i="2"/>
  <c r="G4" i="2"/>
  <c r="G3" i="2"/>
  <c r="G46" i="2" l="1"/>
  <c r="K2" i="2" l="1"/>
  <c r="J2" i="2"/>
  <c r="I2" i="2"/>
  <c r="L2" i="2"/>
  <c r="O2" i="2" l="1"/>
  <c r="I32" i="2" l="1"/>
  <c r="K32" i="2"/>
  <c r="L32" i="2"/>
  <c r="J32" i="2"/>
  <c r="I6" i="2"/>
  <c r="L31" i="2"/>
  <c r="J13" i="2"/>
  <c r="L6" i="2"/>
  <c r="L12" i="2"/>
  <c r="I25" i="2"/>
  <c r="I19" i="2"/>
  <c r="I31" i="2"/>
  <c r="J19" i="2"/>
  <c r="L13" i="2"/>
  <c r="J6" i="2"/>
  <c r="I17" i="2"/>
  <c r="K8" i="2"/>
  <c r="L17" i="2"/>
  <c r="K6" i="2"/>
  <c r="J9" i="2"/>
  <c r="K23" i="2"/>
  <c r="K7" i="2"/>
  <c r="K30" i="2"/>
  <c r="J16" i="2"/>
  <c r="I24" i="2"/>
  <c r="J11" i="2"/>
  <c r="K3" i="2"/>
  <c r="J20" i="2"/>
  <c r="L29" i="2"/>
  <c r="I3" i="2"/>
  <c r="J18" i="2"/>
  <c r="K26" i="2"/>
  <c r="I12" i="2"/>
  <c r="I28" i="2"/>
  <c r="I16" i="2"/>
  <c r="I30" i="2"/>
  <c r="L11" i="2"/>
  <c r="K11" i="2"/>
  <c r="L18" i="2"/>
  <c r="L30" i="2"/>
  <c r="J27" i="2"/>
  <c r="K25" i="2"/>
  <c r="K12" i="2"/>
  <c r="J12" i="2"/>
  <c r="L20" i="2"/>
  <c r="K24" i="2"/>
  <c r="K18" i="2"/>
  <c r="I23" i="2"/>
  <c r="I18" i="2"/>
  <c r="I21" i="2"/>
  <c r="K15" i="2"/>
  <c r="J24" i="2"/>
  <c r="K28" i="2"/>
  <c r="J7" i="2"/>
  <c r="J31" i="2"/>
  <c r="J8" i="2"/>
  <c r="L22" i="2"/>
  <c r="K13" i="2"/>
  <c r="L27" i="2"/>
  <c r="K20" i="2"/>
  <c r="J25" i="2"/>
  <c r="K22" i="2"/>
  <c r="K9" i="2"/>
  <c r="I5" i="2"/>
  <c r="J3" i="2"/>
  <c r="L26" i="2"/>
  <c r="J28" i="2"/>
  <c r="J5" i="2"/>
  <c r="J23" i="2"/>
  <c r="K5" i="2"/>
  <c r="L16" i="2"/>
  <c r="K17" i="2"/>
  <c r="K16" i="2"/>
  <c r="I13" i="2"/>
  <c r="I20" i="2"/>
  <c r="I7" i="2"/>
  <c r="I8" i="2"/>
  <c r="I22" i="2"/>
  <c r="L25" i="2"/>
  <c r="I29" i="2"/>
  <c r="J4" i="2"/>
  <c r="L10" i="2"/>
  <c r="J22" i="2"/>
  <c r="L14" i="2"/>
  <c r="L5" i="2"/>
  <c r="L8" i="2"/>
  <c r="J30" i="2"/>
  <c r="K21" i="2"/>
  <c r="L23" i="2"/>
  <c r="K4" i="2"/>
  <c r="J26" i="2"/>
  <c r="L7" i="2"/>
  <c r="J17" i="2"/>
  <c r="I26" i="2"/>
  <c r="I14" i="2"/>
  <c r="I10" i="2"/>
  <c r="I11" i="2"/>
  <c r="I27" i="2"/>
  <c r="K10" i="2"/>
  <c r="L21" i="2"/>
  <c r="J14" i="2"/>
  <c r="L15" i="2"/>
  <c r="J10" i="2"/>
  <c r="K19" i="2"/>
  <c r="K31" i="2"/>
  <c r="I15" i="2"/>
  <c r="K14" i="2"/>
  <c r="L9" i="2"/>
  <c r="L24" i="2"/>
  <c r="K29" i="2"/>
  <c r="J21" i="2"/>
  <c r="J29" i="2"/>
  <c r="J15" i="2"/>
  <c r="L4" i="2"/>
  <c r="K27" i="2"/>
  <c r="L3" i="2"/>
  <c r="L28" i="2"/>
  <c r="L19" i="2"/>
  <c r="I4" i="2"/>
  <c r="I9" i="2"/>
  <c r="O32" i="2" l="1"/>
  <c r="L45" i="2"/>
  <c r="L46" i="2" s="1"/>
  <c r="L47" i="2" s="1"/>
  <c r="L48" i="2" s="1"/>
  <c r="J45" i="2"/>
  <c r="J46" i="2" s="1"/>
  <c r="J47" i="2" s="1"/>
  <c r="J48" i="2" s="1"/>
  <c r="I45" i="2"/>
  <c r="I46" i="2" s="1"/>
  <c r="I47" i="2" s="1"/>
  <c r="I48" i="2" s="1"/>
  <c r="K45" i="2"/>
  <c r="K46" i="2" s="1"/>
  <c r="K47" i="2" s="1"/>
  <c r="K48" i="2" s="1"/>
  <c r="O8" i="2"/>
  <c r="O17" i="2"/>
  <c r="O15" i="2"/>
  <c r="O27" i="2"/>
  <c r="O20" i="2"/>
  <c r="O30" i="2"/>
  <c r="O11" i="2"/>
  <c r="O13" i="2"/>
  <c r="O16" i="2"/>
  <c r="O10" i="2"/>
  <c r="O29" i="2"/>
  <c r="O21" i="2"/>
  <c r="O28" i="2"/>
  <c r="O31" i="2"/>
  <c r="O18" i="2"/>
  <c r="O12" i="2"/>
  <c r="O19" i="2"/>
  <c r="O4" i="2"/>
  <c r="O14" i="2"/>
  <c r="O26" i="2"/>
  <c r="O23" i="2"/>
  <c r="O24" i="2"/>
  <c r="O25" i="2"/>
  <c r="O7" i="2"/>
  <c r="O3" i="2"/>
  <c r="O9" i="2"/>
  <c r="O5" i="2"/>
  <c r="O22" i="2"/>
  <c r="O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tc={95B8D7C6-8337-41AD-9BAC-22DFFF6127DB}</author>
    <author>tc={1A3D5704-41FE-4D83-9D66-1E72123B017A}</author>
  </authors>
  <commentList>
    <comment ref="H46" authorId="0" shapeId="0" xr:uid="{95B8D7C6-8337-41AD-9BAC-22DFFF6127DB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the SQRT should be of the N</t>
      </text>
    </comment>
    <comment ref="H47" authorId="1" shapeId="0" xr:uid="{1A3D5704-41FE-4D83-9D66-1E72123B017A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multiplie the results in n(n-1)</t>
      </text>
    </comment>
  </commentList>
</comments>
</file>

<file path=xl/sharedStrings.xml><?xml version="1.0" encoding="utf-8"?>
<sst xmlns="http://schemas.openxmlformats.org/spreadsheetml/2006/main" count="42" uniqueCount="30">
  <si>
    <t>STDEV</t>
  </si>
  <si>
    <t>SE</t>
  </si>
  <si>
    <t>Participant's average</t>
  </si>
  <si>
    <t>distance from participants average</t>
  </si>
  <si>
    <t xml:space="preserve">MEAN </t>
  </si>
  <si>
    <t>SQRT</t>
  </si>
  <si>
    <t>הוראות לכלל השלבים:</t>
  </si>
  <si>
    <t>incongruent, infreq</t>
  </si>
  <si>
    <t>incongruent, wids</t>
  </si>
  <si>
    <t>congruent, infreq</t>
  </si>
  <si>
    <t>congruent, wids</t>
  </si>
  <si>
    <t>value for rt part 1</t>
  </si>
  <si>
    <t>inconguent,widespread</t>
  </si>
  <si>
    <t>inconguent, infrequent</t>
  </si>
  <si>
    <t>conguent,infrequent</t>
  </si>
  <si>
    <t>conguent, widespread</t>
  </si>
  <si>
    <t>conguent, infreq_answer</t>
  </si>
  <si>
    <t>inconguent, widsp_answer</t>
  </si>
  <si>
    <t>conguent, widspe_answer</t>
  </si>
  <si>
    <t>inconguent, infreq_answer</t>
  </si>
  <si>
    <t>inconguent,infrequent</t>
  </si>
  <si>
    <t>conguent,widespread</t>
  </si>
  <si>
    <t>inconguent,, widsp_answer</t>
  </si>
  <si>
    <t>conguent, widsp_answer</t>
  </si>
  <si>
    <t>value for accurcy part 1</t>
  </si>
  <si>
    <t>(&amp;#39;participant&amp;#39;, &amp;#39;&amp;#39;)</t>
  </si>
  <si>
    <t>part 2.1 accurcy</t>
  </si>
  <si>
    <t>part 2.1 error</t>
  </si>
  <si>
    <t>part 2.2 accurcy</t>
  </si>
  <si>
    <t>part 2.2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</si>
</sst>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2" fillId="0" borderId="0" xfId="1" applyFont="1" applyFill="1" applyBorder="1" applyAlignment="1" applyProtection="1">
      <alignment vertical="center"/>
    </xf>
    <xf numFmtId="0" fontId="0" fillId="0" borderId="0" xfId="0" applyFill="1"/>
    <xf numFmtId="0" fontId="4" fillId="0" borderId="0" xfId="0" applyFont="1"/>
  </cellXfs>
  <cellStyles count="3">
    <cellStyle name="Normal" xfId="0" builtinId="0"/>
    <cellStyle name="Normal 2" xfId="2" xr:uid="{00000000-0005-0000-0000-000001000000}"/>
    <cellStyle name="Normal_GLYKS1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423335</xdr:colOff>
      <xdr:row>51</xdr:row>
      <xdr:rowOff>70997</xdr:rowOff>
    </xdr:from>
    <xdr:to>
      <xdr:col>13</xdr:col>
      <xdr:colOff>218724</xdr:colOff>
      <xdr:row>63</xdr:row>
      <xdr:rowOff>63819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09AC4-E4A2-41E0-A163-4834D8DF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2" y="9066830"/>
          <a:ext cx="8057444" cy="21094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rden Gliksman" id="{031D11AE-3A65-406E-A2E2-23CB5314109D}" userId="S::yardeng@ruppin.ac.il::f4f038c5-4a45-4e4b-8044-d6f80e3ab07e" providerId="AD"/>
</personList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6" dT="2022-01-10T09:15:04.36" personId="{031D11AE-3A65-406E-A2E2-23CB5314109D}" id="{95B8D7C6-8337-41AD-9BAC-22DFFF6127DB}">
    <text>the SQRT should be of the N</text>
  </threadedComment>
  <threadedComment ref="H47" dT="2022-01-10T09:14:39.05" personId="{031D11AE-3A65-406E-A2E2-23CB5314109D}" id="{1A3D5704-41FE-4D83-9D66-1E72123B017A}">
    <text>multiplie the results in n(n-1)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2"/>
  <sheetViews>
    <sheetView tabSelected="1" zoomScale="90" zoomScaleNormal="90" workbookViewId="0">
      <selection activeCell="I245" sqref="I245"/>
    </sheetView>
  </sheetViews>
  <sheetFormatPr defaultRowHeight="14" x14ac:dyDescent="0.3"/>
  <cols>
    <col min="7" max="7" width="19.5" bestFit="1" customWidth="1"/>
    <col min="9" max="9" width="17.33203125" customWidth="1"/>
    <col min="10" max="10" width="13.75" customWidth="1"/>
    <col min="11" max="11" width="14.25" customWidth="1"/>
  </cols>
  <sheetData>
    <row r="1" spans="1:15" x14ac:dyDescent="0.3">
      <c r="A1" t="s">
        <v>7</v>
      </c>
      <c r="B1" t="s">
        <v>8</v>
      </c>
      <c r="C1" t="s">
        <v>9</v>
      </c>
      <c r="D1" t="s">
        <v>10</v>
      </c>
      <c r="G1" t="s">
        <v>2</v>
      </c>
      <c r="I1" t="s">
        <v>3</v>
      </c>
      <c r="O1" s="1"/>
    </row>
    <row r="2" spans="1:15" x14ac:dyDescent="0.3">
      <c r="A2">
        <v>1</v>
      </c>
      <c r="B2">
        <v>35</v>
      </c>
      <c r="C2">
        <v>4</v>
      </c>
      <c r="D2">
        <v>26</v>
      </c>
      <c r="E2" s="3"/>
      <c r="G2" s="1">
        <f>AVERAGE(A2:E2)</f>
        <v>16.5</v>
      </c>
      <c r="I2" s="1">
        <f>A2-G2+$G$46</f>
        <v>0.29838709677419395</v>
      </c>
      <c r="J2" s="1">
        <f>B2-G2+$G$46</f>
        <v>34.298387096774192</v>
      </c>
      <c r="K2" s="1">
        <f>C2-G2+$G$46</f>
        <v>3.2983870967741939</v>
      </c>
      <c r="L2" s="1">
        <f>D2-G2+$G$46</f>
        <v>25.298387096774192</v>
      </c>
      <c r="M2" s="1"/>
      <c r="O2" s="1">
        <f>AVERAGE(I2:M2)</f>
        <v>15.798387096774192</v>
      </c>
    </row>
    <row r="3" spans="1:15" x14ac:dyDescent="0.3">
      <c r="A3">
        <v>13</v>
      </c>
      <c r="B3">
        <v>14</v>
      </c>
      <c r="C3">
        <v>13</v>
      </c>
      <c r="D3">
        <v>14</v>
      </c>
      <c r="E3" s="3"/>
      <c r="G3" s="1">
        <f>AVERAGE(A3:F3)</f>
        <v>13.5</v>
      </c>
      <c r="I3" s="1">
        <f>A3-G3+$G$46</f>
        <v>15.298387096774194</v>
      </c>
      <c r="J3" s="1">
        <f>B3-G3+$G$46</f>
        <v>16.298387096774192</v>
      </c>
      <c r="K3" s="1">
        <f>C3-G3+$G$46</f>
        <v>15.298387096774194</v>
      </c>
      <c r="L3" s="1">
        <f>D3-G3+$G$46</f>
        <v>16.298387096774192</v>
      </c>
      <c r="M3" s="1"/>
      <c r="O3" s="1">
        <f>AVERAGE(I3:M3)</f>
        <v>15.798387096774192</v>
      </c>
    </row>
    <row r="4" spans="1:15" x14ac:dyDescent="0.3">
      <c r="A4">
        <v>12</v>
      </c>
      <c r="B4">
        <v>13</v>
      </c>
      <c r="C4">
        <v>10</v>
      </c>
      <c r="D4">
        <v>9</v>
      </c>
      <c r="E4" s="3"/>
      <c r="G4" s="1">
        <f>AVERAGE(A4:F4)</f>
        <v>11</v>
      </c>
      <c r="I4" s="1">
        <f>A4-G4+$G$46</f>
        <v>16.798387096774192</v>
      </c>
      <c r="J4" s="1">
        <f>B4-G4+$G$46</f>
        <v>17.798387096774192</v>
      </c>
      <c r="K4" s="1">
        <f>C4-G4+$G$46</f>
        <v>14.798387096774194</v>
      </c>
      <c r="L4" s="1">
        <f>D4-G4+$G$46</f>
        <v>13.798387096774194</v>
      </c>
      <c r="M4" s="1"/>
      <c r="O4" s="1">
        <f t="shared" ref="O4:O32" si="0">AVERAGE(I4:M4)</f>
        <v>15.798387096774192</v>
      </c>
    </row>
    <row r="5" spans="1:15" x14ac:dyDescent="0.3">
      <c r="A5">
        <v>10</v>
      </c>
      <c r="B5">
        <v>24</v>
      </c>
      <c r="C5">
        <v>7</v>
      </c>
      <c r="D5">
        <v>26</v>
      </c>
      <c r="E5" s="3"/>
      <c r="G5" s="1">
        <f>AVERAGE(A5:F5)</f>
        <v>16.75</v>
      </c>
      <c r="I5" s="1">
        <f>A5-G5+$G$46</f>
        <v>9.0483870967741939</v>
      </c>
      <c r="J5" s="1">
        <f>B5-G5+$G$46</f>
        <v>23.048387096774192</v>
      </c>
      <c r="K5" s="1">
        <f>C5-G5+$G$46</f>
        <v>6.0483870967741939</v>
      </c>
      <c r="L5" s="1">
        <f>D5-G5+$G$46</f>
        <v>25.048387096774192</v>
      </c>
      <c r="M5" s="1"/>
      <c r="O5" s="1">
        <f t="shared" si="0"/>
        <v>15.798387096774192</v>
      </c>
    </row>
    <row r="6" spans="1:15" x14ac:dyDescent="0.3">
      <c r="A6">
        <v>17</v>
      </c>
      <c r="B6">
        <v>18</v>
      </c>
      <c r="C6">
        <v>16</v>
      </c>
      <c r="D6">
        <v>20</v>
      </c>
      <c r="E6" s="3"/>
      <c r="G6" s="1">
        <f>AVERAGE(A6:F6)</f>
        <v>17.75</v>
      </c>
      <c r="I6" s="1">
        <f>A6-G6+$G$46</f>
        <v>15.048387096774194</v>
      </c>
      <c r="J6" s="1">
        <f>B6-G6+$G$46</f>
        <v>16.048387096774192</v>
      </c>
      <c r="K6" s="1">
        <f>C6-G6+$G$46</f>
        <v>14.048387096774194</v>
      </c>
      <c r="L6" s="1">
        <f>D6-G6+$G$46</f>
        <v>18.048387096774192</v>
      </c>
      <c r="M6" s="1"/>
      <c r="O6" s="1">
        <f t="shared" si="0"/>
        <v>15.798387096774192</v>
      </c>
    </row>
    <row r="7" spans="1:15" x14ac:dyDescent="0.3">
      <c r="A7">
        <v>18</v>
      </c>
      <c r="B7">
        <v>18</v>
      </c>
      <c r="C7">
        <v>13</v>
      </c>
      <c r="D7">
        <v>22</v>
      </c>
      <c r="E7" s="3"/>
      <c r="G7" s="1">
        <f>AVERAGE(A7:F7)</f>
        <v>17.75</v>
      </c>
      <c r="I7" s="1">
        <f>A7-G7+$G$46</f>
        <v>16.048387096774192</v>
      </c>
      <c r="J7" s="1">
        <f>B7-G7+$G$46</f>
        <v>16.048387096774192</v>
      </c>
      <c r="K7" s="1">
        <f>C7-G7+$G$46</f>
        <v>11.048387096774194</v>
      </c>
      <c r="L7" s="1">
        <f>D7-G7+$G$46</f>
        <v>20.048387096774192</v>
      </c>
      <c r="M7" s="1"/>
      <c r="O7" s="1">
        <f t="shared" si="0"/>
        <v>15.798387096774192</v>
      </c>
    </row>
    <row r="8" spans="1:15" x14ac:dyDescent="0.3">
      <c r="A8">
        <v>12</v>
      </c>
      <c r="B8">
        <v>22</v>
      </c>
      <c r="C8">
        <v>14</v>
      </c>
      <c r="D8">
        <v>20</v>
      </c>
      <c r="E8" s="3"/>
      <c r="G8" s="1">
        <f>AVERAGE(A8:E8)</f>
        <v>17</v>
      </c>
      <c r="I8" s="1">
        <f>A8-G8+$G$46</f>
        <v>10.798387096774194</v>
      </c>
      <c r="J8" s="1">
        <f>B8-G8+$G$46</f>
        <v>20.798387096774192</v>
      </c>
      <c r="K8" s="1">
        <f>C8-G8+$G$46</f>
        <v>12.798387096774194</v>
      </c>
      <c r="L8" s="1">
        <f>D8-G8+$G$46</f>
        <v>18.798387096774192</v>
      </c>
      <c r="M8" s="1"/>
      <c r="O8" s="1">
        <f t="shared" si="0"/>
        <v>15.798387096774192</v>
      </c>
    </row>
    <row r="9" spans="1:15" x14ac:dyDescent="0.3">
      <c r="A9">
        <v>11</v>
      </c>
      <c r="B9">
        <v>17</v>
      </c>
      <c r="C9">
        <v>8</v>
      </c>
      <c r="D9">
        <v>17</v>
      </c>
      <c r="E9" s="3"/>
      <c r="G9" s="1">
        <f>AVERAGE(A9:F9)</f>
        <v>13.25</v>
      </c>
      <c r="I9" s="1">
        <f>A9-G9+$G$46</f>
        <v>13.548387096774194</v>
      </c>
      <c r="J9" s="1">
        <f>B9-G9+$G$46</f>
        <v>19.548387096774192</v>
      </c>
      <c r="K9" s="1">
        <f>C9-G9+$G$46</f>
        <v>10.548387096774194</v>
      </c>
      <c r="L9" s="1">
        <f>D9-G9+$G$46</f>
        <v>19.548387096774192</v>
      </c>
      <c r="M9" s="1"/>
      <c r="O9" s="1">
        <f t="shared" si="0"/>
        <v>15.798387096774192</v>
      </c>
    </row>
    <row r="10" spans="1:15" x14ac:dyDescent="0.3">
      <c r="A10">
        <v>15</v>
      </c>
      <c r="B10">
        <v>14</v>
      </c>
      <c r="C10">
        <v>19</v>
      </c>
      <c r="D10">
        <v>10</v>
      </c>
      <c r="E10" s="3"/>
      <c r="G10" s="1">
        <f>AVERAGE(A10:F10)</f>
        <v>14.5</v>
      </c>
      <c r="I10" s="1">
        <f>A10-G10+$G$46</f>
        <v>16.298387096774192</v>
      </c>
      <c r="J10" s="1">
        <f>B10-G10+$G$46</f>
        <v>15.298387096774194</v>
      </c>
      <c r="K10" s="1">
        <f>C10-G10+$G$46</f>
        <v>20.298387096774192</v>
      </c>
      <c r="L10" s="1">
        <f>D10-G10+$G$46</f>
        <v>11.298387096774194</v>
      </c>
      <c r="M10" s="1"/>
      <c r="O10" s="1">
        <f t="shared" si="0"/>
        <v>15.798387096774192</v>
      </c>
    </row>
    <row r="11" spans="1:15" x14ac:dyDescent="0.3">
      <c r="A11">
        <v>15</v>
      </c>
      <c r="B11">
        <v>32</v>
      </c>
      <c r="C11">
        <v>14</v>
      </c>
      <c r="D11">
        <v>23</v>
      </c>
      <c r="E11" s="3"/>
      <c r="G11" s="1">
        <f>AVERAGE(A11:F11)</f>
        <v>21</v>
      </c>
      <c r="I11" s="1">
        <f>A11-G11+$G$46</f>
        <v>9.7983870967741939</v>
      </c>
      <c r="J11" s="1">
        <f>B11-G11+$G$46</f>
        <v>26.798387096774192</v>
      </c>
      <c r="K11" s="1">
        <f>C11-G11+$G$46</f>
        <v>8.7983870967741939</v>
      </c>
      <c r="L11" s="1">
        <f>D11-G11+$G$46</f>
        <v>17.798387096774192</v>
      </c>
      <c r="M11" s="1"/>
      <c r="O11" s="1">
        <f t="shared" si="0"/>
        <v>15.798387096774192</v>
      </c>
    </row>
    <row r="12" spans="1:15" x14ac:dyDescent="0.3">
      <c r="A12">
        <v>23</v>
      </c>
      <c r="B12">
        <v>18</v>
      </c>
      <c r="C12">
        <v>17</v>
      </c>
      <c r="D12">
        <v>30</v>
      </c>
      <c r="E12" s="3"/>
      <c r="G12" s="1">
        <f>AVERAGE(A12:F12)</f>
        <v>22</v>
      </c>
      <c r="I12" s="1">
        <f>A12-G12+$G$46</f>
        <v>16.798387096774192</v>
      </c>
      <c r="J12" s="1">
        <f>B12-G12+$G$46</f>
        <v>11.798387096774194</v>
      </c>
      <c r="K12" s="1">
        <f>C12-G12+$G$46</f>
        <v>10.798387096774194</v>
      </c>
      <c r="L12" s="1">
        <f>D12-G12+$G$46</f>
        <v>23.798387096774192</v>
      </c>
      <c r="M12" s="1"/>
      <c r="O12" s="1">
        <f t="shared" si="0"/>
        <v>15.798387096774192</v>
      </c>
    </row>
    <row r="13" spans="1:15" x14ac:dyDescent="0.3">
      <c r="A13">
        <v>14</v>
      </c>
      <c r="B13">
        <v>13</v>
      </c>
      <c r="C13">
        <v>14</v>
      </c>
      <c r="D13">
        <v>13</v>
      </c>
      <c r="E13" s="3"/>
      <c r="G13" s="1">
        <f>AVERAGE(A13:F13)</f>
        <v>13.5</v>
      </c>
      <c r="I13" s="1">
        <f>A13-G13+$G$46</f>
        <v>16.298387096774192</v>
      </c>
      <c r="J13" s="1">
        <f>B13-G13+$G$46</f>
        <v>15.298387096774194</v>
      </c>
      <c r="K13" s="1">
        <f>C13-G13+$G$46</f>
        <v>16.298387096774192</v>
      </c>
      <c r="L13" s="1">
        <f>D13-G13+$G$46</f>
        <v>15.298387096774194</v>
      </c>
      <c r="M13" s="1"/>
      <c r="O13" s="1">
        <f t="shared" si="0"/>
        <v>15.798387096774192</v>
      </c>
    </row>
    <row r="14" spans="1:15" x14ac:dyDescent="0.3">
      <c r="A14">
        <v>14</v>
      </c>
      <c r="B14">
        <v>17</v>
      </c>
      <c r="C14">
        <v>15</v>
      </c>
      <c r="D14">
        <v>18</v>
      </c>
      <c r="E14" s="3"/>
      <c r="G14" s="1">
        <f>AVERAGE(A14:E14)</f>
        <v>16</v>
      </c>
      <c r="I14" s="1">
        <f>A14-G14+$G$46</f>
        <v>13.798387096774194</v>
      </c>
      <c r="J14" s="1">
        <f>B14-G14+$G$46</f>
        <v>16.798387096774192</v>
      </c>
      <c r="K14" s="1">
        <f>C14-G14+$G$46</f>
        <v>14.798387096774194</v>
      </c>
      <c r="L14" s="1">
        <f>D14-G14+$G$46</f>
        <v>17.798387096774192</v>
      </c>
      <c r="M14" s="1"/>
      <c r="O14" s="1">
        <f t="shared" si="0"/>
        <v>15.798387096774192</v>
      </c>
    </row>
    <row r="15" spans="1:15" x14ac:dyDescent="0.3">
      <c r="A15">
        <v>9</v>
      </c>
      <c r="B15">
        <v>13</v>
      </c>
      <c r="C15">
        <v>9</v>
      </c>
      <c r="D15">
        <v>13</v>
      </c>
      <c r="E15" s="3"/>
      <c r="G15" s="1">
        <f>AVERAGE(A15:F15)</f>
        <v>11</v>
      </c>
      <c r="I15" s="1">
        <f>A15-G15+$G$46</f>
        <v>13.798387096774194</v>
      </c>
      <c r="J15" s="1">
        <f>B15-G15+$G$46</f>
        <v>17.798387096774192</v>
      </c>
      <c r="K15" s="1">
        <f>C15-G15+$G$46</f>
        <v>13.798387096774194</v>
      </c>
      <c r="L15" s="1">
        <f>D15-G15+$G$46</f>
        <v>17.798387096774192</v>
      </c>
      <c r="M15" s="1"/>
      <c r="O15" s="1">
        <f t="shared" si="0"/>
        <v>15.798387096774192</v>
      </c>
    </row>
    <row r="16" spans="1:15" x14ac:dyDescent="0.3">
      <c r="A16">
        <v>10</v>
      </c>
      <c r="B16">
        <v>19</v>
      </c>
      <c r="C16">
        <v>8</v>
      </c>
      <c r="D16">
        <v>23</v>
      </c>
      <c r="E16" s="3"/>
      <c r="G16" s="1">
        <f>AVERAGE(A16:F16)</f>
        <v>15</v>
      </c>
      <c r="I16" s="1">
        <f>A16-G16+$G$46</f>
        <v>10.798387096774194</v>
      </c>
      <c r="J16" s="1">
        <f>B16-G16+$G$46</f>
        <v>19.798387096774192</v>
      </c>
      <c r="K16" s="1">
        <f>C16-G16+$G$46</f>
        <v>8.7983870967741939</v>
      </c>
      <c r="L16" s="1">
        <f>D16-G16+$G$46</f>
        <v>23.798387096774192</v>
      </c>
      <c r="M16" s="1"/>
      <c r="O16" s="1">
        <f t="shared" si="0"/>
        <v>15.798387096774192</v>
      </c>
    </row>
    <row r="17" spans="1:15" x14ac:dyDescent="0.3">
      <c r="A17">
        <v>1</v>
      </c>
      <c r="B17">
        <v>27</v>
      </c>
      <c r="C17">
        <v>0</v>
      </c>
      <c r="D17">
        <v>25</v>
      </c>
      <c r="E17" s="3"/>
      <c r="G17" s="1">
        <f>AVERAGE(A17:F17)</f>
        <v>13.25</v>
      </c>
      <c r="I17" s="1">
        <f>A17-G17+$G$46</f>
        <v>3.5483870967741939</v>
      </c>
      <c r="J17" s="1">
        <f>B17-G17+$G$46</f>
        <v>29.548387096774192</v>
      </c>
      <c r="K17" s="1">
        <f>C17-G17+$G$46</f>
        <v>2.5483870967741939</v>
      </c>
      <c r="L17" s="1">
        <f>D17-G17+$G$46</f>
        <v>27.548387096774192</v>
      </c>
      <c r="M17" s="1"/>
      <c r="O17" s="1">
        <f t="shared" si="0"/>
        <v>15.798387096774192</v>
      </c>
    </row>
    <row r="18" spans="1:15" x14ac:dyDescent="0.3">
      <c r="A18">
        <v>20</v>
      </c>
      <c r="B18">
        <v>22</v>
      </c>
      <c r="C18">
        <v>19</v>
      </c>
      <c r="D18">
        <v>18</v>
      </c>
      <c r="E18" s="3"/>
      <c r="G18" s="1">
        <f>AVERAGE(A18:F18)</f>
        <v>19.75</v>
      </c>
      <c r="I18" s="1">
        <f>A18-G18+$G$46</f>
        <v>16.048387096774192</v>
      </c>
      <c r="J18" s="1">
        <f>B18-G18+$G$46</f>
        <v>18.048387096774192</v>
      </c>
      <c r="K18" s="1">
        <f>C18-G18+$G$46</f>
        <v>15.048387096774194</v>
      </c>
      <c r="L18" s="1">
        <f>D18-G18+$G$46</f>
        <v>14.048387096774194</v>
      </c>
      <c r="M18" s="1"/>
      <c r="O18" s="1">
        <f t="shared" si="0"/>
        <v>15.798387096774192</v>
      </c>
    </row>
    <row r="19" spans="1:15" x14ac:dyDescent="0.3">
      <c r="A19">
        <v>14</v>
      </c>
      <c r="B19">
        <v>27</v>
      </c>
      <c r="C19">
        <v>19</v>
      </c>
      <c r="D19">
        <v>18</v>
      </c>
      <c r="E19" s="3"/>
      <c r="G19" s="1">
        <f>AVERAGE(A19:F19)</f>
        <v>19.5</v>
      </c>
      <c r="I19" s="1">
        <f>A19-G19+$G$46</f>
        <v>10.298387096774194</v>
      </c>
      <c r="J19" s="1">
        <f>B19-G19+$G$46</f>
        <v>23.298387096774192</v>
      </c>
      <c r="K19" s="1">
        <f>C19-G19+$G$46</f>
        <v>15.298387096774194</v>
      </c>
      <c r="L19" s="1">
        <f>D19-G19+$G$46</f>
        <v>14.298387096774194</v>
      </c>
      <c r="M19" s="1"/>
      <c r="O19" s="1">
        <f t="shared" si="0"/>
        <v>15.798387096774192</v>
      </c>
    </row>
    <row r="20" spans="1:15" x14ac:dyDescent="0.3">
      <c r="A20">
        <v>11</v>
      </c>
      <c r="B20">
        <v>19</v>
      </c>
      <c r="C20">
        <v>11</v>
      </c>
      <c r="D20">
        <v>13</v>
      </c>
      <c r="E20" s="3"/>
      <c r="G20" s="1">
        <f>AVERAGE(A20:E20)</f>
        <v>13.5</v>
      </c>
      <c r="I20" s="1">
        <f>A20-G20+$G$46</f>
        <v>13.298387096774194</v>
      </c>
      <c r="J20" s="1">
        <f>B20-G20+$G$46</f>
        <v>21.298387096774192</v>
      </c>
      <c r="K20" s="1">
        <f>C20-G20+$G$46</f>
        <v>13.298387096774194</v>
      </c>
      <c r="L20" s="1">
        <f>D20-G20+$G$46</f>
        <v>15.298387096774194</v>
      </c>
      <c r="M20" s="1"/>
      <c r="O20" s="1">
        <f t="shared" si="0"/>
        <v>15.798387096774192</v>
      </c>
    </row>
    <row r="21" spans="1:15" x14ac:dyDescent="0.3">
      <c r="A21">
        <v>13</v>
      </c>
      <c r="B21">
        <v>14</v>
      </c>
      <c r="C21">
        <v>17</v>
      </c>
      <c r="D21">
        <v>13</v>
      </c>
      <c r="E21" s="3"/>
      <c r="G21" s="1">
        <f>AVERAGE(A21:F21)</f>
        <v>14.25</v>
      </c>
      <c r="I21" s="1">
        <f>A21-G21+$G$46</f>
        <v>14.548387096774194</v>
      </c>
      <c r="J21" s="1">
        <f>B21-G21+$G$46</f>
        <v>15.548387096774194</v>
      </c>
      <c r="K21" s="1">
        <f>C21-G21+$G$46</f>
        <v>18.548387096774192</v>
      </c>
      <c r="L21" s="1">
        <f>D21-G21+$G$46</f>
        <v>14.548387096774194</v>
      </c>
      <c r="M21" s="1"/>
      <c r="O21" s="1">
        <f t="shared" si="0"/>
        <v>15.798387096774192</v>
      </c>
    </row>
    <row r="22" spans="1:15" x14ac:dyDescent="0.3">
      <c r="A22">
        <v>18</v>
      </c>
      <c r="B22">
        <v>20</v>
      </c>
      <c r="C22">
        <v>21</v>
      </c>
      <c r="D22">
        <v>14</v>
      </c>
      <c r="E22" s="3"/>
      <c r="G22" s="1">
        <f>AVERAGE(A22:F22)</f>
        <v>18.25</v>
      </c>
      <c r="I22" s="1">
        <f>A22-G22+$G$46</f>
        <v>15.548387096774194</v>
      </c>
      <c r="J22" s="1">
        <f>B22-G22+$G$46</f>
        <v>17.548387096774192</v>
      </c>
      <c r="K22" s="1">
        <f>C22-G22+$G$46</f>
        <v>18.548387096774192</v>
      </c>
      <c r="L22" s="1">
        <f>D22-G22+$G$46</f>
        <v>11.548387096774194</v>
      </c>
      <c r="M22" s="1"/>
      <c r="O22" s="1">
        <f t="shared" si="0"/>
        <v>15.798387096774192</v>
      </c>
    </row>
    <row r="23" spans="1:15" x14ac:dyDescent="0.3">
      <c r="A23">
        <v>0</v>
      </c>
      <c r="B23">
        <v>21</v>
      </c>
      <c r="C23">
        <v>1</v>
      </c>
      <c r="D23">
        <v>26</v>
      </c>
      <c r="E23" s="3"/>
      <c r="G23" s="1">
        <f>AVERAGE(A23:F23)</f>
        <v>12</v>
      </c>
      <c r="I23" s="1">
        <f>A23-G23+$G$46</f>
        <v>3.7983870967741939</v>
      </c>
      <c r="J23" s="1">
        <f>B23-G23+$G$46</f>
        <v>24.798387096774192</v>
      </c>
      <c r="K23" s="1">
        <f>C23-G23+$G$46</f>
        <v>4.7983870967741939</v>
      </c>
      <c r="L23" s="1">
        <f>D23-G23+$G$46</f>
        <v>29.798387096774192</v>
      </c>
      <c r="M23" s="1"/>
      <c r="O23" s="1">
        <f t="shared" si="0"/>
        <v>15.798387096774192</v>
      </c>
    </row>
    <row r="24" spans="1:15" x14ac:dyDescent="0.3">
      <c r="A24">
        <v>19</v>
      </c>
      <c r="B24">
        <v>20</v>
      </c>
      <c r="C24">
        <v>15</v>
      </c>
      <c r="D24">
        <v>23</v>
      </c>
      <c r="E24" s="3"/>
      <c r="G24" s="1">
        <f>AVERAGE(A24:F24)</f>
        <v>19.25</v>
      </c>
      <c r="I24" s="1">
        <f>A24-G24+$G$46</f>
        <v>15.548387096774194</v>
      </c>
      <c r="J24" s="1">
        <f>B24-G24+$G$46</f>
        <v>16.548387096774192</v>
      </c>
      <c r="K24" s="1">
        <f>C24-G24+$G$46</f>
        <v>11.548387096774194</v>
      </c>
      <c r="L24" s="1">
        <f>D24-G24+$G$46</f>
        <v>19.548387096774192</v>
      </c>
      <c r="M24" s="1"/>
      <c r="O24" s="1">
        <f t="shared" si="0"/>
        <v>15.798387096774192</v>
      </c>
    </row>
    <row r="25" spans="1:15" x14ac:dyDescent="0.3">
      <c r="A25">
        <v>12</v>
      </c>
      <c r="B25">
        <v>26</v>
      </c>
      <c r="C25">
        <v>14</v>
      </c>
      <c r="D25">
        <v>11</v>
      </c>
      <c r="E25" s="3"/>
      <c r="G25" s="1">
        <f>AVERAGE(A25:F25)</f>
        <v>15.75</v>
      </c>
      <c r="I25" s="1">
        <f>A25-G25+$G$46</f>
        <v>12.048387096774194</v>
      </c>
      <c r="J25" s="1">
        <f>B25-G25+$G$46</f>
        <v>26.048387096774192</v>
      </c>
      <c r="K25" s="1">
        <f>C25-G25+$G$46</f>
        <v>14.048387096774194</v>
      </c>
      <c r="L25" s="1">
        <f>D25-G25+$G$46</f>
        <v>11.048387096774194</v>
      </c>
      <c r="M25" s="1"/>
      <c r="O25" s="1">
        <f t="shared" si="0"/>
        <v>15.798387096774192</v>
      </c>
    </row>
    <row r="26" spans="1:15" x14ac:dyDescent="0.3">
      <c r="A26">
        <v>4</v>
      </c>
      <c r="B26">
        <v>8</v>
      </c>
      <c r="C26">
        <v>19</v>
      </c>
      <c r="D26">
        <v>11</v>
      </c>
      <c r="E26" s="3"/>
      <c r="G26" s="1">
        <f>AVERAGE(A26:E26)</f>
        <v>10.5</v>
      </c>
      <c r="I26" s="1">
        <f>A26-G26+$G$46</f>
        <v>9.2983870967741939</v>
      </c>
      <c r="J26" s="1">
        <f>B26-G26+$G$46</f>
        <v>13.298387096774194</v>
      </c>
      <c r="K26" s="1">
        <f>C26-G26+$G$46</f>
        <v>24.298387096774192</v>
      </c>
      <c r="L26" s="1">
        <f>D26-G26+$G$46</f>
        <v>16.298387096774192</v>
      </c>
      <c r="M26" s="1"/>
      <c r="O26" s="1">
        <f t="shared" si="0"/>
        <v>15.798387096774192</v>
      </c>
    </row>
    <row r="27" spans="1:15" x14ac:dyDescent="0.3">
      <c r="A27">
        <v>19</v>
      </c>
      <c r="B27">
        <v>16</v>
      </c>
      <c r="C27">
        <v>20</v>
      </c>
      <c r="D27">
        <v>23</v>
      </c>
      <c r="E27" s="3"/>
      <c r="G27" s="1">
        <f t="shared" ref="G27:G32" si="1">AVERAGE(A27:F27)</f>
        <v>19.5</v>
      </c>
      <c r="I27" s="1">
        <f>A27-G27+$G$46</f>
        <v>15.298387096774194</v>
      </c>
      <c r="J27" s="1">
        <f>B27-G27+$G$46</f>
        <v>12.298387096774194</v>
      </c>
      <c r="K27" s="1">
        <f>C27-G27+$G$46</f>
        <v>16.298387096774192</v>
      </c>
      <c r="L27" s="1">
        <f>D27-G27+$G$46</f>
        <v>19.298387096774192</v>
      </c>
      <c r="M27" s="1"/>
      <c r="O27" s="1">
        <f t="shared" si="0"/>
        <v>15.798387096774192</v>
      </c>
    </row>
    <row r="28" spans="1:15" x14ac:dyDescent="0.3">
      <c r="A28">
        <v>12</v>
      </c>
      <c r="B28">
        <v>11</v>
      </c>
      <c r="C28">
        <v>18</v>
      </c>
      <c r="D28">
        <v>20</v>
      </c>
      <c r="E28" s="3"/>
      <c r="G28" s="1">
        <f t="shared" si="1"/>
        <v>15.25</v>
      </c>
      <c r="I28" s="1">
        <f>A28-G28+$G$46</f>
        <v>12.548387096774194</v>
      </c>
      <c r="J28" s="1">
        <f>B28-G28+$G$46</f>
        <v>11.548387096774194</v>
      </c>
      <c r="K28" s="1">
        <f>C28-G28+$G$46</f>
        <v>18.548387096774192</v>
      </c>
      <c r="L28" s="1">
        <f>D28-G28+$G$46</f>
        <v>20.548387096774192</v>
      </c>
      <c r="M28" s="1"/>
      <c r="O28" s="1">
        <f t="shared" si="0"/>
        <v>15.798387096774192</v>
      </c>
    </row>
    <row r="29" spans="1:15" x14ac:dyDescent="0.3">
      <c r="A29">
        <v>12</v>
      </c>
      <c r="B29">
        <v>12</v>
      </c>
      <c r="C29">
        <v>11</v>
      </c>
      <c r="D29">
        <v>25</v>
      </c>
      <c r="E29" s="3"/>
      <c r="G29" s="1">
        <f t="shared" si="1"/>
        <v>15</v>
      </c>
      <c r="I29" s="1">
        <f>A29-G29+$G$46</f>
        <v>12.798387096774194</v>
      </c>
      <c r="J29" s="1">
        <f>B29-G29+$G$46</f>
        <v>12.798387096774194</v>
      </c>
      <c r="K29" s="1">
        <f>C29-G29+$G$46</f>
        <v>11.798387096774194</v>
      </c>
      <c r="L29" s="1">
        <f>D29-G29+$G$46</f>
        <v>25.798387096774192</v>
      </c>
      <c r="M29" s="1"/>
      <c r="O29" s="1">
        <f t="shared" si="0"/>
        <v>15.798387096774194</v>
      </c>
    </row>
    <row r="30" spans="1:15" x14ac:dyDescent="0.3">
      <c r="A30">
        <v>12</v>
      </c>
      <c r="B30">
        <v>11</v>
      </c>
      <c r="C30">
        <v>12</v>
      </c>
      <c r="D30">
        <v>15</v>
      </c>
      <c r="E30" s="3"/>
      <c r="G30" s="1">
        <f t="shared" si="1"/>
        <v>12.5</v>
      </c>
      <c r="I30" s="1">
        <f>A30-G30+$G$46</f>
        <v>15.298387096774194</v>
      </c>
      <c r="J30" s="1">
        <f>B30-G30+$G$46</f>
        <v>14.298387096774194</v>
      </c>
      <c r="K30" s="1">
        <f>C30-G30+$G$46</f>
        <v>15.298387096774194</v>
      </c>
      <c r="L30" s="1">
        <f>D30-G30+$G$46</f>
        <v>18.298387096774192</v>
      </c>
      <c r="M30" s="1"/>
      <c r="O30" s="1">
        <f t="shared" si="0"/>
        <v>15.798387096774194</v>
      </c>
    </row>
    <row r="31" spans="1:15" x14ac:dyDescent="0.3">
      <c r="A31">
        <v>21</v>
      </c>
      <c r="B31">
        <v>15</v>
      </c>
      <c r="C31">
        <v>25</v>
      </c>
      <c r="D31">
        <v>17</v>
      </c>
      <c r="E31" s="3"/>
      <c r="G31" s="1">
        <f t="shared" si="1"/>
        <v>19.5</v>
      </c>
      <c r="I31" s="1">
        <f>A31-G31+$G$46</f>
        <v>17.298387096774192</v>
      </c>
      <c r="J31" s="1">
        <f>B31-G31+$G$46</f>
        <v>11.298387096774194</v>
      </c>
      <c r="K31" s="1">
        <f>C31-G31+$G$46</f>
        <v>21.298387096774192</v>
      </c>
      <c r="L31" s="1">
        <f>D31-G31+$G$46</f>
        <v>13.298387096774194</v>
      </c>
      <c r="M31" s="1"/>
      <c r="O31" s="1">
        <f t="shared" si="0"/>
        <v>15.798387096774192</v>
      </c>
    </row>
    <row r="32" spans="1:15" x14ac:dyDescent="0.3">
      <c r="A32">
        <v>15</v>
      </c>
      <c r="B32">
        <v>13</v>
      </c>
      <c r="C32">
        <v>11</v>
      </c>
      <c r="D32">
        <v>23</v>
      </c>
      <c r="G32" s="1">
        <f t="shared" si="1"/>
        <v>15.5</v>
      </c>
      <c r="I32" s="1">
        <f>A32-G32+$G$46</f>
        <v>15.298387096774194</v>
      </c>
      <c r="J32" s="1">
        <f>B32-G32+$G$46</f>
        <v>13.298387096774194</v>
      </c>
      <c r="K32" s="1">
        <f>C32-G32+$G$46</f>
        <v>11.298387096774194</v>
      </c>
      <c r="L32" s="1">
        <f>D32-G32+$G$46</f>
        <v>23.298387096774192</v>
      </c>
      <c r="O32" s="1">
        <f t="shared" si="0"/>
        <v>15.798387096774194</v>
      </c>
    </row>
    <row r="33" spans="1:15" x14ac:dyDescent="0.3">
      <c r="A33">
        <v>13</v>
      </c>
      <c r="B33">
        <v>23</v>
      </c>
      <c r="C33">
        <v>11</v>
      </c>
      <c r="D33">
        <v>31</v>
      </c>
      <c r="G33" s="1"/>
      <c r="I33" s="1"/>
      <c r="J33" s="1"/>
      <c r="K33" s="1"/>
      <c r="L33" s="1"/>
      <c r="O33" s="1"/>
    </row>
    <row r="34" spans="1:15" x14ac:dyDescent="0.3">
      <c r="A34">
        <v>9</v>
      </c>
      <c r="B34">
        <v>19</v>
      </c>
      <c r="C34">
        <v>5</v>
      </c>
      <c r="D34">
        <v>29</v>
      </c>
      <c r="G34" s="1"/>
      <c r="I34" s="1"/>
      <c r="J34" s="1"/>
      <c r="K34" s="1"/>
      <c r="L34" s="1"/>
      <c r="O34" s="1"/>
    </row>
    <row r="38" spans="1:15" s="4" customFormat="1" x14ac:dyDescent="0.3"/>
    <row r="39" spans="1:15" s="4" customFormat="1" x14ac:dyDescent="0.3"/>
    <row r="40" spans="1:15" s="4" customFormat="1" x14ac:dyDescent="0.3"/>
    <row r="43" spans="1:15" x14ac:dyDescent="0.3">
      <c r="A43" s="1"/>
      <c r="B43" s="1"/>
      <c r="C43" s="1"/>
      <c r="D43" s="1"/>
      <c r="E43" s="1"/>
      <c r="G43" s="1"/>
      <c r="I43" s="1"/>
      <c r="J43" s="1"/>
      <c r="K43" s="1"/>
      <c r="L43" s="1"/>
      <c r="M43" s="1"/>
      <c r="O43" s="1"/>
    </row>
    <row r="44" spans="1:15" x14ac:dyDescent="0.3">
      <c r="A44" s="2">
        <f>AVERAGE(A2:A31)</f>
        <v>12.733333333333333</v>
      </c>
      <c r="B44" s="2">
        <f>AVERAGE(B2:B31)</f>
        <v>18.533333333333335</v>
      </c>
      <c r="C44" s="2">
        <f>AVERAGE(C2:C31)</f>
        <v>13.433333333333334</v>
      </c>
      <c r="D44" s="2">
        <f>AVERAGE(D2:D31)</f>
        <v>18.533333333333335</v>
      </c>
      <c r="E44" s="2"/>
      <c r="I44" t="str">
        <f>A1</f>
        <v>incongruent, infreq</v>
      </c>
      <c r="J44" t="str">
        <f>B1</f>
        <v>incongruent, wids</v>
      </c>
      <c r="K44" t="str">
        <f>C1</f>
        <v>congruent, infreq</v>
      </c>
      <c r="L44" t="str">
        <f>D1</f>
        <v>congruent, wids</v>
      </c>
    </row>
    <row r="45" spans="1:15" x14ac:dyDescent="0.3">
      <c r="A45" s="2"/>
      <c r="B45" s="2"/>
      <c r="C45" s="2"/>
      <c r="D45" s="2"/>
      <c r="E45" s="2"/>
      <c r="G45" t="s">
        <v>4</v>
      </c>
      <c r="H45" t="s">
        <v>0</v>
      </c>
      <c r="I45" s="1">
        <f>STDEV(I2:I34)</f>
        <v>4.1710729389888934</v>
      </c>
      <c r="J45" s="1">
        <f>STDEV(J2:J34)</f>
        <v>5.594159781049699</v>
      </c>
      <c r="K45" s="1">
        <f>STDEV(K2:K34)</f>
        <v>5.0492201037302609</v>
      </c>
      <c r="L45" s="1">
        <f>STDEV(L2:L34)</f>
        <v>4.9311387155765392</v>
      </c>
      <c r="M45" s="1"/>
    </row>
    <row r="46" spans="1:15" x14ac:dyDescent="0.3">
      <c r="G46" s="1">
        <f>AVERAGE(G2:G34)</f>
        <v>15.798387096774194</v>
      </c>
      <c r="H46" s="5" t="s">
        <v>5</v>
      </c>
      <c r="I46">
        <f>I45/(SQRT(33))</f>
        <v>0.72609060003943005</v>
      </c>
      <c r="J46">
        <f t="shared" ref="J46:L46" si="2">J45/(SQRT(33))</f>
        <v>0.97381822172677146</v>
      </c>
      <c r="K46">
        <f t="shared" si="2"/>
        <v>0.87895640006174935</v>
      </c>
      <c r="L46">
        <f t="shared" si="2"/>
        <v>0.85840106879995448</v>
      </c>
    </row>
    <row r="47" spans="1:15" x14ac:dyDescent="0.3">
      <c r="H47" s="5" t="s">
        <v>1</v>
      </c>
      <c r="I47" s="5">
        <f>I46*(33/32)</f>
        <v>0.74878093129066225</v>
      </c>
      <c r="J47" s="5">
        <f t="shared" ref="J47:K47" si="3">J46*(33/32)</f>
        <v>1.0042500411557331</v>
      </c>
      <c r="K47" s="5">
        <f t="shared" si="3"/>
        <v>0.90642378756367903</v>
      </c>
      <c r="L47" s="5">
        <f>L46*(33/32)</f>
        <v>0.88522610219995301</v>
      </c>
    </row>
    <row r="48" spans="1:15" x14ac:dyDescent="0.3">
      <c r="G48" s="1"/>
      <c r="I48">
        <f>2*I47</f>
        <v>1.4975618625813245</v>
      </c>
      <c r="J48">
        <f t="shared" ref="J48:L48" si="4">2*J47</f>
        <v>2.0085000823114663</v>
      </c>
      <c r="K48">
        <f t="shared" si="4"/>
        <v>1.8128475751273581</v>
      </c>
      <c r="L48">
        <f t="shared" si="4"/>
        <v>1.770452204399906</v>
      </c>
    </row>
    <row r="49" spans="15:15" x14ac:dyDescent="0.3">
      <c r="O49" t="s">
        <v>6</v>
      </c>
    </row>
    <row r="82" spans="1:12" x14ac:dyDescent="0.3">
      <c r="B82" t="s">
        <v>11</v>
      </c>
      <c r="H82" t="s">
        <v>24</v>
      </c>
    </row>
    <row r="83" spans="1:12" x14ac:dyDescent="0.3">
      <c r="A83" t="s">
        <v>7</v>
      </c>
      <c r="B83" t="s">
        <v>8</v>
      </c>
      <c r="C83" t="s">
        <v>9</v>
      </c>
      <c r="D83" t="s">
        <v>10</v>
      </c>
      <c r="H83" t="s">
        <v>25</v>
      </c>
      <c r="I83" t="s">
        <v>7</v>
      </c>
      <c r="J83" t="s">
        <v>8</v>
      </c>
      <c r="K83" t="s">
        <v>9</v>
      </c>
      <c r="L83" t="s">
        <v>10</v>
      </c>
    </row>
    <row r="84" spans="1:12" x14ac:dyDescent="0.3">
      <c r="A84">
        <v>3.83291017142857</v>
      </c>
      <c r="B84">
        <v>4.65299481320754</v>
      </c>
      <c r="C84">
        <v>3.65491076363636</v>
      </c>
      <c r="D84">
        <v>3.7812576866666601</v>
      </c>
      <c r="H84">
        <v>15</v>
      </c>
      <c r="I84">
        <v>0.7</v>
      </c>
      <c r="J84">
        <v>0.76811594202898503</v>
      </c>
      <c r="K84">
        <v>0.64705882352941102</v>
      </c>
      <c r="L84">
        <v>0.84507042253521103</v>
      </c>
    </row>
    <row r="85" spans="1:12" x14ac:dyDescent="0.3">
      <c r="A85">
        <v>4.9085320100000001</v>
      </c>
      <c r="B85">
        <v>3.7155615399999999</v>
      </c>
      <c r="C85">
        <v>5.4627072166666597</v>
      </c>
      <c r="D85">
        <v>3.8171077230769201</v>
      </c>
      <c r="H85">
        <v>16</v>
      </c>
      <c r="I85">
        <v>0.76923076923076905</v>
      </c>
      <c r="J85">
        <v>0.9</v>
      </c>
      <c r="K85">
        <v>0.92307692307692302</v>
      </c>
      <c r="L85">
        <v>0.98113207547169801</v>
      </c>
    </row>
    <row r="86" spans="1:12" x14ac:dyDescent="0.3">
      <c r="A86">
        <v>5.3883010066666603</v>
      </c>
      <c r="B86">
        <v>5.5179307124999903</v>
      </c>
      <c r="C86">
        <v>5.5062335615384601</v>
      </c>
      <c r="D86">
        <v>5.2435243145161197</v>
      </c>
      <c r="H86">
        <v>17</v>
      </c>
      <c r="I86">
        <v>0.9375</v>
      </c>
      <c r="J86">
        <v>0.82352941176470495</v>
      </c>
      <c r="K86">
        <v>0.92857142857142805</v>
      </c>
      <c r="L86">
        <v>0.83783783783783705</v>
      </c>
    </row>
    <row r="87" spans="1:12" x14ac:dyDescent="0.3">
      <c r="A87">
        <v>4.2073866454545401</v>
      </c>
      <c r="B87">
        <v>3.9255392333333301</v>
      </c>
      <c r="C87">
        <v>4.5802675375000002</v>
      </c>
      <c r="D87">
        <v>4.4231796512195096</v>
      </c>
      <c r="H87">
        <v>18</v>
      </c>
      <c r="I87">
        <v>0.84615384615384603</v>
      </c>
      <c r="J87">
        <v>0.82758620689655105</v>
      </c>
      <c r="K87">
        <v>0.53333333333333299</v>
      </c>
      <c r="L87">
        <v>0.73214285714285698</v>
      </c>
    </row>
    <row r="88" spans="1:12" x14ac:dyDescent="0.3">
      <c r="A88">
        <v>4.2393456499999997</v>
      </c>
      <c r="B88">
        <v>5.1118542733333303</v>
      </c>
      <c r="C88">
        <v>6.1396847272727202</v>
      </c>
      <c r="D88">
        <v>5.3093019020833303</v>
      </c>
      <c r="H88">
        <v>19</v>
      </c>
      <c r="I88">
        <v>0.71428571428571397</v>
      </c>
      <c r="J88">
        <v>0.81818181818181801</v>
      </c>
      <c r="K88">
        <v>0.6875</v>
      </c>
      <c r="L88">
        <v>0.88888888888888795</v>
      </c>
    </row>
    <row r="89" spans="1:12" x14ac:dyDescent="0.3">
      <c r="A89">
        <v>5.4552629357142797</v>
      </c>
      <c r="B89">
        <v>3.2936454032786799</v>
      </c>
      <c r="C89">
        <v>4.0739555187500001</v>
      </c>
      <c r="D89">
        <v>4.0787453999999999</v>
      </c>
      <c r="H89">
        <v>21</v>
      </c>
      <c r="I89">
        <v>0.77777777777777701</v>
      </c>
      <c r="J89">
        <v>0.84722222222222199</v>
      </c>
      <c r="K89">
        <v>0.84210526315789402</v>
      </c>
      <c r="L89">
        <v>0.88157894736842102</v>
      </c>
    </row>
    <row r="90" spans="1:12" x14ac:dyDescent="0.3">
      <c r="A90">
        <v>4.8919255714285699</v>
      </c>
      <c r="B90">
        <v>3.7377942468750001</v>
      </c>
      <c r="C90">
        <v>4.4351504687499999</v>
      </c>
      <c r="D90">
        <v>5.0911841492307701</v>
      </c>
      <c r="H90">
        <v>22</v>
      </c>
      <c r="I90">
        <v>0.73684210526315697</v>
      </c>
      <c r="J90">
        <v>0.88888888888888795</v>
      </c>
      <c r="K90">
        <v>0.8</v>
      </c>
      <c r="L90">
        <v>0.83333333333333304</v>
      </c>
    </row>
    <row r="91" spans="1:12" x14ac:dyDescent="0.3">
      <c r="A91">
        <v>3.8979204437499999</v>
      </c>
      <c r="B91">
        <v>4.1967596484375003</v>
      </c>
      <c r="C91">
        <v>3.9424326642857102</v>
      </c>
      <c r="D91">
        <v>4.3129104633333304</v>
      </c>
      <c r="H91">
        <v>23</v>
      </c>
      <c r="I91">
        <v>0.8</v>
      </c>
      <c r="J91">
        <v>0.85333333333333306</v>
      </c>
      <c r="K91">
        <v>0.77777777777777701</v>
      </c>
      <c r="L91">
        <v>0.83333333333333304</v>
      </c>
    </row>
    <row r="92" spans="1:12" x14ac:dyDescent="0.3">
      <c r="A92">
        <v>4.71530349279886</v>
      </c>
      <c r="B92">
        <v>3.9754685100051499</v>
      </c>
      <c r="C92">
        <v>4.77323263570932</v>
      </c>
      <c r="D92">
        <v>4.1921131460306498</v>
      </c>
      <c r="H92">
        <v>24</v>
      </c>
      <c r="I92">
        <v>0.73684210526315697</v>
      </c>
      <c r="J92">
        <v>0.85714285714285698</v>
      </c>
      <c r="K92">
        <v>0.77777777777777701</v>
      </c>
      <c r="L92">
        <v>0.797468354430379</v>
      </c>
    </row>
    <row r="93" spans="1:12" x14ac:dyDescent="0.3">
      <c r="A93">
        <v>3.30385444166666</v>
      </c>
      <c r="B93">
        <v>4.4055937404255303</v>
      </c>
      <c r="C93">
        <v>5.4047260111111104</v>
      </c>
      <c r="D93">
        <v>4.5758744854545403</v>
      </c>
      <c r="H93">
        <v>25</v>
      </c>
      <c r="I93">
        <v>0.66666666666666596</v>
      </c>
      <c r="J93">
        <v>0.71212121212121204</v>
      </c>
      <c r="K93">
        <v>0.5</v>
      </c>
      <c r="L93">
        <v>0.71428571428571397</v>
      </c>
    </row>
    <row r="94" spans="1:12" x14ac:dyDescent="0.3">
      <c r="A94">
        <v>4.7761123636363596</v>
      </c>
      <c r="B94">
        <v>4.1538218916666603</v>
      </c>
      <c r="C94">
        <v>3.4176545416666602</v>
      </c>
      <c r="D94">
        <v>4.4525967479999897</v>
      </c>
      <c r="H94">
        <v>26</v>
      </c>
      <c r="I94">
        <v>0.61111111111111105</v>
      </c>
      <c r="J94">
        <v>0.72727272727272696</v>
      </c>
      <c r="K94">
        <v>0.70588235294117596</v>
      </c>
      <c r="L94">
        <v>0.65789473684210498</v>
      </c>
    </row>
    <row r="95" spans="1:12" x14ac:dyDescent="0.3">
      <c r="A95">
        <v>4.9131386599999898</v>
      </c>
      <c r="B95">
        <v>4.2518778339622596</v>
      </c>
      <c r="C95">
        <v>4.0733516571428501</v>
      </c>
      <c r="D95">
        <v>3.9058833233333301</v>
      </c>
      <c r="H95">
        <v>27</v>
      </c>
      <c r="I95">
        <v>0.90909090909090895</v>
      </c>
      <c r="J95">
        <v>0.89830508474576198</v>
      </c>
      <c r="K95">
        <v>0.875</v>
      </c>
      <c r="L95">
        <v>0.92307692307692302</v>
      </c>
    </row>
    <row r="96" spans="1:12" x14ac:dyDescent="0.3">
      <c r="A96">
        <v>4.3592448117647002</v>
      </c>
      <c r="B96">
        <v>4.3010741850746204</v>
      </c>
      <c r="C96">
        <v>3.8948240833333299</v>
      </c>
      <c r="D96">
        <v>3.9735263352941099</v>
      </c>
      <c r="H96">
        <v>28</v>
      </c>
      <c r="I96">
        <v>1</v>
      </c>
      <c r="J96">
        <v>0.94366197183098499</v>
      </c>
      <c r="K96">
        <v>0.66666666666666596</v>
      </c>
      <c r="L96">
        <v>0.91891891891891897</v>
      </c>
    </row>
    <row r="97" spans="1:12" x14ac:dyDescent="0.3">
      <c r="A97">
        <v>4.8719081749999997</v>
      </c>
      <c r="B97">
        <v>4.2817443294117599</v>
      </c>
      <c r="C97">
        <v>5.7577380727272702</v>
      </c>
      <c r="D97">
        <v>4.8900226911111098</v>
      </c>
      <c r="H97">
        <v>29</v>
      </c>
      <c r="I97">
        <v>0.66666666666666596</v>
      </c>
      <c r="J97">
        <v>0.75555555555555498</v>
      </c>
      <c r="K97">
        <v>0.73333333333333295</v>
      </c>
      <c r="L97">
        <v>0.83333333333333304</v>
      </c>
    </row>
    <row r="98" spans="1:12" x14ac:dyDescent="0.3">
      <c r="A98">
        <v>5.2400672545454503</v>
      </c>
      <c r="B98">
        <v>3.5945451164179101</v>
      </c>
      <c r="C98">
        <v>4.2878859071428499</v>
      </c>
      <c r="D98">
        <v>4.3896070631578903</v>
      </c>
      <c r="H98">
        <v>30</v>
      </c>
      <c r="I98">
        <v>0.73333333333333295</v>
      </c>
      <c r="J98">
        <v>0.90540540540540504</v>
      </c>
      <c r="K98">
        <v>0.77777777777777701</v>
      </c>
      <c r="L98">
        <v>0.83823529411764697</v>
      </c>
    </row>
    <row r="99" spans="1:12" x14ac:dyDescent="0.3">
      <c r="A99">
        <v>5.4475023624999999</v>
      </c>
      <c r="B99">
        <v>4.9987782921052597</v>
      </c>
      <c r="C99">
        <v>6.3684368444444397</v>
      </c>
      <c r="D99">
        <v>4.5356930431818103</v>
      </c>
      <c r="H99">
        <v>31</v>
      </c>
      <c r="I99">
        <v>0.5</v>
      </c>
      <c r="J99">
        <v>0.66666666666666596</v>
      </c>
      <c r="K99">
        <v>0.75</v>
      </c>
      <c r="L99">
        <v>0.73333333333333295</v>
      </c>
    </row>
    <row r="100" spans="1:12" x14ac:dyDescent="0.3">
      <c r="A100">
        <v>4.4337329266666599</v>
      </c>
      <c r="B100">
        <v>3.70937728305084</v>
      </c>
      <c r="C100">
        <v>4.75094030666666</v>
      </c>
      <c r="D100">
        <v>4.1891363649999898</v>
      </c>
      <c r="H100">
        <v>32</v>
      </c>
      <c r="I100">
        <v>0.78947368421052599</v>
      </c>
      <c r="J100">
        <v>0.88059701492537301</v>
      </c>
      <c r="K100">
        <v>0.83333333333333304</v>
      </c>
      <c r="L100">
        <v>0.90909090909090895</v>
      </c>
    </row>
    <row r="101" spans="1:12" x14ac:dyDescent="0.3">
      <c r="A101">
        <v>4.5873961250001596</v>
      </c>
      <c r="B101">
        <v>4.16972950740755</v>
      </c>
      <c r="C101">
        <v>4.9577118636365904</v>
      </c>
      <c r="D101">
        <v>4.3514732936169702</v>
      </c>
      <c r="H101">
        <v>36</v>
      </c>
      <c r="I101">
        <v>0.47058823529411697</v>
      </c>
      <c r="J101">
        <v>0.70129870129870098</v>
      </c>
      <c r="K101">
        <v>0.64705882352941102</v>
      </c>
      <c r="L101">
        <v>0.65277777777777701</v>
      </c>
    </row>
    <row r="102" spans="1:12" x14ac:dyDescent="0.3">
      <c r="A102">
        <v>4.6461575499996499</v>
      </c>
      <c r="B102">
        <v>4.5925678299999202</v>
      </c>
      <c r="C102">
        <v>4.5841329999999196</v>
      </c>
      <c r="D102">
        <v>4.8204873819444298</v>
      </c>
      <c r="H102">
        <v>37</v>
      </c>
      <c r="I102">
        <v>0.84210526315789402</v>
      </c>
      <c r="J102">
        <v>0.886075949367088</v>
      </c>
      <c r="K102">
        <v>0.75</v>
      </c>
      <c r="L102">
        <v>0.92307692307692302</v>
      </c>
    </row>
    <row r="103" spans="1:12" x14ac:dyDescent="0.3">
      <c r="A103">
        <v>4.0278016333330804</v>
      </c>
      <c r="B103">
        <v>3.80302165555565</v>
      </c>
      <c r="C103">
        <v>5.1028399187503002</v>
      </c>
      <c r="D103">
        <v>3.9555127317460501</v>
      </c>
      <c r="H103">
        <v>38</v>
      </c>
      <c r="I103">
        <v>0.64285714285714202</v>
      </c>
      <c r="J103">
        <v>0.86538461538461497</v>
      </c>
      <c r="K103">
        <v>0.84210526315789402</v>
      </c>
      <c r="L103">
        <v>0.82894736842105199</v>
      </c>
    </row>
    <row r="104" spans="1:12" x14ac:dyDescent="0.3">
      <c r="A104">
        <v>4.8184861687500398</v>
      </c>
      <c r="B104">
        <v>4.2966661181817702</v>
      </c>
      <c r="C104">
        <v>4.8278298058823301</v>
      </c>
      <c r="D104">
        <v>4.5939753378378398</v>
      </c>
      <c r="H104">
        <v>39</v>
      </c>
      <c r="I104">
        <v>0.88888888888888795</v>
      </c>
      <c r="J104">
        <v>0.891891891891891</v>
      </c>
      <c r="K104">
        <v>0.94444444444444398</v>
      </c>
      <c r="L104">
        <v>0.936708860759493</v>
      </c>
    </row>
    <row r="105" spans="1:12" x14ac:dyDescent="0.3">
      <c r="A105">
        <v>5.5800452416668396</v>
      </c>
      <c r="B105">
        <v>4.1319815632653301</v>
      </c>
      <c r="C105">
        <v>5.2754046600000297</v>
      </c>
      <c r="D105">
        <v>4.9975224293103597</v>
      </c>
      <c r="H105">
        <v>40</v>
      </c>
      <c r="I105">
        <v>0.75</v>
      </c>
      <c r="J105">
        <v>0.859649122807017</v>
      </c>
      <c r="K105">
        <v>0.78947368421052599</v>
      </c>
      <c r="L105">
        <v>0.84057971014492705</v>
      </c>
    </row>
    <row r="106" spans="1:12" x14ac:dyDescent="0.3">
      <c r="A106">
        <v>3.8741068642857601</v>
      </c>
      <c r="B106">
        <v>3.54077687543858</v>
      </c>
      <c r="C106">
        <v>3.8271231153846101</v>
      </c>
      <c r="D106">
        <v>3.9569322463768102</v>
      </c>
      <c r="H106">
        <v>43</v>
      </c>
      <c r="I106">
        <v>0.875</v>
      </c>
      <c r="J106">
        <v>0.81428571428571395</v>
      </c>
      <c r="K106">
        <v>0.65</v>
      </c>
      <c r="L106">
        <v>0.92</v>
      </c>
    </row>
    <row r="107" spans="1:12" x14ac:dyDescent="0.3">
      <c r="A107">
        <v>4.8460132470588499</v>
      </c>
      <c r="B107">
        <v>3.4580478671428798</v>
      </c>
      <c r="C107">
        <v>4.0579978444444702</v>
      </c>
      <c r="D107">
        <v>3.9999216519999798</v>
      </c>
      <c r="H107">
        <v>44</v>
      </c>
      <c r="I107">
        <v>0.89473684210526305</v>
      </c>
      <c r="J107">
        <v>0.93333333333333302</v>
      </c>
      <c r="K107">
        <v>0.9</v>
      </c>
      <c r="L107">
        <v>0.97402597402597402</v>
      </c>
    </row>
    <row r="108" spans="1:12" x14ac:dyDescent="0.3">
      <c r="A108">
        <v>5.0251892909088598</v>
      </c>
      <c r="B108">
        <v>4.2472464212767003</v>
      </c>
      <c r="C108">
        <v>4.2683697000000498</v>
      </c>
      <c r="D108">
        <v>4.1295543761903897</v>
      </c>
      <c r="H108">
        <v>45</v>
      </c>
      <c r="I108">
        <v>0.91666666666666596</v>
      </c>
      <c r="J108">
        <v>0.77049180327868805</v>
      </c>
      <c r="K108">
        <v>0.6875</v>
      </c>
      <c r="L108">
        <v>0.86301369863013699</v>
      </c>
    </row>
    <row r="109" spans="1:12" x14ac:dyDescent="0.3">
      <c r="A109">
        <v>3.7542417900001901</v>
      </c>
      <c r="B109">
        <v>3.7244288431819399</v>
      </c>
      <c r="C109">
        <v>3.3238981647057599</v>
      </c>
      <c r="D109">
        <v>4.3413185032259198</v>
      </c>
      <c r="H109">
        <v>46</v>
      </c>
      <c r="I109">
        <v>0.90909090909090895</v>
      </c>
      <c r="J109">
        <v>0.83018867924528295</v>
      </c>
      <c r="K109">
        <v>0.89473684210526305</v>
      </c>
      <c r="L109">
        <v>0.80519480519480502</v>
      </c>
    </row>
    <row r="110" spans="1:12" x14ac:dyDescent="0.3">
      <c r="A110">
        <v>5.5244936866666299</v>
      </c>
      <c r="B110">
        <v>4.6313274934782296</v>
      </c>
      <c r="C110">
        <v>4.6504333200000998</v>
      </c>
      <c r="D110">
        <v>5.1473463301887703</v>
      </c>
      <c r="H110">
        <v>47</v>
      </c>
      <c r="I110">
        <v>0.88235294117647001</v>
      </c>
      <c r="J110">
        <v>0.67647058823529405</v>
      </c>
      <c r="K110">
        <v>0.78947368421052599</v>
      </c>
      <c r="L110">
        <v>0.74647887323943596</v>
      </c>
    </row>
    <row r="111" spans="1:12" x14ac:dyDescent="0.3">
      <c r="A111">
        <v>4.5451187583333397</v>
      </c>
      <c r="B111">
        <v>4.6871568555555898</v>
      </c>
      <c r="C111">
        <v>5.6083825333333701</v>
      </c>
      <c r="D111">
        <v>4.8045567900000998</v>
      </c>
      <c r="H111">
        <v>48</v>
      </c>
      <c r="I111">
        <v>0.75</v>
      </c>
      <c r="J111">
        <v>0.92647058823529405</v>
      </c>
      <c r="K111">
        <v>0.88235294117647001</v>
      </c>
      <c r="L111">
        <v>0.82191780821917804</v>
      </c>
    </row>
    <row r="112" spans="1:12" x14ac:dyDescent="0.3">
      <c r="A112">
        <v>4.70463605294165</v>
      </c>
      <c r="B112">
        <v>4.3849704359996302</v>
      </c>
      <c r="C112">
        <v>4.2670967230769703</v>
      </c>
      <c r="D112">
        <v>5.3548847952380996</v>
      </c>
      <c r="H112">
        <v>49</v>
      </c>
      <c r="I112">
        <v>0.89473684210526305</v>
      </c>
      <c r="J112">
        <v>0.75757575757575701</v>
      </c>
      <c r="K112">
        <v>0.8125</v>
      </c>
      <c r="L112">
        <v>0.81818181818181801</v>
      </c>
    </row>
    <row r="113" spans="1:12" x14ac:dyDescent="0.3">
      <c r="A113">
        <v>4.5869939294117597</v>
      </c>
      <c r="B113">
        <v>4.4329024805970096</v>
      </c>
      <c r="C113">
        <v>4.3203106352941099</v>
      </c>
      <c r="D113">
        <v>4.7747239621212101</v>
      </c>
      <c r="H113">
        <v>50</v>
      </c>
      <c r="I113">
        <v>0.85</v>
      </c>
      <c r="J113">
        <v>0.85897435897435803</v>
      </c>
      <c r="K113">
        <v>0.85</v>
      </c>
      <c r="L113">
        <v>0.891891891891891</v>
      </c>
    </row>
    <row r="114" spans="1:12" x14ac:dyDescent="0.3">
      <c r="A114">
        <v>3.45816354000126</v>
      </c>
      <c r="B114">
        <v>3.5391041794115501</v>
      </c>
      <c r="C114">
        <v>4.3667571277757</v>
      </c>
      <c r="D114">
        <v>4.3986244925374596</v>
      </c>
      <c r="H114">
        <v>51</v>
      </c>
      <c r="I114">
        <v>0.88235294117647001</v>
      </c>
      <c r="J114">
        <v>0.89473684210526305</v>
      </c>
      <c r="K114">
        <v>0.94736842105263097</v>
      </c>
      <c r="L114">
        <v>0.89333333333333298</v>
      </c>
    </row>
    <row r="117" spans="1:12" x14ac:dyDescent="0.3">
      <c r="A117" t="s">
        <v>26</v>
      </c>
    </row>
    <row r="118" spans="1:12" x14ac:dyDescent="0.3">
      <c r="A118" t="s">
        <v>13</v>
      </c>
      <c r="B118" t="s">
        <v>12</v>
      </c>
      <c r="C118" t="s">
        <v>14</v>
      </c>
      <c r="D118" t="s">
        <v>15</v>
      </c>
    </row>
    <row r="119" spans="1:12" x14ac:dyDescent="0.3">
      <c r="A119">
        <v>0.875</v>
      </c>
      <c r="B119">
        <v>0.405797101449275</v>
      </c>
      <c r="C119">
        <v>0.77777777777777701</v>
      </c>
      <c r="D119">
        <v>0.44776119402984998</v>
      </c>
      <c r="G119">
        <f>AVERAGE(B119:B149)</f>
        <v>0.4534056805533192</v>
      </c>
      <c r="I119">
        <f>AVERAGE(D119:D149)</f>
        <v>0.40911161038355132</v>
      </c>
    </row>
    <row r="120" spans="1:12" x14ac:dyDescent="0.3">
      <c r="A120">
        <v>0.84210526315789402</v>
      </c>
      <c r="B120">
        <v>0.493670886075949</v>
      </c>
      <c r="C120">
        <v>0.8</v>
      </c>
      <c r="D120">
        <v>0.40259740259740201</v>
      </c>
      <c r="G120">
        <f>_xlfn.STDEV.P(B119:B149)</f>
        <v>8.0176310260109726E-2</v>
      </c>
      <c r="I120">
        <f>_xlfn.STDEV.P(D119:D149)</f>
        <v>6.7132187456296691E-2</v>
      </c>
    </row>
    <row r="121" spans="1:12" x14ac:dyDescent="0.3">
      <c r="A121">
        <v>0.5625</v>
      </c>
      <c r="B121">
        <v>0.53521126760563298</v>
      </c>
      <c r="C121">
        <v>0.68421052631578905</v>
      </c>
      <c r="D121">
        <v>0.47826086956521702</v>
      </c>
    </row>
    <row r="122" spans="1:12" x14ac:dyDescent="0.3">
      <c r="A122">
        <v>0.66666666666666596</v>
      </c>
      <c r="B122">
        <v>0.38333333333333303</v>
      </c>
      <c r="C122">
        <v>0.8125</v>
      </c>
      <c r="D122">
        <v>0.42028985507246303</v>
      </c>
    </row>
    <row r="123" spans="1:12" x14ac:dyDescent="0.3">
      <c r="A123">
        <v>0.88235294117647001</v>
      </c>
      <c r="B123">
        <v>0.47058823529411697</v>
      </c>
      <c r="C123">
        <v>0.85</v>
      </c>
      <c r="D123">
        <v>0.51470588235294101</v>
      </c>
    </row>
    <row r="124" spans="1:12" x14ac:dyDescent="0.3">
      <c r="A124">
        <v>0.38888888888888801</v>
      </c>
      <c r="B124">
        <v>0.42465753424657499</v>
      </c>
      <c r="C124">
        <v>0.33333333333333298</v>
      </c>
      <c r="D124">
        <v>0.375</v>
      </c>
    </row>
    <row r="125" spans="1:12" x14ac:dyDescent="0.3">
      <c r="A125">
        <v>0.4375</v>
      </c>
      <c r="B125">
        <v>0.53623188405797095</v>
      </c>
      <c r="C125">
        <v>0.21052631578947301</v>
      </c>
      <c r="D125">
        <v>0.46052631578947301</v>
      </c>
    </row>
    <row r="126" spans="1:12" x14ac:dyDescent="0.3">
      <c r="A126">
        <v>0.25</v>
      </c>
      <c r="B126">
        <v>0.43076923076923002</v>
      </c>
      <c r="C126">
        <v>0.22222222222222199</v>
      </c>
      <c r="D126">
        <v>0.338028169014084</v>
      </c>
    </row>
    <row r="127" spans="1:12" x14ac:dyDescent="0.3">
      <c r="A127">
        <v>1</v>
      </c>
      <c r="B127">
        <v>0.54166666666666596</v>
      </c>
      <c r="C127">
        <v>1</v>
      </c>
      <c r="D127">
        <v>0.518987341772151</v>
      </c>
    </row>
    <row r="128" spans="1:12" x14ac:dyDescent="0.3">
      <c r="A128">
        <v>0.73684210526315697</v>
      </c>
      <c r="B128">
        <v>0.352112676056338</v>
      </c>
      <c r="C128">
        <v>0.47058823529411697</v>
      </c>
      <c r="D128">
        <v>0.34782608695652101</v>
      </c>
    </row>
    <row r="129" spans="1:4" x14ac:dyDescent="0.3">
      <c r="A129">
        <v>1</v>
      </c>
      <c r="B129">
        <v>0.43421052631578899</v>
      </c>
      <c r="C129">
        <v>1</v>
      </c>
      <c r="D129">
        <v>0.301369863013698</v>
      </c>
    </row>
    <row r="130" spans="1:4" x14ac:dyDescent="0.3">
      <c r="A130">
        <v>0.125</v>
      </c>
      <c r="B130">
        <v>0.515625</v>
      </c>
      <c r="C130">
        <v>0.33333333333333298</v>
      </c>
      <c r="D130">
        <v>0.402985074626865</v>
      </c>
    </row>
    <row r="131" spans="1:4" x14ac:dyDescent="0.3">
      <c r="A131">
        <v>5.8823529411764698E-2</v>
      </c>
      <c r="B131">
        <v>0.51388888888888795</v>
      </c>
      <c r="C131">
        <v>0.125</v>
      </c>
      <c r="D131">
        <v>0.465753424657534</v>
      </c>
    </row>
    <row r="132" spans="1:4" x14ac:dyDescent="0.3">
      <c r="A132">
        <v>0.30769230769230699</v>
      </c>
      <c r="B132">
        <v>0.34693877551020402</v>
      </c>
      <c r="C132">
        <v>0.53846153846153799</v>
      </c>
      <c r="D132">
        <v>0.339622641509433</v>
      </c>
    </row>
    <row r="133" spans="1:4" x14ac:dyDescent="0.3">
      <c r="A133">
        <v>0.266666666666666</v>
      </c>
      <c r="B133">
        <v>0.46153846153846101</v>
      </c>
      <c r="C133">
        <v>0.11111111111111099</v>
      </c>
      <c r="D133">
        <v>0.376811594202898</v>
      </c>
    </row>
    <row r="134" spans="1:4" x14ac:dyDescent="0.3">
      <c r="A134">
        <v>0.77777777777777701</v>
      </c>
      <c r="B134">
        <v>0.37704918032786799</v>
      </c>
      <c r="C134">
        <v>0.84210526315789402</v>
      </c>
      <c r="D134">
        <v>0.38888888888888801</v>
      </c>
    </row>
    <row r="135" spans="1:4" x14ac:dyDescent="0.3">
      <c r="A135">
        <v>0.42105263157894701</v>
      </c>
      <c r="B135">
        <v>0.58108108108108103</v>
      </c>
      <c r="C135">
        <v>0.6</v>
      </c>
      <c r="D135">
        <v>0.36486486486486402</v>
      </c>
    </row>
    <row r="136" spans="1:4" x14ac:dyDescent="0.3">
      <c r="A136">
        <v>0.66666666666666596</v>
      </c>
      <c r="B136">
        <v>0.29166666666666602</v>
      </c>
      <c r="C136">
        <v>0.66666666666666596</v>
      </c>
      <c r="D136">
        <v>0.375</v>
      </c>
    </row>
    <row r="137" spans="1:4" x14ac:dyDescent="0.3">
      <c r="A137">
        <v>0.4</v>
      </c>
      <c r="B137">
        <v>0.55128205128205099</v>
      </c>
      <c r="C137">
        <v>0.25</v>
      </c>
      <c r="D137">
        <v>0.430379746835443</v>
      </c>
    </row>
    <row r="138" spans="1:4" x14ac:dyDescent="0.3">
      <c r="A138">
        <v>0.35294117647058798</v>
      </c>
      <c r="B138">
        <v>0.46296296296296202</v>
      </c>
      <c r="C138">
        <v>0.73333333333333295</v>
      </c>
      <c r="D138">
        <v>0.317460317460317</v>
      </c>
    </row>
    <row r="139" spans="1:4" x14ac:dyDescent="0.3">
      <c r="A139">
        <v>0.73684210526315697</v>
      </c>
      <c r="B139">
        <v>0.46052631578947301</v>
      </c>
      <c r="C139">
        <v>0.9</v>
      </c>
      <c r="D139">
        <v>0.56578947368420995</v>
      </c>
    </row>
    <row r="140" spans="1:4" x14ac:dyDescent="0.3">
      <c r="A140">
        <v>0.63636363636363602</v>
      </c>
      <c r="B140">
        <v>0.322033898305084</v>
      </c>
      <c r="C140">
        <v>0.76470588235294101</v>
      </c>
      <c r="D140">
        <v>0.32307692307692298</v>
      </c>
    </row>
    <row r="141" spans="1:4" x14ac:dyDescent="0.3">
      <c r="A141">
        <v>0.52631578947368396</v>
      </c>
      <c r="B141">
        <v>0.35714285714285698</v>
      </c>
      <c r="C141">
        <v>0.5</v>
      </c>
      <c r="D141">
        <v>0.417721518987341</v>
      </c>
    </row>
    <row r="142" spans="1:4" x14ac:dyDescent="0.3">
      <c r="A142">
        <v>0.1</v>
      </c>
      <c r="B142">
        <v>0.445945945945945</v>
      </c>
      <c r="C142">
        <v>0.3</v>
      </c>
      <c r="D142">
        <v>0.43243243243243201</v>
      </c>
    </row>
    <row r="143" spans="1:4" x14ac:dyDescent="0.3">
      <c r="A143">
        <v>0.61538461538461497</v>
      </c>
      <c r="B143">
        <v>0.57142857142857095</v>
      </c>
      <c r="C143">
        <v>0.42857142857142799</v>
      </c>
      <c r="D143">
        <v>0.36363636363636298</v>
      </c>
    </row>
    <row r="144" spans="1:4" x14ac:dyDescent="0.3">
      <c r="A144">
        <v>0.29411764705882298</v>
      </c>
      <c r="B144">
        <v>0.602739726027397</v>
      </c>
      <c r="C144">
        <v>0</v>
      </c>
      <c r="D144">
        <v>0.37179487179487097</v>
      </c>
    </row>
    <row r="145" spans="1:8" x14ac:dyDescent="0.3">
      <c r="A145">
        <v>0.83333333333333304</v>
      </c>
      <c r="B145">
        <v>0.4</v>
      </c>
      <c r="C145">
        <v>0.84210526315789402</v>
      </c>
      <c r="D145">
        <v>0.45945945945945899</v>
      </c>
    </row>
    <row r="146" spans="1:8" x14ac:dyDescent="0.3">
      <c r="A146">
        <v>0.157894736842105</v>
      </c>
      <c r="B146">
        <v>0.352112676056338</v>
      </c>
      <c r="C146">
        <v>0.27777777777777701</v>
      </c>
      <c r="D146">
        <v>0.29850746268656703</v>
      </c>
    </row>
    <row r="147" spans="1:8" x14ac:dyDescent="0.3">
      <c r="A147">
        <v>0.14285714285714199</v>
      </c>
      <c r="B147">
        <v>0.51612903225806395</v>
      </c>
      <c r="C147">
        <v>0.22222222222222199</v>
      </c>
      <c r="D147">
        <v>0.40909090909090901</v>
      </c>
    </row>
    <row r="148" spans="1:8" x14ac:dyDescent="0.3">
      <c r="A148">
        <v>0.5</v>
      </c>
      <c r="B148">
        <v>0.455696202531645</v>
      </c>
      <c r="C148">
        <v>0.42105263157894701</v>
      </c>
      <c r="D148">
        <v>0.51351351351351304</v>
      </c>
    </row>
    <row r="149" spans="1:8" x14ac:dyDescent="0.3">
      <c r="A149">
        <v>0.42857142857142799</v>
      </c>
      <c r="B149">
        <v>0.46153846153846101</v>
      </c>
      <c r="C149">
        <v>0.72222222222222199</v>
      </c>
      <c r="D149">
        <v>0.46031746031746001</v>
      </c>
    </row>
    <row r="152" spans="1:8" x14ac:dyDescent="0.3">
      <c r="A152" t="s">
        <v>27</v>
      </c>
    </row>
    <row r="153" spans="1:8" x14ac:dyDescent="0.3">
      <c r="A153" t="s">
        <v>19</v>
      </c>
      <c r="B153" t="s">
        <v>17</v>
      </c>
      <c r="C153" t="s">
        <v>16</v>
      </c>
      <c r="D153" t="s">
        <v>18</v>
      </c>
    </row>
    <row r="154" spans="1:8" x14ac:dyDescent="0.3">
      <c r="A154">
        <v>33</v>
      </c>
      <c r="B154">
        <v>8</v>
      </c>
      <c r="C154">
        <v>35</v>
      </c>
      <c r="D154">
        <v>2</v>
      </c>
    </row>
    <row r="155" spans="1:8" x14ac:dyDescent="0.3">
      <c r="A155">
        <v>35</v>
      </c>
      <c r="B155">
        <v>5</v>
      </c>
      <c r="C155">
        <v>36</v>
      </c>
      <c r="D155">
        <v>10</v>
      </c>
    </row>
    <row r="156" spans="1:8" x14ac:dyDescent="0.3">
      <c r="A156">
        <v>20</v>
      </c>
      <c r="B156">
        <v>13</v>
      </c>
      <c r="C156">
        <v>20</v>
      </c>
      <c r="D156">
        <v>16</v>
      </c>
      <c r="G156">
        <f>A154+B154</f>
        <v>41</v>
      </c>
      <c r="H156">
        <f>C154+D154</f>
        <v>37</v>
      </c>
    </row>
    <row r="157" spans="1:8" x14ac:dyDescent="0.3">
      <c r="A157">
        <v>23</v>
      </c>
      <c r="B157">
        <v>14</v>
      </c>
      <c r="C157">
        <v>31</v>
      </c>
      <c r="D157">
        <v>9</v>
      </c>
      <c r="G157">
        <f>A155+B155</f>
        <v>40</v>
      </c>
      <c r="H157">
        <f>C155+D155</f>
        <v>46</v>
      </c>
    </row>
    <row r="158" spans="1:8" x14ac:dyDescent="0.3">
      <c r="A158">
        <v>25</v>
      </c>
      <c r="B158">
        <v>11</v>
      </c>
      <c r="C158">
        <v>23</v>
      </c>
      <c r="D158">
        <v>10</v>
      </c>
      <c r="G158">
        <f>A156+B156</f>
        <v>33</v>
      </c>
      <c r="H158">
        <f>C156+D156</f>
        <v>36</v>
      </c>
    </row>
    <row r="159" spans="1:8" x14ac:dyDescent="0.3">
      <c r="A159">
        <v>14</v>
      </c>
      <c r="B159">
        <v>28</v>
      </c>
      <c r="C159">
        <v>13</v>
      </c>
      <c r="D159">
        <v>32</v>
      </c>
      <c r="G159">
        <f>A157+B157</f>
        <v>37</v>
      </c>
      <c r="H159">
        <f>C157+D157</f>
        <v>40</v>
      </c>
    </row>
    <row r="160" spans="1:8" x14ac:dyDescent="0.3">
      <c r="A160">
        <v>4</v>
      </c>
      <c r="B160">
        <v>28</v>
      </c>
      <c r="C160">
        <v>8</v>
      </c>
      <c r="D160">
        <v>33</v>
      </c>
      <c r="G160">
        <f>A158+B158</f>
        <v>36</v>
      </c>
      <c r="H160">
        <f>C158+D158</f>
        <v>33</v>
      </c>
    </row>
    <row r="161" spans="1:8" x14ac:dyDescent="0.3">
      <c r="A161">
        <v>8</v>
      </c>
      <c r="B161">
        <v>29</v>
      </c>
      <c r="C161">
        <v>12</v>
      </c>
      <c r="D161">
        <v>35</v>
      </c>
      <c r="G161">
        <f>A159+B159</f>
        <v>42</v>
      </c>
      <c r="H161">
        <f>C159+D159</f>
        <v>45</v>
      </c>
    </row>
    <row r="162" spans="1:8" x14ac:dyDescent="0.3">
      <c r="A162">
        <v>32</v>
      </c>
      <c r="B162">
        <v>1</v>
      </c>
      <c r="C162">
        <v>35</v>
      </c>
      <c r="D162">
        <v>3</v>
      </c>
      <c r="G162">
        <f>A160+B160</f>
        <v>32</v>
      </c>
      <c r="H162">
        <f>C160+D160</f>
        <v>41</v>
      </c>
    </row>
    <row r="163" spans="1:8" x14ac:dyDescent="0.3">
      <c r="A163">
        <v>30</v>
      </c>
      <c r="B163">
        <v>16</v>
      </c>
      <c r="C163">
        <v>31</v>
      </c>
      <c r="D163">
        <v>14</v>
      </c>
      <c r="G163">
        <f>A161+B161</f>
        <v>37</v>
      </c>
      <c r="H163">
        <f>C161+D161</f>
        <v>47</v>
      </c>
    </row>
    <row r="164" spans="1:8" x14ac:dyDescent="0.3">
      <c r="A164">
        <v>36</v>
      </c>
      <c r="B164">
        <v>7</v>
      </c>
      <c r="C164">
        <v>46</v>
      </c>
      <c r="D164">
        <v>5</v>
      </c>
      <c r="G164">
        <f>A162+B162</f>
        <v>33</v>
      </c>
      <c r="H164">
        <f>C162+D162</f>
        <v>38</v>
      </c>
    </row>
    <row r="165" spans="1:8" x14ac:dyDescent="0.3">
      <c r="A165">
        <v>7</v>
      </c>
      <c r="B165">
        <v>24</v>
      </c>
      <c r="C165">
        <v>13</v>
      </c>
      <c r="D165">
        <v>27</v>
      </c>
      <c r="G165">
        <f>A163+B163</f>
        <v>46</v>
      </c>
      <c r="H165">
        <f>C163+D163</f>
        <v>45</v>
      </c>
    </row>
    <row r="166" spans="1:8" x14ac:dyDescent="0.3">
      <c r="A166">
        <v>6</v>
      </c>
      <c r="B166">
        <v>29</v>
      </c>
      <c r="C166">
        <v>3</v>
      </c>
      <c r="D166">
        <v>36</v>
      </c>
      <c r="G166">
        <f>A164+B164</f>
        <v>43</v>
      </c>
      <c r="H166">
        <f>C164+D164</f>
        <v>51</v>
      </c>
    </row>
    <row r="167" spans="1:8" x14ac:dyDescent="0.3">
      <c r="A167">
        <v>16</v>
      </c>
      <c r="B167">
        <v>16</v>
      </c>
      <c r="C167">
        <v>20</v>
      </c>
      <c r="D167">
        <v>15</v>
      </c>
      <c r="G167">
        <f>A165+B165</f>
        <v>31</v>
      </c>
      <c r="H167">
        <f>C165+D165</f>
        <v>40</v>
      </c>
    </row>
    <row r="168" spans="1:8" x14ac:dyDescent="0.3">
      <c r="A168">
        <v>3</v>
      </c>
      <c r="B168">
        <v>32</v>
      </c>
      <c r="C168">
        <v>4</v>
      </c>
      <c r="D168">
        <v>39</v>
      </c>
      <c r="G168">
        <f>A166+B166</f>
        <v>35</v>
      </c>
      <c r="H168">
        <f>C166+D166</f>
        <v>39</v>
      </c>
    </row>
    <row r="169" spans="1:8" x14ac:dyDescent="0.3">
      <c r="A169">
        <v>28</v>
      </c>
      <c r="B169">
        <v>10</v>
      </c>
      <c r="C169">
        <v>34</v>
      </c>
      <c r="D169">
        <v>10</v>
      </c>
      <c r="G169">
        <f>A167+B167</f>
        <v>32</v>
      </c>
      <c r="H169">
        <f>C167+D167</f>
        <v>35</v>
      </c>
    </row>
    <row r="170" spans="1:8" x14ac:dyDescent="0.3">
      <c r="A170">
        <v>15</v>
      </c>
      <c r="B170">
        <v>16</v>
      </c>
      <c r="C170">
        <v>23</v>
      </c>
      <c r="D170">
        <v>24</v>
      </c>
      <c r="G170">
        <f>A168+B168</f>
        <v>35</v>
      </c>
      <c r="H170">
        <f>C168+D168</f>
        <v>43</v>
      </c>
    </row>
    <row r="171" spans="1:8" x14ac:dyDescent="0.3">
      <c r="A171">
        <v>31</v>
      </c>
      <c r="B171">
        <v>20</v>
      </c>
      <c r="C171">
        <v>35</v>
      </c>
      <c r="D171">
        <v>10</v>
      </c>
      <c r="G171">
        <f>A169+B169</f>
        <v>38</v>
      </c>
      <c r="H171">
        <f>C169+D169</f>
        <v>44</v>
      </c>
    </row>
    <row r="172" spans="1:8" x14ac:dyDescent="0.3">
      <c r="A172">
        <v>11</v>
      </c>
      <c r="B172">
        <v>24</v>
      </c>
      <c r="C172">
        <v>20</v>
      </c>
      <c r="D172">
        <v>25</v>
      </c>
      <c r="G172">
        <f>A170+B170</f>
        <v>31</v>
      </c>
      <c r="H172">
        <f>C170+D170</f>
        <v>47</v>
      </c>
    </row>
    <row r="173" spans="1:8" x14ac:dyDescent="0.3">
      <c r="A173">
        <v>18</v>
      </c>
      <c r="B173">
        <v>11</v>
      </c>
      <c r="C173">
        <v>26</v>
      </c>
      <c r="D173">
        <v>17</v>
      </c>
      <c r="G173">
        <f>A171+B171</f>
        <v>51</v>
      </c>
      <c r="H173">
        <f>C171+D171</f>
        <v>45</v>
      </c>
    </row>
    <row r="174" spans="1:8" x14ac:dyDescent="0.3">
      <c r="A174">
        <v>31</v>
      </c>
      <c r="B174">
        <v>10</v>
      </c>
      <c r="C174">
        <v>28</v>
      </c>
      <c r="D174">
        <v>5</v>
      </c>
      <c r="G174">
        <f>A172+B172</f>
        <v>35</v>
      </c>
      <c r="H174">
        <f>C172+D172</f>
        <v>45</v>
      </c>
    </row>
    <row r="175" spans="1:8" x14ac:dyDescent="0.3">
      <c r="A175">
        <v>30</v>
      </c>
      <c r="B175">
        <v>10</v>
      </c>
      <c r="C175">
        <v>37</v>
      </c>
      <c r="D175">
        <v>7</v>
      </c>
      <c r="G175">
        <f>A173+B173</f>
        <v>29</v>
      </c>
      <c r="H175">
        <f>C173+D173</f>
        <v>43</v>
      </c>
    </row>
    <row r="176" spans="1:8" x14ac:dyDescent="0.3">
      <c r="A176">
        <v>22</v>
      </c>
      <c r="B176">
        <v>23</v>
      </c>
      <c r="C176">
        <v>17</v>
      </c>
      <c r="D176">
        <v>29</v>
      </c>
      <c r="G176">
        <f>A174+B174</f>
        <v>41</v>
      </c>
      <c r="H176">
        <f>C174+D174</f>
        <v>33</v>
      </c>
    </row>
    <row r="177" spans="1:8" x14ac:dyDescent="0.3">
      <c r="A177">
        <v>18</v>
      </c>
      <c r="B177">
        <v>23</v>
      </c>
      <c r="C177">
        <v>15</v>
      </c>
      <c r="D177">
        <v>27</v>
      </c>
      <c r="G177">
        <f>A175+B175</f>
        <v>40</v>
      </c>
      <c r="H177">
        <f>C175+D175</f>
        <v>44</v>
      </c>
    </row>
    <row r="178" spans="1:8" x14ac:dyDescent="0.3">
      <c r="A178">
        <v>15</v>
      </c>
      <c r="B178">
        <v>12</v>
      </c>
      <c r="C178">
        <v>14</v>
      </c>
      <c r="D178">
        <v>28</v>
      </c>
      <c r="G178">
        <f>A176+B176</f>
        <v>45</v>
      </c>
      <c r="H178">
        <f>C176+D176</f>
        <v>46</v>
      </c>
    </row>
    <row r="179" spans="1:8" x14ac:dyDescent="0.3">
      <c r="A179">
        <v>1</v>
      </c>
      <c r="B179">
        <v>28</v>
      </c>
      <c r="C179">
        <v>9</v>
      </c>
      <c r="D179">
        <v>40</v>
      </c>
      <c r="G179">
        <f>A177+B177</f>
        <v>41</v>
      </c>
      <c r="H179">
        <f>C177+D177</f>
        <v>42</v>
      </c>
    </row>
    <row r="180" spans="1:8" x14ac:dyDescent="0.3">
      <c r="A180">
        <v>24</v>
      </c>
      <c r="B180">
        <v>12</v>
      </c>
      <c r="C180">
        <v>31</v>
      </c>
      <c r="D180">
        <v>9</v>
      </c>
      <c r="G180">
        <f>A178+B178</f>
        <v>27</v>
      </c>
      <c r="H180">
        <f>C178+D178</f>
        <v>42</v>
      </c>
    </row>
    <row r="181" spans="1:8" x14ac:dyDescent="0.3">
      <c r="A181">
        <v>20</v>
      </c>
      <c r="B181">
        <v>26</v>
      </c>
      <c r="C181">
        <v>17</v>
      </c>
      <c r="D181">
        <v>30</v>
      </c>
      <c r="G181">
        <f>A179+B179</f>
        <v>29</v>
      </c>
      <c r="H181">
        <f>C179+D179</f>
        <v>49</v>
      </c>
    </row>
    <row r="182" spans="1:8" x14ac:dyDescent="0.3">
      <c r="A182">
        <v>4</v>
      </c>
      <c r="B182">
        <v>26</v>
      </c>
      <c r="C182">
        <v>13</v>
      </c>
      <c r="D182">
        <v>26</v>
      </c>
      <c r="G182">
        <f>A180+B180</f>
        <v>36</v>
      </c>
      <c r="H182">
        <f>C180+D180</f>
        <v>40</v>
      </c>
    </row>
    <row r="183" spans="1:8" x14ac:dyDescent="0.3">
      <c r="A183">
        <v>27</v>
      </c>
      <c r="B183">
        <v>16</v>
      </c>
      <c r="C183">
        <v>21</v>
      </c>
      <c r="D183">
        <v>15</v>
      </c>
      <c r="G183">
        <f>A181+B181</f>
        <v>46</v>
      </c>
      <c r="H183">
        <f>C181+D181</f>
        <v>47</v>
      </c>
    </row>
    <row r="184" spans="1:8" x14ac:dyDescent="0.3">
      <c r="A184">
        <v>26</v>
      </c>
      <c r="B184">
        <v>9</v>
      </c>
      <c r="C184">
        <v>25</v>
      </c>
      <c r="D184">
        <v>9</v>
      </c>
      <c r="G184">
        <f>A182+B182</f>
        <v>30</v>
      </c>
      <c r="H184">
        <f>C182+D182</f>
        <v>39</v>
      </c>
    </row>
    <row r="185" spans="1:8" x14ac:dyDescent="0.3">
      <c r="A185">
        <f>AVERAGE(A154:A184)</f>
        <v>19.774193548387096</v>
      </c>
      <c r="B185">
        <f>AVERAGE(C154:C184)</f>
        <v>22.419354838709676</v>
      </c>
      <c r="G185">
        <f>A183+B183</f>
        <v>43</v>
      </c>
      <c r="H185">
        <f>C183+D183</f>
        <v>36</v>
      </c>
    </row>
    <row r="186" spans="1:8" x14ac:dyDescent="0.3">
      <c r="A186">
        <f>_xlfn.STDEV.P(A154:A184)</f>
        <v>10.31663135011385</v>
      </c>
      <c r="B186">
        <f>_xlfn.STDEV.P(C154:C184)</f>
        <v>10.652197088374463</v>
      </c>
      <c r="G186">
        <f>A184+B184</f>
        <v>35</v>
      </c>
      <c r="H186">
        <f>C184+D184</f>
        <v>34</v>
      </c>
    </row>
    <row r="187" spans="1:8" x14ac:dyDescent="0.3">
      <c r="G187">
        <f>AVERAGE(G156:G186)</f>
        <v>37.096774193548384</v>
      </c>
      <c r="H187">
        <f>AVERAGE(H156:H186)</f>
        <v>41.677419354838712</v>
      </c>
    </row>
    <row r="188" spans="1:8" x14ac:dyDescent="0.3">
      <c r="G188">
        <f>_xlfn.STDEV.P(G156:G186)</f>
        <v>5.7773464090061806</v>
      </c>
      <c r="H188">
        <f>_xlfn.STDEV.P(H156:H186)</f>
        <v>4.7477471518278964</v>
      </c>
    </row>
    <row r="189" spans="1:8" x14ac:dyDescent="0.3">
      <c r="A189" t="s">
        <v>28</v>
      </c>
    </row>
    <row r="190" spans="1:8" x14ac:dyDescent="0.3">
      <c r="A190" t="s">
        <v>20</v>
      </c>
      <c r="B190" t="s">
        <v>12</v>
      </c>
      <c r="C190" t="s">
        <v>14</v>
      </c>
      <c r="D190" t="s">
        <v>21</v>
      </c>
    </row>
    <row r="191" spans="1:8" x14ac:dyDescent="0.3">
      <c r="A191">
        <v>0.25</v>
      </c>
      <c r="B191">
        <v>0.47058823529411697</v>
      </c>
      <c r="C191">
        <v>0.29411764705882298</v>
      </c>
      <c r="D191">
        <v>0.51612903225806395</v>
      </c>
    </row>
    <row r="192" spans="1:8" x14ac:dyDescent="0.3">
      <c r="A192">
        <v>0.52941176470588203</v>
      </c>
      <c r="B192">
        <v>0.61971830985915399</v>
      </c>
      <c r="C192">
        <v>0.47368421052631499</v>
      </c>
      <c r="D192">
        <v>0.625</v>
      </c>
    </row>
    <row r="193" spans="1:4" x14ac:dyDescent="0.3">
      <c r="A193">
        <v>0.54545454545454497</v>
      </c>
      <c r="B193">
        <v>0.55357142857142805</v>
      </c>
      <c r="C193">
        <v>0.58823529411764697</v>
      </c>
      <c r="D193">
        <v>0.62745098039215597</v>
      </c>
    </row>
    <row r="194" spans="1:4" x14ac:dyDescent="0.3">
      <c r="A194">
        <v>0.38461538461538403</v>
      </c>
      <c r="B194">
        <v>0.45161290322580599</v>
      </c>
      <c r="C194">
        <v>0.46666666666666601</v>
      </c>
      <c r="D194">
        <v>0.43103448275862</v>
      </c>
    </row>
    <row r="195" spans="1:4" x14ac:dyDescent="0.3">
      <c r="A195">
        <v>0.23529411764705799</v>
      </c>
      <c r="B195">
        <v>0.469696969696969</v>
      </c>
      <c r="C195">
        <v>0.5</v>
      </c>
      <c r="D195">
        <v>0.47826086956521702</v>
      </c>
    </row>
    <row r="196" spans="1:4" x14ac:dyDescent="0.3">
      <c r="A196">
        <v>0.21052631578947301</v>
      </c>
      <c r="B196">
        <v>0.47058823529411697</v>
      </c>
      <c r="C196">
        <v>0.41176470588235198</v>
      </c>
      <c r="D196">
        <v>0.53333333333333299</v>
      </c>
    </row>
    <row r="197" spans="1:4" x14ac:dyDescent="0.3">
      <c r="A197">
        <v>0.4375</v>
      </c>
      <c r="B197">
        <v>0.52112676056338003</v>
      </c>
      <c r="C197">
        <v>0.44444444444444398</v>
      </c>
      <c r="D197">
        <v>0.54666666666666597</v>
      </c>
    </row>
    <row r="198" spans="1:4" x14ac:dyDescent="0.3">
      <c r="A198">
        <v>0.5</v>
      </c>
      <c r="B198">
        <v>0.54098360655737698</v>
      </c>
      <c r="C198">
        <v>0.35</v>
      </c>
      <c r="D198">
        <v>0.62686567164179097</v>
      </c>
    </row>
    <row r="199" spans="1:4" x14ac:dyDescent="0.3">
      <c r="A199">
        <v>0.52631578947368396</v>
      </c>
      <c r="B199">
        <v>0.59722222222222199</v>
      </c>
      <c r="C199">
        <v>0.38888888888888801</v>
      </c>
      <c r="D199">
        <v>0.62820512820512797</v>
      </c>
    </row>
    <row r="200" spans="1:4" x14ac:dyDescent="0.3">
      <c r="A200">
        <v>0.15384615384615299</v>
      </c>
      <c r="B200">
        <v>0.338028169014084</v>
      </c>
      <c r="C200">
        <v>0.23076923076923</v>
      </c>
      <c r="D200">
        <v>0.49315068493150599</v>
      </c>
    </row>
    <row r="201" spans="1:4" x14ac:dyDescent="0.3">
      <c r="A201">
        <v>0.6</v>
      </c>
      <c r="B201">
        <v>0.43055555555555503</v>
      </c>
      <c r="C201">
        <v>0.21052631578947301</v>
      </c>
      <c r="D201">
        <v>0.38961038961038902</v>
      </c>
    </row>
    <row r="202" spans="1:4" x14ac:dyDescent="0.3">
      <c r="A202">
        <v>0.33333333333333298</v>
      </c>
      <c r="B202">
        <v>0.52631578947368396</v>
      </c>
      <c r="C202">
        <v>0.38888888888888801</v>
      </c>
      <c r="D202">
        <v>0.58461538461538398</v>
      </c>
    </row>
    <row r="203" spans="1:4" x14ac:dyDescent="0.3">
      <c r="A203">
        <v>0.6</v>
      </c>
      <c r="B203">
        <v>0.58108108108108103</v>
      </c>
      <c r="C203">
        <v>0.42105263157894701</v>
      </c>
      <c r="D203">
        <v>0.52173913043478204</v>
      </c>
    </row>
    <row r="204" spans="1:4" x14ac:dyDescent="0.3">
      <c r="A204">
        <v>0.5</v>
      </c>
      <c r="B204">
        <v>0.54166666666666596</v>
      </c>
      <c r="C204">
        <v>0.55555555555555503</v>
      </c>
      <c r="D204">
        <v>0.52173913043478204</v>
      </c>
    </row>
    <row r="205" spans="1:4" x14ac:dyDescent="0.3">
      <c r="A205">
        <v>0.266666666666666</v>
      </c>
      <c r="B205">
        <v>0.51666666666666605</v>
      </c>
      <c r="C205">
        <v>0.47058823529411697</v>
      </c>
      <c r="D205">
        <v>0.50793650793650702</v>
      </c>
    </row>
    <row r="206" spans="1:4" x14ac:dyDescent="0.3">
      <c r="A206">
        <v>0.5</v>
      </c>
      <c r="B206">
        <v>0.48148148148148101</v>
      </c>
      <c r="C206">
        <v>0.57142857142857095</v>
      </c>
      <c r="D206">
        <v>0.48979591836734598</v>
      </c>
    </row>
    <row r="207" spans="1:4" x14ac:dyDescent="0.3">
      <c r="A207">
        <v>0.38888888888888801</v>
      </c>
      <c r="B207">
        <v>0.44</v>
      </c>
      <c r="C207">
        <v>0.5</v>
      </c>
      <c r="D207">
        <v>0.49315068493150599</v>
      </c>
    </row>
    <row r="208" spans="1:4" x14ac:dyDescent="0.3">
      <c r="A208">
        <v>0.47368421052631499</v>
      </c>
      <c r="B208">
        <v>0.39705882352941102</v>
      </c>
      <c r="C208">
        <v>0.5</v>
      </c>
      <c r="D208">
        <v>0.45588235294117602</v>
      </c>
    </row>
    <row r="209" spans="1:4" x14ac:dyDescent="0.3">
      <c r="A209">
        <v>0.75</v>
      </c>
      <c r="B209">
        <v>0.61038961038961004</v>
      </c>
      <c r="C209">
        <v>0.5</v>
      </c>
      <c r="D209">
        <v>0.68831168831168799</v>
      </c>
    </row>
    <row r="210" spans="1:4" x14ac:dyDescent="0.3">
      <c r="A210">
        <v>0.6</v>
      </c>
      <c r="B210">
        <v>0.4375</v>
      </c>
      <c r="C210">
        <v>0.3125</v>
      </c>
      <c r="D210">
        <v>0.49152542372881303</v>
      </c>
    </row>
    <row r="211" spans="1:4" x14ac:dyDescent="0.3">
      <c r="A211">
        <v>0.52631578947368396</v>
      </c>
      <c r="B211">
        <v>0.46478873239436602</v>
      </c>
      <c r="C211">
        <v>0.4</v>
      </c>
      <c r="D211">
        <v>0.556962025316455</v>
      </c>
    </row>
    <row r="212" spans="1:4" x14ac:dyDescent="0.3">
      <c r="A212">
        <v>0.18181818181818099</v>
      </c>
      <c r="B212">
        <v>0.59615384615384603</v>
      </c>
      <c r="C212">
        <v>7.1428571428571397E-2</v>
      </c>
      <c r="D212">
        <v>0.53448275862068895</v>
      </c>
    </row>
    <row r="213" spans="1:4" x14ac:dyDescent="0.3">
      <c r="A213">
        <v>0.4</v>
      </c>
      <c r="B213">
        <v>0.42647058823529399</v>
      </c>
      <c r="C213">
        <v>0.25</v>
      </c>
      <c r="D213">
        <v>0.43283582089552203</v>
      </c>
    </row>
    <row r="214" spans="1:4" x14ac:dyDescent="0.3">
      <c r="A214">
        <v>0.5</v>
      </c>
      <c r="B214">
        <v>0.518987341772151</v>
      </c>
      <c r="C214">
        <v>0.55555555555555503</v>
      </c>
      <c r="D214">
        <v>0.67105263157894701</v>
      </c>
    </row>
    <row r="215" spans="1:4" x14ac:dyDescent="0.3">
      <c r="A215">
        <v>0.35714285714285698</v>
      </c>
      <c r="B215">
        <v>0.80952380952380898</v>
      </c>
      <c r="C215">
        <v>0.38888888888888801</v>
      </c>
      <c r="D215">
        <v>0.56521739130434701</v>
      </c>
    </row>
    <row r="216" spans="1:4" x14ac:dyDescent="0.3">
      <c r="A216">
        <v>0.73684210526315697</v>
      </c>
      <c r="B216">
        <v>0.52054794520547898</v>
      </c>
      <c r="C216">
        <v>0.22222222222222199</v>
      </c>
      <c r="D216">
        <v>0.44155844155844098</v>
      </c>
    </row>
    <row r="217" spans="1:4" x14ac:dyDescent="0.3">
      <c r="A217">
        <v>0.5625</v>
      </c>
      <c r="B217">
        <v>0.52083333333333304</v>
      </c>
      <c r="C217">
        <v>0.35294117647058798</v>
      </c>
      <c r="D217">
        <v>0.46478873239436602</v>
      </c>
    </row>
    <row r="218" spans="1:4" x14ac:dyDescent="0.3">
      <c r="A218">
        <v>0.15</v>
      </c>
      <c r="B218">
        <v>0.59322033898305004</v>
      </c>
      <c r="C218">
        <v>0.266666666666666</v>
      </c>
      <c r="D218">
        <v>0.49295774647887303</v>
      </c>
    </row>
    <row r="219" spans="1:4" x14ac:dyDescent="0.3">
      <c r="A219">
        <v>0.53333333333333299</v>
      </c>
      <c r="B219">
        <v>0.52083333333333304</v>
      </c>
      <c r="C219">
        <v>0.41666666666666602</v>
      </c>
      <c r="D219">
        <v>0.51785714285714202</v>
      </c>
    </row>
    <row r="220" spans="1:4" x14ac:dyDescent="0.3">
      <c r="A220">
        <v>0.5</v>
      </c>
      <c r="B220">
        <v>0.52631578947368396</v>
      </c>
      <c r="C220">
        <v>0.66666666666666596</v>
      </c>
      <c r="D220">
        <v>0.42465753424657499</v>
      </c>
    </row>
    <row r="221" spans="1:4" x14ac:dyDescent="0.3">
      <c r="A221">
        <v>0.35294117647058798</v>
      </c>
      <c r="B221">
        <v>0.39130434782608697</v>
      </c>
      <c r="C221">
        <v>0.4375</v>
      </c>
      <c r="D221">
        <v>0.49253731343283502</v>
      </c>
    </row>
    <row r="233" spans="1:4" x14ac:dyDescent="0.3">
      <c r="A233" t="s">
        <v>29</v>
      </c>
    </row>
    <row r="234" spans="1:4" x14ac:dyDescent="0.3">
      <c r="A234" t="s">
        <v>19</v>
      </c>
      <c r="B234" t="s">
        <v>22</v>
      </c>
      <c r="C234" t="s">
        <v>16</v>
      </c>
      <c r="D234" t="s">
        <v>23</v>
      </c>
    </row>
    <row r="235" spans="1:4" x14ac:dyDescent="0.3">
      <c r="A235">
        <v>1</v>
      </c>
      <c r="B235">
        <v>35</v>
      </c>
      <c r="C235">
        <v>4</v>
      </c>
      <c r="D235">
        <v>26</v>
      </c>
    </row>
    <row r="236" spans="1:4" x14ac:dyDescent="0.3">
      <c r="A236">
        <v>13</v>
      </c>
      <c r="B236">
        <v>14</v>
      </c>
      <c r="C236">
        <v>13</v>
      </c>
      <c r="D236">
        <v>14</v>
      </c>
    </row>
    <row r="237" spans="1:4" x14ac:dyDescent="0.3">
      <c r="A237">
        <v>12</v>
      </c>
      <c r="B237">
        <v>13</v>
      </c>
      <c r="C237">
        <v>10</v>
      </c>
      <c r="D237">
        <v>9</v>
      </c>
    </row>
    <row r="238" spans="1:4" x14ac:dyDescent="0.3">
      <c r="A238">
        <v>10</v>
      </c>
      <c r="B238">
        <v>24</v>
      </c>
      <c r="C238">
        <v>7</v>
      </c>
      <c r="D238">
        <v>26</v>
      </c>
    </row>
    <row r="239" spans="1:4" x14ac:dyDescent="0.3">
      <c r="A239">
        <v>17</v>
      </c>
      <c r="B239">
        <v>18</v>
      </c>
      <c r="C239">
        <v>16</v>
      </c>
      <c r="D239">
        <v>20</v>
      </c>
    </row>
    <row r="240" spans="1:4" x14ac:dyDescent="0.3">
      <c r="A240">
        <v>18</v>
      </c>
      <c r="B240">
        <v>18</v>
      </c>
      <c r="C240">
        <v>13</v>
      </c>
      <c r="D240">
        <v>22</v>
      </c>
    </row>
    <row r="241" spans="1:4" x14ac:dyDescent="0.3">
      <c r="A241">
        <v>12</v>
      </c>
      <c r="B241">
        <v>22</v>
      </c>
      <c r="C241">
        <v>14</v>
      </c>
      <c r="D241">
        <v>20</v>
      </c>
    </row>
    <row r="242" spans="1:4" x14ac:dyDescent="0.3">
      <c r="A242">
        <v>11</v>
      </c>
      <c r="B242">
        <v>17</v>
      </c>
      <c r="C242">
        <v>8</v>
      </c>
      <c r="D242">
        <v>17</v>
      </c>
    </row>
    <row r="243" spans="1:4" x14ac:dyDescent="0.3">
      <c r="A243">
        <v>15</v>
      </c>
      <c r="B243">
        <v>14</v>
      </c>
      <c r="C243">
        <v>19</v>
      </c>
      <c r="D243">
        <v>10</v>
      </c>
    </row>
    <row r="244" spans="1:4" x14ac:dyDescent="0.3">
      <c r="A244">
        <v>15</v>
      </c>
      <c r="B244">
        <v>32</v>
      </c>
      <c r="C244">
        <v>14</v>
      </c>
      <c r="D244">
        <v>23</v>
      </c>
    </row>
    <row r="245" spans="1:4" x14ac:dyDescent="0.3">
      <c r="A245">
        <v>23</v>
      </c>
      <c r="B245">
        <v>18</v>
      </c>
      <c r="C245">
        <v>17</v>
      </c>
      <c r="D245">
        <v>30</v>
      </c>
    </row>
    <row r="246" spans="1:4" x14ac:dyDescent="0.3">
      <c r="A246">
        <v>14</v>
      </c>
      <c r="B246">
        <v>13</v>
      </c>
      <c r="C246">
        <v>14</v>
      </c>
      <c r="D246">
        <v>13</v>
      </c>
    </row>
    <row r="247" spans="1:4" x14ac:dyDescent="0.3">
      <c r="A247">
        <v>14</v>
      </c>
      <c r="B247">
        <v>17</v>
      </c>
      <c r="C247">
        <v>15</v>
      </c>
      <c r="D247">
        <v>18</v>
      </c>
    </row>
    <row r="248" spans="1:4" x14ac:dyDescent="0.3">
      <c r="A248">
        <v>9</v>
      </c>
      <c r="B248">
        <v>13</v>
      </c>
      <c r="C248">
        <v>9</v>
      </c>
      <c r="D248">
        <v>13</v>
      </c>
    </row>
    <row r="249" spans="1:4" x14ac:dyDescent="0.3">
      <c r="A249">
        <v>10</v>
      </c>
      <c r="B249">
        <v>19</v>
      </c>
      <c r="C249">
        <v>8</v>
      </c>
      <c r="D249">
        <v>23</v>
      </c>
    </row>
    <row r="250" spans="1:4" x14ac:dyDescent="0.3">
      <c r="A250">
        <v>1</v>
      </c>
      <c r="B250">
        <v>27</v>
      </c>
      <c r="C250">
        <v>0</v>
      </c>
      <c r="D250">
        <v>25</v>
      </c>
    </row>
    <row r="251" spans="1:4" x14ac:dyDescent="0.3">
      <c r="A251">
        <v>20</v>
      </c>
      <c r="B251">
        <v>22</v>
      </c>
      <c r="C251">
        <v>19</v>
      </c>
      <c r="D251">
        <v>18</v>
      </c>
    </row>
    <row r="252" spans="1:4" x14ac:dyDescent="0.3">
      <c r="A252">
        <v>14</v>
      </c>
      <c r="B252">
        <v>27</v>
      </c>
      <c r="C252">
        <v>19</v>
      </c>
      <c r="D252">
        <v>18</v>
      </c>
    </row>
    <row r="253" spans="1:4" x14ac:dyDescent="0.3">
      <c r="A253">
        <v>11</v>
      </c>
      <c r="B253">
        <v>19</v>
      </c>
      <c r="C253">
        <v>11</v>
      </c>
      <c r="D253">
        <v>13</v>
      </c>
    </row>
    <row r="254" spans="1:4" x14ac:dyDescent="0.3">
      <c r="A254">
        <v>13</v>
      </c>
      <c r="B254">
        <v>14</v>
      </c>
      <c r="C254">
        <v>17</v>
      </c>
      <c r="D254">
        <v>13</v>
      </c>
    </row>
    <row r="255" spans="1:4" x14ac:dyDescent="0.3">
      <c r="A255">
        <v>18</v>
      </c>
      <c r="B255">
        <v>20</v>
      </c>
      <c r="C255">
        <v>21</v>
      </c>
      <c r="D255">
        <v>14</v>
      </c>
    </row>
    <row r="256" spans="1:4" x14ac:dyDescent="0.3">
      <c r="A256">
        <v>0</v>
      </c>
      <c r="B256">
        <v>21</v>
      </c>
      <c r="C256">
        <v>1</v>
      </c>
      <c r="D256">
        <v>26</v>
      </c>
    </row>
    <row r="257" spans="1:8" x14ac:dyDescent="0.3">
      <c r="A257">
        <v>19</v>
      </c>
      <c r="B257">
        <v>20</v>
      </c>
      <c r="C257">
        <v>15</v>
      </c>
      <c r="D257">
        <v>23</v>
      </c>
    </row>
    <row r="258" spans="1:8" x14ac:dyDescent="0.3">
      <c r="A258">
        <v>12</v>
      </c>
      <c r="B258">
        <v>26</v>
      </c>
      <c r="C258">
        <v>14</v>
      </c>
      <c r="D258">
        <v>11</v>
      </c>
    </row>
    <row r="259" spans="1:8" x14ac:dyDescent="0.3">
      <c r="A259">
        <v>4</v>
      </c>
      <c r="B259">
        <v>8</v>
      </c>
      <c r="C259">
        <v>19</v>
      </c>
      <c r="D259">
        <v>11</v>
      </c>
    </row>
    <row r="260" spans="1:8" x14ac:dyDescent="0.3">
      <c r="A260">
        <v>19</v>
      </c>
      <c r="B260">
        <v>16</v>
      </c>
      <c r="C260">
        <v>20</v>
      </c>
      <c r="D260">
        <v>23</v>
      </c>
    </row>
    <row r="261" spans="1:8" x14ac:dyDescent="0.3">
      <c r="A261">
        <v>12</v>
      </c>
      <c r="B261">
        <v>11</v>
      </c>
      <c r="C261">
        <v>18</v>
      </c>
      <c r="D261">
        <v>20</v>
      </c>
    </row>
    <row r="262" spans="1:8" x14ac:dyDescent="0.3">
      <c r="A262">
        <v>12</v>
      </c>
      <c r="B262">
        <v>12</v>
      </c>
      <c r="C262">
        <v>11</v>
      </c>
      <c r="D262">
        <v>25</v>
      </c>
    </row>
    <row r="263" spans="1:8" x14ac:dyDescent="0.3">
      <c r="A263">
        <v>12</v>
      </c>
      <c r="B263">
        <v>11</v>
      </c>
      <c r="C263">
        <v>12</v>
      </c>
      <c r="D263">
        <v>15</v>
      </c>
    </row>
    <row r="264" spans="1:8" x14ac:dyDescent="0.3">
      <c r="A264">
        <v>21</v>
      </c>
      <c r="B264">
        <v>15</v>
      </c>
      <c r="C264">
        <v>25</v>
      </c>
      <c r="D264">
        <v>17</v>
      </c>
    </row>
    <row r="265" spans="1:8" x14ac:dyDescent="0.3">
      <c r="A265">
        <v>15</v>
      </c>
      <c r="B265">
        <v>13</v>
      </c>
      <c r="C265">
        <v>11</v>
      </c>
      <c r="D265">
        <v>23</v>
      </c>
    </row>
    <row r="266" spans="1:8" x14ac:dyDescent="0.3">
      <c r="A266">
        <v>13</v>
      </c>
      <c r="B266">
        <v>23</v>
      </c>
      <c r="C266">
        <v>11</v>
      </c>
      <c r="D266">
        <v>31</v>
      </c>
    </row>
    <row r="267" spans="1:8" x14ac:dyDescent="0.3">
      <c r="A267">
        <v>9</v>
      </c>
      <c r="B267">
        <v>19</v>
      </c>
      <c r="C267">
        <v>5</v>
      </c>
      <c r="D267">
        <v>29</v>
      </c>
    </row>
    <row r="271" spans="1:8" x14ac:dyDescent="0.3">
      <c r="G271" t="e">
        <f>AVERAGE(G266:G267)</f>
        <v>#DIV/0!</v>
      </c>
      <c r="H271" t="e">
        <f>AVERAGE(H235:H267)</f>
        <v>#DIV/0!</v>
      </c>
    </row>
    <row r="272" spans="1:8" x14ac:dyDescent="0.3">
      <c r="G272" t="e">
        <f>_xlfn.STDEV.S(G266:G271)</f>
        <v>#DIV/0!</v>
      </c>
      <c r="H272" t="e">
        <f>_xlfn.STDEV.S(H235:H271)</f>
        <v>#DIV/0!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ketamine val allele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weinbach</dc:creator>
  <cp:lastModifiedBy>hodyah_adler</cp:lastModifiedBy>
  <dcterms:created xsi:type="dcterms:W3CDTF">2017-04-20T23:10:03Z</dcterms:created>
  <dcterms:modified xsi:type="dcterms:W3CDTF">2022-09-11T19:04:31Z</dcterms:modified>
</cp:coreProperties>
</file>