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mold\Programming\2020_BigContest\personal directory\kimjh5182\"/>
    </mc:Choice>
  </mc:AlternateContent>
  <xr:revisionPtr revIDLastSave="0" documentId="13_ncr:1_{6310B2E0-8747-46F4-8FEF-3FC09E7D404B}" xr6:coauthVersionLast="45" xr6:coauthVersionMax="45" xr10:uidLastSave="{00000000-0000-0000-0000-000000000000}"/>
  <bookViews>
    <workbookView xWindow="-120" yWindow="-120" windowWidth="29040" windowHeight="15840" xr2:uid="{755C4555-4F8F-4019-BDC2-0818BF0CE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AC36" i="1" s="1"/>
  <c r="C37" i="1"/>
  <c r="AC37" i="1" s="1"/>
  <c r="C38" i="1"/>
  <c r="AC38" i="1" s="1"/>
  <c r="C39" i="1"/>
  <c r="AC39" i="1" s="1"/>
  <c r="C40" i="1"/>
  <c r="AC40" i="1" s="1"/>
  <c r="C41" i="1"/>
  <c r="AC41" i="1" s="1"/>
  <c r="C32" i="1"/>
  <c r="C23" i="1"/>
  <c r="C24" i="1"/>
  <c r="C25" i="1"/>
  <c r="AC25" i="1" s="1"/>
  <c r="C26" i="1"/>
  <c r="AC26" i="1" s="1"/>
  <c r="C27" i="1"/>
  <c r="C28" i="1"/>
  <c r="AC28" i="1" s="1"/>
  <c r="C29" i="1"/>
  <c r="AC29" i="1" s="1"/>
  <c r="C30" i="1"/>
  <c r="AC30" i="1" s="1"/>
  <c r="C31" i="1"/>
  <c r="AC31" i="1" s="1"/>
  <c r="C22" i="1"/>
  <c r="C13" i="1"/>
  <c r="C14" i="1"/>
  <c r="C15" i="1"/>
  <c r="AC15" i="1" s="1"/>
  <c r="C16" i="1"/>
  <c r="AC16" i="1" s="1"/>
  <c r="C17" i="1"/>
  <c r="C18" i="1"/>
  <c r="C19" i="1"/>
  <c r="C20" i="1"/>
  <c r="C21" i="1"/>
  <c r="C12" i="1"/>
  <c r="AC12" i="1" s="1"/>
  <c r="C3" i="1"/>
  <c r="C4" i="1"/>
  <c r="C5" i="1"/>
  <c r="AC5" i="1" s="1"/>
  <c r="C6" i="1"/>
  <c r="AC6" i="1" s="1"/>
  <c r="C7" i="1"/>
  <c r="C8" i="1"/>
  <c r="C9" i="1"/>
  <c r="AC9" i="1" s="1"/>
  <c r="C10" i="1"/>
  <c r="AC10" i="1" s="1"/>
  <c r="C11" i="1"/>
  <c r="AC11" i="1" s="1"/>
  <c r="C2" i="1"/>
  <c r="AC2" i="1"/>
  <c r="AC7" i="1"/>
  <c r="AC3" i="1"/>
  <c r="AC8" i="1"/>
  <c r="AC4" i="1"/>
  <c r="AC13" i="1"/>
  <c r="AC14" i="1"/>
  <c r="AC17" i="1"/>
  <c r="AC18" i="1"/>
  <c r="AC19" i="1"/>
  <c r="AC20" i="1"/>
  <c r="AC21" i="1"/>
  <c r="AC22" i="1"/>
  <c r="AC23" i="1"/>
  <c r="AC24" i="1"/>
  <c r="AC27" i="1"/>
  <c r="AC32" i="1"/>
  <c r="AC33" i="1"/>
  <c r="AC34" i="1"/>
  <c r="AC35" i="1"/>
</calcChain>
</file>

<file path=xl/sharedStrings.xml><?xml version="1.0" encoding="utf-8"?>
<sst xmlns="http://schemas.openxmlformats.org/spreadsheetml/2006/main" count="29" uniqueCount="28">
  <si>
    <t>R/G</t>
  </si>
  <si>
    <t>볼넷%</t>
  </si>
  <si>
    <t>삼진%</t>
  </si>
  <si>
    <t>BABIP</t>
  </si>
  <si>
    <t>출루율</t>
  </si>
  <si>
    <t>장타율</t>
  </si>
  <si>
    <t>OPS</t>
  </si>
  <si>
    <t>wOBA</t>
  </si>
  <si>
    <t>RA/G</t>
  </si>
  <si>
    <t>실점</t>
  </si>
  <si>
    <t>자책</t>
  </si>
  <si>
    <t>피홈런</t>
  </si>
  <si>
    <t>LOB%</t>
  </si>
  <si>
    <t>ERA</t>
  </si>
  <si>
    <t>RA9-WAR</t>
  </si>
  <si>
    <t>FIP</t>
  </si>
  <si>
    <t>kFIP</t>
  </si>
  <si>
    <t>WAR</t>
  </si>
  <si>
    <t>1st</t>
    <phoneticPr fontId="1" type="noConversion"/>
  </si>
  <si>
    <t>SCORE</t>
    <phoneticPr fontId="1" type="noConversion"/>
  </si>
  <si>
    <t>HOMERUN</t>
    <phoneticPr fontId="1" type="noConversion"/>
  </si>
  <si>
    <t>STEAL</t>
    <phoneticPr fontId="1" type="noConversion"/>
  </si>
  <si>
    <r>
      <rPr>
        <b/>
        <sz val="8"/>
        <color rgb="FFFAFAFA"/>
        <rFont val="바탕"/>
        <family val="1"/>
        <charset val="129"/>
      </rPr>
      <t>4</t>
    </r>
    <r>
      <rPr>
        <b/>
        <sz val="8"/>
        <color rgb="FFFAFAFA"/>
        <rFont val="Times New Roman"/>
        <family val="1"/>
      </rPr>
      <t>BALL%</t>
    </r>
    <phoneticPr fontId="1" type="noConversion"/>
  </si>
  <si>
    <t>KKOUT3</t>
    <phoneticPr fontId="1" type="noConversion"/>
  </si>
  <si>
    <t>타율</t>
    <phoneticPr fontId="1" type="noConversion"/>
  </si>
  <si>
    <t>2ND-1ST Y</t>
    <phoneticPr fontId="1" type="noConversion"/>
  </si>
  <si>
    <t>2ND</t>
    <phoneticPr fontId="1" type="noConversion"/>
  </si>
  <si>
    <t>1ST 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</si>
</sst>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333333"/>
      <name val="바탕"/>
      <family val="1"/>
      <charset val="129"/>
    </font>
    <font>
      <b/>
      <sz val="8"/>
      <color rgb="FFFAFAFA"/>
      <name val="Times New Roman"/>
      <family val="1"/>
    </font>
    <font>
      <sz val="8"/>
      <color rgb="FF333333"/>
      <name val="Times New Roman"/>
      <family val="1"/>
    </font>
    <font>
      <b/>
      <sz val="8"/>
      <color rgb="FFFAFAFA"/>
      <name val="바탕"/>
      <family val="1"/>
      <charset val="129"/>
    </font>
    <font>
      <b/>
      <sz val="8"/>
      <color rgb="FFFAFAFA"/>
      <name val="Times New Roman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8397B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ACACA"/>
        <bgColor indexed="64"/>
      </patternFill>
    </fill>
  </fills>
  <borders count="5">
    <border>
      <left/>
      <right/>
      <top/>
      <bottom/>
      <diagonal/>
    </border>
    <border>
      <left style="medium">
        <color rgb="FFEAEDEC"/>
      </left>
      <right style="medium">
        <color rgb="FFEAEDEC"/>
      </right>
      <top/>
      <bottom/>
      <diagonal/>
    </border>
    <border>
      <left style="medium">
        <color rgb="FF8397B1"/>
      </left>
      <right style="medium">
        <color rgb="FF8397B1"/>
      </right>
      <top style="medium">
        <color rgb="FF8397B1"/>
      </top>
      <bottom style="medium">
        <color rgb="FF8397B1"/>
      </bottom>
      <diagonal/>
    </border>
    <border>
      <left style="medium">
        <color rgb="FF8397B1"/>
      </left>
      <right style="medium">
        <color rgb="FFFFFFFF"/>
      </right>
      <top style="medium">
        <color rgb="FF8397B1"/>
      </top>
      <bottom style="medium">
        <color rgb="FF8397B1"/>
      </bottom>
      <diagonal/>
    </border>
    <border>
      <left style="medium">
        <color rgb="FFEAEDEC"/>
      </left>
      <right style="medium">
        <color rgb="FF8397B9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4" fillId="5" borderId="4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5776-59FE-41B8-A1D2-2960BBDB8204}">
  <dimension ref="A1:AC41"/>
  <sheetViews>
    <sheetView tabSelected="1" zoomScaleNormal="100" workbookViewId="0">
      <selection activeCell="H1" sqref="H1"/>
    </sheetView>
  </sheetViews>
  <sheetFormatPr defaultRowHeight="16.5" x14ac:dyDescent="0.3"/>
  <sheetData>
    <row r="1" spans="1:29" ht="17.25" thickBot="1" x14ac:dyDescent="0.35">
      <c r="A1" t="s">
        <v>18</v>
      </c>
      <c r="B1" t="s">
        <v>26</v>
      </c>
      <c r="C1" s="2" t="s">
        <v>27</v>
      </c>
      <c r="D1" s="2" t="s">
        <v>0</v>
      </c>
      <c r="E1" s="2" t="s">
        <v>19</v>
      </c>
      <c r="F1" s="2" t="s">
        <v>20</v>
      </c>
      <c r="G1" s="3" t="s">
        <v>21</v>
      </c>
      <c r="H1" s="10" t="s">
        <v>22</v>
      </c>
      <c r="I1" s="2" t="s">
        <v>23</v>
      </c>
      <c r="J1" s="3" t="s">
        <v>3</v>
      </c>
      <c r="K1" s="11" t="s">
        <v>24</v>
      </c>
      <c r="L1" s="2" t="s">
        <v>4</v>
      </c>
      <c r="M1" s="2" t="s">
        <v>5</v>
      </c>
      <c r="N1" s="2" t="s">
        <v>6</v>
      </c>
      <c r="O1" s="3" t="s">
        <v>7</v>
      </c>
      <c r="P1" s="2" t="s">
        <v>8</v>
      </c>
      <c r="Q1" s="2" t="s">
        <v>9</v>
      </c>
      <c r="R1" s="2" t="s">
        <v>10</v>
      </c>
      <c r="S1" s="3" t="s">
        <v>11</v>
      </c>
      <c r="T1" s="2" t="s">
        <v>1</v>
      </c>
      <c r="U1" s="2" t="s">
        <v>2</v>
      </c>
      <c r="V1" s="2" t="s">
        <v>3</v>
      </c>
      <c r="W1" s="3" t="s">
        <v>12</v>
      </c>
      <c r="X1" s="2" t="s">
        <v>13</v>
      </c>
      <c r="Y1" s="3" t="s">
        <v>14</v>
      </c>
      <c r="Z1" s="2" t="s">
        <v>15</v>
      </c>
      <c r="AA1" s="2" t="s">
        <v>16</v>
      </c>
      <c r="AB1" s="2" t="s">
        <v>17</v>
      </c>
      <c r="AC1" s="1" t="s">
        <v>25</v>
      </c>
    </row>
    <row r="2" spans="1:29" x14ac:dyDescent="0.3">
      <c r="A2" s="4">
        <v>0.69899999999999995</v>
      </c>
      <c r="B2" s="4">
        <v>0.6</v>
      </c>
      <c r="C2" s="4">
        <f>0.699-A2</f>
        <v>0</v>
      </c>
      <c r="D2" s="4">
        <v>6.45</v>
      </c>
      <c r="E2" s="4">
        <v>477</v>
      </c>
      <c r="F2" s="4">
        <v>86</v>
      </c>
      <c r="G2" s="6">
        <v>47</v>
      </c>
      <c r="H2" s="4">
        <v>10.199999999999999</v>
      </c>
      <c r="I2" s="4">
        <v>14.8</v>
      </c>
      <c r="J2" s="6">
        <v>0.33200000000000002</v>
      </c>
      <c r="K2" s="4">
        <v>0.30099999999999999</v>
      </c>
      <c r="L2" s="4">
        <v>0.38100000000000001</v>
      </c>
      <c r="M2" s="4">
        <v>0.46500000000000002</v>
      </c>
      <c r="N2" s="4">
        <v>0.84599999999999997</v>
      </c>
      <c r="O2" s="6">
        <v>0.377</v>
      </c>
      <c r="P2" s="4">
        <v>4.43</v>
      </c>
      <c r="Q2" s="4">
        <v>328</v>
      </c>
      <c r="R2" s="4">
        <v>300</v>
      </c>
      <c r="S2" s="6">
        <v>63</v>
      </c>
      <c r="T2" s="4">
        <v>8.6</v>
      </c>
      <c r="U2" s="4">
        <v>18.8</v>
      </c>
      <c r="V2" s="4">
        <v>0.32200000000000001</v>
      </c>
      <c r="W2" s="6">
        <v>73.3</v>
      </c>
      <c r="X2" s="4">
        <v>4.09</v>
      </c>
      <c r="Y2" s="6">
        <v>19.579999999999998</v>
      </c>
      <c r="Z2" s="4">
        <v>4.68</v>
      </c>
      <c r="AA2" s="4">
        <v>4.59</v>
      </c>
      <c r="AB2" s="4">
        <v>12.75</v>
      </c>
      <c r="AC2" s="5">
        <f t="shared" ref="AC2:AC41" si="0">C2-B2</f>
        <v>-0.6</v>
      </c>
    </row>
    <row r="3" spans="1:29" x14ac:dyDescent="0.3">
      <c r="A3" s="4">
        <v>0.627</v>
      </c>
      <c r="B3" s="4">
        <v>0.55400000000000005</v>
      </c>
      <c r="C3" s="4">
        <f t="shared" ref="C3:C11" si="1">0.699-A3</f>
        <v>7.1999999999999953E-2</v>
      </c>
      <c r="D3" s="4">
        <v>6.19</v>
      </c>
      <c r="E3" s="4">
        <v>427</v>
      </c>
      <c r="F3" s="4">
        <v>84</v>
      </c>
      <c r="G3" s="6">
        <v>40</v>
      </c>
      <c r="H3" s="4">
        <v>10.8</v>
      </c>
      <c r="I3" s="4">
        <v>17.399999999999999</v>
      </c>
      <c r="J3" s="6">
        <v>0.33300000000000002</v>
      </c>
      <c r="K3" s="4">
        <v>0.29199999999999998</v>
      </c>
      <c r="L3" s="4">
        <v>0.377</v>
      </c>
      <c r="M3" s="4">
        <v>0.45400000000000001</v>
      </c>
      <c r="N3" s="4">
        <v>0.83099999999999996</v>
      </c>
      <c r="O3" s="6">
        <v>0.371</v>
      </c>
      <c r="P3" s="4">
        <v>4.71</v>
      </c>
      <c r="Q3" s="4">
        <v>325</v>
      </c>
      <c r="R3" s="4">
        <v>301</v>
      </c>
      <c r="S3" s="6">
        <v>58</v>
      </c>
      <c r="T3" s="4">
        <v>9</v>
      </c>
      <c r="U3" s="4">
        <v>20.9</v>
      </c>
      <c r="V3" s="4">
        <v>0.32300000000000001</v>
      </c>
      <c r="W3" s="6">
        <v>71.099999999999994</v>
      </c>
      <c r="X3" s="4">
        <v>4.38</v>
      </c>
      <c r="Y3" s="6">
        <v>17.579999999999998</v>
      </c>
      <c r="Z3" s="4">
        <v>4.62</v>
      </c>
      <c r="AA3" s="4">
        <v>4.45</v>
      </c>
      <c r="AB3" s="4">
        <v>12.41</v>
      </c>
      <c r="AC3" s="5">
        <f t="shared" si="0"/>
        <v>-0.4820000000000001</v>
      </c>
    </row>
    <row r="4" spans="1:29" x14ac:dyDescent="0.3">
      <c r="A4" s="4">
        <v>0.53400000000000003</v>
      </c>
      <c r="B4" s="4">
        <v>0.54300000000000004</v>
      </c>
      <c r="C4" s="4">
        <f t="shared" si="1"/>
        <v>0.16499999999999992</v>
      </c>
      <c r="D4" s="4">
        <v>5.45</v>
      </c>
      <c r="E4" s="4">
        <v>403</v>
      </c>
      <c r="F4" s="4">
        <v>63</v>
      </c>
      <c r="G4" s="6">
        <v>74</v>
      </c>
      <c r="H4" s="4">
        <v>9.4</v>
      </c>
      <c r="I4" s="4">
        <v>18.2</v>
      </c>
      <c r="J4" s="6">
        <v>0.33600000000000002</v>
      </c>
      <c r="K4" s="4">
        <v>0.28599999999999998</v>
      </c>
      <c r="L4" s="4">
        <v>0.35899999999999999</v>
      </c>
      <c r="M4" s="4">
        <v>0.42799999999999999</v>
      </c>
      <c r="N4" s="4">
        <v>0.78700000000000003</v>
      </c>
      <c r="O4" s="6">
        <v>0.35299999999999998</v>
      </c>
      <c r="P4" s="4">
        <v>5.16</v>
      </c>
      <c r="Q4" s="4">
        <v>382</v>
      </c>
      <c r="R4" s="4">
        <v>351</v>
      </c>
      <c r="S4" s="6">
        <v>68</v>
      </c>
      <c r="T4" s="4">
        <v>7.5</v>
      </c>
      <c r="U4" s="4">
        <v>15.3</v>
      </c>
      <c r="V4" s="4">
        <v>0.32700000000000001</v>
      </c>
      <c r="W4" s="6">
        <v>68.3</v>
      </c>
      <c r="X4" s="4">
        <v>4.8</v>
      </c>
      <c r="Y4" s="6">
        <v>15.51</v>
      </c>
      <c r="Z4" s="4">
        <v>4.91</v>
      </c>
      <c r="AA4" s="4">
        <v>4.95</v>
      </c>
      <c r="AB4" s="4">
        <v>9.51</v>
      </c>
      <c r="AC4" s="5">
        <f t="shared" si="0"/>
        <v>-0.37800000000000011</v>
      </c>
    </row>
    <row r="5" spans="1:29" x14ac:dyDescent="0.3">
      <c r="A5" s="5">
        <v>0.50700000000000001</v>
      </c>
      <c r="B5" s="5">
        <v>0.44900000000000001</v>
      </c>
      <c r="C5" s="4">
        <f t="shared" si="1"/>
        <v>0.19199999999999995</v>
      </c>
      <c r="D5" s="5">
        <v>5.23</v>
      </c>
      <c r="E5" s="5">
        <v>392</v>
      </c>
      <c r="F5" s="5">
        <v>97</v>
      </c>
      <c r="G5" s="7">
        <v>45</v>
      </c>
      <c r="H5" s="5">
        <v>7.9</v>
      </c>
      <c r="I5" s="5">
        <v>17.3</v>
      </c>
      <c r="J5" s="7">
        <v>0.32</v>
      </c>
      <c r="K5" s="5">
        <v>0.28599999999999998</v>
      </c>
      <c r="L5" s="5">
        <v>0.35299999999999998</v>
      </c>
      <c r="M5" s="5">
        <v>0.45300000000000001</v>
      </c>
      <c r="N5" s="5">
        <v>0.80600000000000005</v>
      </c>
      <c r="O5" s="7">
        <v>0.35699999999999998</v>
      </c>
      <c r="P5" s="5">
        <v>4.93</v>
      </c>
      <c r="Q5" s="5">
        <v>370</v>
      </c>
      <c r="R5" s="5">
        <v>323</v>
      </c>
      <c r="S5" s="7">
        <v>80</v>
      </c>
      <c r="T5" s="5">
        <v>9</v>
      </c>
      <c r="U5" s="5">
        <v>16.899999999999999</v>
      </c>
      <c r="V5" s="5">
        <v>0.30599999999999999</v>
      </c>
      <c r="W5" s="7">
        <v>70.7</v>
      </c>
      <c r="X5" s="5">
        <v>4.3899999999999997</v>
      </c>
      <c r="Y5" s="7">
        <v>15.38</v>
      </c>
      <c r="Z5" s="5">
        <v>5.21</v>
      </c>
      <c r="AA5" s="5">
        <v>5.22</v>
      </c>
      <c r="AB5" s="5">
        <v>7.71</v>
      </c>
      <c r="AC5" s="5">
        <f t="shared" si="0"/>
        <v>-0.25700000000000006</v>
      </c>
    </row>
    <row r="6" spans="1:29" x14ac:dyDescent="0.3">
      <c r="A6" s="5">
        <v>0.47299999999999998</v>
      </c>
      <c r="B6" s="5">
        <v>0.443</v>
      </c>
      <c r="C6" s="4">
        <f t="shared" si="1"/>
        <v>0.22599999999999998</v>
      </c>
      <c r="D6" s="5">
        <v>5.5</v>
      </c>
      <c r="E6" s="5">
        <v>407</v>
      </c>
      <c r="F6" s="5">
        <v>64</v>
      </c>
      <c r="G6" s="7">
        <v>67</v>
      </c>
      <c r="H6" s="5">
        <v>9.9</v>
      </c>
      <c r="I6" s="5">
        <v>18.100000000000001</v>
      </c>
      <c r="J6" s="7">
        <v>0.34399999999999997</v>
      </c>
      <c r="K6" s="5">
        <v>0.29199999999999998</v>
      </c>
      <c r="L6" s="5">
        <v>0.36799999999999999</v>
      </c>
      <c r="M6" s="5">
        <v>0.42799999999999999</v>
      </c>
      <c r="N6" s="5">
        <v>0.79600000000000004</v>
      </c>
      <c r="O6" s="7">
        <v>0.35799999999999998</v>
      </c>
      <c r="P6" s="5">
        <v>5.82</v>
      </c>
      <c r="Q6" s="5">
        <v>431</v>
      </c>
      <c r="R6" s="5">
        <v>400</v>
      </c>
      <c r="S6" s="7">
        <v>85</v>
      </c>
      <c r="T6" s="5">
        <v>10.1</v>
      </c>
      <c r="U6" s="5">
        <v>19.100000000000001</v>
      </c>
      <c r="V6" s="5">
        <v>0.33800000000000002</v>
      </c>
      <c r="W6" s="7">
        <v>67.2</v>
      </c>
      <c r="X6" s="5">
        <v>5.55</v>
      </c>
      <c r="Y6" s="7">
        <v>11.09</v>
      </c>
      <c r="Z6" s="5">
        <v>5.23</v>
      </c>
      <c r="AA6" s="5">
        <v>5.12</v>
      </c>
      <c r="AB6" s="5">
        <v>8.33</v>
      </c>
      <c r="AC6" s="5">
        <f t="shared" si="0"/>
        <v>-0.21700000000000003</v>
      </c>
    </row>
    <row r="7" spans="1:29" x14ac:dyDescent="0.3">
      <c r="A7" s="5">
        <v>0.46500000000000002</v>
      </c>
      <c r="B7" s="5">
        <v>0.51400000000000001</v>
      </c>
      <c r="C7" s="4">
        <f t="shared" si="1"/>
        <v>0.23399999999999993</v>
      </c>
      <c r="D7" s="5">
        <v>5.61</v>
      </c>
      <c r="E7" s="5">
        <v>404</v>
      </c>
      <c r="F7" s="5">
        <v>80</v>
      </c>
      <c r="G7" s="7">
        <v>52</v>
      </c>
      <c r="H7" s="5">
        <v>9</v>
      </c>
      <c r="I7" s="5">
        <v>17.899999999999999</v>
      </c>
      <c r="J7" s="7">
        <v>0.32500000000000001</v>
      </c>
      <c r="K7" s="5">
        <v>0.28299999999999997</v>
      </c>
      <c r="L7" s="5">
        <v>0.35799999999999998</v>
      </c>
      <c r="M7" s="5">
        <v>0.44900000000000001</v>
      </c>
      <c r="N7" s="5">
        <v>0.80700000000000005</v>
      </c>
      <c r="O7" s="7">
        <v>0.36</v>
      </c>
      <c r="P7" s="5">
        <v>5.43</v>
      </c>
      <c r="Q7" s="5">
        <v>391</v>
      </c>
      <c r="R7" s="5">
        <v>354</v>
      </c>
      <c r="S7" s="7">
        <v>65</v>
      </c>
      <c r="T7" s="5">
        <v>9.6999999999999993</v>
      </c>
      <c r="U7" s="5">
        <v>16.3</v>
      </c>
      <c r="V7" s="5">
        <v>0.33300000000000002</v>
      </c>
      <c r="W7" s="7">
        <v>68.599999999999994</v>
      </c>
      <c r="X7" s="5">
        <v>4.99</v>
      </c>
      <c r="Y7" s="7">
        <v>13.85</v>
      </c>
      <c r="Z7" s="5">
        <v>5.05</v>
      </c>
      <c r="AA7" s="5">
        <v>5.07</v>
      </c>
      <c r="AB7" s="5">
        <v>8.58</v>
      </c>
      <c r="AC7" s="5">
        <f t="shared" si="0"/>
        <v>-0.28000000000000008</v>
      </c>
    </row>
    <row r="8" spans="1:29" x14ac:dyDescent="0.3">
      <c r="A8" s="5">
        <v>0.46400000000000002</v>
      </c>
      <c r="B8" s="5">
        <v>0.53400000000000003</v>
      </c>
      <c r="C8" s="4">
        <f t="shared" si="1"/>
        <v>0.23499999999999993</v>
      </c>
      <c r="D8" s="5">
        <v>5.21</v>
      </c>
      <c r="E8" s="5">
        <v>365</v>
      </c>
      <c r="F8" s="5">
        <v>57</v>
      </c>
      <c r="G8" s="7">
        <v>60</v>
      </c>
      <c r="H8" s="5">
        <v>9</v>
      </c>
      <c r="I8" s="5">
        <v>17.8</v>
      </c>
      <c r="J8" s="7">
        <v>0.33400000000000002</v>
      </c>
      <c r="K8" s="5">
        <v>0.28399999999999997</v>
      </c>
      <c r="L8" s="5">
        <v>0.35699999999999998</v>
      </c>
      <c r="M8" s="5">
        <v>0.40600000000000003</v>
      </c>
      <c r="N8" s="5">
        <v>0.76300000000000001</v>
      </c>
      <c r="O8" s="7">
        <v>0.34599999999999997</v>
      </c>
      <c r="P8" s="5">
        <v>5.71</v>
      </c>
      <c r="Q8" s="5">
        <v>400</v>
      </c>
      <c r="R8" s="5">
        <v>363</v>
      </c>
      <c r="S8" s="7">
        <v>58</v>
      </c>
      <c r="T8" s="5">
        <v>9.5</v>
      </c>
      <c r="U8" s="5">
        <v>15.4</v>
      </c>
      <c r="V8" s="5">
        <v>0.32500000000000001</v>
      </c>
      <c r="W8" s="7">
        <v>66.099999999999994</v>
      </c>
      <c r="X8" s="5">
        <v>5.2</v>
      </c>
      <c r="Y8" s="7">
        <v>12.1</v>
      </c>
      <c r="Z8" s="5">
        <v>5.0599999999999996</v>
      </c>
      <c r="AA8" s="5">
        <v>5.14</v>
      </c>
      <c r="AB8" s="5">
        <v>8.61</v>
      </c>
      <c r="AC8" s="5">
        <f t="shared" si="0"/>
        <v>-0.2990000000000001</v>
      </c>
    </row>
    <row r="9" spans="1:29" x14ac:dyDescent="0.3">
      <c r="A9" s="4">
        <v>0.42299999999999999</v>
      </c>
      <c r="B9" s="4">
        <v>0.32400000000000001</v>
      </c>
      <c r="C9" s="4">
        <f t="shared" si="1"/>
        <v>0.27599999999999997</v>
      </c>
      <c r="D9" s="4">
        <v>5.04</v>
      </c>
      <c r="E9" s="4">
        <v>368</v>
      </c>
      <c r="F9" s="4">
        <v>67</v>
      </c>
      <c r="G9" s="6">
        <v>59</v>
      </c>
      <c r="H9" s="4">
        <v>9.4</v>
      </c>
      <c r="I9" s="4">
        <v>16.8</v>
      </c>
      <c r="J9" s="6">
        <v>0.312</v>
      </c>
      <c r="K9" s="4">
        <v>0.27300000000000002</v>
      </c>
      <c r="L9" s="4">
        <v>0.34699999999999998</v>
      </c>
      <c r="M9" s="4">
        <v>0.39700000000000002</v>
      </c>
      <c r="N9" s="4">
        <v>0.74399999999999999</v>
      </c>
      <c r="O9" s="6">
        <v>0.33700000000000002</v>
      </c>
      <c r="P9" s="4">
        <v>6.11</v>
      </c>
      <c r="Q9" s="4">
        <v>446</v>
      </c>
      <c r="R9" s="4">
        <v>401</v>
      </c>
      <c r="S9" s="6">
        <v>79</v>
      </c>
      <c r="T9" s="4">
        <v>9.1999999999999993</v>
      </c>
      <c r="U9" s="4">
        <v>15.8</v>
      </c>
      <c r="V9" s="4">
        <v>0.33600000000000002</v>
      </c>
      <c r="W9" s="6">
        <v>66.3</v>
      </c>
      <c r="X9" s="4">
        <v>5.47</v>
      </c>
      <c r="Y9" s="6">
        <v>11.85</v>
      </c>
      <c r="Z9" s="4">
        <v>5.35</v>
      </c>
      <c r="AA9" s="4">
        <v>5.4</v>
      </c>
      <c r="AB9" s="4">
        <v>6.9</v>
      </c>
      <c r="AC9" s="5">
        <f t="shared" si="0"/>
        <v>-4.8000000000000043E-2</v>
      </c>
    </row>
    <row r="10" spans="1:29" x14ac:dyDescent="0.3">
      <c r="A10" s="4">
        <v>0.41299999999999998</v>
      </c>
      <c r="B10" s="4">
        <v>0.5</v>
      </c>
      <c r="C10" s="4">
        <f t="shared" si="1"/>
        <v>0.28599999999999998</v>
      </c>
      <c r="D10" s="4">
        <v>5.43</v>
      </c>
      <c r="E10" s="4">
        <v>407</v>
      </c>
      <c r="F10" s="4">
        <v>66</v>
      </c>
      <c r="G10" s="6">
        <v>60</v>
      </c>
      <c r="H10" s="4">
        <v>9.6999999999999993</v>
      </c>
      <c r="I10" s="4">
        <v>14.6</v>
      </c>
      <c r="J10" s="6">
        <v>0.31900000000000001</v>
      </c>
      <c r="K10" s="4">
        <v>0.28499999999999998</v>
      </c>
      <c r="L10" s="4">
        <v>0.36399999999999999</v>
      </c>
      <c r="M10" s="4">
        <v>0.42499999999999999</v>
      </c>
      <c r="N10" s="4">
        <v>0.78900000000000003</v>
      </c>
      <c r="O10" s="6">
        <v>0.35499999999999998</v>
      </c>
      <c r="P10" s="4">
        <v>6.07</v>
      </c>
      <c r="Q10" s="4">
        <v>455</v>
      </c>
      <c r="R10" s="4">
        <v>425</v>
      </c>
      <c r="S10" s="6">
        <v>100</v>
      </c>
      <c r="T10" s="4">
        <v>9.1999999999999993</v>
      </c>
      <c r="U10" s="4">
        <v>16.5</v>
      </c>
      <c r="V10" s="4">
        <v>0.33200000000000002</v>
      </c>
      <c r="W10" s="6">
        <v>67.400000000000006</v>
      </c>
      <c r="X10" s="4">
        <v>5.74</v>
      </c>
      <c r="Y10" s="6">
        <v>9.5500000000000007</v>
      </c>
      <c r="Z10" s="4">
        <v>5.67</v>
      </c>
      <c r="AA10" s="4">
        <v>5.69</v>
      </c>
      <c r="AB10" s="4">
        <v>4.9000000000000004</v>
      </c>
      <c r="AC10" s="5">
        <f t="shared" si="0"/>
        <v>-0.21400000000000002</v>
      </c>
    </row>
    <row r="11" spans="1:29" x14ac:dyDescent="0.3">
      <c r="A11" s="5">
        <v>0.4</v>
      </c>
      <c r="B11" s="5">
        <v>0.53500000000000003</v>
      </c>
      <c r="C11" s="4">
        <f t="shared" si="1"/>
        <v>0.29899999999999993</v>
      </c>
      <c r="D11" s="5">
        <v>4.97</v>
      </c>
      <c r="E11" s="5">
        <v>358</v>
      </c>
      <c r="F11" s="5">
        <v>71</v>
      </c>
      <c r="G11" s="7">
        <v>37</v>
      </c>
      <c r="H11" s="5">
        <v>8.6999999999999993</v>
      </c>
      <c r="I11" s="5">
        <v>18.5</v>
      </c>
      <c r="J11" s="7">
        <v>0.32800000000000001</v>
      </c>
      <c r="K11" s="5">
        <v>0.28000000000000003</v>
      </c>
      <c r="L11" s="5">
        <v>0.35199999999999998</v>
      </c>
      <c r="M11" s="5">
        <v>0.41899999999999998</v>
      </c>
      <c r="N11" s="5">
        <v>0.77100000000000002</v>
      </c>
      <c r="O11" s="7">
        <v>0.34599999999999997</v>
      </c>
      <c r="P11" s="8">
        <v>6.67</v>
      </c>
      <c r="Q11" s="8">
        <v>480</v>
      </c>
      <c r="R11" s="8">
        <v>428</v>
      </c>
      <c r="S11" s="9">
        <v>79</v>
      </c>
      <c r="T11" s="8">
        <v>12</v>
      </c>
      <c r="U11" s="8">
        <v>16.399999999999999</v>
      </c>
      <c r="V11" s="8">
        <v>0.33700000000000002</v>
      </c>
      <c r="W11" s="9">
        <v>64.3</v>
      </c>
      <c r="X11" s="8">
        <v>5.96</v>
      </c>
      <c r="Y11" s="9">
        <v>7.76</v>
      </c>
      <c r="Z11" s="8">
        <v>5.66</v>
      </c>
      <c r="AA11" s="8">
        <v>5.72</v>
      </c>
      <c r="AB11" s="8">
        <v>4.2</v>
      </c>
      <c r="AC11" s="5">
        <f t="shared" si="0"/>
        <v>-0.2360000000000001</v>
      </c>
    </row>
    <row r="12" spans="1:29" x14ac:dyDescent="0.3">
      <c r="A12" s="5">
        <v>0.64500000000000002</v>
      </c>
      <c r="B12" s="5">
        <v>0.56699999999999995</v>
      </c>
      <c r="C12" s="5">
        <f>0.645-A12</f>
        <v>0</v>
      </c>
      <c r="D12" s="5">
        <v>6.4</v>
      </c>
      <c r="E12" s="5">
        <v>486</v>
      </c>
      <c r="F12" s="5">
        <v>75</v>
      </c>
      <c r="G12" s="7">
        <v>35</v>
      </c>
      <c r="H12" s="5">
        <v>8.9</v>
      </c>
      <c r="I12" s="5">
        <v>15.1</v>
      </c>
      <c r="J12" s="7">
        <v>0.33800000000000002</v>
      </c>
      <c r="K12" s="5">
        <v>0.30199999999999999</v>
      </c>
      <c r="L12" s="5">
        <v>0.373</v>
      </c>
      <c r="M12" s="5">
        <v>0.46</v>
      </c>
      <c r="N12" s="5">
        <v>0.83299999999999996</v>
      </c>
      <c r="O12" s="7">
        <v>0.371</v>
      </c>
      <c r="P12" s="5">
        <v>4.97</v>
      </c>
      <c r="Q12" s="5">
        <v>378</v>
      </c>
      <c r="R12" s="5">
        <v>353</v>
      </c>
      <c r="S12" s="7">
        <v>71</v>
      </c>
      <c r="T12" s="5">
        <v>7.6</v>
      </c>
      <c r="U12" s="5">
        <v>17.399999999999999</v>
      </c>
      <c r="V12" s="5">
        <v>0.34100000000000003</v>
      </c>
      <c r="W12" s="7">
        <v>71.2</v>
      </c>
      <c r="X12" s="5">
        <v>4.66</v>
      </c>
      <c r="Y12" s="7">
        <v>16.77</v>
      </c>
      <c r="Z12" s="5">
        <v>4.68</v>
      </c>
      <c r="AA12" s="5">
        <v>4.68</v>
      </c>
      <c r="AB12" s="5">
        <v>10.75</v>
      </c>
      <c r="AC12" s="5">
        <f t="shared" si="0"/>
        <v>-0.56699999999999995</v>
      </c>
    </row>
    <row r="13" spans="1:29" x14ac:dyDescent="0.3">
      <c r="A13" s="4">
        <v>0.627</v>
      </c>
      <c r="B13" s="4">
        <v>0.48499999999999999</v>
      </c>
      <c r="C13" s="5">
        <f t="shared" ref="C13:C21" si="2">0.645-A13</f>
        <v>1.8000000000000016E-2</v>
      </c>
      <c r="D13" s="4">
        <v>5.38</v>
      </c>
      <c r="E13" s="4">
        <v>409</v>
      </c>
      <c r="F13" s="4">
        <v>65</v>
      </c>
      <c r="G13" s="6">
        <v>48</v>
      </c>
      <c r="H13" s="4">
        <v>8.1</v>
      </c>
      <c r="I13" s="4">
        <v>17.3</v>
      </c>
      <c r="J13" s="6">
        <v>0.33300000000000002</v>
      </c>
      <c r="K13" s="4">
        <v>0.28699999999999998</v>
      </c>
      <c r="L13" s="4">
        <v>0.35899999999999999</v>
      </c>
      <c r="M13" s="4">
        <v>0.42299999999999999</v>
      </c>
      <c r="N13" s="4">
        <v>0.78200000000000003</v>
      </c>
      <c r="O13" s="6">
        <v>0.35199999999999998</v>
      </c>
      <c r="P13" s="4">
        <v>4.95</v>
      </c>
      <c r="Q13" s="4">
        <v>376</v>
      </c>
      <c r="R13" s="4">
        <v>329</v>
      </c>
      <c r="S13" s="6">
        <v>75</v>
      </c>
      <c r="T13" s="4">
        <v>8.6999999999999993</v>
      </c>
      <c r="U13" s="4">
        <v>19.399999999999999</v>
      </c>
      <c r="V13" s="4">
        <v>0.30399999999999999</v>
      </c>
      <c r="W13" s="6">
        <v>69.5</v>
      </c>
      <c r="X13" s="4">
        <v>4.3499999999999996</v>
      </c>
      <c r="Y13" s="6">
        <v>17.52</v>
      </c>
      <c r="Z13" s="4">
        <v>4.84</v>
      </c>
      <c r="AA13" s="4">
        <v>4.79</v>
      </c>
      <c r="AB13" s="4">
        <v>9.84</v>
      </c>
      <c r="AC13" s="5">
        <f t="shared" si="0"/>
        <v>-0.46699999999999997</v>
      </c>
    </row>
    <row r="14" spans="1:29" x14ac:dyDescent="0.3">
      <c r="A14" s="5">
        <v>0.56599999999999995</v>
      </c>
      <c r="B14" s="5">
        <v>0.47799999999999998</v>
      </c>
      <c r="C14" s="5">
        <f t="shared" si="2"/>
        <v>7.900000000000007E-2</v>
      </c>
      <c r="D14" s="5">
        <v>5.31</v>
      </c>
      <c r="E14" s="5">
        <v>409</v>
      </c>
      <c r="F14" s="5">
        <v>135</v>
      </c>
      <c r="G14" s="7">
        <v>28</v>
      </c>
      <c r="H14" s="5">
        <v>8.3000000000000007</v>
      </c>
      <c r="I14" s="5">
        <v>19.3</v>
      </c>
      <c r="J14" s="7">
        <v>0.28699999999999998</v>
      </c>
      <c r="K14" s="5">
        <v>0.26300000000000001</v>
      </c>
      <c r="L14" s="5">
        <v>0.33900000000000002</v>
      </c>
      <c r="M14" s="5">
        <v>0.46500000000000002</v>
      </c>
      <c r="N14" s="5">
        <v>0.80400000000000005</v>
      </c>
      <c r="O14" s="7">
        <v>0.35299999999999998</v>
      </c>
      <c r="P14" s="5">
        <v>4.7300000000000004</v>
      </c>
      <c r="Q14" s="5">
        <v>364</v>
      </c>
      <c r="R14" s="5">
        <v>333</v>
      </c>
      <c r="S14" s="7">
        <v>65</v>
      </c>
      <c r="T14" s="5">
        <v>8.1999999999999993</v>
      </c>
      <c r="U14" s="5">
        <v>17.3</v>
      </c>
      <c r="V14" s="5">
        <v>0.31900000000000001</v>
      </c>
      <c r="W14" s="7">
        <v>71.2</v>
      </c>
      <c r="X14" s="5">
        <v>4.3499999999999996</v>
      </c>
      <c r="Y14" s="7">
        <v>16.98</v>
      </c>
      <c r="Z14" s="5">
        <v>4.6900000000000004</v>
      </c>
      <c r="AA14" s="5">
        <v>4.72</v>
      </c>
      <c r="AB14" s="5">
        <v>10.51</v>
      </c>
      <c r="AC14" s="5">
        <f t="shared" si="0"/>
        <v>-0.39899999999999991</v>
      </c>
    </row>
    <row r="15" spans="1:29" x14ac:dyDescent="0.3">
      <c r="A15" s="4">
        <v>0.50700000000000001</v>
      </c>
      <c r="B15" s="4">
        <v>0.46300000000000002</v>
      </c>
      <c r="C15" s="5">
        <f t="shared" si="2"/>
        <v>0.13800000000000001</v>
      </c>
      <c r="D15" s="4">
        <v>5.41</v>
      </c>
      <c r="E15" s="4">
        <v>411</v>
      </c>
      <c r="F15" s="4">
        <v>58</v>
      </c>
      <c r="G15" s="6">
        <v>41</v>
      </c>
      <c r="H15" s="4">
        <v>8.1</v>
      </c>
      <c r="I15" s="4">
        <v>17.2</v>
      </c>
      <c r="J15" s="6">
        <v>0.34499999999999997</v>
      </c>
      <c r="K15" s="4">
        <v>0.29599999999999999</v>
      </c>
      <c r="L15" s="4">
        <v>0.36</v>
      </c>
      <c r="M15" s="4">
        <v>0.42599999999999999</v>
      </c>
      <c r="N15" s="4">
        <v>0.78600000000000003</v>
      </c>
      <c r="O15" s="6">
        <v>0.35299999999999998</v>
      </c>
      <c r="P15" s="4">
        <v>5.37</v>
      </c>
      <c r="Q15" s="4">
        <v>408</v>
      </c>
      <c r="R15" s="4">
        <v>388</v>
      </c>
      <c r="S15" s="6">
        <v>68</v>
      </c>
      <c r="T15" s="4">
        <v>6.9</v>
      </c>
      <c r="U15" s="4">
        <v>16.399999999999999</v>
      </c>
      <c r="V15" s="4">
        <v>0.33300000000000002</v>
      </c>
      <c r="W15" s="6">
        <v>67</v>
      </c>
      <c r="X15" s="4">
        <v>5.19</v>
      </c>
      <c r="Y15" s="6">
        <v>11.67</v>
      </c>
      <c r="Z15" s="4">
        <v>4.75</v>
      </c>
      <c r="AA15" s="4">
        <v>4.8099999999999996</v>
      </c>
      <c r="AB15" s="4">
        <v>9.4700000000000006</v>
      </c>
      <c r="AC15" s="5">
        <f t="shared" si="0"/>
        <v>-0.32500000000000001</v>
      </c>
    </row>
    <row r="16" spans="1:29" x14ac:dyDescent="0.3">
      <c r="A16" s="5">
        <v>0.50700000000000001</v>
      </c>
      <c r="B16" s="5">
        <v>0.47099999999999997</v>
      </c>
      <c r="C16" s="5">
        <f t="shared" si="2"/>
        <v>0.13800000000000001</v>
      </c>
      <c r="D16" s="5">
        <v>4.96</v>
      </c>
      <c r="E16" s="5">
        <v>367</v>
      </c>
      <c r="F16" s="5">
        <v>46</v>
      </c>
      <c r="G16" s="7">
        <v>53</v>
      </c>
      <c r="H16" s="5">
        <v>7.9</v>
      </c>
      <c r="I16" s="5">
        <v>18.600000000000001</v>
      </c>
      <c r="J16" s="7">
        <v>0.34499999999999997</v>
      </c>
      <c r="K16" s="5">
        <v>0.28799999999999998</v>
      </c>
      <c r="L16" s="5">
        <v>0.35499999999999998</v>
      </c>
      <c r="M16" s="5">
        <v>0.4</v>
      </c>
      <c r="N16" s="5">
        <v>0.755</v>
      </c>
      <c r="O16" s="7">
        <v>0.34200000000000003</v>
      </c>
      <c r="P16" s="5">
        <v>4.24</v>
      </c>
      <c r="Q16" s="5">
        <v>314</v>
      </c>
      <c r="R16" s="5">
        <v>282</v>
      </c>
      <c r="S16" s="7">
        <v>68</v>
      </c>
      <c r="T16" s="5">
        <v>6.9</v>
      </c>
      <c r="U16" s="5">
        <v>19</v>
      </c>
      <c r="V16" s="5">
        <v>0.29899999999999999</v>
      </c>
      <c r="W16" s="7">
        <v>72.400000000000006</v>
      </c>
      <c r="X16" s="5">
        <v>3.86</v>
      </c>
      <c r="Y16" s="7">
        <v>18.72</v>
      </c>
      <c r="Z16" s="5">
        <v>4.51</v>
      </c>
      <c r="AA16" s="5">
        <v>4.4800000000000004</v>
      </c>
      <c r="AB16" s="5">
        <v>10.97</v>
      </c>
      <c r="AC16" s="5">
        <f t="shared" si="0"/>
        <v>-0.33299999999999996</v>
      </c>
    </row>
    <row r="17" spans="1:29" x14ac:dyDescent="0.3">
      <c r="A17" s="4">
        <v>0.50700000000000001</v>
      </c>
      <c r="B17" s="4">
        <v>0.69099999999999995</v>
      </c>
      <c r="C17" s="5">
        <f t="shared" si="2"/>
        <v>0.13800000000000001</v>
      </c>
      <c r="D17" s="4">
        <v>5.77</v>
      </c>
      <c r="E17" s="4">
        <v>427</v>
      </c>
      <c r="F17" s="4">
        <v>86</v>
      </c>
      <c r="G17" s="6">
        <v>45</v>
      </c>
      <c r="H17" s="4">
        <v>9.6999999999999993</v>
      </c>
      <c r="I17" s="4">
        <v>16.100000000000001</v>
      </c>
      <c r="J17" s="6">
        <v>0.32500000000000001</v>
      </c>
      <c r="K17" s="4">
        <v>0.28999999999999998</v>
      </c>
      <c r="L17" s="4">
        <v>0.36899999999999999</v>
      </c>
      <c r="M17" s="4">
        <v>0.44500000000000001</v>
      </c>
      <c r="N17" s="4">
        <v>0.81399999999999995</v>
      </c>
      <c r="O17" s="6">
        <v>0.36399999999999999</v>
      </c>
      <c r="P17" s="4">
        <v>5.26</v>
      </c>
      <c r="Q17" s="4">
        <v>389</v>
      </c>
      <c r="R17" s="4">
        <v>355</v>
      </c>
      <c r="S17" s="6">
        <v>55</v>
      </c>
      <c r="T17" s="4">
        <v>8.6999999999999993</v>
      </c>
      <c r="U17" s="4">
        <v>16.5</v>
      </c>
      <c r="V17" s="4">
        <v>0.33600000000000002</v>
      </c>
      <c r="W17" s="6">
        <v>68.5</v>
      </c>
      <c r="X17" s="4">
        <v>4.8</v>
      </c>
      <c r="Y17" s="6">
        <v>14.6</v>
      </c>
      <c r="Z17" s="4">
        <v>4.6900000000000004</v>
      </c>
      <c r="AA17" s="4">
        <v>4.75</v>
      </c>
      <c r="AB17" s="4">
        <v>9.42</v>
      </c>
      <c r="AC17" s="5">
        <f t="shared" si="0"/>
        <v>-0.55299999999999994</v>
      </c>
    </row>
    <row r="18" spans="1:29" x14ac:dyDescent="0.3">
      <c r="A18" s="5">
        <v>0.47299999999999998</v>
      </c>
      <c r="B18" s="5">
        <v>0.66200000000000003</v>
      </c>
      <c r="C18" s="5">
        <f t="shared" si="2"/>
        <v>0.17200000000000004</v>
      </c>
      <c r="D18" s="5">
        <v>5.21</v>
      </c>
      <c r="E18" s="5">
        <v>391</v>
      </c>
      <c r="F18" s="5">
        <v>81</v>
      </c>
      <c r="G18" s="7">
        <v>44</v>
      </c>
      <c r="H18" s="5">
        <v>8.5</v>
      </c>
      <c r="I18" s="5">
        <v>17.899999999999999</v>
      </c>
      <c r="J18" s="7">
        <v>0.33200000000000002</v>
      </c>
      <c r="K18" s="5">
        <v>0.28699999999999998</v>
      </c>
      <c r="L18" s="5">
        <v>0.36199999999999999</v>
      </c>
      <c r="M18" s="5">
        <v>0.437</v>
      </c>
      <c r="N18" s="5">
        <v>0.79900000000000004</v>
      </c>
      <c r="O18" s="7">
        <v>0.35799999999999998</v>
      </c>
      <c r="P18" s="5">
        <v>5.53</v>
      </c>
      <c r="Q18" s="5">
        <v>415</v>
      </c>
      <c r="R18" s="5">
        <v>385</v>
      </c>
      <c r="S18" s="7">
        <v>79</v>
      </c>
      <c r="T18" s="5">
        <v>9</v>
      </c>
      <c r="U18" s="5">
        <v>18.600000000000001</v>
      </c>
      <c r="V18" s="5">
        <v>0.33300000000000002</v>
      </c>
      <c r="W18" s="7">
        <v>68.099999999999994</v>
      </c>
      <c r="X18" s="5">
        <v>5.19</v>
      </c>
      <c r="Y18" s="7">
        <v>11.54</v>
      </c>
      <c r="Z18" s="5">
        <v>4.95</v>
      </c>
      <c r="AA18" s="5">
        <v>4.9000000000000004</v>
      </c>
      <c r="AB18" s="5">
        <v>8.52</v>
      </c>
      <c r="AC18" s="5">
        <f t="shared" si="0"/>
        <v>-0.49</v>
      </c>
    </row>
    <row r="19" spans="1:29" x14ac:dyDescent="0.3">
      <c r="A19" s="8">
        <v>0.44</v>
      </c>
      <c r="B19" s="5">
        <v>0.41799999999999998</v>
      </c>
      <c r="C19" s="5">
        <f t="shared" si="2"/>
        <v>0.20500000000000002</v>
      </c>
      <c r="D19" s="8">
        <v>5.17</v>
      </c>
      <c r="E19" s="8">
        <v>393</v>
      </c>
      <c r="F19" s="8">
        <v>73</v>
      </c>
      <c r="G19" s="9">
        <v>37</v>
      </c>
      <c r="H19" s="8">
        <v>7.4</v>
      </c>
      <c r="I19" s="8">
        <v>16.8</v>
      </c>
      <c r="J19" s="9">
        <v>0.33300000000000002</v>
      </c>
      <c r="K19" s="8">
        <v>0.28999999999999998</v>
      </c>
      <c r="L19" s="8">
        <v>0.35499999999999998</v>
      </c>
      <c r="M19" s="8">
        <v>0.43</v>
      </c>
      <c r="N19" s="8">
        <v>0.78500000000000003</v>
      </c>
      <c r="O19" s="9">
        <v>0.35199999999999998</v>
      </c>
      <c r="P19" s="8">
        <v>5.4</v>
      </c>
      <c r="Q19" s="8">
        <v>410</v>
      </c>
      <c r="R19" s="8">
        <v>374</v>
      </c>
      <c r="S19" s="9">
        <v>83</v>
      </c>
      <c r="T19" s="8">
        <v>8.5</v>
      </c>
      <c r="U19" s="8">
        <v>16.3</v>
      </c>
      <c r="V19" s="8">
        <v>0.317</v>
      </c>
      <c r="W19" s="9">
        <v>68.5</v>
      </c>
      <c r="X19" s="8">
        <v>4.9800000000000004</v>
      </c>
      <c r="Y19" s="9">
        <v>10.14</v>
      </c>
      <c r="Z19" s="8">
        <v>5.19</v>
      </c>
      <c r="AA19" s="8">
        <v>5.25</v>
      </c>
      <c r="AB19" s="8">
        <v>5.93</v>
      </c>
      <c r="AC19" s="5">
        <f t="shared" si="0"/>
        <v>-0.21299999999999997</v>
      </c>
    </row>
    <row r="20" spans="1:29" x14ac:dyDescent="0.3">
      <c r="A20" s="4">
        <v>0.378</v>
      </c>
      <c r="B20" s="4">
        <v>0.41499999999999998</v>
      </c>
      <c r="C20" s="5">
        <f t="shared" si="2"/>
        <v>0.26700000000000002</v>
      </c>
      <c r="D20" s="4">
        <v>4.92</v>
      </c>
      <c r="E20" s="4">
        <v>379</v>
      </c>
      <c r="F20" s="4">
        <v>74</v>
      </c>
      <c r="G20" s="6">
        <v>54</v>
      </c>
      <c r="H20" s="4">
        <v>7.5</v>
      </c>
      <c r="I20" s="4">
        <v>17.100000000000001</v>
      </c>
      <c r="J20" s="6">
        <v>0.30099999999999999</v>
      </c>
      <c r="K20" s="4">
        <v>0.26500000000000001</v>
      </c>
      <c r="L20" s="4">
        <v>0.32700000000000001</v>
      </c>
      <c r="M20" s="4">
        <v>0.41199999999999998</v>
      </c>
      <c r="N20" s="4">
        <v>0.73899999999999999</v>
      </c>
      <c r="O20" s="6">
        <v>0.33</v>
      </c>
      <c r="P20" s="4">
        <v>6.39</v>
      </c>
      <c r="Q20" s="4">
        <v>492</v>
      </c>
      <c r="R20" s="4">
        <v>455</v>
      </c>
      <c r="S20" s="6">
        <v>88</v>
      </c>
      <c r="T20" s="4">
        <v>9.6</v>
      </c>
      <c r="U20" s="4">
        <v>16.899999999999999</v>
      </c>
      <c r="V20" s="4">
        <v>0.33800000000000002</v>
      </c>
      <c r="W20" s="6">
        <v>65.2</v>
      </c>
      <c r="X20" s="4">
        <v>5.98</v>
      </c>
      <c r="Y20" s="6">
        <v>6.83</v>
      </c>
      <c r="Z20" s="4">
        <v>5.45</v>
      </c>
      <c r="AA20" s="4">
        <v>5.5</v>
      </c>
      <c r="AB20" s="4">
        <v>4.9000000000000004</v>
      </c>
      <c r="AC20" s="5">
        <f t="shared" si="0"/>
        <v>-0.14799999999999996</v>
      </c>
    </row>
    <row r="21" spans="1:29" x14ac:dyDescent="0.3">
      <c r="A21" s="4">
        <v>0.35099999999999998</v>
      </c>
      <c r="B21" s="4">
        <v>0.34300000000000003</v>
      </c>
      <c r="C21" s="5">
        <f t="shared" si="2"/>
        <v>0.29400000000000004</v>
      </c>
      <c r="D21" s="4">
        <v>4.25</v>
      </c>
      <c r="E21" s="4">
        <v>327</v>
      </c>
      <c r="F21" s="4">
        <v>53</v>
      </c>
      <c r="G21" s="6">
        <v>47</v>
      </c>
      <c r="H21" s="4">
        <v>6.9</v>
      </c>
      <c r="I21" s="4">
        <v>18.5</v>
      </c>
      <c r="J21" s="6">
        <v>0.314</v>
      </c>
      <c r="K21" s="4">
        <v>0.26600000000000001</v>
      </c>
      <c r="L21" s="4">
        <v>0.32200000000000001</v>
      </c>
      <c r="M21" s="4">
        <v>0.38800000000000001</v>
      </c>
      <c r="N21" s="4">
        <v>0.71</v>
      </c>
      <c r="O21" s="6">
        <v>0.31900000000000001</v>
      </c>
      <c r="P21" s="4">
        <v>5.88</v>
      </c>
      <c r="Q21" s="4">
        <v>453</v>
      </c>
      <c r="R21" s="4">
        <v>416</v>
      </c>
      <c r="S21" s="6">
        <v>94</v>
      </c>
      <c r="T21" s="4">
        <v>7</v>
      </c>
      <c r="U21" s="4">
        <v>16.3</v>
      </c>
      <c r="V21" s="4">
        <v>0.33</v>
      </c>
      <c r="W21" s="6">
        <v>65.2</v>
      </c>
      <c r="X21" s="4">
        <v>5.57</v>
      </c>
      <c r="Y21" s="6">
        <v>8.93</v>
      </c>
      <c r="Z21" s="4">
        <v>5.22</v>
      </c>
      <c r="AA21" s="4">
        <v>5.25</v>
      </c>
      <c r="AB21" s="4">
        <v>6.48</v>
      </c>
      <c r="AC21" s="5">
        <f t="shared" si="0"/>
        <v>-4.8999999999999988E-2</v>
      </c>
    </row>
    <row r="22" spans="1:29" x14ac:dyDescent="0.3">
      <c r="A22" s="4">
        <v>0.67100000000000004</v>
      </c>
      <c r="B22" s="4">
        <v>0.61499999999999999</v>
      </c>
      <c r="C22" s="4">
        <f>0.671-A22</f>
        <v>0</v>
      </c>
      <c r="D22" s="4">
        <v>6.4</v>
      </c>
      <c r="E22" s="4">
        <v>506</v>
      </c>
      <c r="F22" s="4">
        <v>100</v>
      </c>
      <c r="G22" s="6">
        <v>48</v>
      </c>
      <c r="H22" s="4">
        <v>8.1999999999999993</v>
      </c>
      <c r="I22" s="4">
        <v>17.399999999999999</v>
      </c>
      <c r="J22" s="6">
        <v>0.34399999999999997</v>
      </c>
      <c r="K22" s="4">
        <v>0.30399999999999999</v>
      </c>
      <c r="L22" s="4">
        <v>0.36799999999999999</v>
      </c>
      <c r="M22" s="4">
        <v>0.48599999999999999</v>
      </c>
      <c r="N22" s="4">
        <v>0.85399999999999998</v>
      </c>
      <c r="O22" s="6">
        <v>0.376</v>
      </c>
      <c r="P22" s="4">
        <v>4.92</v>
      </c>
      <c r="Q22" s="4">
        <v>389</v>
      </c>
      <c r="R22" s="4">
        <v>370</v>
      </c>
      <c r="S22" s="6">
        <v>79</v>
      </c>
      <c r="T22" s="4">
        <v>8.6</v>
      </c>
      <c r="U22" s="4">
        <v>19.600000000000001</v>
      </c>
      <c r="V22" s="4">
        <v>0.316</v>
      </c>
      <c r="W22" s="6">
        <v>70.7</v>
      </c>
      <c r="X22" s="4">
        <v>4.6900000000000004</v>
      </c>
      <c r="Y22" s="6">
        <v>20.74</v>
      </c>
      <c r="Z22" s="4">
        <v>4.9000000000000004</v>
      </c>
      <c r="AA22" s="4">
        <v>4.8899999999999997</v>
      </c>
      <c r="AB22" s="4">
        <v>12.74</v>
      </c>
      <c r="AC22" s="5">
        <f t="shared" si="0"/>
        <v>-0.61499999999999999</v>
      </c>
    </row>
    <row r="23" spans="1:29" x14ac:dyDescent="0.3">
      <c r="A23" s="5">
        <v>0.6</v>
      </c>
      <c r="B23" s="5">
        <v>0.45300000000000001</v>
      </c>
      <c r="C23" s="4">
        <f t="shared" ref="C23:C31" si="3">0.671-A23</f>
        <v>7.1000000000000063E-2</v>
      </c>
      <c r="D23" s="8">
        <v>4.99</v>
      </c>
      <c r="E23" s="8">
        <v>399</v>
      </c>
      <c r="F23" s="8">
        <v>79</v>
      </c>
      <c r="G23" s="9">
        <v>68</v>
      </c>
      <c r="H23" s="8">
        <v>7.8</v>
      </c>
      <c r="I23" s="8">
        <v>19.600000000000001</v>
      </c>
      <c r="J23" s="9">
        <v>0.32100000000000001</v>
      </c>
      <c r="K23" s="8">
        <v>0.27300000000000002</v>
      </c>
      <c r="L23" s="8">
        <v>0.33900000000000002</v>
      </c>
      <c r="M23" s="8">
        <v>0.41599999999999998</v>
      </c>
      <c r="N23" s="8">
        <v>0.755</v>
      </c>
      <c r="O23" s="9">
        <v>0.33800000000000002</v>
      </c>
      <c r="P23" s="5">
        <v>4.84</v>
      </c>
      <c r="Q23" s="5">
        <v>387</v>
      </c>
      <c r="R23" s="5">
        <v>356</v>
      </c>
      <c r="S23" s="7">
        <v>86</v>
      </c>
      <c r="T23" s="5">
        <v>7.7</v>
      </c>
      <c r="U23" s="5">
        <v>19.8</v>
      </c>
      <c r="V23" s="5">
        <v>0.32400000000000001</v>
      </c>
      <c r="W23" s="7">
        <v>71.7</v>
      </c>
      <c r="X23" s="5">
        <v>4.51</v>
      </c>
      <c r="Y23" s="7">
        <v>18.47</v>
      </c>
      <c r="Z23" s="5">
        <v>4.88</v>
      </c>
      <c r="AA23" s="5">
        <v>4.82</v>
      </c>
      <c r="AB23" s="5">
        <v>11.89</v>
      </c>
      <c r="AC23" s="5">
        <f t="shared" si="0"/>
        <v>-0.38199999999999995</v>
      </c>
    </row>
    <row r="24" spans="1:29" x14ac:dyDescent="0.3">
      <c r="A24" s="5">
        <v>0.56599999999999995</v>
      </c>
      <c r="B24" s="5">
        <v>0.52200000000000002</v>
      </c>
      <c r="C24" s="4">
        <f t="shared" si="3"/>
        <v>0.10500000000000009</v>
      </c>
      <c r="D24" s="5">
        <v>5.61</v>
      </c>
      <c r="E24" s="5">
        <v>432</v>
      </c>
      <c r="F24" s="5">
        <v>132</v>
      </c>
      <c r="G24" s="7">
        <v>50</v>
      </c>
      <c r="H24" s="5">
        <v>8.4</v>
      </c>
      <c r="I24" s="5">
        <v>19.399999999999999</v>
      </c>
      <c r="J24" s="7">
        <v>0.31</v>
      </c>
      <c r="K24" s="5">
        <v>0.27800000000000002</v>
      </c>
      <c r="L24" s="5">
        <v>0.35199999999999998</v>
      </c>
      <c r="M24" s="5">
        <v>0.48199999999999998</v>
      </c>
      <c r="N24" s="5">
        <v>0.83399999999999996</v>
      </c>
      <c r="O24" s="7">
        <v>0.36699999999999999</v>
      </c>
      <c r="P24" s="5">
        <v>4.84</v>
      </c>
      <c r="Q24" s="5">
        <v>373</v>
      </c>
      <c r="R24" s="5">
        <v>344</v>
      </c>
      <c r="S24" s="7">
        <v>93</v>
      </c>
      <c r="T24" s="5">
        <v>6.9</v>
      </c>
      <c r="U24" s="5">
        <v>20.399999999999999</v>
      </c>
      <c r="V24" s="5">
        <v>0.311</v>
      </c>
      <c r="W24" s="7">
        <v>70.2</v>
      </c>
      <c r="X24" s="5">
        <v>4.5599999999999996</v>
      </c>
      <c r="Y24" s="7">
        <v>16.88</v>
      </c>
      <c r="Z24" s="5">
        <v>4.88</v>
      </c>
      <c r="AA24" s="5">
        <v>4.79</v>
      </c>
      <c r="AB24" s="5">
        <v>11.19</v>
      </c>
      <c r="AC24" s="5">
        <f t="shared" si="0"/>
        <v>-0.41699999999999993</v>
      </c>
    </row>
    <row r="25" spans="1:29" x14ac:dyDescent="0.3">
      <c r="A25" s="5">
        <v>0.55000000000000004</v>
      </c>
      <c r="B25" s="5">
        <v>0.38100000000000001</v>
      </c>
      <c r="C25" s="4">
        <f t="shared" si="3"/>
        <v>0.121</v>
      </c>
      <c r="D25" s="5">
        <v>5.51</v>
      </c>
      <c r="E25" s="5">
        <v>446</v>
      </c>
      <c r="F25" s="5">
        <v>80</v>
      </c>
      <c r="G25" s="7">
        <v>50</v>
      </c>
      <c r="H25" s="5">
        <v>7.7</v>
      </c>
      <c r="I25" s="5">
        <v>18.399999999999999</v>
      </c>
      <c r="J25" s="7">
        <v>0.34599999999999997</v>
      </c>
      <c r="K25" s="5">
        <v>0.29799999999999999</v>
      </c>
      <c r="L25" s="5">
        <v>0.35699999999999998</v>
      </c>
      <c r="M25" s="5">
        <v>0.44700000000000001</v>
      </c>
      <c r="N25" s="5">
        <v>0.80400000000000005</v>
      </c>
      <c r="O25" s="7">
        <v>0.35699999999999998</v>
      </c>
      <c r="P25" s="5">
        <v>4.88</v>
      </c>
      <c r="Q25" s="5">
        <v>395</v>
      </c>
      <c r="R25" s="5">
        <v>363</v>
      </c>
      <c r="S25" s="7">
        <v>85</v>
      </c>
      <c r="T25" s="5">
        <v>7.7</v>
      </c>
      <c r="U25" s="5">
        <v>18.899999999999999</v>
      </c>
      <c r="V25" s="5">
        <v>0.314</v>
      </c>
      <c r="W25" s="7">
        <v>70.3</v>
      </c>
      <c r="X25" s="5">
        <v>4.59</v>
      </c>
      <c r="Y25" s="7">
        <v>18.79</v>
      </c>
      <c r="Z25" s="5">
        <v>4.95</v>
      </c>
      <c r="AA25" s="5">
        <v>4.9400000000000004</v>
      </c>
      <c r="AB25" s="5">
        <v>12.52</v>
      </c>
      <c r="AC25" s="5">
        <f t="shared" si="0"/>
        <v>-0.26</v>
      </c>
    </row>
    <row r="26" spans="1:29" x14ac:dyDescent="0.3">
      <c r="A26" s="4">
        <v>0.48799999999999999</v>
      </c>
      <c r="B26" s="4">
        <v>0.56499999999999995</v>
      </c>
      <c r="C26" s="4">
        <f t="shared" si="3"/>
        <v>0.18300000000000005</v>
      </c>
      <c r="D26" s="4">
        <v>5.42</v>
      </c>
      <c r="E26" s="4">
        <v>444</v>
      </c>
      <c r="F26" s="4">
        <v>87</v>
      </c>
      <c r="G26" s="6">
        <v>58</v>
      </c>
      <c r="H26" s="4">
        <v>8.1</v>
      </c>
      <c r="I26" s="4">
        <v>20.8</v>
      </c>
      <c r="J26" s="6">
        <v>0.34100000000000003</v>
      </c>
      <c r="K26" s="4">
        <v>0.28399999999999997</v>
      </c>
      <c r="L26" s="4">
        <v>0.35099999999999998</v>
      </c>
      <c r="M26" s="4">
        <v>0.433</v>
      </c>
      <c r="N26" s="4">
        <v>0.78400000000000003</v>
      </c>
      <c r="O26" s="6">
        <v>0.34899999999999998</v>
      </c>
      <c r="P26" s="4">
        <v>5.24</v>
      </c>
      <c r="Q26" s="4">
        <v>430</v>
      </c>
      <c r="R26" s="4">
        <v>400</v>
      </c>
      <c r="S26" s="6">
        <v>97</v>
      </c>
      <c r="T26" s="4">
        <v>7.1</v>
      </c>
      <c r="U26" s="4">
        <v>18.3</v>
      </c>
      <c r="V26" s="4">
        <v>0.32400000000000001</v>
      </c>
      <c r="W26" s="6">
        <v>69.3</v>
      </c>
      <c r="X26" s="4">
        <v>4.9400000000000004</v>
      </c>
      <c r="Y26" s="6">
        <v>16.559999999999999</v>
      </c>
      <c r="Z26" s="4">
        <v>5.0999999999999996</v>
      </c>
      <c r="AA26" s="4">
        <v>5.1100000000000003</v>
      </c>
      <c r="AB26" s="4">
        <v>11.16</v>
      </c>
      <c r="AC26" s="5">
        <f t="shared" si="0"/>
        <v>-0.3819999999999999</v>
      </c>
    </row>
    <row r="27" spans="1:29" x14ac:dyDescent="0.3">
      <c r="A27" s="5">
        <v>0.48699999999999999</v>
      </c>
      <c r="B27" s="5">
        <v>0.48499999999999999</v>
      </c>
      <c r="C27" s="4">
        <f t="shared" si="3"/>
        <v>0.18400000000000005</v>
      </c>
      <c r="D27" s="5">
        <v>5.71</v>
      </c>
      <c r="E27" s="5">
        <v>434</v>
      </c>
      <c r="F27" s="5">
        <v>94</v>
      </c>
      <c r="G27" s="7">
        <v>45</v>
      </c>
      <c r="H27" s="5">
        <v>8</v>
      </c>
      <c r="I27" s="5">
        <v>15.9</v>
      </c>
      <c r="J27" s="7">
        <v>0.32700000000000001</v>
      </c>
      <c r="K27" s="5">
        <v>0.29499999999999998</v>
      </c>
      <c r="L27" s="5">
        <v>0.36099999999999999</v>
      </c>
      <c r="M27" s="5">
        <v>0.46100000000000002</v>
      </c>
      <c r="N27" s="5">
        <v>0.82199999999999995</v>
      </c>
      <c r="O27" s="7">
        <v>0.36399999999999999</v>
      </c>
      <c r="P27" s="5">
        <v>5.38</v>
      </c>
      <c r="Q27" s="5">
        <v>409</v>
      </c>
      <c r="R27" s="5">
        <v>380</v>
      </c>
      <c r="S27" s="7">
        <v>93</v>
      </c>
      <c r="T27" s="5">
        <v>7.5</v>
      </c>
      <c r="U27" s="5">
        <v>17.100000000000001</v>
      </c>
      <c r="V27" s="5">
        <v>0.32700000000000001</v>
      </c>
      <c r="W27" s="7">
        <v>69.3</v>
      </c>
      <c r="X27" s="5">
        <v>5.12</v>
      </c>
      <c r="Y27" s="7">
        <v>12.96</v>
      </c>
      <c r="Z27" s="5">
        <v>5.24</v>
      </c>
      <c r="AA27" s="5">
        <v>5.3</v>
      </c>
      <c r="AB27" s="5">
        <v>7.31</v>
      </c>
      <c r="AC27" s="5">
        <f t="shared" si="0"/>
        <v>-0.30099999999999993</v>
      </c>
    </row>
    <row r="28" spans="1:29" x14ac:dyDescent="0.3">
      <c r="A28" s="5">
        <v>0.46100000000000002</v>
      </c>
      <c r="B28" s="5">
        <v>0.5</v>
      </c>
      <c r="C28" s="4">
        <f t="shared" si="3"/>
        <v>0.21000000000000002</v>
      </c>
      <c r="D28" s="5">
        <v>5.68</v>
      </c>
      <c r="E28" s="5">
        <v>443</v>
      </c>
      <c r="F28" s="5">
        <v>107</v>
      </c>
      <c r="G28" s="7">
        <v>32</v>
      </c>
      <c r="H28" s="5">
        <v>8.1999999999999993</v>
      </c>
      <c r="I28" s="5">
        <v>19.899999999999999</v>
      </c>
      <c r="J28" s="7">
        <v>0.33100000000000002</v>
      </c>
      <c r="K28" s="5">
        <v>0.28499999999999998</v>
      </c>
      <c r="L28" s="5">
        <v>0.35299999999999998</v>
      </c>
      <c r="M28" s="5">
        <v>0.46200000000000002</v>
      </c>
      <c r="N28" s="5">
        <v>0.81499999999999995</v>
      </c>
      <c r="O28" s="7">
        <v>0.35899999999999999</v>
      </c>
      <c r="P28" s="5">
        <v>5.82</v>
      </c>
      <c r="Q28" s="5">
        <v>454</v>
      </c>
      <c r="R28" s="5">
        <v>406</v>
      </c>
      <c r="S28" s="7">
        <v>76</v>
      </c>
      <c r="T28" s="5">
        <v>10.4</v>
      </c>
      <c r="U28" s="5">
        <v>20.9</v>
      </c>
      <c r="V28" s="5">
        <v>0.33500000000000002</v>
      </c>
      <c r="W28" s="7">
        <v>65.7</v>
      </c>
      <c r="X28" s="5">
        <v>5.23</v>
      </c>
      <c r="Y28" s="7">
        <v>12.34</v>
      </c>
      <c r="Z28" s="5">
        <v>4.88</v>
      </c>
      <c r="AA28" s="5">
        <v>4.82</v>
      </c>
      <c r="AB28" s="5">
        <v>11.17</v>
      </c>
      <c r="AC28" s="5">
        <f t="shared" si="0"/>
        <v>-0.28999999999999998</v>
      </c>
    </row>
    <row r="29" spans="1:29" x14ac:dyDescent="0.3">
      <c r="A29" s="4">
        <v>0.438</v>
      </c>
      <c r="B29" s="4">
        <v>0.55000000000000004</v>
      </c>
      <c r="C29" s="4">
        <f t="shared" si="3"/>
        <v>0.23300000000000004</v>
      </c>
      <c r="D29" s="4">
        <v>5.16</v>
      </c>
      <c r="E29" s="4">
        <v>418</v>
      </c>
      <c r="F29" s="4">
        <v>71</v>
      </c>
      <c r="G29" s="6">
        <v>58</v>
      </c>
      <c r="H29" s="4">
        <v>8.1</v>
      </c>
      <c r="I29" s="4">
        <v>17.3</v>
      </c>
      <c r="J29" s="6">
        <v>0.32900000000000001</v>
      </c>
      <c r="K29" s="4">
        <v>0.28399999999999997</v>
      </c>
      <c r="L29" s="4">
        <v>0.35199999999999998</v>
      </c>
      <c r="M29" s="4">
        <v>0.42199999999999999</v>
      </c>
      <c r="N29" s="4">
        <v>0.77400000000000002</v>
      </c>
      <c r="O29" s="6">
        <v>0.34699999999999998</v>
      </c>
      <c r="P29" s="4">
        <v>5.93</v>
      </c>
      <c r="Q29" s="4">
        <v>480</v>
      </c>
      <c r="R29" s="4">
        <v>444</v>
      </c>
      <c r="S29" s="6">
        <v>106</v>
      </c>
      <c r="T29" s="4">
        <v>7.7</v>
      </c>
      <c r="U29" s="4">
        <v>18.899999999999999</v>
      </c>
      <c r="V29" s="4">
        <v>0.34200000000000003</v>
      </c>
      <c r="W29" s="6">
        <v>67.400000000000006</v>
      </c>
      <c r="X29" s="4">
        <v>5.57</v>
      </c>
      <c r="Y29" s="6">
        <v>10.75</v>
      </c>
      <c r="Z29" s="4">
        <v>5.33</v>
      </c>
      <c r="AA29" s="4">
        <v>5.32</v>
      </c>
      <c r="AB29" s="4">
        <v>7.54</v>
      </c>
      <c r="AC29" s="5">
        <f t="shared" si="0"/>
        <v>-0.317</v>
      </c>
    </row>
    <row r="30" spans="1:29" x14ac:dyDescent="0.3">
      <c r="A30" s="4">
        <v>0.39700000000000002</v>
      </c>
      <c r="B30" s="4">
        <v>0.44400000000000001</v>
      </c>
      <c r="C30" s="4">
        <f t="shared" si="3"/>
        <v>0.27400000000000002</v>
      </c>
      <c r="D30" s="4">
        <v>4.9400000000000004</v>
      </c>
      <c r="E30" s="4">
        <v>390</v>
      </c>
      <c r="F30" s="4">
        <v>101</v>
      </c>
      <c r="G30" s="6">
        <v>44</v>
      </c>
      <c r="H30" s="4">
        <v>7.7</v>
      </c>
      <c r="I30" s="4">
        <v>19.5</v>
      </c>
      <c r="J30" s="6">
        <v>0.316</v>
      </c>
      <c r="K30" s="4">
        <v>0.27400000000000002</v>
      </c>
      <c r="L30" s="4">
        <v>0.33700000000000002</v>
      </c>
      <c r="M30" s="4">
        <v>0.44800000000000001</v>
      </c>
      <c r="N30" s="4">
        <v>0.78500000000000003</v>
      </c>
      <c r="O30" s="6">
        <v>0.34699999999999998</v>
      </c>
      <c r="P30" s="4">
        <v>5.65</v>
      </c>
      <c r="Q30" s="4">
        <v>446</v>
      </c>
      <c r="R30" s="4">
        <v>409</v>
      </c>
      <c r="S30" s="6">
        <v>110</v>
      </c>
      <c r="T30" s="4">
        <v>6.8</v>
      </c>
      <c r="U30" s="4">
        <v>18.2</v>
      </c>
      <c r="V30" s="4">
        <v>0.34499999999999997</v>
      </c>
      <c r="W30" s="6">
        <v>69.2</v>
      </c>
      <c r="X30" s="4">
        <v>5.31</v>
      </c>
      <c r="Y30" s="6">
        <v>10.85</v>
      </c>
      <c r="Z30" s="4">
        <v>5.31</v>
      </c>
      <c r="AA30" s="4">
        <v>5.3</v>
      </c>
      <c r="AB30" s="4">
        <v>8.5500000000000007</v>
      </c>
      <c r="AC30" s="5">
        <f t="shared" si="0"/>
        <v>-0.16999999999999998</v>
      </c>
    </row>
    <row r="31" spans="1:29" x14ac:dyDescent="0.3">
      <c r="A31" s="4">
        <v>0.34599999999999997</v>
      </c>
      <c r="B31" s="4">
        <v>0.48399999999999999</v>
      </c>
      <c r="C31" s="4">
        <f t="shared" si="3"/>
        <v>0.32500000000000007</v>
      </c>
      <c r="D31" s="4">
        <v>3.93</v>
      </c>
      <c r="E31" s="4">
        <v>318</v>
      </c>
      <c r="F31" s="4">
        <v>69</v>
      </c>
      <c r="G31" s="6">
        <v>46</v>
      </c>
      <c r="H31" s="4">
        <v>7.5</v>
      </c>
      <c r="I31" s="4">
        <v>20.7</v>
      </c>
      <c r="J31" s="6">
        <v>0.29699999999999999</v>
      </c>
      <c r="K31" s="4">
        <v>0.249</v>
      </c>
      <c r="L31" s="4">
        <v>0.317</v>
      </c>
      <c r="M31" s="4">
        <v>0.375</v>
      </c>
      <c r="N31" s="4">
        <v>0.69199999999999995</v>
      </c>
      <c r="O31" s="6">
        <v>0.313</v>
      </c>
      <c r="P31" s="4">
        <v>5.76</v>
      </c>
      <c r="Q31" s="4">
        <v>467</v>
      </c>
      <c r="R31" s="4">
        <v>435</v>
      </c>
      <c r="S31" s="6">
        <v>95</v>
      </c>
      <c r="T31" s="4">
        <v>8.9</v>
      </c>
      <c r="U31" s="4">
        <v>17</v>
      </c>
      <c r="V31" s="4">
        <v>0.32700000000000001</v>
      </c>
      <c r="W31" s="6">
        <v>66.400000000000006</v>
      </c>
      <c r="X31" s="4">
        <v>5.52</v>
      </c>
      <c r="Y31" s="6">
        <v>11.32</v>
      </c>
      <c r="Z31" s="4">
        <v>5.31</v>
      </c>
      <c r="AA31" s="4">
        <v>5.42</v>
      </c>
      <c r="AB31" s="4">
        <v>8.1</v>
      </c>
      <c r="AC31" s="5">
        <f t="shared" si="0"/>
        <v>-0.15899999999999992</v>
      </c>
    </row>
    <row r="32" spans="1:29" x14ac:dyDescent="0.3">
      <c r="A32" s="5">
        <v>0.66700000000000004</v>
      </c>
      <c r="B32" s="5">
        <v>0.54800000000000004</v>
      </c>
      <c r="C32" s="5">
        <f>0.667-A32</f>
        <v>0</v>
      </c>
      <c r="D32" s="5">
        <v>4.8499999999999996</v>
      </c>
      <c r="E32" s="5">
        <v>398</v>
      </c>
      <c r="F32" s="5">
        <v>72</v>
      </c>
      <c r="G32" s="7">
        <v>58</v>
      </c>
      <c r="H32" s="5">
        <v>8.5</v>
      </c>
      <c r="I32" s="5">
        <v>17.399999999999999</v>
      </c>
      <c r="J32" s="7">
        <v>0.308</v>
      </c>
      <c r="K32" s="5">
        <v>0.26700000000000002</v>
      </c>
      <c r="L32" s="5">
        <v>0.34100000000000003</v>
      </c>
      <c r="M32" s="5">
        <v>0.39300000000000002</v>
      </c>
      <c r="N32" s="5">
        <v>0.73399999999999999</v>
      </c>
      <c r="O32" s="7">
        <v>0.33200000000000002</v>
      </c>
      <c r="P32" s="5">
        <v>3.84</v>
      </c>
      <c r="Q32" s="5">
        <v>315</v>
      </c>
      <c r="R32" s="5">
        <v>293</v>
      </c>
      <c r="S32" s="7">
        <v>55</v>
      </c>
      <c r="T32" s="5">
        <v>7.9</v>
      </c>
      <c r="U32" s="5">
        <v>20.3</v>
      </c>
      <c r="V32" s="5">
        <v>0.31</v>
      </c>
      <c r="W32" s="7">
        <v>74.2</v>
      </c>
      <c r="X32" s="5">
        <v>3.56</v>
      </c>
      <c r="Y32" s="7">
        <v>22.29</v>
      </c>
      <c r="Z32" s="5">
        <v>3.72</v>
      </c>
      <c r="AA32" s="5">
        <v>3.61</v>
      </c>
      <c r="AB32" s="5">
        <v>15.48</v>
      </c>
      <c r="AC32" s="5">
        <f t="shared" si="0"/>
        <v>-0.54800000000000004</v>
      </c>
    </row>
    <row r="33" spans="1:29" x14ac:dyDescent="0.3">
      <c r="A33" s="4">
        <v>0.60199999999999998</v>
      </c>
      <c r="B33" s="4">
        <v>0.63300000000000001</v>
      </c>
      <c r="C33" s="5">
        <f t="shared" ref="C33:C41" si="4">0.667-A33</f>
        <v>6.5000000000000058E-2</v>
      </c>
      <c r="D33" s="4">
        <v>4.8899999999999997</v>
      </c>
      <c r="E33" s="4">
        <v>406</v>
      </c>
      <c r="F33" s="4">
        <v>49</v>
      </c>
      <c r="G33" s="6">
        <v>53</v>
      </c>
      <c r="H33" s="4">
        <v>11</v>
      </c>
      <c r="I33" s="4">
        <v>15.5</v>
      </c>
      <c r="J33" s="6">
        <v>0.312</v>
      </c>
      <c r="K33" s="4">
        <v>0.27300000000000002</v>
      </c>
      <c r="L33" s="4">
        <v>0.35899999999999999</v>
      </c>
      <c r="M33" s="4">
        <v>0.38800000000000001</v>
      </c>
      <c r="N33" s="4">
        <v>0.747</v>
      </c>
      <c r="O33" s="6">
        <v>0.34</v>
      </c>
      <c r="P33" s="4">
        <v>3.83</v>
      </c>
      <c r="Q33" s="4">
        <v>318</v>
      </c>
      <c r="R33" s="4">
        <v>284</v>
      </c>
      <c r="S33" s="6">
        <v>44</v>
      </c>
      <c r="T33" s="4">
        <v>8.1</v>
      </c>
      <c r="U33" s="4">
        <v>15.7</v>
      </c>
      <c r="V33" s="4">
        <v>0.29699999999999999</v>
      </c>
      <c r="W33" s="6">
        <v>73.2</v>
      </c>
      <c r="X33" s="4">
        <v>3.47</v>
      </c>
      <c r="Y33" s="6">
        <v>21.21</v>
      </c>
      <c r="Z33" s="4">
        <v>3.96</v>
      </c>
      <c r="AA33" s="4">
        <v>4.01</v>
      </c>
      <c r="AB33" s="4">
        <v>11.05</v>
      </c>
      <c r="AC33" s="5">
        <f t="shared" si="0"/>
        <v>-0.56799999999999995</v>
      </c>
    </row>
    <row r="34" spans="1:29" x14ac:dyDescent="0.3">
      <c r="A34" s="4">
        <v>0.58299999999999996</v>
      </c>
      <c r="B34" s="4">
        <v>0.627</v>
      </c>
      <c r="C34" s="5">
        <f t="shared" si="4"/>
        <v>8.4000000000000075E-2</v>
      </c>
      <c r="D34" s="4">
        <v>5.42</v>
      </c>
      <c r="E34" s="4">
        <v>455</v>
      </c>
      <c r="F34" s="4">
        <v>66</v>
      </c>
      <c r="G34" s="6">
        <v>63</v>
      </c>
      <c r="H34" s="4">
        <v>9.3000000000000007</v>
      </c>
      <c r="I34" s="4">
        <v>17.100000000000001</v>
      </c>
      <c r="J34" s="6">
        <v>0.32600000000000001</v>
      </c>
      <c r="K34" s="4">
        <v>0.28100000000000003</v>
      </c>
      <c r="L34" s="4">
        <v>0.35399999999999998</v>
      </c>
      <c r="M34" s="4">
        <v>0.41399999999999998</v>
      </c>
      <c r="N34" s="4">
        <v>0.76800000000000002</v>
      </c>
      <c r="O34" s="6">
        <v>0.34599999999999997</v>
      </c>
      <c r="P34" s="4">
        <v>4.37</v>
      </c>
      <c r="Q34" s="4">
        <v>367</v>
      </c>
      <c r="R34" s="4">
        <v>336</v>
      </c>
      <c r="S34" s="6">
        <v>44</v>
      </c>
      <c r="T34" s="4">
        <v>7.3</v>
      </c>
      <c r="U34" s="4">
        <v>19.399999999999999</v>
      </c>
      <c r="V34" s="4">
        <v>0.32300000000000001</v>
      </c>
      <c r="W34" s="6">
        <v>68.8</v>
      </c>
      <c r="X34" s="4">
        <v>4.05</v>
      </c>
      <c r="Y34" s="6">
        <v>15.93</v>
      </c>
      <c r="Z34" s="4">
        <v>3.58</v>
      </c>
      <c r="AA34" s="4">
        <v>3.49</v>
      </c>
      <c r="AB34" s="4">
        <v>14.66</v>
      </c>
      <c r="AC34" s="5">
        <f t="shared" si="0"/>
        <v>-0.54299999999999993</v>
      </c>
    </row>
    <row r="35" spans="1:29" x14ac:dyDescent="0.3">
      <c r="A35" s="5">
        <v>0.56299999999999994</v>
      </c>
      <c r="B35" s="5">
        <v>0.54</v>
      </c>
      <c r="C35" s="5">
        <f t="shared" si="4"/>
        <v>0.10400000000000009</v>
      </c>
      <c r="D35" s="5">
        <v>4.24</v>
      </c>
      <c r="E35" s="5">
        <v>343</v>
      </c>
      <c r="F35" s="5">
        <v>48</v>
      </c>
      <c r="G35" s="7">
        <v>61</v>
      </c>
      <c r="H35" s="5">
        <v>8.1</v>
      </c>
      <c r="I35" s="5">
        <v>17</v>
      </c>
      <c r="J35" s="7">
        <v>0.30599999999999999</v>
      </c>
      <c r="K35" s="5">
        <v>0.26200000000000001</v>
      </c>
      <c r="L35" s="5">
        <v>0.33</v>
      </c>
      <c r="M35" s="5">
        <v>0.36499999999999999</v>
      </c>
      <c r="N35" s="5">
        <v>0.69499999999999995</v>
      </c>
      <c r="O35" s="7">
        <v>0.316</v>
      </c>
      <c r="P35" s="5">
        <v>4.17</v>
      </c>
      <c r="Q35" s="5">
        <v>338</v>
      </c>
      <c r="R35" s="5">
        <v>285</v>
      </c>
      <c r="S35" s="7">
        <v>45</v>
      </c>
      <c r="T35" s="5">
        <v>9.1</v>
      </c>
      <c r="U35" s="5">
        <v>17.399999999999999</v>
      </c>
      <c r="V35" s="5">
        <v>0.29499999999999998</v>
      </c>
      <c r="W35" s="7">
        <v>71.400000000000006</v>
      </c>
      <c r="X35" s="5">
        <v>3.52</v>
      </c>
      <c r="Y35" s="7">
        <v>17.27</v>
      </c>
      <c r="Z35" s="5">
        <v>4.05</v>
      </c>
      <c r="AA35" s="5">
        <v>4.0599999999999996</v>
      </c>
      <c r="AB35" s="5">
        <v>9.9700000000000006</v>
      </c>
      <c r="AC35" s="5">
        <f t="shared" si="0"/>
        <v>-0.43599999999999994</v>
      </c>
    </row>
    <row r="36" spans="1:29" x14ac:dyDescent="0.3">
      <c r="A36" s="4">
        <v>0.48799999999999999</v>
      </c>
      <c r="B36" s="4">
        <v>0.54800000000000004</v>
      </c>
      <c r="C36" s="5">
        <f t="shared" si="4"/>
        <v>0.17900000000000005</v>
      </c>
      <c r="D36" s="4">
        <v>4.71</v>
      </c>
      <c r="E36" s="4">
        <v>377</v>
      </c>
      <c r="F36" s="4">
        <v>75</v>
      </c>
      <c r="G36" s="6">
        <v>38</v>
      </c>
      <c r="H36" s="4">
        <v>7.8</v>
      </c>
      <c r="I36" s="4">
        <v>16.7</v>
      </c>
      <c r="J36" s="6">
        <v>0.318</v>
      </c>
      <c r="K36" s="4">
        <v>0.28100000000000003</v>
      </c>
      <c r="L36" s="4">
        <v>0.34499999999999997</v>
      </c>
      <c r="M36" s="4">
        <v>0.42099999999999999</v>
      </c>
      <c r="N36" s="4">
        <v>0.76600000000000001</v>
      </c>
      <c r="O36" s="6">
        <v>0.34200000000000003</v>
      </c>
      <c r="P36" s="4">
        <v>4.88</v>
      </c>
      <c r="Q36" s="4">
        <v>390</v>
      </c>
      <c r="R36" s="4">
        <v>353</v>
      </c>
      <c r="S36" s="6">
        <v>64</v>
      </c>
      <c r="T36" s="4">
        <v>9.3000000000000007</v>
      </c>
      <c r="U36" s="4">
        <v>18.2</v>
      </c>
      <c r="V36" s="4">
        <v>0.31</v>
      </c>
      <c r="W36" s="6">
        <v>69.400000000000006</v>
      </c>
      <c r="X36" s="4">
        <v>4.46</v>
      </c>
      <c r="Y36" s="6">
        <v>10.85</v>
      </c>
      <c r="Z36" s="4">
        <v>4.3899999999999997</v>
      </c>
      <c r="AA36" s="4">
        <v>4.37</v>
      </c>
      <c r="AB36" s="4">
        <v>8.19</v>
      </c>
      <c r="AC36" s="5">
        <f t="shared" si="0"/>
        <v>-0.36899999999999999</v>
      </c>
    </row>
    <row r="37" spans="1:29" x14ac:dyDescent="0.3">
      <c r="A37" s="4">
        <v>0.45100000000000001</v>
      </c>
      <c r="B37" s="4">
        <v>0.56699999999999995</v>
      </c>
      <c r="C37" s="5">
        <f t="shared" si="4"/>
        <v>0.21600000000000003</v>
      </c>
      <c r="D37" s="4">
        <v>4.45</v>
      </c>
      <c r="E37" s="4">
        <v>369</v>
      </c>
      <c r="F37" s="4">
        <v>59</v>
      </c>
      <c r="G37" s="6">
        <v>57</v>
      </c>
      <c r="H37" s="4">
        <v>8.6</v>
      </c>
      <c r="I37" s="4">
        <v>18</v>
      </c>
      <c r="J37" s="6">
        <v>0.32300000000000001</v>
      </c>
      <c r="K37" s="4">
        <v>0.27400000000000002</v>
      </c>
      <c r="L37" s="4">
        <v>0.34200000000000003</v>
      </c>
      <c r="M37" s="4">
        <v>0.378</v>
      </c>
      <c r="N37" s="4">
        <v>0.72</v>
      </c>
      <c r="O37" s="6">
        <v>0.32700000000000001</v>
      </c>
      <c r="P37" s="4">
        <v>5.0999999999999996</v>
      </c>
      <c r="Q37" s="4">
        <v>423</v>
      </c>
      <c r="R37" s="4">
        <v>388</v>
      </c>
      <c r="S37" s="6">
        <v>68</v>
      </c>
      <c r="T37" s="4">
        <v>9.6</v>
      </c>
      <c r="U37" s="4">
        <v>14.7</v>
      </c>
      <c r="V37" s="4">
        <v>0.30199999999999999</v>
      </c>
      <c r="W37" s="6">
        <v>67.7</v>
      </c>
      <c r="X37" s="4">
        <v>4.76</v>
      </c>
      <c r="Y37" s="6">
        <v>11.19</v>
      </c>
      <c r="Z37" s="4">
        <v>4.68</v>
      </c>
      <c r="AA37" s="4">
        <v>4.78</v>
      </c>
      <c r="AB37" s="4">
        <v>4.49</v>
      </c>
      <c r="AC37" s="5">
        <f t="shared" si="0"/>
        <v>-0.35099999999999992</v>
      </c>
    </row>
    <row r="38" spans="1:29" x14ac:dyDescent="0.3">
      <c r="A38" s="8">
        <v>0.438</v>
      </c>
      <c r="B38" s="4">
        <v>0.39700000000000002</v>
      </c>
      <c r="C38" s="5">
        <f t="shared" si="4"/>
        <v>0.22900000000000004</v>
      </c>
      <c r="D38" s="4">
        <v>4.76</v>
      </c>
      <c r="E38" s="4">
        <v>381</v>
      </c>
      <c r="F38" s="4">
        <v>73</v>
      </c>
      <c r="G38" s="6">
        <v>66</v>
      </c>
      <c r="H38" s="4">
        <v>8.6999999999999993</v>
      </c>
      <c r="I38" s="4">
        <v>17.899999999999999</v>
      </c>
      <c r="J38" s="6">
        <v>0.311</v>
      </c>
      <c r="K38" s="4">
        <v>0.26900000000000002</v>
      </c>
      <c r="L38" s="4">
        <v>0.34100000000000003</v>
      </c>
      <c r="M38" s="4">
        <v>0.41099999999999998</v>
      </c>
      <c r="N38" s="4">
        <v>0.752</v>
      </c>
      <c r="O38" s="6">
        <v>0.33700000000000002</v>
      </c>
      <c r="P38" s="4">
        <v>4.9800000000000004</v>
      </c>
      <c r="Q38" s="4">
        <v>398</v>
      </c>
      <c r="R38" s="4">
        <v>357</v>
      </c>
      <c r="S38" s="6">
        <v>68</v>
      </c>
      <c r="T38" s="4">
        <v>9.1</v>
      </c>
      <c r="U38" s="4">
        <v>17.600000000000001</v>
      </c>
      <c r="V38" s="4">
        <v>0.30499999999999999</v>
      </c>
      <c r="W38" s="6">
        <v>68.400000000000006</v>
      </c>
      <c r="X38" s="4">
        <v>4.5</v>
      </c>
      <c r="Y38" s="6">
        <v>9.34</v>
      </c>
      <c r="Z38" s="4">
        <v>4.42</v>
      </c>
      <c r="AA38" s="4">
        <v>4.41</v>
      </c>
      <c r="AB38" s="4">
        <v>6.89</v>
      </c>
      <c r="AC38" s="5">
        <f t="shared" si="0"/>
        <v>-0.16799999999999998</v>
      </c>
    </row>
    <row r="39" spans="1:29" x14ac:dyDescent="0.3">
      <c r="A39" s="5">
        <v>0.40699999999999997</v>
      </c>
      <c r="B39" s="5">
        <v>0.47499999999999998</v>
      </c>
      <c r="C39" s="5">
        <f t="shared" si="4"/>
        <v>0.26000000000000006</v>
      </c>
      <c r="D39" s="5">
        <v>4.45</v>
      </c>
      <c r="E39" s="5">
        <v>365</v>
      </c>
      <c r="F39" s="5">
        <v>44</v>
      </c>
      <c r="G39" s="7">
        <v>52</v>
      </c>
      <c r="H39" s="5">
        <v>9.4</v>
      </c>
      <c r="I39" s="5">
        <v>17.2</v>
      </c>
      <c r="J39" s="7">
        <v>0.313</v>
      </c>
      <c r="K39" s="5">
        <v>0.26500000000000001</v>
      </c>
      <c r="L39" s="5">
        <v>0.34</v>
      </c>
      <c r="M39" s="5">
        <v>0.376</v>
      </c>
      <c r="N39" s="5">
        <v>0.71599999999999997</v>
      </c>
      <c r="O39" s="7">
        <v>0.32600000000000001</v>
      </c>
      <c r="P39" s="5">
        <v>5.28</v>
      </c>
      <c r="Q39" s="5">
        <v>433</v>
      </c>
      <c r="R39" s="5">
        <v>400</v>
      </c>
      <c r="S39" s="7">
        <v>64</v>
      </c>
      <c r="T39" s="5">
        <v>9.4</v>
      </c>
      <c r="U39" s="5">
        <v>17.399999999999999</v>
      </c>
      <c r="V39" s="5">
        <v>0.33100000000000002</v>
      </c>
      <c r="W39" s="7">
        <v>67.900000000000006</v>
      </c>
      <c r="X39" s="5">
        <v>5</v>
      </c>
      <c r="Y39" s="7">
        <v>8.92</v>
      </c>
      <c r="Z39" s="5">
        <v>4.38</v>
      </c>
      <c r="AA39" s="5">
        <v>4.38</v>
      </c>
      <c r="AB39" s="5">
        <v>8.11</v>
      </c>
      <c r="AC39" s="5">
        <f t="shared" si="0"/>
        <v>-0.21499999999999991</v>
      </c>
    </row>
    <row r="40" spans="1:29" x14ac:dyDescent="0.3">
      <c r="A40" s="5">
        <v>0.4</v>
      </c>
      <c r="B40" s="5">
        <v>0.40600000000000003</v>
      </c>
      <c r="C40" s="5">
        <f t="shared" si="4"/>
        <v>0.26700000000000002</v>
      </c>
      <c r="D40" s="8">
        <v>4.58</v>
      </c>
      <c r="E40" s="8">
        <v>366</v>
      </c>
      <c r="F40" s="8">
        <v>54</v>
      </c>
      <c r="G40" s="9">
        <v>71</v>
      </c>
      <c r="H40" s="8">
        <v>9.1999999999999993</v>
      </c>
      <c r="I40" s="8">
        <v>21.1</v>
      </c>
      <c r="J40" s="9">
        <v>0.309</v>
      </c>
      <c r="K40" s="8">
        <v>0.251</v>
      </c>
      <c r="L40" s="8">
        <v>0.32800000000000001</v>
      </c>
      <c r="M40" s="8">
        <v>0.36599999999999999</v>
      </c>
      <c r="N40" s="8">
        <v>0.69399999999999995</v>
      </c>
      <c r="O40" s="9">
        <v>0.316</v>
      </c>
      <c r="P40" s="8">
        <v>5.0999999999999996</v>
      </c>
      <c r="Q40" s="8">
        <v>408</v>
      </c>
      <c r="R40" s="8">
        <v>372</v>
      </c>
      <c r="S40" s="9">
        <v>66</v>
      </c>
      <c r="T40" s="8">
        <v>9.3000000000000007</v>
      </c>
      <c r="U40" s="8">
        <v>17</v>
      </c>
      <c r="V40" s="8">
        <v>0.32800000000000001</v>
      </c>
      <c r="W40" s="9">
        <v>69.400000000000006</v>
      </c>
      <c r="X40" s="8">
        <v>4.74</v>
      </c>
      <c r="Y40" s="9">
        <v>9.4</v>
      </c>
      <c r="Z40" s="8">
        <v>4.5199999999999996</v>
      </c>
      <c r="AA40" s="8">
        <v>4.53</v>
      </c>
      <c r="AB40" s="8">
        <v>6.24</v>
      </c>
      <c r="AC40" s="5">
        <f t="shared" si="0"/>
        <v>-0.13900000000000001</v>
      </c>
    </row>
    <row r="41" spans="1:29" x14ac:dyDescent="0.3">
      <c r="A41" s="5">
        <v>0.39200000000000002</v>
      </c>
      <c r="B41" s="5">
        <v>0.27400000000000002</v>
      </c>
      <c r="C41" s="5">
        <f t="shared" si="4"/>
        <v>0.27500000000000002</v>
      </c>
      <c r="D41" s="5">
        <v>4.7300000000000004</v>
      </c>
      <c r="E41" s="5">
        <v>383</v>
      </c>
      <c r="F41" s="5">
        <v>51</v>
      </c>
      <c r="G41" s="7">
        <v>42</v>
      </c>
      <c r="H41" s="5">
        <v>9</v>
      </c>
      <c r="I41" s="5">
        <v>18.8</v>
      </c>
      <c r="J41" s="7">
        <v>0.313</v>
      </c>
      <c r="K41" s="5">
        <v>0.26200000000000001</v>
      </c>
      <c r="L41" s="5">
        <v>0.33600000000000002</v>
      </c>
      <c r="M41" s="5">
        <v>0.36599999999999999</v>
      </c>
      <c r="N41" s="5">
        <v>0.70199999999999996</v>
      </c>
      <c r="O41" s="7">
        <v>0.32100000000000001</v>
      </c>
      <c r="P41" s="5">
        <v>5.6</v>
      </c>
      <c r="Q41" s="5">
        <v>454</v>
      </c>
      <c r="R41" s="5">
        <v>413</v>
      </c>
      <c r="S41" s="7">
        <v>73</v>
      </c>
      <c r="T41" s="5">
        <v>10.4</v>
      </c>
      <c r="U41" s="5">
        <v>18.8</v>
      </c>
      <c r="V41" s="5">
        <v>0.33700000000000002</v>
      </c>
      <c r="W41" s="7">
        <v>68.099999999999994</v>
      </c>
      <c r="X41" s="5">
        <v>5.13</v>
      </c>
      <c r="Y41" s="7">
        <v>7.05</v>
      </c>
      <c r="Z41" s="5">
        <v>4.49</v>
      </c>
      <c r="AA41" s="5">
        <v>4.43</v>
      </c>
      <c r="AB41" s="5">
        <v>7.24</v>
      </c>
      <c r="AC41" s="5">
        <f t="shared" si="0"/>
        <v>1.0000000000000009E-3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Juhyeong Kim</dc:creator>
  <cp:lastModifiedBy>Juhyeong Kim</cp:lastModifiedBy>
  <dcterms:created xsi:type="dcterms:W3CDTF">2020-08-19T08:01:29Z</dcterms:created>
  <dcterms:modified xsi:type="dcterms:W3CDTF">2020-08-21T18:32:13Z</dcterms:modified>
</cp:coreProperties>
</file>