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19425" windowHeight="11505"/>
  </bookViews>
  <sheets>
    <sheet name="Лист1" sheetId="1" r:id="rId1"/>
  </sheets>
  <externalReferences>
    <externalReference r:id="rId2"/>
  </externalReferences>
  <calcPr calcId="145621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1" l="1" a="1"/>
  <c r="C13" i="1" s="1"/>
  <c r="B13" i="1" a="1"/>
  <c r="B13" i="1" s="1"/>
  <c r="C12" i="1" a="1"/>
  <c r="C12" i="1" s="1"/>
  <c r="B12" i="1" a="1"/>
  <c r="B12" i="1" s="1"/>
  <c r="C11" i="1" a="1"/>
  <c r="C11" i="1" s="1"/>
  <c r="B11" i="1" a="1"/>
  <c r="B11" i="1" s="1"/>
  <c r="C10" i="1" a="1"/>
  <c r="C10" i="1" s="1"/>
  <c r="B10" i="1" a="1"/>
  <c r="B10" i="1" s="1"/>
  <c r="C9" i="1" a="1"/>
  <c r="C9" i="1" s="1"/>
  <c r="B9" i="1" a="1"/>
  <c r="B9" i="1" s="1"/>
  <c r="C8" i="1" a="1"/>
  <c r="C8" i="1" s="1"/>
  <c r="B8" i="1" a="1"/>
  <c r="B8" i="1" s="1"/>
  <c r="C7" i="1" a="1"/>
  <c r="C7" i="1" s="1"/>
  <c r="B7" i="1" a="1"/>
  <c r="B7" i="1" s="1"/>
  <c r="C6" i="1" a="1"/>
  <c r="C6" i="1" s="1"/>
  <c r="B6" i="1" a="1"/>
  <c r="B6" i="1" s="1"/>
  <c r="C5" i="1" a="1"/>
  <c r="C5" i="1" s="1"/>
  <c r="B5" i="1" a="1"/>
  <c r="B5" i="1" s="1"/>
  <c r="C4" i="1" a="1"/>
  <c r="C4" i="1" s="1"/>
  <c r="B4" i="1" a="1"/>
  <c r="B4" i="1" s="1"/>
  <c r="C3" i="1" a="1"/>
  <c r="C3" i="1" s="1"/>
  <c r="B3" i="1" a="1"/>
  <c r="B3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<sst xmlns="http://schemas.openxmlformats.org/spreadsheetml/2006/main" count="16" uniqueCount="16">
  <si>
    <t>Месяц</t>
  </si>
  <si>
    <t>Миграция (план)</t>
  </si>
  <si>
    <t>Миграция (факт)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</si>
  <si>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</si>
  <si>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</si>
  <si>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</si>
  <si>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</si>
  <si>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</si>
  <si>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</si>
  <si>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</si>
  <si>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</si>
  <si>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</si>
  <si>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</si>
  <si>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</si>
  <si>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Всего</t>
  </si>
  <si>
    <t>Январь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</si>
</sst>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1040;&#1081;-&#1058;&#1077;&#1082;&#1086;\&#1052;&#1056;&#1043;\&#1052;&#1056;&#1043;%20&#1057;&#1057;&#1080;&#1058;\&#1054;&#1073;&#1098;&#1077;&#1082;&#1090;&#1099;_ver.44%20(&#1088;&#1072;&#1073;&#1086;&#1095;&#1072;&#1103;)%2015.07.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бъекты"/>
      <sheetName val="Отчет"/>
      <sheetName val="Оборудование"/>
    </sheetNames>
    <sheetDataSet>
      <sheetData sheetId="0">
        <row r="3">
          <cell r="T3">
            <v>45698</v>
          </cell>
          <cell r="U3">
            <v>45698</v>
          </cell>
        </row>
        <row r="4">
          <cell r="T4">
            <v>45699</v>
          </cell>
          <cell r="U4">
            <v>45699</v>
          </cell>
        </row>
        <row r="5">
          <cell r="T5">
            <v>45700</v>
          </cell>
          <cell r="U5">
            <v>45700</v>
          </cell>
        </row>
        <row r="6">
          <cell r="T6">
            <v>45700</v>
          </cell>
          <cell r="U6">
            <v>45700</v>
          </cell>
        </row>
        <row r="7">
          <cell r="T7">
            <v>45716</v>
          </cell>
          <cell r="U7">
            <v>45716</v>
          </cell>
        </row>
        <row r="8">
          <cell r="T8">
            <v>45716</v>
          </cell>
          <cell r="U8">
            <v>45716</v>
          </cell>
        </row>
        <row r="9">
          <cell r="T9">
            <v>45719</v>
          </cell>
          <cell r="U9">
            <v>45719</v>
          </cell>
        </row>
        <row r="10">
          <cell r="T10">
            <v>45721</v>
          </cell>
          <cell r="U10">
            <v>45721</v>
          </cell>
        </row>
        <row r="11">
          <cell r="T11">
            <v>45722</v>
          </cell>
          <cell r="U11">
            <v>45722</v>
          </cell>
        </row>
        <row r="12">
          <cell r="T12">
            <v>45726</v>
          </cell>
          <cell r="U12">
            <v>45726</v>
          </cell>
        </row>
        <row r="13">
          <cell r="T13">
            <v>45728</v>
          </cell>
          <cell r="U13">
            <v>45728</v>
          </cell>
        </row>
        <row r="14">
          <cell r="T14">
            <v>45728</v>
          </cell>
          <cell r="U14">
            <v>45728</v>
          </cell>
        </row>
        <row r="15">
          <cell r="T15">
            <v>45761</v>
          </cell>
          <cell r="U15">
            <v>45761</v>
          </cell>
        </row>
        <row r="16">
          <cell r="T16">
            <v>45762</v>
          </cell>
          <cell r="U16">
            <v>45762</v>
          </cell>
        </row>
        <row r="17">
          <cell r="T17">
            <v>45764</v>
          </cell>
          <cell r="U17">
            <v>45764</v>
          </cell>
        </row>
        <row r="18">
          <cell r="T18">
            <v>45768</v>
          </cell>
          <cell r="U18">
            <v>45768</v>
          </cell>
        </row>
        <row r="19">
          <cell r="T19">
            <v>45769</v>
          </cell>
          <cell r="U19">
            <v>45769</v>
          </cell>
        </row>
        <row r="20">
          <cell r="T20">
            <v>45771</v>
          </cell>
          <cell r="U20">
            <v>45771</v>
          </cell>
        </row>
        <row r="21">
          <cell r="T21">
            <v>45782</v>
          </cell>
          <cell r="U21">
            <v>45782</v>
          </cell>
        </row>
        <row r="22">
          <cell r="T22">
            <v>45783</v>
          </cell>
          <cell r="U22">
            <v>45783</v>
          </cell>
        </row>
        <row r="23">
          <cell r="T23">
            <v>45798</v>
          </cell>
          <cell r="U23">
            <v>45798</v>
          </cell>
        </row>
        <row r="24">
          <cell r="T24">
            <v>45810</v>
          </cell>
        </row>
        <row r="25">
          <cell r="T25">
            <v>45812</v>
          </cell>
          <cell r="U25">
            <v>45812</v>
          </cell>
        </row>
        <row r="26">
          <cell r="T26">
            <v>45813</v>
          </cell>
          <cell r="U26">
            <v>45813</v>
          </cell>
        </row>
        <row r="27">
          <cell r="T27">
            <v>45824</v>
          </cell>
          <cell r="U27">
            <v>45824</v>
          </cell>
        </row>
        <row r="28">
          <cell r="T28">
            <v>45825</v>
          </cell>
          <cell r="U28">
            <v>45825</v>
          </cell>
        </row>
        <row r="29">
          <cell r="T29">
            <v>45826</v>
          </cell>
          <cell r="U29">
            <v>45826</v>
          </cell>
        </row>
        <row r="30">
          <cell r="T30">
            <v>45827</v>
          </cell>
          <cell r="U30">
            <v>45827</v>
          </cell>
        </row>
        <row r="31">
          <cell r="T31">
            <v>45831</v>
          </cell>
          <cell r="U31">
            <v>45831</v>
          </cell>
        </row>
        <row r="32">
          <cell r="T32">
            <v>45833</v>
          </cell>
          <cell r="U32">
            <v>45833</v>
          </cell>
        </row>
        <row r="33">
          <cell r="T33">
            <v>45834</v>
          </cell>
        </row>
        <row r="34">
          <cell r="T34">
            <v>45838</v>
          </cell>
          <cell r="U34">
            <v>45838</v>
          </cell>
        </row>
        <row r="35">
          <cell r="T35">
            <v>45838</v>
          </cell>
          <cell r="U35">
            <v>45838</v>
          </cell>
        </row>
        <row r="37">
          <cell r="T37">
            <v>45839</v>
          </cell>
          <cell r="U37">
            <v>45839</v>
          </cell>
        </row>
        <row r="38">
          <cell r="T38">
            <v>45839</v>
          </cell>
          <cell r="U38">
            <v>45839</v>
          </cell>
        </row>
        <row r="39">
          <cell r="T39">
            <v>45840</v>
          </cell>
          <cell r="U39">
            <v>45840</v>
          </cell>
        </row>
        <row r="40">
          <cell r="T40">
            <v>45845</v>
          </cell>
          <cell r="U40">
            <v>45845</v>
          </cell>
        </row>
        <row r="41">
          <cell r="T41">
            <v>45846</v>
          </cell>
          <cell r="U41">
            <v>45846</v>
          </cell>
        </row>
        <row r="42">
          <cell r="T42">
            <v>45847</v>
          </cell>
          <cell r="U42">
            <v>45847</v>
          </cell>
        </row>
        <row r="43">
          <cell r="T43">
            <v>45848</v>
          </cell>
          <cell r="U43">
            <v>45848</v>
          </cell>
        </row>
        <row r="44">
          <cell r="T44">
            <v>45873</v>
          </cell>
          <cell r="U44">
            <v>45873</v>
          </cell>
        </row>
        <row r="45">
          <cell r="T45">
            <v>45852</v>
          </cell>
        </row>
        <row r="46">
          <cell r="T46">
            <v>45854</v>
          </cell>
        </row>
        <row r="47">
          <cell r="T47">
            <v>45859</v>
          </cell>
        </row>
        <row r="48">
          <cell r="T48">
            <v>45860</v>
          </cell>
        </row>
        <row r="49">
          <cell r="T49">
            <v>45861</v>
          </cell>
        </row>
        <row r="50">
          <cell r="T50">
            <v>45862</v>
          </cell>
        </row>
        <row r="51">
          <cell r="T51">
            <v>45874</v>
          </cell>
          <cell r="U51">
            <v>45874</v>
          </cell>
        </row>
        <row r="52">
          <cell r="T52">
            <v>45875</v>
          </cell>
        </row>
        <row r="53">
          <cell r="T53">
            <v>45875</v>
          </cell>
        </row>
        <row r="54">
          <cell r="T54">
            <v>45917</v>
          </cell>
        </row>
        <row r="55">
          <cell r="T55">
            <v>45880</v>
          </cell>
        </row>
        <row r="56">
          <cell r="T56">
            <v>45880</v>
          </cell>
        </row>
        <row r="57">
          <cell r="T57">
            <v>45881</v>
          </cell>
        </row>
        <row r="58">
          <cell r="T58">
            <v>45881</v>
          </cell>
        </row>
        <row r="59">
          <cell r="T59">
            <v>45882</v>
          </cell>
        </row>
        <row r="61">
          <cell r="T61">
            <v>45883</v>
          </cell>
        </row>
        <row r="62">
          <cell r="T62">
            <v>45883</v>
          </cell>
        </row>
        <row r="63">
          <cell r="T63">
            <v>45887</v>
          </cell>
        </row>
        <row r="64">
          <cell r="T64">
            <v>45887</v>
          </cell>
        </row>
        <row r="65">
          <cell r="T65">
            <v>45888</v>
          </cell>
        </row>
        <row r="66">
          <cell r="T66">
            <v>45910</v>
          </cell>
        </row>
        <row r="67">
          <cell r="T67">
            <v>45888</v>
          </cell>
        </row>
        <row r="68">
          <cell r="T68">
            <v>45889</v>
          </cell>
        </row>
        <row r="69">
          <cell r="T69">
            <v>45911</v>
          </cell>
        </row>
        <row r="70">
          <cell r="T70">
            <v>45889</v>
          </cell>
        </row>
        <row r="71">
          <cell r="T71">
            <v>45901</v>
          </cell>
        </row>
        <row r="72">
          <cell r="T72">
            <v>45890</v>
          </cell>
        </row>
        <row r="73">
          <cell r="T73">
            <v>45902</v>
          </cell>
        </row>
        <row r="75">
          <cell r="T75">
            <v>45890</v>
          </cell>
        </row>
        <row r="76">
          <cell r="T76">
            <v>45901</v>
          </cell>
        </row>
        <row r="77">
          <cell r="T77">
            <v>45902</v>
          </cell>
        </row>
        <row r="78">
          <cell r="T78">
            <v>45903</v>
          </cell>
        </row>
        <row r="79">
          <cell r="T79">
            <v>45904</v>
          </cell>
        </row>
        <row r="80">
          <cell r="T80">
            <v>45894</v>
          </cell>
        </row>
        <row r="81">
          <cell r="T81">
            <v>45894</v>
          </cell>
        </row>
        <row r="82">
          <cell r="T82">
            <v>45895</v>
          </cell>
        </row>
        <row r="83">
          <cell r="T83">
            <v>45895</v>
          </cell>
        </row>
        <row r="84">
          <cell r="T84">
            <v>45896</v>
          </cell>
        </row>
        <row r="85">
          <cell r="T85">
            <v>45923</v>
          </cell>
        </row>
        <row r="87">
          <cell r="T87">
            <v>45896</v>
          </cell>
        </row>
        <row r="88">
          <cell r="T88">
            <v>45925</v>
          </cell>
        </row>
        <row r="89">
          <cell r="T89">
            <v>45897</v>
          </cell>
        </row>
        <row r="90">
          <cell r="T90">
            <v>45918</v>
          </cell>
        </row>
        <row r="91">
          <cell r="T91">
            <v>45903</v>
          </cell>
        </row>
        <row r="92">
          <cell r="T92">
            <v>45908</v>
          </cell>
        </row>
        <row r="93">
          <cell r="T93">
            <v>45909</v>
          </cell>
        </row>
        <row r="94">
          <cell r="T94">
            <v>45908</v>
          </cell>
        </row>
        <row r="95">
          <cell r="T95">
            <v>45909</v>
          </cell>
        </row>
        <row r="96">
          <cell r="T96">
            <v>45910</v>
          </cell>
        </row>
        <row r="97">
          <cell r="T97">
            <v>45911</v>
          </cell>
        </row>
        <row r="98">
          <cell r="T98">
            <v>45915</v>
          </cell>
        </row>
        <row r="99">
          <cell r="T99">
            <v>45916</v>
          </cell>
        </row>
        <row r="100">
          <cell r="T100">
            <v>45924</v>
          </cell>
        </row>
        <row r="101">
          <cell r="T101">
            <v>45929</v>
          </cell>
        </row>
        <row r="102">
          <cell r="T102">
            <v>45930</v>
          </cell>
        </row>
        <row r="103">
          <cell r="T103">
            <v>45897</v>
          </cell>
        </row>
        <row r="104">
          <cell r="T104">
            <v>45904</v>
          </cell>
        </row>
        <row r="106">
          <cell r="T106">
            <v>45922</v>
          </cell>
        </row>
        <row r="107">
          <cell r="T107">
            <v>45931</v>
          </cell>
        </row>
        <row r="108">
          <cell r="T108">
            <v>45867</v>
          </cell>
          <cell r="U108">
            <v>45867</v>
          </cell>
        </row>
        <row r="109">
          <cell r="T109">
            <v>45868</v>
          </cell>
          <cell r="U109">
            <v>45868</v>
          </cell>
        </row>
        <row r="110">
          <cell r="T110">
            <v>45869</v>
          </cell>
          <cell r="U110">
            <v>45868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4" sqref="C14"/>
    </sheetView>
  </sheetViews>
  <sheetFormatPr defaultRowHeight="14.25"/>
  <cols>
    <col min="1" max="1" width="8.625" bestFit="1" customWidth="1"/>
    <col min="2" max="3" width="14.8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15</v>
      </c>
      <c r="B2" s="3">
        <v>0</v>
      </c>
      <c r="C2" s="3">
        <v>0</v>
      </c>
    </row>
    <row r="3" spans="1:3">
      <c r="A3" s="1" t="s">
        <v>3</v>
      </c>
      <c r="B3" s="2" cm="1">
        <f t="array" ref="B3">SUMPRODUCT(--(MONTH([1]Объекты!T2:T111)=2))</f>
        <v>6</v>
      </c>
      <c r="C3" s="2" cm="1">
        <f t="array" ref="C3">SUMPRODUCT(--(MONTH([1]Объекты!U2:U111)=2))</f>
        <v>6</v>
      </c>
    </row>
    <row r="4" spans="1:3">
      <c r="A4" s="1" t="s">
        <v>4</v>
      </c>
      <c r="B4" s="2" cm="1">
        <f t="array" ref="B4">SUMPRODUCT(--(MONTH([1]Объекты!T2:T111)=3))</f>
        <v>6</v>
      </c>
      <c r="C4" s="2" cm="1">
        <f t="array" ref="C4">SUMPRODUCT(--(MONTH([1]Объекты!U2:U111)=3))</f>
        <v>6</v>
      </c>
    </row>
    <row r="5" spans="1:3">
      <c r="A5" s="1" t="s">
        <v>5</v>
      </c>
      <c r="B5" s="2" cm="1">
        <f t="array" ref="B5">SUMPRODUCT(--(MONTH([1]Объекты!T2:T111)=4))</f>
        <v>6</v>
      </c>
      <c r="C5" s="2" cm="1">
        <f t="array" ref="C5">SUMPRODUCT(--(MONTH([1]Объекты!U2:U111)=4))</f>
        <v>6</v>
      </c>
    </row>
    <row r="6" spans="1:3">
      <c r="A6" s="1" t="s">
        <v>6</v>
      </c>
      <c r="B6" s="2" cm="1">
        <f t="array" ref="B6">SUMPRODUCT(--(MONTH([1]Объекты!T2:T111)=5))</f>
        <v>3</v>
      </c>
      <c r="C6" s="2" cm="1">
        <f t="array" ref="C6">SUMPRODUCT(--(MONTH([1]Объекты!U2:U111)=5))</f>
        <v>3</v>
      </c>
    </row>
    <row r="7" spans="1:3">
      <c r="A7" s="1" t="s">
        <v>7</v>
      </c>
      <c r="B7" s="2" cm="1">
        <f t="array" ref="B7">SUMPRODUCT(--(MONTH([1]Объекты!T2:T111)=6))</f>
        <v>12</v>
      </c>
      <c r="C7" s="2" cm="1">
        <f t="array" ref="C7">SUMPRODUCT(--(MONTH([1]Объекты!$U$2:$U$111)=6))</f>
        <v>10</v>
      </c>
    </row>
    <row r="8" spans="1:3">
      <c r="A8" s="1" t="s">
        <v>8</v>
      </c>
      <c r="B8" s="2" cm="1">
        <f t="array" ref="B8">SUMPRODUCT(--(MONTH([1]Объекты!T2:T111)=7))</f>
        <v>16</v>
      </c>
      <c r="C8" s="2" cm="1">
        <f t="array" ref="C8">SUMPRODUCT(--(MONTH([1]Объекты!$U$2:$U$111)=7))</f>
        <v>10</v>
      </c>
    </row>
    <row r="9" spans="1:3">
      <c r="A9" s="1" t="s">
        <v>9</v>
      </c>
      <c r="B9" s="2" cm="1">
        <f t="array" ref="B9">SUMPRODUCT(--(MONTH([1]Объекты!T2:T111)=8))</f>
        <v>27</v>
      </c>
      <c r="C9" s="2" cm="1">
        <f t="array" ref="C9">SUMPRODUCT(--(MONTH([1]Объекты!$U$2:$U$111)=8))</f>
        <v>2</v>
      </c>
    </row>
    <row r="10" spans="1:3">
      <c r="A10" s="1" t="s">
        <v>10</v>
      </c>
      <c r="B10" s="2" cm="1">
        <f t="array" ref="B10">SUMPRODUCT(--(MONTH([1]Объекты!T2:T111)=9))</f>
        <v>26</v>
      </c>
      <c r="C10" s="2" cm="1">
        <f t="array" ref="C10">SUMPRODUCT(--(MONTH([1]Объекты!$U$2:$U$111)=9))</f>
        <v>0</v>
      </c>
    </row>
    <row r="11" spans="1:3">
      <c r="A11" s="1" t="s">
        <v>11</v>
      </c>
      <c r="B11" s="2" cm="1">
        <f t="array" ref="B11">SUMPRODUCT(--(MONTH([1]Объекты!T2:T111)=10))</f>
        <v>1</v>
      </c>
      <c r="C11" s="2" cm="1">
        <f t="array" ref="C11">SUMPRODUCT(--(MONTH([1]Объекты!$U$2:$U$111)=10))</f>
        <v>0</v>
      </c>
    </row>
    <row r="12" spans="1:3">
      <c r="A12" s="1" t="s">
        <v>12</v>
      </c>
      <c r="B12" s="2" cm="1">
        <f t="array" ref="B12">SUMPRODUCT(--(MONTH([1]Объекты!T2:T111)=11))</f>
        <v>0</v>
      </c>
      <c r="C12" s="2" cm="1">
        <f t="array" ref="C12">SUMPRODUCT(--(MONTH([1]Объекты!$U$2:$U$111)=11))</f>
        <v>0</v>
      </c>
    </row>
    <row r="13" spans="1:3">
      <c r="A13" s="1" t="s">
        <v>13</v>
      </c>
      <c r="B13" s="2" cm="1">
        <f t="array" ref="B13">SUMPRODUCT(--(MONTH([1]Объекты!T2:T111)=12))</f>
        <v>0</v>
      </c>
      <c r="C13" s="2" cm="1">
        <f t="array" ref="C13">SUMPRODUCT(--(MONTH([1]Объекты!$U$2:$U$111)=12))</f>
        <v>0</v>
      </c>
    </row>
    <row r="14" spans="1:3">
      <c r="A14" s="1" t="s">
        <v>14</v>
      </c>
      <c r="B14" s="2"/>
      <c r="C14" s="2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Grandov</dc:creator>
  <cp:lastModifiedBy>VVS</cp:lastModifiedBy>
  <dcterms:created xsi:type="dcterms:W3CDTF">2025-08-06T14:10:22Z</dcterms:created>
  <dcterms:modified xsi:type="dcterms:W3CDTF">2025-08-07T08:52:04Z</dcterms:modified>
</cp:coreProperties>
</file>