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drick\Downloads\"/>
    </mc:Choice>
  </mc:AlternateContent>
  <xr:revisionPtr revIDLastSave="0" documentId="8_{018069A1-C773-4890-ADD0-2510CAE7F3D8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Mortgage Comparisons" sheetId="5" r:id="rId1"/>
    <sheet name="Sold Homes" sheetId="7" r:id="rId2"/>
    <sheet name="Comparables" sheetId="3" r:id="rId3"/>
    <sheet name="Similar Houses" sheetId="4" r:id="rId4"/>
  </sheets>
  <definedNames>
    <definedName name="_xlnm._FilterDatabase" localSheetId="2" hidden="1">Comparables!$A$7:$N$145</definedName>
    <definedName name="_xlnm.Print_Area" localSheetId="2">Comparables!$A$1:$N$145</definedName>
    <definedName name="_xlnm.Print_Area" localSheetId="0">'Mortgage Comparisons'!$A$1:$V$54</definedName>
    <definedName name="_xlnm.Print_Area" localSheetId="1">'Sold Homes'!$A$1:$G$15</definedName>
    <definedName name="_xlnm.Print_Titles" localSheetId="2">Comparables!$1:$7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5" l="1"/>
  <c r="K13" i="5"/>
  <c r="S22" i="5"/>
  <c r="S23" i="5" s="1"/>
  <c r="S24" i="5" s="1"/>
  <c r="S25" i="5" s="1"/>
  <c r="P22" i="5"/>
  <c r="P23" i="5" s="1"/>
  <c r="M22" i="5"/>
  <c r="J22" i="5"/>
  <c r="J23" i="5" s="1"/>
  <c r="J24" i="5" s="1"/>
  <c r="J25" i="5" s="1"/>
  <c r="G22" i="5"/>
  <c r="G23" i="5" s="1"/>
  <c r="G24" i="5" s="1"/>
  <c r="G25" i="5" s="1"/>
  <c r="D22" i="5"/>
  <c r="J27" i="5" l="1"/>
  <c r="S27" i="5"/>
  <c r="S29" i="5"/>
  <c r="G27" i="5"/>
  <c r="J26" i="5"/>
  <c r="G26" i="5"/>
  <c r="S26" i="5"/>
  <c r="D23" i="5"/>
  <c r="M23" i="5"/>
  <c r="P24" i="5"/>
  <c r="P25" i="5" s="1"/>
  <c r="P26" i="5" s="1"/>
  <c r="J29" i="5" l="1"/>
  <c r="G29" i="5"/>
  <c r="P27" i="5"/>
  <c r="P29" i="5" s="1"/>
  <c r="D24" i="5"/>
  <c r="M24" i="5"/>
  <c r="M25" i="5" l="1"/>
  <c r="M26" i="5" s="1"/>
  <c r="M27" i="5"/>
  <c r="M29" i="5" s="1"/>
  <c r="D25" i="5"/>
  <c r="D26" i="5" s="1"/>
  <c r="D27" i="5"/>
  <c r="D29" i="5" l="1"/>
</calcChain>
</file>

<file path=xl/sharedStrings.xml><?xml version="1.0" encoding="utf-8"?>
<sst xmlns="http://schemas.openxmlformats.org/spreadsheetml/2006/main" count="1739" uniqueCount="165">
  <si>
    <t>Purchase Price</t>
  </si>
  <si>
    <t>First Federal</t>
  </si>
  <si>
    <t>No</t>
  </si>
  <si>
    <t>Yes</t>
  </si>
  <si>
    <t>Mediteranian</t>
  </si>
  <si>
    <t>White</t>
  </si>
  <si>
    <t>Nelson</t>
  </si>
  <si>
    <t>Reynolds</t>
  </si>
  <si>
    <t>Rodman</t>
  </si>
  <si>
    <t>Zimmerman</t>
  </si>
  <si>
    <t>Harris</t>
  </si>
  <si>
    <t>Homes and Garden</t>
  </si>
  <si>
    <t>Young</t>
  </si>
  <si>
    <t>Charles</t>
  </si>
  <si>
    <t>Zinker</t>
  </si>
  <si>
    <t>Hesche</t>
  </si>
  <si>
    <t>Berquist</t>
  </si>
  <si>
    <t>Smith</t>
  </si>
  <si>
    <t>Whitman</t>
  </si>
  <si>
    <t>Thompson</t>
  </si>
  <si>
    <t>Youngston</t>
  </si>
  <si>
    <t>Victoria</t>
  </si>
  <si>
    <t>Bytes</t>
  </si>
  <si>
    <t>Henney</t>
  </si>
  <si>
    <t>West</t>
  </si>
  <si>
    <t>Nanowski</t>
  </si>
  <si>
    <t>Xavier</t>
  </si>
  <si>
    <t>Vu</t>
  </si>
  <si>
    <t>Taylor</t>
  </si>
  <si>
    <t>Millhouse</t>
  </si>
  <si>
    <t>Smythe</t>
  </si>
  <si>
    <t>Victor</t>
  </si>
  <si>
    <t>Perkins</t>
  </si>
  <si>
    <t>Withers</t>
  </si>
  <si>
    <t>Bennett</t>
  </si>
  <si>
    <t>Charleson</t>
  </si>
  <si>
    <t>Nyne</t>
  </si>
  <si>
    <t>Jackson</t>
  </si>
  <si>
    <t>Johnson</t>
  </si>
  <si>
    <t>Snipes</t>
  </si>
  <si>
    <t>Ranch</t>
  </si>
  <si>
    <t>Bell</t>
  </si>
  <si>
    <t>Collarserdo</t>
  </si>
  <si>
    <t>Kinnon</t>
  </si>
  <si>
    <t>Able</t>
  </si>
  <si>
    <t>Bryan</t>
  </si>
  <si>
    <t>Smathers</t>
  </si>
  <si>
    <t>Grant</t>
  </si>
  <si>
    <t>Sikes</t>
  </si>
  <si>
    <t>Pod</t>
  </si>
  <si>
    <t>Smithers</t>
  </si>
  <si>
    <t>Bergquist</t>
  </si>
  <si>
    <t>Tithers</t>
  </si>
  <si>
    <t>Bryant</t>
  </si>
  <si>
    <t>Pippen</t>
  </si>
  <si>
    <t>Timmerman</t>
  </si>
  <si>
    <t>Matherson</t>
  </si>
  <si>
    <t>Childs</t>
  </si>
  <si>
    <t>Kenney</t>
  </si>
  <si>
    <t>Tinkleman</t>
  </si>
  <si>
    <t>Weston</t>
  </si>
  <si>
    <t>Zink</t>
  </si>
  <si>
    <t>Tinker</t>
  </si>
  <si>
    <t>King</t>
  </si>
  <si>
    <t>Greenston</t>
  </si>
  <si>
    <t>Cowoart</t>
  </si>
  <si>
    <t>Scott</t>
  </si>
  <si>
    <t>Bond</t>
  </si>
  <si>
    <t>Willows</t>
  </si>
  <si>
    <t>Castle</t>
  </si>
  <si>
    <t>Chama</t>
  </si>
  <si>
    <t>Negreedy</t>
  </si>
  <si>
    <t>Lonsdale</t>
  </si>
  <si>
    <t>Nagasaki</t>
  </si>
  <si>
    <t>Nagato</t>
  </si>
  <si>
    <t>Lee</t>
  </si>
  <si>
    <t>Jones</t>
  </si>
  <si>
    <t>Pell</t>
  </si>
  <si>
    <t>Williams</t>
  </si>
  <si>
    <t>Condo</t>
  </si>
  <si>
    <t>Na</t>
  </si>
  <si>
    <t>Hawkins</t>
  </si>
  <si>
    <t>O'Neil</t>
  </si>
  <si>
    <t>Frost</t>
  </si>
  <si>
    <t>Nettle</t>
  </si>
  <si>
    <t>Wilson</t>
  </si>
  <si>
    <t>Nicks</t>
  </si>
  <si>
    <t>Newman</t>
  </si>
  <si>
    <t>Perry</t>
  </si>
  <si>
    <t>Ace</t>
  </si>
  <si>
    <t>Melon</t>
  </si>
  <si>
    <t>Slocum</t>
  </si>
  <si>
    <t>Roger</t>
  </si>
  <si>
    <t>Cater</t>
  </si>
  <si>
    <t>Thatcher</t>
  </si>
  <si>
    <t>Watkins</t>
  </si>
  <si>
    <t>Sanchaz</t>
  </si>
  <si>
    <t>Holland</t>
  </si>
  <si>
    <t>Muchley</t>
  </si>
  <si>
    <t>Hairless</t>
  </si>
  <si>
    <t>Grande</t>
  </si>
  <si>
    <t>Jacobs</t>
  </si>
  <si>
    <t>Downing</t>
  </si>
  <si>
    <t>Chipman</t>
  </si>
  <si>
    <t>Modern</t>
  </si>
  <si>
    <t>Nosmiles</t>
  </si>
  <si>
    <t>Mortgage Years</t>
  </si>
  <si>
    <t>Bank</t>
  </si>
  <si>
    <t>Rate</t>
  </si>
  <si>
    <t>Near Schools</t>
  </si>
  <si>
    <t>Fireplace</t>
  </si>
  <si>
    <t>Bathrooms</t>
  </si>
  <si>
    <t>Bedrooms</t>
  </si>
  <si>
    <t>House Type</t>
  </si>
  <si>
    <t>Buyers</t>
  </si>
  <si>
    <t>Agent</t>
  </si>
  <si>
    <t>Square Feet</t>
  </si>
  <si>
    <t>Date Sold</t>
  </si>
  <si>
    <t>Homefinity Bank</t>
  </si>
  <si>
    <t>Silverton Mortgage</t>
  </si>
  <si>
    <t>Michigan Mutual Mortgage</t>
  </si>
  <si>
    <t>Eastern Michigan Bank</t>
  </si>
  <si>
    <t>Advia Credit Union</t>
  </si>
  <si>
    <t>Keller Williams</t>
  </si>
  <si>
    <t>Sine &amp; Monaghan</t>
  </si>
  <si>
    <t>O'Connor Realty</t>
  </si>
  <si>
    <t>Hanging Gardens</t>
  </si>
  <si>
    <t>Loan Term (in Years):</t>
  </si>
  <si>
    <t>Closing Costs:</t>
  </si>
  <si>
    <t>HOUSE A</t>
  </si>
  <si>
    <t>HOUSE B</t>
  </si>
  <si>
    <t>HOUSE C</t>
  </si>
  <si>
    <t>4686 Kingsbury Dr, Port Huron, MI 48060</t>
  </si>
  <si>
    <t>3129 Strawberry Ln, Pt Huron, MI 48060</t>
  </si>
  <si>
    <t>2825 Military St, Port Huron, MI 48060</t>
  </si>
  <si>
    <t>Listing Price:</t>
  </si>
  <si>
    <t>Offer Price:</t>
  </si>
  <si>
    <t>Down Payment:</t>
  </si>
  <si>
    <t>LOAN ONE - Homefinity Bank</t>
  </si>
  <si>
    <t>Offer Percentage</t>
  </si>
  <si>
    <t>Mortgage Rate:</t>
  </si>
  <si>
    <t>Required Down Payment</t>
  </si>
  <si>
    <t>Points</t>
  </si>
  <si>
    <t>Point Cost:</t>
  </si>
  <si>
    <t>Total Closing Cost:</t>
  </si>
  <si>
    <t>Loan Amount:</t>
  </si>
  <si>
    <t>Monthly Payment:</t>
  </si>
  <si>
    <t>Loan Term (in Months)</t>
  </si>
  <si>
    <t>Mortage Rate:</t>
  </si>
  <si>
    <t>Required Down Payment:</t>
  </si>
  <si>
    <t>LOAN TWO - Silverton Mortgage</t>
  </si>
  <si>
    <t>Total Cost of Home:</t>
  </si>
  <si>
    <t>Agents</t>
  </si>
  <si>
    <t>House Types</t>
  </si>
  <si>
    <t>Recent Date Sold</t>
  </si>
  <si>
    <t>COST BREADOWN</t>
  </si>
  <si>
    <t>Average House Purchase Price</t>
  </si>
  <si>
    <t>Total</t>
  </si>
  <si>
    <t>Mediterranean</t>
  </si>
  <si>
    <t>Sold Homes</t>
  </si>
  <si>
    <t>Similar Houses</t>
  </si>
  <si>
    <t>*average purchase price of different house types for each agent</t>
  </si>
  <si>
    <t xml:space="preserve">*Sold on or after 8/1/2022 - 3 Bedroom 2 Bathroom, less than 2200 sqft </t>
  </si>
  <si>
    <t>Sedrick Neighbors</t>
  </si>
  <si>
    <t>CIS200-61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</si>
</sst>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b/>
      <sz val="12"/>
      <color rgb="FF096A2E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6A2E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1"/>
    <xf numFmtId="10" fontId="0" fillId="0" borderId="0" xfId="2" applyNumberFormat="1" applyFont="1"/>
    <xf numFmtId="14" fontId="1" fillId="0" borderId="0" xfId="1" applyNumberFormat="1"/>
    <xf numFmtId="164" fontId="1" fillId="0" borderId="0" xfId="1" applyNumberFormat="1"/>
    <xf numFmtId="0" fontId="7" fillId="8" borderId="0" xfId="6" applyFill="1"/>
    <xf numFmtId="0" fontId="7" fillId="8" borderId="3" xfId="6" applyFill="1" applyBorder="1"/>
    <xf numFmtId="0" fontId="2" fillId="7" borderId="0" xfId="7" applyFill="1"/>
    <xf numFmtId="0" fontId="2" fillId="7" borderId="0" xfId="7" applyFill="1" applyAlignment="1">
      <alignment horizontal="left"/>
    </xf>
    <xf numFmtId="0" fontId="2" fillId="7" borderId="4" xfId="7" applyFill="1" applyBorder="1" applyAlignment="1">
      <alignment horizontal="left"/>
    </xf>
    <xf numFmtId="0" fontId="2" fillId="7" borderId="0" xfId="7" applyFill="1" applyAlignment="1"/>
    <xf numFmtId="0" fontId="2" fillId="7" borderId="0" xfId="9" applyFill="1"/>
    <xf numFmtId="0" fontId="2" fillId="7" borderId="0" xfId="9" applyFill="1" applyAlignment="1">
      <alignment horizontal="left"/>
    </xf>
    <xf numFmtId="0" fontId="2" fillId="7" borderId="4" xfId="9" applyFill="1" applyBorder="1" applyAlignment="1">
      <alignment horizontal="left"/>
    </xf>
    <xf numFmtId="0" fontId="7" fillId="10" borderId="0" xfId="8" applyFill="1"/>
    <xf numFmtId="0" fontId="0" fillId="7" borderId="0" xfId="0" applyFill="1"/>
    <xf numFmtId="0" fontId="1" fillId="8" borderId="0" xfId="1" applyFill="1"/>
    <xf numFmtId="0" fontId="0" fillId="7" borderId="0" xfId="0" applyFill="1" applyAlignment="1">
      <alignment horizontal="left" vertical="center"/>
    </xf>
    <xf numFmtId="0" fontId="13" fillId="0" borderId="0" xfId="1" applyFont="1"/>
    <xf numFmtId="14" fontId="13" fillId="0" borderId="0" xfId="1" applyNumberFormat="1" applyFont="1"/>
    <xf numFmtId="164" fontId="13" fillId="0" borderId="0" xfId="1" applyNumberFormat="1" applyFont="1"/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14" fontId="13" fillId="0" borderId="0" xfId="1" applyNumberFormat="1" applyFont="1" applyAlignment="1">
      <alignment vertical="center"/>
    </xf>
    <xf numFmtId="0" fontId="13" fillId="0" borderId="0" xfId="1" applyFont="1" applyAlignment="1">
      <alignment vertical="center"/>
    </xf>
    <xf numFmtId="164" fontId="13" fillId="0" borderId="0" xfId="1" applyNumberFormat="1" applyFont="1" applyAlignment="1">
      <alignment vertical="center"/>
    </xf>
    <xf numFmtId="0" fontId="9" fillId="0" borderId="0" xfId="1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8" fontId="2" fillId="6" borderId="0" xfId="9" applyNumberFormat="1" applyAlignment="1">
      <alignment horizontal="center" vertical="center"/>
    </xf>
    <xf numFmtId="0" fontId="10" fillId="0" borderId="2" xfId="5" applyFont="1" applyAlignment="1">
      <alignment horizontal="center" vertical="center"/>
    </xf>
    <xf numFmtId="8" fontId="11" fillId="0" borderId="2" xfId="5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8" fontId="2" fillId="9" borderId="0" xfId="7" applyNumberFormat="1" applyFill="1" applyAlignment="1">
      <alignment horizontal="center" vertical="center"/>
    </xf>
    <xf numFmtId="9" fontId="4" fillId="2" borderId="5" xfId="4" applyNumberFormat="1" applyBorder="1" applyAlignment="1">
      <alignment horizontal="center"/>
    </xf>
    <xf numFmtId="9" fontId="4" fillId="2" borderId="0" xfId="4" applyNumberFormat="1" applyBorder="1" applyAlignment="1">
      <alignment horizontal="center"/>
    </xf>
    <xf numFmtId="166" fontId="4" fillId="2" borderId="5" xfId="4" applyNumberFormat="1" applyBorder="1" applyAlignment="1">
      <alignment horizontal="center"/>
    </xf>
    <xf numFmtId="166" fontId="4" fillId="2" borderId="0" xfId="4" applyNumberFormat="1" applyBorder="1" applyAlignment="1">
      <alignment horizontal="center"/>
    </xf>
    <xf numFmtId="167" fontId="4" fillId="2" borderId="5" xfId="4" applyNumberFormat="1" applyBorder="1" applyAlignment="1">
      <alignment horizontal="center"/>
    </xf>
    <xf numFmtId="167" fontId="4" fillId="2" borderId="0" xfId="4" applyNumberFormat="1" applyBorder="1" applyAlignment="1">
      <alignment horizontal="center"/>
    </xf>
    <xf numFmtId="0" fontId="4" fillId="2" borderId="5" xfId="4" applyBorder="1" applyAlignment="1">
      <alignment horizontal="center"/>
    </xf>
    <xf numFmtId="0" fontId="4" fillId="2" borderId="0" xfId="4" applyBorder="1" applyAlignment="1">
      <alignment horizontal="center"/>
    </xf>
    <xf numFmtId="165" fontId="4" fillId="2" borderId="5" xfId="4" applyNumberFormat="1" applyBorder="1" applyAlignment="1">
      <alignment horizontal="center"/>
    </xf>
    <xf numFmtId="165" fontId="4" fillId="2" borderId="0" xfId="4" applyNumberFormat="1" applyBorder="1" applyAlignment="1">
      <alignment horizontal="center"/>
    </xf>
    <xf numFmtId="0" fontId="4" fillId="2" borderId="3" xfId="4" applyBorder="1" applyAlignment="1">
      <alignment horizontal="center"/>
    </xf>
    <xf numFmtId="9" fontId="4" fillId="2" borderId="3" xfId="4" applyNumberFormat="1" applyBorder="1" applyAlignment="1">
      <alignment horizontal="center"/>
    </xf>
    <xf numFmtId="165" fontId="4" fillId="2" borderId="3" xfId="4" applyNumberFormat="1" applyBorder="1" applyAlignment="1">
      <alignment horizontal="center"/>
    </xf>
    <xf numFmtId="165" fontId="2" fillId="6" borderId="0" xfId="9" applyNumberFormat="1" applyAlignment="1">
      <alignment horizontal="center" vertical="center"/>
    </xf>
    <xf numFmtId="0" fontId="2" fillId="7" borderId="0" xfId="9" applyFill="1" applyAlignment="1">
      <alignment horizontal="left"/>
    </xf>
    <xf numFmtId="0" fontId="2" fillId="7" borderId="4" xfId="9" applyFill="1" applyBorder="1" applyAlignment="1">
      <alignment horizontal="left"/>
    </xf>
    <xf numFmtId="164" fontId="2" fillId="6" borderId="0" xfId="9" applyNumberFormat="1" applyAlignment="1">
      <alignment horizontal="center" vertical="center"/>
    </xf>
    <xf numFmtId="6" fontId="2" fillId="9" borderId="0" xfId="7" applyNumberFormat="1" applyFill="1" applyAlignment="1">
      <alignment horizontal="center" vertical="center"/>
    </xf>
    <xf numFmtId="6" fontId="2" fillId="6" borderId="0" xfId="9" applyNumberFormat="1" applyAlignment="1">
      <alignment horizontal="center" vertical="center"/>
    </xf>
    <xf numFmtId="0" fontId="5" fillId="10" borderId="6" xfId="8" applyFont="1" applyFill="1" applyBorder="1" applyAlignment="1">
      <alignment horizontal="center" vertical="center"/>
    </xf>
    <xf numFmtId="0" fontId="5" fillId="10" borderId="0" xfId="8" applyFont="1" applyFill="1" applyAlignment="1">
      <alignment horizontal="center" vertical="center"/>
    </xf>
    <xf numFmtId="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7" fontId="2" fillId="9" borderId="0" xfId="7" applyNumberFormat="1" applyFill="1" applyAlignment="1">
      <alignment horizontal="center" vertical="center"/>
    </xf>
    <xf numFmtId="165" fontId="2" fillId="9" borderId="0" xfId="7" applyNumberFormat="1" applyFill="1" applyAlignment="1">
      <alignment horizontal="center" vertical="center"/>
    </xf>
    <xf numFmtId="164" fontId="2" fillId="9" borderId="0" xfId="7" applyNumberFormat="1" applyFill="1" applyAlignment="1">
      <alignment horizontal="center" vertical="center"/>
    </xf>
    <xf numFmtId="0" fontId="8" fillId="8" borderId="0" xfId="6" applyFont="1" applyFill="1" applyBorder="1" applyAlignment="1">
      <alignment horizontal="center" vertical="center"/>
    </xf>
    <xf numFmtId="0" fontId="8" fillId="8" borderId="3" xfId="6" applyFont="1" applyFill="1" applyBorder="1" applyAlignment="1">
      <alignment horizontal="center" vertical="center"/>
    </xf>
    <xf numFmtId="0" fontId="8" fillId="10" borderId="6" xfId="8" applyFont="1" applyFill="1" applyBorder="1" applyAlignment="1">
      <alignment horizontal="center" vertical="center"/>
    </xf>
    <xf numFmtId="0" fontId="8" fillId="10" borderId="0" xfId="8" applyFont="1" applyFill="1" applyAlignment="1">
      <alignment horizontal="center" vertical="center"/>
    </xf>
    <xf numFmtId="0" fontId="2" fillId="7" borderId="0" xfId="7" applyFill="1" applyAlignment="1">
      <alignment horizontal="left"/>
    </xf>
    <xf numFmtId="0" fontId="2" fillId="7" borderId="4" xfId="7" applyFill="1" applyBorder="1" applyAlignment="1">
      <alignment horizontal="left"/>
    </xf>
    <xf numFmtId="0" fontId="3" fillId="0" borderId="0" xfId="10" applyAlignment="1">
      <alignment horizontal="center" vertical="center" wrapText="1"/>
    </xf>
    <xf numFmtId="0" fontId="5" fillId="8" borderId="0" xfId="6" applyFont="1" applyFill="1" applyAlignment="1">
      <alignment horizontal="center" vertical="center"/>
    </xf>
    <xf numFmtId="0" fontId="5" fillId="8" borderId="0" xfId="6" applyFont="1" applyFill="1" applyBorder="1" applyAlignment="1">
      <alignment horizontal="center" vertical="center"/>
    </xf>
    <xf numFmtId="0" fontId="5" fillId="8" borderId="3" xfId="6" applyFont="1" applyFill="1" applyBorder="1" applyAlignment="1">
      <alignment horizontal="center" vertical="center"/>
    </xf>
    <xf numFmtId="5" fontId="0" fillId="0" borderId="0" xfId="3" applyNumberFormat="1" applyFont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4" fillId="7" borderId="0" xfId="0" applyFont="1" applyFill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</cellXfs>
  <cellStyles count="11">
    <cellStyle name="20% - Accent5" xfId="7" builtinId="46"/>
    <cellStyle name="20% - Accent6" xfId="9" builtinId="50"/>
    <cellStyle name="Accent5" xfId="6" builtinId="45"/>
    <cellStyle name="Accent6" xfId="8" builtinId="49"/>
    <cellStyle name="Currency" xfId="3" builtinId="4"/>
    <cellStyle name="Heading 4" xfId="10" builtinId="19"/>
    <cellStyle name="Normal" xfId="0" builtinId="0"/>
    <cellStyle name="Normal 2" xfId="1" xr:uid="{00000000-0005-0000-0000-000001000000}"/>
    <cellStyle name="Output" xfId="4" builtinId="21"/>
    <cellStyle name="Percent 2" xfId="2" xr:uid="{00000000-0005-0000-0000-000002000000}"/>
    <cellStyle name="Total" xfId="5" builtinId="2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&quot;$&quot;#,##0"/>
    </dxf>
    <dxf>
      <numFmt numFmtId="19" formatCode="m/d/yyyy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</font>
      <numFmt numFmtId="164" formatCode="&quot;$&quot;#,##0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  <numFmt numFmtId="19" formatCode="m/d/yyyy"/>
    </dxf>
    <dxf>
      <font>
        <strike val="0"/>
        <outline val="0"/>
        <shadow val="0"/>
        <u val="none"/>
        <vertAlign val="baseline"/>
        <sz val="11"/>
      </font>
      <numFmt numFmtId="19" formatCode="m/d/yyyy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096A2E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Home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LOAN ONE - Homefinity Bank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'Mortgage Comparisons'!$D$18:$L$19</c15:sqref>
                  </c15:fullRef>
                </c:ext>
              </c:extLst>
              <c:f>('Mortgage Comparisons'!$D$18:$D$19,'Mortgage Comparisons'!$G$18:$G$19,'Mortgage Comparisons'!$J$18:$J$19)</c:f>
              <c:strCache>
                <c:ptCount val="3"/>
                <c:pt idx="0">
                  <c:v>2825 Military St, Port Huron, MI 48060</c:v>
                </c:pt>
                <c:pt idx="1">
                  <c:v>4686 Kingsbury Dr, Port Huron, MI 48060</c:v>
                </c:pt>
                <c:pt idx="2">
                  <c:v>3129 Strawberry Ln, Pt Huron, MI 48060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'Mortgage Comparisons'!$D$29:$L$29</c15:sqref>
                  </c15:fullRef>
                </c:ext>
              </c:extLst>
              <c:f>('Mortgage Comparisons'!$D$29,'Mortgage Comparisons'!$G$29,'Mortgage Comparisons'!$J$29)</c:f>
              <c:numCache>
                <c:formatCode>"$"#,##0.00_);[Red]\("$"#,##0.00\)</c:formatCode>
                <c:ptCount val="3"/>
                <c:pt idx="0">
                  <c:v>449155.9402276192</c:v>
                </c:pt>
                <c:pt idx="1">
                  <c:v>392917.8724166209</c:v>
                </c:pt>
                <c:pt idx="2">
                  <c:v>413351.03705461696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5-44A0-894C-2F3540550C24}"/>
            </c:ext>
          </c:extLst>
        </c:ser>
        <c:ser>
          <c:idx val="1"/>
          <c:order val="1"/>
          <c:tx>
            <c:v>LOAN TWO - Silverton Mortgage</c:v>
          </c:tx>
          <c:spPr>
            <a:solidFill>
              <a:srgbClr val="096A2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'Mortgage Comparisons'!$D$18:$L$19</c15:sqref>
                  </c15:fullRef>
                </c:ext>
              </c:extLst>
              <c:f>('Mortgage Comparisons'!$D$18:$D$19,'Mortgage Comparisons'!$G$18:$G$19,'Mortgage Comparisons'!$J$18:$J$19)</c:f>
              <c:strCache>
                <c:ptCount val="3"/>
                <c:pt idx="0">
                  <c:v>2825 Military St, Port Huron, MI 48060</c:v>
                </c:pt>
                <c:pt idx="1">
                  <c:v>4686 Kingsbury Dr, Port Huron, MI 48060</c:v>
                </c:pt>
                <c:pt idx="2">
                  <c:v>3129 Strawberry Ln, Pt Huron, MI 48060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'Mortgage Comparisons'!$M$29:$U$29</c15:sqref>
                  </c15:fullRef>
                </c:ext>
              </c:extLst>
              <c:f>('Mortgage Comparisons'!$M$29,'Mortgage Comparisons'!$P$29,'Mortgage Comparisons'!$S$29)</c:f>
              <c:numCache>
                <c:formatCode>"$"#,##0.00_);[Red]\("$"#,##0.00\)</c:formatCode>
                <c:ptCount val="3"/>
                <c:pt idx="0">
                  <c:v>443156.05168985669</c:v>
                </c:pt>
                <c:pt idx="1">
                  <c:v>387624.28787941439</c:v>
                </c:pt>
                <c:pt idx="2">
                  <c:v>407800.82873054169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5-44A0-894C-2F3540550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3706143"/>
        <c:axId val="949366143"/>
      </c:barChart>
      <c:catAx>
        <c:axId val="9937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66143"/>
        <c:crosses val="autoZero"/>
        <c:auto val="1"/>
        <c:lblAlgn val="ctr"/>
        <c:lblOffset val="100"/>
        <c:noMultiLvlLbl val="0"/>
      </c:catAx>
      <c:valAx>
        <c:axId val="949366143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5533</xdr:colOff>
      <xdr:row>31</xdr:row>
      <xdr:rowOff>94304</xdr:rowOff>
    </xdr:from>
    <xdr:to>
      <xdr:col>19</xdr:col>
      <xdr:colOff>584877</xdr:colOff>
      <xdr:row>51</xdr:row>
      <xdr:rowOff>78624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EFFC5-6847-B47D-D309-BE68AD90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144053</xdr:colOff>
      <xdr:row>1</xdr:row>
      <xdr:rowOff>61982</xdr:rowOff>
    </xdr:from>
    <xdr:to>
      <xdr:col>8</xdr:col>
      <xdr:colOff>91483</xdr:colOff>
      <xdr:row>4</xdr:row>
      <xdr:rowOff>102857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15D921-732B-31DF-682C-1E91D0B6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333" y="250329"/>
          <a:ext cx="3364591" cy="605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50799</xdr:colOff>
      <xdr:row>0</xdr:row>
      <xdr:rowOff>67205</xdr:rowOff>
    </xdr:from>
    <xdr:to>
      <xdr:col>2</xdr:col>
      <xdr:colOff>664104</xdr:colOff>
      <xdr:row>3</xdr:row>
      <xdr:rowOff>719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E808A6-60AF-71C6-4B1F-5E2CB7AA3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99" y="67205"/>
          <a:ext cx="2769659" cy="497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162738</xdr:colOff>
      <xdr:row>0</xdr:row>
      <xdr:rowOff>137906</xdr:rowOff>
    </xdr:from>
    <xdr:to>
      <xdr:col>3</xdr:col>
      <xdr:colOff>129154</xdr:colOff>
      <xdr:row>4</xdr:row>
      <xdr:rowOff>46127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F6A59B-AEED-177D-1822-096356DEF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38" y="137906"/>
          <a:ext cx="3706458" cy="6616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88066</xdr:colOff>
      <xdr:row>0</xdr:row>
      <xdr:rowOff>72737</xdr:rowOff>
    </xdr:from>
    <xdr:to>
      <xdr:col>1</xdr:col>
      <xdr:colOff>830631</xdr:colOff>
      <xdr:row>2</xdr:row>
      <xdr:rowOff>24250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57AB4-4B59-3D6D-9C41-4C57D6729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6" y="72737"/>
          <a:ext cx="1820141" cy="3235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rick" refreshedDate="45013.60349548611" createdVersion="8" refreshedVersion="8" minRefreshableVersion="3" recordCount="138" xr:uid="{D9718858-AF80-48CC-818D-546513D07BA1}">
  <cacheSource type="worksheet">
    <worksheetSource ref="A7:N145" sheet="Comparables"/>
  </cacheSource>
  <cacheFields count="14">
    <cacheField name="Date Sold" numFmtId="14">
      <sharedItems containsSemiMixedTypes="0" containsNonDate="0" containsDate="1" containsString="0" minDate="2015-02-23T00:00:00" maxDate="2016-02-21T00:00:00" count="116">
        <d v="2015-10-08T00:00:00"/>
        <d v="2015-07-02T00:00:00"/>
        <d v="2015-10-26T00:00:00"/>
        <d v="2015-11-04T00:00:00"/>
        <d v="2016-01-29T00:00:00"/>
        <d v="2015-05-12T00:00:00"/>
        <d v="2016-01-15T00:00:00"/>
        <d v="2015-05-29T00:00:00"/>
        <d v="2015-07-06T00:00:00"/>
        <d v="2015-04-27T00:00:00"/>
        <d v="2015-04-18T00:00:00"/>
        <d v="2015-11-13T00:00:00"/>
        <d v="2015-03-30T00:00:00"/>
        <d v="2016-01-27T00:00:00"/>
        <d v="2015-10-29T00:00:00"/>
        <d v="2016-02-18T00:00:00"/>
        <d v="2016-02-02T00:00:00"/>
        <d v="2015-08-20T00:00:00"/>
        <d v="2015-06-18T00:00:00"/>
        <d v="2015-12-12T00:00:00"/>
        <d v="2015-11-15T00:00:00"/>
        <d v="2015-08-12T00:00:00"/>
        <d v="2016-02-04T00:00:00"/>
        <d v="2015-12-22T00:00:00"/>
        <d v="2015-09-22T00:00:00"/>
        <d v="2016-01-21T00:00:00"/>
        <d v="2015-05-06T00:00:00"/>
        <d v="2015-09-25T00:00:00"/>
        <d v="2016-01-10T00:00:00"/>
        <d v="2015-09-06T00:00:00"/>
        <d v="2015-09-15T00:00:00"/>
        <d v="2016-01-04T00:00:00"/>
        <d v="2016-02-15T00:00:00"/>
        <d v="2015-12-10T00:00:00"/>
        <d v="2015-06-08T00:00:00"/>
        <d v="2015-12-29T00:00:00"/>
        <d v="2015-06-14T00:00:00"/>
        <d v="2015-04-06T00:00:00"/>
        <d v="2015-12-27T00:00:00"/>
        <d v="2015-11-07T00:00:00"/>
        <d v="2015-10-21T00:00:00"/>
        <d v="2015-09-08T00:00:00"/>
        <d v="2015-02-23T00:00:00"/>
        <d v="2015-09-23T00:00:00"/>
        <d v="2015-03-02T00:00:00"/>
        <d v="2015-04-16T00:00:00"/>
        <d v="2015-07-13T00:00:00"/>
        <d v="2015-12-02T00:00:00"/>
        <d v="2015-11-10T00:00:00"/>
        <d v="2015-11-30T00:00:00"/>
        <d v="2015-02-28T00:00:00"/>
        <d v="2015-04-09T00:00:00"/>
        <d v="2015-03-19T00:00:00"/>
        <d v="2015-08-13T00:00:00"/>
        <d v="2015-11-12T00:00:00"/>
        <d v="2015-06-28T00:00:00"/>
        <d v="2015-03-21T00:00:00"/>
        <d v="2015-06-29T00:00:00"/>
        <d v="2016-02-06T00:00:00"/>
        <d v="2015-04-11T00:00:00"/>
        <d v="2016-02-10T00:00:00"/>
        <d v="2015-04-20T00:00:00"/>
        <d v="2015-05-26T00:00:00"/>
        <d v="2016-02-20T00:00:00"/>
        <d v="2015-02-27T00:00:00"/>
        <d v="2015-04-24T00:00:00"/>
        <d v="2015-12-28T00:00:00"/>
        <d v="2015-12-25T00:00:00"/>
        <d v="2015-11-14T00:00:00"/>
        <d v="2015-11-06T00:00:00"/>
        <d v="2016-01-23T00:00:00"/>
        <d v="2015-05-18T00:00:00"/>
        <d v="2016-02-07T00:00:00"/>
        <d v="2015-07-08T00:00:00"/>
        <d v="2016-01-06T00:00:00"/>
        <d v="2015-06-03T00:00:00"/>
        <d v="2015-07-11T00:00:00"/>
        <d v="2015-05-21T00:00:00"/>
        <d v="2015-06-16T00:00:00"/>
        <d v="2015-08-21T00:00:00"/>
        <d v="2015-12-21T00:00:00"/>
        <d v="2015-09-24T00:00:00"/>
        <d v="2015-05-24T00:00:00"/>
        <d v="2015-12-05T00:00:00"/>
        <d v="2015-11-23T00:00:00"/>
        <d v="2015-03-24T00:00:00"/>
        <d v="2015-10-07T00:00:00"/>
        <d v="2015-06-15T00:00:00"/>
        <d v="2015-07-14T00:00:00"/>
        <d v="2015-12-09T00:00:00"/>
        <d v="2015-03-25T00:00:00"/>
        <d v="2015-05-16T00:00:00"/>
        <d v="2015-04-26T00:00:00"/>
        <d v="2015-04-23T00:00:00"/>
        <d v="2015-10-04T00:00:00"/>
        <d v="2015-09-21T00:00:00"/>
        <d v="2015-03-23T00:00:00"/>
        <d v="2015-07-16T00:00:00"/>
        <d v="2015-07-21T00:00:00"/>
        <d v="2015-12-16T00:00:00"/>
        <d v="2015-07-20T00:00:00"/>
        <d v="2015-09-03T00:00:00"/>
        <d v="2015-12-19T00:00:00"/>
        <d v="2015-06-20T00:00:00"/>
        <d v="2015-10-12T00:00:00"/>
        <d v="2015-12-15T00:00:00"/>
        <d v="2015-09-18T00:00:00"/>
        <d v="2015-04-12T00:00:00"/>
        <d v="2015-10-19T00:00:00"/>
        <d v="2015-07-27T00:00:00"/>
        <d v="2015-08-14T00:00:00"/>
        <d v="2015-04-13T00:00:00"/>
        <d v="2015-05-13T00:00:00"/>
        <d v="2015-08-28T00:00:00"/>
        <d v="2015-11-22T00:00:00"/>
        <d v="2015-12-30T00:00:00"/>
      </sharedItems>
    </cacheField>
    <cacheField name="Date Sold2" numFmtId="14">
      <sharedItems containsSemiMixedTypes="0" containsNonDate="0" containsDate="1" containsString="0" minDate="2022-02-21T00:00:00" maxDate="2023-02-15T00:00:00"/>
    </cacheField>
    <cacheField name="Agent" numFmtId="0">
      <sharedItems count="5">
        <s v="Keller Williams"/>
        <s v="O'Connor Realty"/>
        <s v="Sine &amp; Monaghan"/>
        <s v="Homes and Garden"/>
        <s v="Hanging Gardens"/>
      </sharedItems>
    </cacheField>
    <cacheField name="Buyers" numFmtId="0">
      <sharedItems count="97">
        <s v="Taylor"/>
        <s v="Lee"/>
        <s v="Chipman"/>
        <s v="Thatcher"/>
        <s v="Childs"/>
        <s v="Smithers"/>
        <s v="Tithers"/>
        <s v="Charleson"/>
        <s v="Young"/>
        <s v="Sanchaz"/>
        <s v="Nyne"/>
        <s v="Henney"/>
        <s v="Nelson"/>
        <s v="Whitman"/>
        <s v="O'Neil"/>
        <s v="Perry"/>
        <s v="Harris"/>
        <s v="Smith"/>
        <s v="Zimmerman"/>
        <s v="Nicks"/>
        <s v="White"/>
        <s v="Bytes"/>
        <s v="Nettle"/>
        <s v="Nagasaki"/>
        <s v="Nanowski"/>
        <s v="Chama"/>
        <s v="Scott"/>
        <s v="Jacobs"/>
        <s v="Castle"/>
        <s v="Grande"/>
        <s v="Cater"/>
        <s v="Smathers"/>
        <s v="Bryant"/>
        <s v="Jackson"/>
        <s v="Na"/>
        <s v="Matherson"/>
        <s v="Johnson"/>
        <s v="Newman"/>
        <s v="Nagato"/>
        <s v="Charles"/>
        <s v="Victor"/>
        <s v="Bond"/>
        <s v="Weston"/>
        <s v="Thompson"/>
        <s v="Kenney"/>
        <s v="Tinkleman"/>
        <s v="Holland"/>
        <s v="Withers"/>
        <s v="Youngston"/>
        <s v="Timmerman"/>
        <s v="Muchley"/>
        <s v="Vu"/>
        <s v="Slocum"/>
        <s v="Bell"/>
        <s v="Jones"/>
        <s v="Xavier"/>
        <s v="Zink"/>
        <s v="King"/>
        <s v="Downing"/>
        <s v="Frost"/>
        <s v="Pell"/>
        <s v="Hawkins"/>
        <s v="Tinker"/>
        <s v="Sikes"/>
        <s v="Bryan"/>
        <s v="Grant"/>
        <s v="Perkins"/>
        <s v="Willows"/>
        <s v="Hairless"/>
        <s v="Able"/>
        <s v="Watkins"/>
        <s v="Cowoart"/>
        <s v="West"/>
        <s v="Ace"/>
        <s v="Pippen"/>
        <s v="Collarserdo"/>
        <s v="Victoria"/>
        <s v="Reynolds"/>
        <s v="Smythe"/>
        <s v="Melon"/>
        <s v="Nosmiles"/>
        <s v="Roger"/>
        <s v="Lonsdale"/>
        <s v="Greenston"/>
        <s v="Hesche"/>
        <s v="Millhouse"/>
        <s v="Wilson"/>
        <s v="Rodman"/>
        <s v="Bergquist"/>
        <s v="Negreedy"/>
        <s v="Bennett"/>
        <s v="Kinnon"/>
        <s v="Zinker"/>
        <s v="Williams"/>
        <s v="Pod"/>
        <s v="Berquist"/>
        <s v="Snipes"/>
      </sharedItems>
    </cacheField>
    <cacheField name="House Type" numFmtId="0">
      <sharedItems count="4">
        <s v="Mediteranian"/>
        <s v="Ranch"/>
        <s v="Condo"/>
        <s v="Modern"/>
      </sharedItems>
    </cacheField>
    <cacheField name="Bedrooms" numFmtId="0">
      <sharedItems containsSemiMixedTypes="0" containsString="0" containsNumber="1" containsInteger="1" minValue="1" maxValue="5"/>
    </cacheField>
    <cacheField name="Bathrooms" numFmtId="0">
      <sharedItems containsSemiMixedTypes="0" containsString="0" containsNumber="1" containsInteger="1" minValue="1" maxValue="2"/>
    </cacheField>
    <cacheField name="Fireplace" numFmtId="0">
      <sharedItems/>
    </cacheField>
    <cacheField name="Near Schools" numFmtId="0">
      <sharedItems/>
    </cacheField>
    <cacheField name="Square Feet" numFmtId="0">
      <sharedItems containsSemiMixedTypes="0" containsString="0" containsNumber="1" containsInteger="1" minValue="845" maxValue="3081"/>
    </cacheField>
    <cacheField name="Purchase Price" numFmtId="164">
      <sharedItems containsSemiMixedTypes="0" containsString="0" containsNumber="1" containsInteger="1" minValue="100916" maxValue="249825" count="138">
        <n v="230400"/>
        <n v="181127"/>
        <n v="129373"/>
        <n v="231635"/>
        <n v="111095"/>
        <n v="191204"/>
        <n v="167218"/>
        <n v="110858"/>
        <n v="163858"/>
        <n v="231833"/>
        <n v="107980"/>
        <n v="118176"/>
        <n v="158860"/>
        <n v="174227"/>
        <n v="100916"/>
        <n v="141896"/>
        <n v="225012"/>
        <n v="110993"/>
        <n v="232151"/>
        <n v="158919"/>
        <n v="124121"/>
        <n v="224557"/>
        <n v="151224"/>
        <n v="119210"/>
        <n v="155902"/>
        <n v="219379"/>
        <n v="165344"/>
        <n v="163664"/>
        <n v="118735"/>
        <n v="185308"/>
        <n v="111142"/>
        <n v="223692"/>
        <n v="114188"/>
        <n v="157260"/>
        <n v="135855"/>
        <n v="111350"/>
        <n v="164083"/>
        <n v="164292"/>
        <n v="135875"/>
        <n v="180035"/>
        <n v="110036"/>
        <n v="186486"/>
        <n v="188204"/>
        <n v="154638"/>
        <n v="117490"/>
        <n v="101487"/>
        <n v="142078"/>
        <n v="224127"/>
        <n v="179833"/>
        <n v="161672"/>
        <n v="124263"/>
        <n v="196957"/>
        <n v="243001"/>
        <n v="183765"/>
        <n v="120875"/>
        <n v="182320"/>
        <n v="205248"/>
        <n v="236186"/>
        <n v="145907"/>
        <n v="146826"/>
        <n v="204176"/>
        <n v="207452"/>
        <n v="156106"/>
        <n v="228741"/>
        <n v="200756"/>
        <n v="147316"/>
        <n v="191701"/>
        <n v="108806"/>
        <n v="119709"/>
        <n v="117249"/>
        <n v="121745"/>
        <n v="116073"/>
        <n v="198665"/>
        <n v="229488"/>
        <n v="173991"/>
        <n v="167884"/>
        <n v="117538"/>
        <n v="240569"/>
        <n v="245128"/>
        <n v="109530"/>
        <n v="248947"/>
        <n v="198925"/>
        <n v="196524"/>
        <n v="148752"/>
        <n v="103620"/>
        <n v="165104"/>
        <n v="124575"/>
        <n v="223470"/>
        <n v="236806"/>
        <n v="236677"/>
        <n v="214516"/>
        <n v="190096"/>
        <n v="243741"/>
        <n v="180237"/>
        <n v="226058"/>
        <n v="179439"/>
        <n v="227448"/>
        <n v="150150"/>
        <n v="214004"/>
        <n v="216741"/>
        <n v="208896"/>
        <n v="198120"/>
        <n v="181475"/>
        <n v="224603"/>
        <n v="178286"/>
        <n v="141034"/>
        <n v="249825"/>
        <n v="207034"/>
        <n v="173497"/>
        <n v="206827"/>
        <n v="217983"/>
        <n v="227864"/>
        <n v="172400"/>
        <n v="115177"/>
        <n v="191034"/>
        <n v="213781"/>
        <n v="157791"/>
        <n v="186022"/>
        <n v="212099"/>
        <n v="246436"/>
        <n v="137939"/>
        <n v="168512"/>
        <n v="150875"/>
        <n v="239341"/>
        <n v="107917"/>
        <n v="169603"/>
        <n v="224905"/>
        <n v="142629"/>
        <n v="133160"/>
        <n v="208413"/>
        <n v="226733"/>
        <n v="204543"/>
        <n v="106998"/>
        <n v="122628"/>
        <n v="108474"/>
        <n v="196233"/>
        <n v="196205"/>
        <n v="142265"/>
      </sharedItems>
    </cacheField>
    <cacheField name="Rate" numFmtId="10">
      <sharedItems containsSemiMixedTypes="0" containsString="0" containsNumber="1" minValue="4.7500000000000001E-2" maxValue="8.7999999999999995E-2"/>
    </cacheField>
    <cacheField name="Bank" numFmtId="0">
      <sharedItems/>
    </cacheField>
    <cacheField name="Mortgage Years" numFmtId="0">
      <sharedItems containsSemiMixedTypes="0" containsString="0" containsNumber="1" containsInteger="1" minValue="15" maxValue="40"/>
    </cacheField>
  </cacheFields>
  <extLst>
    <ext xmlns:x14="http://schemas.microsoft.com/office/spreadsheetml/2009/9/main" uri="{725AE2AE-9491-48be-B2B4-4EB974FC3084}">
      <x14:pivotCacheDefinition pivotCacheId="13013615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d v="2022-11-05T00:00:00"/>
    <x v="0"/>
    <x v="0"/>
    <x v="0"/>
    <n v="2"/>
    <n v="1"/>
    <s v="No"/>
    <s v="Yes"/>
    <n v="1909"/>
    <x v="0"/>
    <n v="4.7500000000000001E-2"/>
    <s v="Homefinity Bank"/>
    <n v="30"/>
  </r>
  <r>
    <x v="1"/>
    <d v="2022-05-17T00:00:00"/>
    <x v="1"/>
    <x v="1"/>
    <x v="1"/>
    <n v="2"/>
    <n v="2"/>
    <s v="Yes"/>
    <s v="No"/>
    <n v="2547"/>
    <x v="1"/>
    <n v="4.7500000000000001E-2"/>
    <s v="Advia Credit Union"/>
    <n v="30"/>
  </r>
  <r>
    <x v="2"/>
    <d v="2022-10-02T00:00:00"/>
    <x v="1"/>
    <x v="2"/>
    <x v="2"/>
    <n v="1"/>
    <n v="2"/>
    <s v="No"/>
    <s v="Yes"/>
    <n v="3037"/>
    <x v="2"/>
    <n v="6.7500000000000004E-2"/>
    <s v="Advia Credit Union"/>
    <n v="30"/>
  </r>
  <r>
    <x v="3"/>
    <d v="2022-04-01T00:00:00"/>
    <x v="2"/>
    <x v="3"/>
    <x v="2"/>
    <n v="4"/>
    <n v="1"/>
    <s v="Yes"/>
    <s v="No"/>
    <n v="1881"/>
    <x v="3"/>
    <n v="5.7500000000000002E-2"/>
    <s v="Eastern Michigan Bank"/>
    <n v="30"/>
  </r>
  <r>
    <x v="4"/>
    <d v="2022-09-08T00:00:00"/>
    <x v="2"/>
    <x v="4"/>
    <x v="1"/>
    <n v="4"/>
    <n v="1"/>
    <s v="No"/>
    <s v="Yes"/>
    <n v="1255"/>
    <x v="4"/>
    <n v="6.7500000000000004E-2"/>
    <s v="Eastern Michigan Bank"/>
    <n v="30"/>
  </r>
  <r>
    <x v="5"/>
    <d v="2022-09-18T00:00:00"/>
    <x v="3"/>
    <x v="5"/>
    <x v="1"/>
    <n v="2"/>
    <n v="1"/>
    <s v="No"/>
    <s v="Yes"/>
    <n v="1777"/>
    <x v="5"/>
    <n v="6.7500000000000004E-2"/>
    <s v="Silverton Mortgage"/>
    <n v="15"/>
  </r>
  <r>
    <x v="6"/>
    <d v="2022-06-06T00:00:00"/>
    <x v="3"/>
    <x v="6"/>
    <x v="1"/>
    <n v="1"/>
    <n v="1"/>
    <s v="Yes"/>
    <s v="No"/>
    <n v="2036"/>
    <x v="6"/>
    <n v="7.8E-2"/>
    <s v="Advia Credit Union"/>
    <n v="15"/>
  </r>
  <r>
    <x v="7"/>
    <d v="2022-10-04T00:00:00"/>
    <x v="0"/>
    <x v="7"/>
    <x v="0"/>
    <n v="5"/>
    <n v="1"/>
    <s v="No"/>
    <s v="Yes"/>
    <n v="2510"/>
    <x v="7"/>
    <n v="5.5E-2"/>
    <s v="Eastern Michigan Bank"/>
    <n v="30"/>
  </r>
  <r>
    <x v="8"/>
    <d v="2022-07-07T00:00:00"/>
    <x v="3"/>
    <x v="8"/>
    <x v="0"/>
    <n v="5"/>
    <n v="1"/>
    <s v="No"/>
    <s v="Yes"/>
    <n v="2267"/>
    <x v="8"/>
    <n v="5.5E-2"/>
    <s v="Michigan Mutual Mortgage"/>
    <n v="30"/>
  </r>
  <r>
    <x v="9"/>
    <d v="2022-12-29T00:00:00"/>
    <x v="0"/>
    <x v="9"/>
    <x v="3"/>
    <n v="5"/>
    <n v="1"/>
    <s v="Yes"/>
    <s v="No"/>
    <n v="2274"/>
    <x v="9"/>
    <n v="7.8E-2"/>
    <s v="Homefinity Bank"/>
    <n v="15"/>
  </r>
  <r>
    <x v="10"/>
    <d v="2022-04-28T00:00:00"/>
    <x v="1"/>
    <x v="10"/>
    <x v="0"/>
    <n v="2"/>
    <n v="2"/>
    <s v="Yes"/>
    <s v="No"/>
    <n v="1183"/>
    <x v="10"/>
    <n v="5.7500000000000002E-2"/>
    <s v="Advia Credit Union"/>
    <n v="15"/>
  </r>
  <r>
    <x v="11"/>
    <d v="2022-08-21T00:00:00"/>
    <x v="2"/>
    <x v="11"/>
    <x v="0"/>
    <n v="5"/>
    <n v="1"/>
    <s v="No"/>
    <s v="Yes"/>
    <n v="1578"/>
    <x v="11"/>
    <n v="5.5E-2"/>
    <s v="First Federal"/>
    <n v="30"/>
  </r>
  <r>
    <x v="12"/>
    <d v="2023-02-08T00:00:00"/>
    <x v="3"/>
    <x v="12"/>
    <x v="0"/>
    <n v="4"/>
    <n v="1"/>
    <s v="Yes"/>
    <s v="No"/>
    <n v="2881"/>
    <x v="12"/>
    <n v="5.5E-2"/>
    <s v="Michigan Mutual Mortgage"/>
    <n v="30"/>
  </r>
  <r>
    <x v="13"/>
    <d v="2022-05-09T00:00:00"/>
    <x v="3"/>
    <x v="13"/>
    <x v="0"/>
    <n v="3"/>
    <n v="2"/>
    <s v="Yes"/>
    <s v="No"/>
    <n v="998"/>
    <x v="13"/>
    <n v="5.5E-2"/>
    <s v="Eastern Michigan Bank"/>
    <n v="30"/>
  </r>
  <r>
    <x v="14"/>
    <d v="2022-04-24T00:00:00"/>
    <x v="4"/>
    <x v="14"/>
    <x v="3"/>
    <n v="3"/>
    <n v="1"/>
    <s v="Yes"/>
    <s v="No"/>
    <n v="931"/>
    <x v="14"/>
    <n v="5.5E-2"/>
    <s v="First Federal"/>
    <n v="15"/>
  </r>
  <r>
    <x v="15"/>
    <d v="2022-04-01T00:00:00"/>
    <x v="3"/>
    <x v="15"/>
    <x v="2"/>
    <n v="1"/>
    <n v="1"/>
    <s v="Yes"/>
    <s v="No"/>
    <n v="2637"/>
    <x v="15"/>
    <n v="6.7500000000000004E-2"/>
    <s v="Homefinity Bank"/>
    <n v="30"/>
  </r>
  <r>
    <x v="16"/>
    <d v="2022-05-27T00:00:00"/>
    <x v="3"/>
    <x v="16"/>
    <x v="1"/>
    <n v="3"/>
    <n v="2"/>
    <s v="Yes"/>
    <s v="No"/>
    <n v="1083"/>
    <x v="16"/>
    <n v="5.7500000000000002E-2"/>
    <s v="Eastern Michigan Bank"/>
    <n v="15"/>
  </r>
  <r>
    <x v="17"/>
    <d v="2022-08-27T00:00:00"/>
    <x v="4"/>
    <x v="17"/>
    <x v="3"/>
    <n v="3"/>
    <n v="2"/>
    <s v="Yes"/>
    <s v="No"/>
    <n v="1442"/>
    <x v="17"/>
    <n v="5.7500000000000002E-2"/>
    <s v="Michigan Mutual Mortgage"/>
    <n v="30"/>
  </r>
  <r>
    <x v="18"/>
    <d v="2022-05-26T00:00:00"/>
    <x v="0"/>
    <x v="3"/>
    <x v="3"/>
    <n v="3"/>
    <n v="1"/>
    <s v="Yes"/>
    <s v="No"/>
    <n v="2710"/>
    <x v="18"/>
    <n v="5.5E-2"/>
    <s v="Michigan Mutual Mortgage"/>
    <n v="40"/>
  </r>
  <r>
    <x v="19"/>
    <d v="2022-06-02T00:00:00"/>
    <x v="4"/>
    <x v="18"/>
    <x v="0"/>
    <n v="2"/>
    <n v="1"/>
    <s v="No"/>
    <s v="Yes"/>
    <n v="2040"/>
    <x v="19"/>
    <n v="6.7500000000000004E-2"/>
    <s v="First Federal"/>
    <n v="30"/>
  </r>
  <r>
    <x v="20"/>
    <d v="2022-06-06T00:00:00"/>
    <x v="4"/>
    <x v="19"/>
    <x v="2"/>
    <n v="4"/>
    <n v="1"/>
    <s v="No"/>
    <s v="Yes"/>
    <n v="2123"/>
    <x v="20"/>
    <n v="7.8E-2"/>
    <s v="Michigan Mutual Mortgage"/>
    <n v="40"/>
  </r>
  <r>
    <x v="21"/>
    <d v="2022-12-26T00:00:00"/>
    <x v="4"/>
    <x v="20"/>
    <x v="0"/>
    <n v="1"/>
    <n v="2"/>
    <s v="Yes"/>
    <s v="No"/>
    <n v="2764"/>
    <x v="21"/>
    <n v="5.7500000000000002E-2"/>
    <s v="First Federal"/>
    <n v="15"/>
  </r>
  <r>
    <x v="22"/>
    <d v="2022-12-14T00:00:00"/>
    <x v="2"/>
    <x v="21"/>
    <x v="0"/>
    <n v="3"/>
    <n v="1"/>
    <s v="Yes"/>
    <s v="No"/>
    <n v="1662"/>
    <x v="22"/>
    <n v="6.7500000000000004E-2"/>
    <s v="Advia Credit Union"/>
    <n v="40"/>
  </r>
  <r>
    <x v="23"/>
    <d v="2022-03-05T00:00:00"/>
    <x v="4"/>
    <x v="22"/>
    <x v="2"/>
    <n v="2"/>
    <n v="1"/>
    <s v="No"/>
    <s v="Yes"/>
    <n v="2708"/>
    <x v="23"/>
    <n v="7.8E-2"/>
    <s v="First Federal"/>
    <n v="40"/>
  </r>
  <r>
    <x v="24"/>
    <d v="2022-03-19T00:00:00"/>
    <x v="1"/>
    <x v="23"/>
    <x v="1"/>
    <n v="5"/>
    <n v="2"/>
    <s v="Yes"/>
    <s v="No"/>
    <n v="914"/>
    <x v="24"/>
    <n v="4.7500000000000001E-2"/>
    <s v="Eastern Michigan Bank"/>
    <n v="30"/>
  </r>
  <r>
    <x v="25"/>
    <d v="2022-03-21T00:00:00"/>
    <x v="3"/>
    <x v="17"/>
    <x v="0"/>
    <n v="3"/>
    <n v="1"/>
    <s v="Yes"/>
    <s v="No"/>
    <n v="1291"/>
    <x v="25"/>
    <n v="6.7500000000000004E-2"/>
    <s v="Silverton Mortgage"/>
    <n v="30"/>
  </r>
  <r>
    <x v="26"/>
    <d v="2023-02-06T00:00:00"/>
    <x v="2"/>
    <x v="24"/>
    <x v="0"/>
    <n v="2"/>
    <n v="1"/>
    <s v="Yes"/>
    <s v="No"/>
    <n v="1755"/>
    <x v="26"/>
    <n v="6.7500000000000004E-2"/>
    <s v="Silverton Mortgage"/>
    <n v="15"/>
  </r>
  <r>
    <x v="27"/>
    <d v="2022-11-01T00:00:00"/>
    <x v="1"/>
    <x v="25"/>
    <x v="1"/>
    <n v="4"/>
    <n v="2"/>
    <s v="No"/>
    <s v="Yes"/>
    <n v="1019"/>
    <x v="27"/>
    <n v="5.7500000000000002E-2"/>
    <s v="Eastern Michigan Bank"/>
    <n v="15"/>
  </r>
  <r>
    <x v="28"/>
    <d v="2022-04-25T00:00:00"/>
    <x v="0"/>
    <x v="26"/>
    <x v="1"/>
    <n v="2"/>
    <n v="2"/>
    <s v="Yes"/>
    <s v="No"/>
    <n v="3081"/>
    <x v="28"/>
    <n v="5.5E-2"/>
    <s v="Homefinity Bank"/>
    <n v="30"/>
  </r>
  <r>
    <x v="29"/>
    <d v="2022-10-26T00:00:00"/>
    <x v="1"/>
    <x v="27"/>
    <x v="2"/>
    <n v="3"/>
    <n v="1"/>
    <s v="No"/>
    <s v="Yes"/>
    <n v="2130"/>
    <x v="29"/>
    <n v="5.5E-2"/>
    <s v="First Federal"/>
    <n v="30"/>
  </r>
  <r>
    <x v="30"/>
    <d v="2023-01-19T00:00:00"/>
    <x v="1"/>
    <x v="28"/>
    <x v="1"/>
    <n v="2"/>
    <n v="1"/>
    <s v="Yes"/>
    <s v="No"/>
    <n v="2642"/>
    <x v="30"/>
    <n v="5.7500000000000002E-2"/>
    <s v="Advia Credit Union"/>
    <n v="30"/>
  </r>
  <r>
    <x v="31"/>
    <d v="2022-12-17T00:00:00"/>
    <x v="0"/>
    <x v="29"/>
    <x v="3"/>
    <n v="1"/>
    <n v="1"/>
    <s v="No"/>
    <s v="Yes"/>
    <n v="2555"/>
    <x v="31"/>
    <n v="4.8000000000000001E-2"/>
    <s v="Homefinity Bank"/>
    <n v="30"/>
  </r>
  <r>
    <x v="32"/>
    <d v="2022-08-30T00:00:00"/>
    <x v="1"/>
    <x v="18"/>
    <x v="2"/>
    <n v="2"/>
    <n v="1"/>
    <s v="Yes"/>
    <s v="No"/>
    <n v="1274"/>
    <x v="32"/>
    <n v="6.7500000000000004E-2"/>
    <s v="Homefinity Bank"/>
    <n v="30"/>
  </r>
  <r>
    <x v="33"/>
    <d v="2022-05-31T00:00:00"/>
    <x v="0"/>
    <x v="30"/>
    <x v="3"/>
    <n v="4"/>
    <n v="1"/>
    <s v="Yes"/>
    <s v="No"/>
    <n v="2391"/>
    <x v="33"/>
    <n v="6.7500000000000004E-2"/>
    <s v="Homefinity Bank"/>
    <n v="15"/>
  </r>
  <r>
    <x v="34"/>
    <d v="2022-08-22T00:00:00"/>
    <x v="3"/>
    <x v="31"/>
    <x v="1"/>
    <n v="4"/>
    <n v="1"/>
    <s v="No"/>
    <s v="Yes"/>
    <n v="2826"/>
    <x v="34"/>
    <n v="5.5E-2"/>
    <s v="Homefinity Bank"/>
    <n v="30"/>
  </r>
  <r>
    <x v="35"/>
    <d v="2022-12-28T00:00:00"/>
    <x v="1"/>
    <x v="32"/>
    <x v="2"/>
    <n v="3"/>
    <n v="1"/>
    <s v="No"/>
    <s v="Yes"/>
    <n v="961"/>
    <x v="35"/>
    <n v="5.5E-2"/>
    <s v="Advia Credit Union"/>
    <n v="15"/>
  </r>
  <r>
    <x v="36"/>
    <d v="2023-01-30T00:00:00"/>
    <x v="4"/>
    <x v="33"/>
    <x v="3"/>
    <n v="3"/>
    <n v="1"/>
    <s v="Yes"/>
    <s v="No"/>
    <n v="2702"/>
    <x v="36"/>
    <n v="5.7500000000000002E-2"/>
    <s v="Homefinity Bank"/>
    <n v="40"/>
  </r>
  <r>
    <x v="37"/>
    <d v="2022-07-19T00:00:00"/>
    <x v="4"/>
    <x v="34"/>
    <x v="2"/>
    <n v="5"/>
    <n v="1"/>
    <s v="Yes"/>
    <s v="No"/>
    <n v="1538"/>
    <x v="37"/>
    <n v="5.5E-2"/>
    <s v="Michigan Mutual Mortgage"/>
    <n v="30"/>
  </r>
  <r>
    <x v="38"/>
    <d v="2022-08-12T00:00:00"/>
    <x v="2"/>
    <x v="35"/>
    <x v="1"/>
    <n v="5"/>
    <n v="1"/>
    <s v="No"/>
    <s v="Yes"/>
    <n v="3031"/>
    <x v="38"/>
    <n v="5.5E-2"/>
    <s v="Homefinity Bank"/>
    <n v="30"/>
  </r>
  <r>
    <x v="39"/>
    <d v="2022-03-24T00:00:00"/>
    <x v="0"/>
    <x v="36"/>
    <x v="1"/>
    <n v="3"/>
    <n v="1"/>
    <s v="No"/>
    <s v="Yes"/>
    <n v="2945"/>
    <x v="39"/>
    <n v="8.7999999999999995E-2"/>
    <s v="Advia Credit Union"/>
    <n v="30"/>
  </r>
  <r>
    <x v="40"/>
    <d v="2022-03-18T00:00:00"/>
    <x v="4"/>
    <x v="37"/>
    <x v="2"/>
    <n v="5"/>
    <n v="2"/>
    <s v="No"/>
    <s v="Yes"/>
    <n v="1397"/>
    <x v="40"/>
    <n v="5.5E-2"/>
    <s v="Michigan Mutual Mortgage"/>
    <n v="30"/>
  </r>
  <r>
    <x v="41"/>
    <d v="2022-08-31T00:00:00"/>
    <x v="1"/>
    <x v="38"/>
    <x v="1"/>
    <n v="1"/>
    <n v="1"/>
    <s v="No"/>
    <s v="Yes"/>
    <n v="2921"/>
    <x v="41"/>
    <n v="6.5000000000000002E-2"/>
    <s v="Silverton Mortgage"/>
    <n v="30"/>
  </r>
  <r>
    <x v="42"/>
    <d v="2023-01-30T00:00:00"/>
    <x v="3"/>
    <x v="39"/>
    <x v="0"/>
    <n v="5"/>
    <n v="1"/>
    <s v="Yes"/>
    <s v="No"/>
    <n v="997"/>
    <x v="42"/>
    <n v="5.5E-2"/>
    <s v="Homefinity Bank"/>
    <n v="30"/>
  </r>
  <r>
    <x v="43"/>
    <d v="2022-02-22T00:00:00"/>
    <x v="0"/>
    <x v="40"/>
    <x v="0"/>
    <n v="1"/>
    <n v="1"/>
    <s v="Yes"/>
    <s v="No"/>
    <n v="1887"/>
    <x v="43"/>
    <n v="7.8E-2"/>
    <s v="Advia Credit Union"/>
    <n v="30"/>
  </r>
  <r>
    <x v="43"/>
    <d v="2022-12-27T00:00:00"/>
    <x v="4"/>
    <x v="22"/>
    <x v="3"/>
    <n v="2"/>
    <n v="2"/>
    <s v="No"/>
    <s v="Yes"/>
    <n v="2021"/>
    <x v="44"/>
    <n v="5.5E-2"/>
    <s v="First Federal"/>
    <n v="30"/>
  </r>
  <r>
    <x v="44"/>
    <d v="2022-03-30T00:00:00"/>
    <x v="1"/>
    <x v="41"/>
    <x v="3"/>
    <n v="2"/>
    <n v="1"/>
    <s v="No"/>
    <s v="Yes"/>
    <n v="1256"/>
    <x v="45"/>
    <n v="6.8000000000000005E-2"/>
    <s v="Homefinity Bank"/>
    <n v="15"/>
  </r>
  <r>
    <x v="45"/>
    <d v="2022-12-15T00:00:00"/>
    <x v="2"/>
    <x v="42"/>
    <x v="1"/>
    <n v="2"/>
    <n v="1"/>
    <s v="Yes"/>
    <s v="No"/>
    <n v="2660"/>
    <x v="46"/>
    <n v="5.5E-2"/>
    <s v="Advia Credit Union"/>
    <n v="30"/>
  </r>
  <r>
    <x v="38"/>
    <d v="2022-11-30T00:00:00"/>
    <x v="2"/>
    <x v="43"/>
    <x v="0"/>
    <n v="5"/>
    <n v="2"/>
    <s v="No"/>
    <s v="Yes"/>
    <n v="1990"/>
    <x v="47"/>
    <n v="5.5E-2"/>
    <s v="Homefinity Bank"/>
    <n v="30"/>
  </r>
  <r>
    <x v="46"/>
    <d v="2022-12-13T00:00:00"/>
    <x v="2"/>
    <x v="44"/>
    <x v="1"/>
    <n v="4"/>
    <n v="2"/>
    <s v="No"/>
    <s v="Yes"/>
    <n v="2131"/>
    <x v="48"/>
    <n v="5.5E-2"/>
    <s v="Advia Credit Union"/>
    <n v="40"/>
  </r>
  <r>
    <x v="47"/>
    <d v="2022-11-22T00:00:00"/>
    <x v="2"/>
    <x v="45"/>
    <x v="1"/>
    <n v="1"/>
    <n v="2"/>
    <s v="Yes"/>
    <s v="No"/>
    <n v="1668"/>
    <x v="49"/>
    <n v="7.8E-2"/>
    <s v="Advia Credit Union"/>
    <n v="30"/>
  </r>
  <r>
    <x v="48"/>
    <d v="2022-09-01T00:00:00"/>
    <x v="0"/>
    <x v="46"/>
    <x v="2"/>
    <n v="2"/>
    <n v="1"/>
    <s v="Yes"/>
    <s v="No"/>
    <n v="2899"/>
    <x v="50"/>
    <n v="5.5E-2"/>
    <s v="Silverton Mortgage"/>
    <n v="30"/>
  </r>
  <r>
    <x v="0"/>
    <d v="2022-06-07T00:00:00"/>
    <x v="0"/>
    <x v="47"/>
    <x v="0"/>
    <n v="2"/>
    <n v="2"/>
    <s v="Yes"/>
    <s v="No"/>
    <n v="1785"/>
    <x v="51"/>
    <n v="7.8E-2"/>
    <s v="Michigan Mutual Mortgage"/>
    <n v="40"/>
  </r>
  <r>
    <x v="49"/>
    <d v="2022-09-29T00:00:00"/>
    <x v="3"/>
    <x v="16"/>
    <x v="0"/>
    <n v="1"/>
    <n v="1"/>
    <s v="Yes"/>
    <s v="No"/>
    <n v="1765"/>
    <x v="52"/>
    <n v="6.7500000000000004E-2"/>
    <s v="Eastern Michigan Bank"/>
    <n v="30"/>
  </r>
  <r>
    <x v="50"/>
    <d v="2022-08-23T00:00:00"/>
    <x v="2"/>
    <x v="48"/>
    <x v="0"/>
    <n v="5"/>
    <n v="2"/>
    <s v="No"/>
    <s v="Yes"/>
    <n v="1207"/>
    <x v="53"/>
    <n v="5.5E-2"/>
    <s v="Michigan Mutual Mortgage"/>
    <n v="15"/>
  </r>
  <r>
    <x v="51"/>
    <d v="2022-10-25T00:00:00"/>
    <x v="2"/>
    <x v="49"/>
    <x v="1"/>
    <n v="2"/>
    <n v="1"/>
    <s v="Yes"/>
    <s v="No"/>
    <n v="1904"/>
    <x v="54"/>
    <n v="5.5E-2"/>
    <s v="Advia Credit Union"/>
    <n v="30"/>
  </r>
  <r>
    <x v="52"/>
    <d v="2022-03-09T00:00:00"/>
    <x v="0"/>
    <x v="50"/>
    <x v="3"/>
    <n v="3"/>
    <n v="2"/>
    <s v="Yes"/>
    <s v="No"/>
    <n v="2920"/>
    <x v="55"/>
    <n v="5.5E-2"/>
    <s v="Advia Credit Union"/>
    <n v="15"/>
  </r>
  <r>
    <x v="53"/>
    <d v="2022-03-02T00:00:00"/>
    <x v="2"/>
    <x v="12"/>
    <x v="1"/>
    <n v="1"/>
    <n v="2"/>
    <s v="No"/>
    <s v="Yes"/>
    <n v="2300"/>
    <x v="56"/>
    <n v="6.7500000000000004E-2"/>
    <s v="Homefinity Bank"/>
    <n v="15"/>
  </r>
  <r>
    <x v="54"/>
    <d v="2022-08-21T00:00:00"/>
    <x v="4"/>
    <x v="12"/>
    <x v="0"/>
    <n v="3"/>
    <n v="2"/>
    <s v="Yes"/>
    <s v="No"/>
    <n v="2027"/>
    <x v="57"/>
    <n v="5.5E-2"/>
    <s v="Silverton Mortgage"/>
    <n v="30"/>
  </r>
  <r>
    <x v="55"/>
    <d v="2022-06-04T00:00:00"/>
    <x v="2"/>
    <x v="51"/>
    <x v="0"/>
    <n v="4"/>
    <n v="2"/>
    <s v="Yes"/>
    <s v="No"/>
    <n v="1341"/>
    <x v="58"/>
    <n v="5.7500000000000002E-2"/>
    <s v="Michigan Mutual Mortgage"/>
    <n v="30"/>
  </r>
  <r>
    <x v="56"/>
    <d v="2023-02-14T00:00:00"/>
    <x v="3"/>
    <x v="52"/>
    <x v="2"/>
    <n v="4"/>
    <n v="2"/>
    <s v="Yes"/>
    <s v="No"/>
    <n v="2247"/>
    <x v="59"/>
    <n v="5.5E-2"/>
    <s v="Michigan Mutual Mortgage"/>
    <n v="30"/>
  </r>
  <r>
    <x v="57"/>
    <d v="2022-03-20T00:00:00"/>
    <x v="3"/>
    <x v="17"/>
    <x v="1"/>
    <n v="2"/>
    <n v="1"/>
    <s v="Yes"/>
    <s v="No"/>
    <n v="2193"/>
    <x v="60"/>
    <n v="5.5E-2"/>
    <s v="Silverton Mortgage"/>
    <n v="40"/>
  </r>
  <r>
    <x v="58"/>
    <d v="2022-11-21T00:00:00"/>
    <x v="4"/>
    <x v="53"/>
    <x v="1"/>
    <n v="3"/>
    <n v="2"/>
    <s v="Yes"/>
    <s v="No"/>
    <n v="2622"/>
    <x v="61"/>
    <n v="5.7500000000000002E-2"/>
    <s v="Homefinity Bank"/>
    <n v="40"/>
  </r>
  <r>
    <x v="59"/>
    <d v="2022-06-18T00:00:00"/>
    <x v="1"/>
    <x v="17"/>
    <x v="1"/>
    <n v="5"/>
    <n v="2"/>
    <s v="Yes"/>
    <s v="No"/>
    <n v="2191"/>
    <x v="62"/>
    <n v="6.7500000000000004E-2"/>
    <s v="Homefinity Bank"/>
    <n v="30"/>
  </r>
  <r>
    <x v="60"/>
    <d v="2022-05-18T00:00:00"/>
    <x v="1"/>
    <x v="54"/>
    <x v="1"/>
    <n v="2"/>
    <n v="1"/>
    <s v="No"/>
    <s v="Yes"/>
    <n v="1380"/>
    <x v="63"/>
    <n v="5.5E-2"/>
    <s v="Homefinity Bank"/>
    <n v="30"/>
  </r>
  <r>
    <x v="61"/>
    <d v="2022-02-27T00:00:00"/>
    <x v="2"/>
    <x v="55"/>
    <x v="0"/>
    <n v="2"/>
    <n v="1"/>
    <s v="Yes"/>
    <s v="No"/>
    <n v="2480"/>
    <x v="64"/>
    <n v="5.5E-2"/>
    <s v="Silverton Mortgage"/>
    <n v="40"/>
  </r>
  <r>
    <x v="62"/>
    <d v="2022-06-14T00:00:00"/>
    <x v="2"/>
    <x v="56"/>
    <x v="1"/>
    <n v="2"/>
    <n v="1"/>
    <s v="No"/>
    <s v="Yes"/>
    <n v="2312"/>
    <x v="65"/>
    <n v="5.5E-2"/>
    <s v="Michigan Mutual Mortgage"/>
    <n v="15"/>
  </r>
  <r>
    <x v="63"/>
    <d v="2022-11-11T00:00:00"/>
    <x v="0"/>
    <x v="57"/>
    <x v="1"/>
    <n v="3"/>
    <n v="1"/>
    <s v="Yes"/>
    <s v="No"/>
    <n v="2264"/>
    <x v="66"/>
    <n v="6.7500000000000004E-2"/>
    <s v="Advia Credit Union"/>
    <n v="15"/>
  </r>
  <r>
    <x v="64"/>
    <d v="2022-10-09T00:00:00"/>
    <x v="1"/>
    <x v="58"/>
    <x v="2"/>
    <n v="4"/>
    <n v="1"/>
    <s v="Yes"/>
    <s v="No"/>
    <n v="2932"/>
    <x v="67"/>
    <n v="6.7500000000000004E-2"/>
    <s v="Advia Credit Union"/>
    <n v="15"/>
  </r>
  <r>
    <x v="65"/>
    <d v="2022-11-16T00:00:00"/>
    <x v="4"/>
    <x v="59"/>
    <x v="2"/>
    <n v="4"/>
    <n v="2"/>
    <s v="Yes"/>
    <s v="No"/>
    <n v="2186"/>
    <x v="68"/>
    <n v="5.5E-2"/>
    <s v="Michigan Mutual Mortgage"/>
    <n v="30"/>
  </r>
  <r>
    <x v="66"/>
    <d v="2022-02-26T00:00:00"/>
    <x v="1"/>
    <x v="60"/>
    <x v="1"/>
    <n v="2"/>
    <n v="2"/>
    <s v="No"/>
    <s v="Yes"/>
    <n v="2958"/>
    <x v="69"/>
    <n v="5.7500000000000002E-2"/>
    <s v="Eastern Michigan Bank"/>
    <n v="15"/>
  </r>
  <r>
    <x v="11"/>
    <d v="2022-05-24T00:00:00"/>
    <x v="4"/>
    <x v="17"/>
    <x v="2"/>
    <n v="3"/>
    <n v="2"/>
    <s v="No"/>
    <s v="Yes"/>
    <n v="1259"/>
    <x v="70"/>
    <n v="5.5E-2"/>
    <s v="Eastern Michigan Bank"/>
    <n v="30"/>
  </r>
  <r>
    <x v="67"/>
    <d v="2022-03-26T00:00:00"/>
    <x v="2"/>
    <x v="52"/>
    <x v="3"/>
    <n v="4"/>
    <n v="2"/>
    <s v="Yes"/>
    <s v="No"/>
    <n v="1287"/>
    <x v="71"/>
    <n v="5.7500000000000002E-2"/>
    <s v="Homefinity Bank"/>
    <n v="15"/>
  </r>
  <r>
    <x v="68"/>
    <d v="2022-05-29T00:00:00"/>
    <x v="4"/>
    <x v="61"/>
    <x v="2"/>
    <n v="4"/>
    <n v="2"/>
    <s v="Yes"/>
    <s v="No"/>
    <n v="1332"/>
    <x v="72"/>
    <n v="5.5E-2"/>
    <s v="Eastern Michigan Bank"/>
    <n v="30"/>
  </r>
  <r>
    <x v="67"/>
    <d v="2022-11-08T00:00:00"/>
    <x v="0"/>
    <x v="62"/>
    <x v="1"/>
    <n v="3"/>
    <n v="2"/>
    <s v="No"/>
    <s v="Yes"/>
    <n v="1202"/>
    <x v="73"/>
    <n v="4.7500000000000001E-2"/>
    <s v="Homefinity Bank"/>
    <n v="30"/>
  </r>
  <r>
    <x v="69"/>
    <d v="2022-12-08T00:00:00"/>
    <x v="3"/>
    <x v="63"/>
    <x v="1"/>
    <n v="4"/>
    <n v="2"/>
    <s v="Yes"/>
    <s v="No"/>
    <n v="1430"/>
    <x v="74"/>
    <n v="6.5000000000000002E-2"/>
    <s v="First Federal"/>
    <n v="15"/>
  </r>
  <r>
    <x v="70"/>
    <d v="2023-01-26T00:00:00"/>
    <x v="4"/>
    <x v="64"/>
    <x v="1"/>
    <n v="3"/>
    <n v="2"/>
    <s v="No"/>
    <s v="Yes"/>
    <n v="1975"/>
    <x v="75"/>
    <n v="6.5000000000000002E-2"/>
    <s v="Homefinity Bank"/>
    <n v="30"/>
  </r>
  <r>
    <x v="71"/>
    <d v="2022-08-11T00:00:00"/>
    <x v="3"/>
    <x v="65"/>
    <x v="1"/>
    <n v="2"/>
    <n v="2"/>
    <s v="No"/>
    <s v="Yes"/>
    <n v="1393"/>
    <x v="76"/>
    <n v="8.7999999999999995E-2"/>
    <s v="Michigan Mutual Mortgage"/>
    <n v="30"/>
  </r>
  <r>
    <x v="72"/>
    <d v="2022-10-14T00:00:00"/>
    <x v="0"/>
    <x v="66"/>
    <x v="0"/>
    <n v="3"/>
    <n v="1"/>
    <s v="No"/>
    <s v="Yes"/>
    <n v="2225"/>
    <x v="77"/>
    <n v="6.7500000000000004E-2"/>
    <s v="Michigan Mutual Mortgage"/>
    <n v="40"/>
  </r>
  <r>
    <x v="73"/>
    <d v="2022-08-04T00:00:00"/>
    <x v="1"/>
    <x v="67"/>
    <x v="1"/>
    <n v="1"/>
    <n v="1"/>
    <s v="No"/>
    <s v="Yes"/>
    <n v="1083"/>
    <x v="78"/>
    <n v="6.5000000000000002E-2"/>
    <s v="Homefinity Bank"/>
    <n v="40"/>
  </r>
  <r>
    <x v="74"/>
    <d v="2022-09-25T00:00:00"/>
    <x v="0"/>
    <x v="68"/>
    <x v="3"/>
    <n v="1"/>
    <n v="2"/>
    <s v="Yes"/>
    <s v="No"/>
    <n v="3036"/>
    <x v="79"/>
    <n v="6.7500000000000004E-2"/>
    <s v="Michigan Mutual Mortgage"/>
    <n v="30"/>
  </r>
  <r>
    <x v="75"/>
    <d v="2022-11-15T00:00:00"/>
    <x v="4"/>
    <x v="69"/>
    <x v="1"/>
    <n v="2"/>
    <n v="1"/>
    <s v="No"/>
    <s v="Yes"/>
    <n v="1463"/>
    <x v="80"/>
    <n v="5.5E-2"/>
    <s v="First Federal"/>
    <n v="30"/>
  </r>
  <r>
    <x v="76"/>
    <d v="2022-12-16T00:00:00"/>
    <x v="0"/>
    <x v="70"/>
    <x v="3"/>
    <n v="1"/>
    <n v="1"/>
    <s v="Yes"/>
    <s v="No"/>
    <n v="845"/>
    <x v="81"/>
    <n v="5.5E-2"/>
    <s v="Advia Credit Union"/>
    <n v="40"/>
  </r>
  <r>
    <x v="16"/>
    <d v="2022-05-09T00:00:00"/>
    <x v="0"/>
    <x v="71"/>
    <x v="1"/>
    <n v="4"/>
    <n v="1"/>
    <s v="Yes"/>
    <s v="No"/>
    <n v="963"/>
    <x v="82"/>
    <n v="5.5E-2"/>
    <s v="Silverton Mortgage"/>
    <n v="30"/>
  </r>
  <r>
    <x v="77"/>
    <d v="2022-09-03T00:00:00"/>
    <x v="2"/>
    <x v="72"/>
    <x v="0"/>
    <n v="1"/>
    <n v="1"/>
    <s v="No"/>
    <s v="Yes"/>
    <n v="2496"/>
    <x v="83"/>
    <n v="5.5E-2"/>
    <s v="First Federal"/>
    <n v="30"/>
  </r>
  <r>
    <x v="78"/>
    <d v="2022-03-20T00:00:00"/>
    <x v="2"/>
    <x v="73"/>
    <x v="3"/>
    <n v="4"/>
    <n v="2"/>
    <s v="No"/>
    <s v="Yes"/>
    <n v="1936"/>
    <x v="84"/>
    <n v="6.5000000000000002E-2"/>
    <s v="Eastern Michigan Bank"/>
    <n v="30"/>
  </r>
  <r>
    <x v="79"/>
    <d v="2022-04-28T00:00:00"/>
    <x v="2"/>
    <x v="74"/>
    <x v="1"/>
    <n v="1"/>
    <n v="2"/>
    <s v="No"/>
    <s v="Yes"/>
    <n v="2111"/>
    <x v="85"/>
    <n v="7.8E-2"/>
    <s v="Eastern Michigan Bank"/>
    <n v="30"/>
  </r>
  <r>
    <x v="80"/>
    <d v="2022-11-01T00:00:00"/>
    <x v="4"/>
    <x v="59"/>
    <x v="3"/>
    <n v="2"/>
    <n v="1"/>
    <s v="Yes"/>
    <s v="No"/>
    <n v="2846"/>
    <x v="86"/>
    <n v="6.5000000000000002E-2"/>
    <s v="Homefinity Bank"/>
    <n v="30"/>
  </r>
  <r>
    <x v="14"/>
    <d v="2023-01-06T00:00:00"/>
    <x v="3"/>
    <x v="30"/>
    <x v="2"/>
    <n v="5"/>
    <n v="1"/>
    <s v="Yes"/>
    <s v="No"/>
    <n v="2558"/>
    <x v="87"/>
    <n v="5.7500000000000002E-2"/>
    <s v="Homefinity Bank"/>
    <n v="30"/>
  </r>
  <r>
    <x v="58"/>
    <d v="2022-08-23T00:00:00"/>
    <x v="4"/>
    <x v="75"/>
    <x v="1"/>
    <n v="2"/>
    <n v="1"/>
    <s v="Yes"/>
    <s v="No"/>
    <n v="912"/>
    <x v="88"/>
    <n v="5.7500000000000002E-2"/>
    <s v="Homefinity Bank"/>
    <n v="30"/>
  </r>
  <r>
    <x v="81"/>
    <d v="2022-08-26T00:00:00"/>
    <x v="2"/>
    <x v="76"/>
    <x v="0"/>
    <n v="4"/>
    <n v="1"/>
    <s v="Yes"/>
    <s v="No"/>
    <n v="2608"/>
    <x v="89"/>
    <n v="5.7500000000000002E-2"/>
    <s v="Eastern Michigan Bank"/>
    <n v="30"/>
  </r>
  <r>
    <x v="82"/>
    <d v="2022-07-28T00:00:00"/>
    <x v="2"/>
    <x v="77"/>
    <x v="0"/>
    <n v="1"/>
    <n v="2"/>
    <s v="No"/>
    <s v="Yes"/>
    <n v="2560"/>
    <x v="90"/>
    <n v="5.5E-2"/>
    <s v="First Federal"/>
    <n v="30"/>
  </r>
  <r>
    <x v="0"/>
    <d v="2022-08-02T00:00:00"/>
    <x v="3"/>
    <x v="78"/>
    <x v="1"/>
    <n v="5"/>
    <n v="2"/>
    <s v="Yes"/>
    <s v="No"/>
    <n v="2556"/>
    <x v="91"/>
    <n v="5.7500000000000002E-2"/>
    <s v="First Federal"/>
    <n v="30"/>
  </r>
  <r>
    <x v="83"/>
    <d v="2022-11-26T00:00:00"/>
    <x v="4"/>
    <x v="19"/>
    <x v="3"/>
    <n v="5"/>
    <n v="2"/>
    <s v="No"/>
    <s v="Yes"/>
    <n v="1648"/>
    <x v="92"/>
    <n v="5.5E-2"/>
    <s v="Silverton Mortgage"/>
    <n v="30"/>
  </r>
  <r>
    <x v="84"/>
    <d v="2022-12-10T00:00:00"/>
    <x v="0"/>
    <x v="0"/>
    <x v="0"/>
    <n v="5"/>
    <n v="1"/>
    <s v="Yes"/>
    <s v="No"/>
    <n v="2075"/>
    <x v="93"/>
    <n v="6.7500000000000004E-2"/>
    <s v="Homefinity Bank"/>
    <n v="30"/>
  </r>
  <r>
    <x v="85"/>
    <d v="2022-10-22T00:00:00"/>
    <x v="2"/>
    <x v="79"/>
    <x v="3"/>
    <n v="2"/>
    <n v="2"/>
    <s v="No"/>
    <s v="Yes"/>
    <n v="1063"/>
    <x v="94"/>
    <n v="5.7500000000000002E-2"/>
    <s v="Advia Credit Union"/>
    <n v="15"/>
  </r>
  <r>
    <x v="24"/>
    <d v="2022-10-28T00:00:00"/>
    <x v="2"/>
    <x v="32"/>
    <x v="1"/>
    <n v="3"/>
    <n v="2"/>
    <s v="Yes"/>
    <s v="No"/>
    <n v="1330"/>
    <x v="95"/>
    <n v="5.7500000000000002E-2"/>
    <s v="First Federal"/>
    <n v="15"/>
  </r>
  <r>
    <x v="86"/>
    <d v="2023-01-29T00:00:00"/>
    <x v="1"/>
    <x v="80"/>
    <x v="3"/>
    <n v="3"/>
    <n v="1"/>
    <s v="No"/>
    <s v="Yes"/>
    <n v="1865"/>
    <x v="96"/>
    <n v="6.5000000000000002E-2"/>
    <s v="Michigan Mutual Mortgage"/>
    <n v="30"/>
  </r>
  <r>
    <x v="87"/>
    <d v="2023-01-17T00:00:00"/>
    <x v="1"/>
    <x v="33"/>
    <x v="0"/>
    <n v="3"/>
    <n v="2"/>
    <s v="No"/>
    <s v="Yes"/>
    <n v="2805"/>
    <x v="97"/>
    <n v="7.8E-2"/>
    <s v="First Federal"/>
    <n v="40"/>
  </r>
  <r>
    <x v="23"/>
    <d v="2022-08-12T00:00:00"/>
    <x v="3"/>
    <x v="81"/>
    <x v="2"/>
    <n v="5"/>
    <n v="2"/>
    <s v="Yes"/>
    <s v="No"/>
    <n v="3040"/>
    <x v="98"/>
    <n v="5.5E-2"/>
    <s v="First Federal"/>
    <n v="30"/>
  </r>
  <r>
    <x v="88"/>
    <d v="2022-11-28T00:00:00"/>
    <x v="1"/>
    <x v="82"/>
    <x v="1"/>
    <n v="5"/>
    <n v="2"/>
    <s v="Yes"/>
    <s v="No"/>
    <n v="2480"/>
    <x v="99"/>
    <n v="4.7500000000000001E-2"/>
    <s v="Eastern Michigan Bank"/>
    <n v="30"/>
  </r>
  <r>
    <x v="89"/>
    <d v="2023-02-14T00:00:00"/>
    <x v="4"/>
    <x v="14"/>
    <x v="2"/>
    <n v="4"/>
    <n v="1"/>
    <s v="Yes"/>
    <s v="No"/>
    <n v="1354"/>
    <x v="100"/>
    <n v="5.5E-2"/>
    <s v="Michigan Mutual Mortgage"/>
    <n v="15"/>
  </r>
  <r>
    <x v="90"/>
    <d v="2022-05-31T00:00:00"/>
    <x v="4"/>
    <x v="33"/>
    <x v="2"/>
    <n v="2"/>
    <n v="2"/>
    <s v="No"/>
    <s v="Yes"/>
    <n v="2617"/>
    <x v="101"/>
    <n v="5.5E-2"/>
    <s v="First Federal"/>
    <n v="30"/>
  </r>
  <r>
    <x v="7"/>
    <d v="2022-12-07T00:00:00"/>
    <x v="0"/>
    <x v="83"/>
    <x v="1"/>
    <n v="5"/>
    <n v="1"/>
    <s v="Yes"/>
    <s v="No"/>
    <n v="2670"/>
    <x v="102"/>
    <n v="5.5E-2"/>
    <s v="Homefinity Bank"/>
    <n v="30"/>
  </r>
  <r>
    <x v="91"/>
    <d v="2022-05-30T00:00:00"/>
    <x v="3"/>
    <x v="84"/>
    <x v="0"/>
    <n v="4"/>
    <n v="1"/>
    <s v="No"/>
    <s v="Yes"/>
    <n v="1040"/>
    <x v="103"/>
    <n v="6.5000000000000002E-2"/>
    <s v="Homefinity Bank"/>
    <n v="30"/>
  </r>
  <r>
    <x v="62"/>
    <d v="2022-07-15T00:00:00"/>
    <x v="0"/>
    <x v="85"/>
    <x v="0"/>
    <n v="2"/>
    <n v="1"/>
    <s v="No"/>
    <s v="Yes"/>
    <n v="2327"/>
    <x v="104"/>
    <n v="5.7500000000000002E-2"/>
    <s v="Advia Credit Union"/>
    <n v="30"/>
  </r>
  <r>
    <x v="92"/>
    <d v="2022-12-24T00:00:00"/>
    <x v="4"/>
    <x v="86"/>
    <x v="2"/>
    <n v="2"/>
    <n v="2"/>
    <s v="Yes"/>
    <s v="No"/>
    <n v="1226"/>
    <x v="105"/>
    <n v="5.7500000000000002E-2"/>
    <s v="Michigan Mutual Mortgage"/>
    <n v="15"/>
  </r>
  <r>
    <x v="93"/>
    <d v="2022-12-27T00:00:00"/>
    <x v="1"/>
    <x v="54"/>
    <x v="1"/>
    <n v="2"/>
    <n v="1"/>
    <s v="Yes"/>
    <s v="No"/>
    <n v="2881"/>
    <x v="106"/>
    <n v="5.5E-2"/>
    <s v="Eastern Michigan Bank"/>
    <n v="30"/>
  </r>
  <r>
    <x v="94"/>
    <d v="2022-03-01T00:00:00"/>
    <x v="2"/>
    <x v="8"/>
    <x v="0"/>
    <n v="2"/>
    <n v="2"/>
    <s v="No"/>
    <s v="Yes"/>
    <n v="2058"/>
    <x v="107"/>
    <n v="5.5E-2"/>
    <s v="Michigan Mutual Mortgage"/>
    <n v="15"/>
  </r>
  <r>
    <x v="95"/>
    <d v="2022-07-29T00:00:00"/>
    <x v="4"/>
    <x v="77"/>
    <x v="0"/>
    <n v="1"/>
    <n v="1"/>
    <s v="Yes"/>
    <s v="No"/>
    <n v="1080"/>
    <x v="108"/>
    <n v="5.5E-2"/>
    <s v="Michigan Mutual Mortgage"/>
    <n v="30"/>
  </r>
  <r>
    <x v="96"/>
    <d v="2023-02-04T00:00:00"/>
    <x v="0"/>
    <x v="46"/>
    <x v="3"/>
    <n v="4"/>
    <n v="2"/>
    <s v="Yes"/>
    <s v="No"/>
    <n v="2767"/>
    <x v="109"/>
    <n v="5.5E-2"/>
    <s v="Eastern Michigan Bank"/>
    <n v="30"/>
  </r>
  <r>
    <x v="97"/>
    <d v="2022-02-21T00:00:00"/>
    <x v="1"/>
    <x v="41"/>
    <x v="1"/>
    <n v="2"/>
    <n v="2"/>
    <s v="No"/>
    <s v="Yes"/>
    <n v="1538"/>
    <x v="110"/>
    <n v="5.7500000000000002E-2"/>
    <s v="Michigan Mutual Mortgage"/>
    <n v="40"/>
  </r>
  <r>
    <x v="98"/>
    <d v="2022-04-22T00:00:00"/>
    <x v="3"/>
    <x v="17"/>
    <x v="2"/>
    <n v="5"/>
    <n v="2"/>
    <s v="No"/>
    <s v="Yes"/>
    <n v="1062"/>
    <x v="111"/>
    <n v="5.5E-2"/>
    <s v="Homefinity Bank"/>
    <n v="30"/>
  </r>
  <r>
    <x v="34"/>
    <d v="2022-06-08T00:00:00"/>
    <x v="1"/>
    <x v="26"/>
    <x v="3"/>
    <n v="2"/>
    <n v="2"/>
    <s v="Yes"/>
    <s v="No"/>
    <n v="1355"/>
    <x v="112"/>
    <n v="5.5E-2"/>
    <s v="Advia Credit Union"/>
    <n v="30"/>
  </r>
  <r>
    <x v="99"/>
    <d v="2022-10-22T00:00:00"/>
    <x v="0"/>
    <x v="78"/>
    <x v="0"/>
    <n v="1"/>
    <n v="2"/>
    <s v="Yes"/>
    <s v="No"/>
    <n v="1688"/>
    <x v="113"/>
    <n v="8.7999999999999995E-2"/>
    <s v="Michigan Mutual Mortgage"/>
    <n v="30"/>
  </r>
  <r>
    <x v="34"/>
    <d v="2022-12-19T00:00:00"/>
    <x v="4"/>
    <x v="87"/>
    <x v="0"/>
    <n v="3"/>
    <n v="1"/>
    <s v="No"/>
    <s v="Yes"/>
    <n v="1854"/>
    <x v="114"/>
    <n v="6.7500000000000004E-2"/>
    <s v="Advia Credit Union"/>
    <n v="30"/>
  </r>
  <r>
    <x v="32"/>
    <d v="2022-10-09T00:00:00"/>
    <x v="2"/>
    <x v="9"/>
    <x v="2"/>
    <n v="3"/>
    <n v="1"/>
    <s v="Yes"/>
    <s v="No"/>
    <n v="2428"/>
    <x v="115"/>
    <n v="6.7500000000000004E-2"/>
    <s v="Eastern Michigan Bank"/>
    <n v="30"/>
  </r>
  <r>
    <x v="100"/>
    <d v="2022-09-16T00:00:00"/>
    <x v="0"/>
    <x v="29"/>
    <x v="2"/>
    <n v="2"/>
    <n v="2"/>
    <s v="No"/>
    <s v="Yes"/>
    <n v="2242"/>
    <x v="116"/>
    <n v="6.5000000000000002E-2"/>
    <s v="First Federal"/>
    <n v="30"/>
  </r>
  <r>
    <x v="101"/>
    <d v="2022-10-22T00:00:00"/>
    <x v="4"/>
    <x v="37"/>
    <x v="3"/>
    <n v="2"/>
    <n v="1"/>
    <s v="No"/>
    <s v="Yes"/>
    <n v="2492"/>
    <x v="117"/>
    <n v="5.5E-2"/>
    <s v="Silverton Mortgage"/>
    <n v="15"/>
  </r>
  <r>
    <x v="2"/>
    <d v="2023-01-21T00:00:00"/>
    <x v="1"/>
    <x v="36"/>
    <x v="0"/>
    <n v="1"/>
    <n v="1"/>
    <s v="No"/>
    <s v="Yes"/>
    <n v="1982"/>
    <x v="118"/>
    <n v="4.7500000000000001E-2"/>
    <s v="Advia Credit Union"/>
    <n v="30"/>
  </r>
  <r>
    <x v="102"/>
    <d v="2022-04-19T00:00:00"/>
    <x v="3"/>
    <x v="88"/>
    <x v="1"/>
    <n v="3"/>
    <n v="1"/>
    <s v="Yes"/>
    <s v="No"/>
    <n v="1909"/>
    <x v="119"/>
    <n v="6.5000000000000002E-2"/>
    <s v="Silverton Mortgage"/>
    <n v="30"/>
  </r>
  <r>
    <x v="103"/>
    <d v="2022-09-29T00:00:00"/>
    <x v="0"/>
    <x v="68"/>
    <x v="2"/>
    <n v="4"/>
    <n v="1"/>
    <s v="Yes"/>
    <s v="No"/>
    <n v="2507"/>
    <x v="120"/>
    <n v="4.7500000000000001E-2"/>
    <s v="First Federal"/>
    <n v="30"/>
  </r>
  <r>
    <x v="104"/>
    <d v="2022-04-26T00:00:00"/>
    <x v="3"/>
    <x v="73"/>
    <x v="2"/>
    <n v="3"/>
    <n v="1"/>
    <s v="Yes"/>
    <s v="No"/>
    <n v="2926"/>
    <x v="121"/>
    <n v="5.5E-2"/>
    <s v="Eastern Michigan Bank"/>
    <n v="30"/>
  </r>
  <r>
    <x v="105"/>
    <d v="2022-08-14T00:00:00"/>
    <x v="1"/>
    <x v="89"/>
    <x v="1"/>
    <n v="4"/>
    <n v="1"/>
    <s v="No"/>
    <s v="Yes"/>
    <n v="3029"/>
    <x v="122"/>
    <n v="5.7500000000000002E-2"/>
    <s v="Eastern Michigan Bank"/>
    <n v="40"/>
  </r>
  <r>
    <x v="106"/>
    <d v="2022-10-31T00:00:00"/>
    <x v="1"/>
    <x v="36"/>
    <x v="3"/>
    <n v="4"/>
    <n v="1"/>
    <s v="Yes"/>
    <s v="No"/>
    <n v="1107"/>
    <x v="123"/>
    <n v="5.8000000000000003E-2"/>
    <s v="Silverton Mortgage"/>
    <n v="40"/>
  </r>
  <r>
    <x v="107"/>
    <d v="2023-01-21T00:00:00"/>
    <x v="0"/>
    <x v="90"/>
    <x v="0"/>
    <n v="2"/>
    <n v="2"/>
    <s v="Yes"/>
    <s v="No"/>
    <n v="1014"/>
    <x v="124"/>
    <n v="7.8E-2"/>
    <s v="Michigan Mutual Mortgage"/>
    <n v="15"/>
  </r>
  <r>
    <x v="97"/>
    <d v="2022-06-06T00:00:00"/>
    <x v="1"/>
    <x v="61"/>
    <x v="2"/>
    <n v="2"/>
    <n v="1"/>
    <s v="Yes"/>
    <s v="No"/>
    <n v="1583"/>
    <x v="125"/>
    <n v="8.7999999999999995E-2"/>
    <s v="Michigan Mutual Mortgage"/>
    <n v="15"/>
  </r>
  <r>
    <x v="108"/>
    <d v="2022-04-23T00:00:00"/>
    <x v="3"/>
    <x v="79"/>
    <x v="2"/>
    <n v="2"/>
    <n v="1"/>
    <s v="No"/>
    <s v="Yes"/>
    <n v="978"/>
    <x v="126"/>
    <n v="5.7500000000000002E-2"/>
    <s v="Eastern Michigan Bank"/>
    <n v="15"/>
  </r>
  <r>
    <x v="99"/>
    <d v="2022-10-21T00:00:00"/>
    <x v="0"/>
    <x v="17"/>
    <x v="0"/>
    <n v="4"/>
    <n v="1"/>
    <s v="Yes"/>
    <s v="No"/>
    <n v="1095"/>
    <x v="127"/>
    <n v="5.7500000000000002E-2"/>
    <s v="Homefinity Bank"/>
    <n v="30"/>
  </r>
  <r>
    <x v="10"/>
    <d v="2022-06-26T00:00:00"/>
    <x v="4"/>
    <x v="91"/>
    <x v="1"/>
    <n v="4"/>
    <n v="1"/>
    <s v="Yes"/>
    <s v="No"/>
    <n v="1642"/>
    <x v="128"/>
    <n v="6.7500000000000004E-2"/>
    <s v="Eastern Michigan Bank"/>
    <n v="15"/>
  </r>
  <r>
    <x v="109"/>
    <d v="2022-08-27T00:00:00"/>
    <x v="2"/>
    <x v="81"/>
    <x v="3"/>
    <n v="3"/>
    <n v="2"/>
    <s v="No"/>
    <s v="Yes"/>
    <n v="2723"/>
    <x v="129"/>
    <n v="5.7500000000000002E-2"/>
    <s v="Michigan Mutual Mortgage"/>
    <n v="30"/>
  </r>
  <r>
    <x v="110"/>
    <d v="2022-10-11T00:00:00"/>
    <x v="3"/>
    <x v="92"/>
    <x v="0"/>
    <n v="1"/>
    <n v="1"/>
    <s v="Yes"/>
    <s v="No"/>
    <n v="2350"/>
    <x v="130"/>
    <n v="5.5E-2"/>
    <s v="Eastern Michigan Bank"/>
    <n v="30"/>
  </r>
  <r>
    <x v="28"/>
    <d v="2022-12-02T00:00:00"/>
    <x v="4"/>
    <x v="86"/>
    <x v="3"/>
    <n v="2"/>
    <n v="2"/>
    <s v="Yes"/>
    <s v="No"/>
    <n v="983"/>
    <x v="131"/>
    <n v="5.5E-2"/>
    <s v="Homefinity Bank"/>
    <n v="40"/>
  </r>
  <r>
    <x v="111"/>
    <d v="2022-09-12T00:00:00"/>
    <x v="1"/>
    <x v="93"/>
    <x v="1"/>
    <n v="3"/>
    <n v="2"/>
    <s v="No"/>
    <s v="Yes"/>
    <n v="2036"/>
    <x v="132"/>
    <n v="5.5E-2"/>
    <s v="Silverton Mortgage"/>
    <n v="15"/>
  </r>
  <r>
    <x v="112"/>
    <d v="2022-10-11T00:00:00"/>
    <x v="2"/>
    <x v="70"/>
    <x v="2"/>
    <n v="4"/>
    <n v="1"/>
    <s v="Yes"/>
    <s v="No"/>
    <n v="1171"/>
    <x v="133"/>
    <n v="4.7500000000000001E-2"/>
    <s v="Homefinity Bank"/>
    <n v="30"/>
  </r>
  <r>
    <x v="113"/>
    <d v="2022-07-01T00:00:00"/>
    <x v="3"/>
    <x v="94"/>
    <x v="1"/>
    <n v="1"/>
    <n v="1"/>
    <s v="Yes"/>
    <s v="No"/>
    <n v="2221"/>
    <x v="134"/>
    <n v="6.7500000000000004E-2"/>
    <s v="Michigan Mutual Mortgage"/>
    <n v="40"/>
  </r>
  <r>
    <x v="52"/>
    <d v="2022-10-22T00:00:00"/>
    <x v="3"/>
    <x v="95"/>
    <x v="0"/>
    <n v="5"/>
    <n v="2"/>
    <s v="Yes"/>
    <s v="No"/>
    <n v="2156"/>
    <x v="135"/>
    <n v="6.7500000000000004E-2"/>
    <s v="Michigan Mutual Mortgage"/>
    <n v="30"/>
  </r>
  <r>
    <x v="114"/>
    <d v="2022-08-16T00:00:00"/>
    <x v="0"/>
    <x v="50"/>
    <x v="2"/>
    <n v="4"/>
    <n v="2"/>
    <s v="No"/>
    <s v="Yes"/>
    <n v="1744"/>
    <x v="136"/>
    <n v="4.7500000000000001E-2"/>
    <s v="Eastern Michigan Bank"/>
    <n v="30"/>
  </r>
  <r>
    <x v="115"/>
    <d v="2022-09-01T00:00:00"/>
    <x v="1"/>
    <x v="96"/>
    <x v="0"/>
    <n v="4"/>
    <n v="2"/>
    <s v="Yes"/>
    <s v="No"/>
    <n v="2998"/>
    <x v="137"/>
    <n v="5.7500000000000002E-2"/>
    <s v="Homefinity Bank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939FA-CA5E-4832-94B3-726EAFB5E673}" name="Average House Purchase Price Per House Type" cacheId="0" applyNumberFormats="0" applyBorderFormats="0" applyFontFormats="0" applyPatternFormats="0" applyAlignmentFormats="0" applyWidthHeightFormats="1" dataCaption="Values" grandTotalCaption="Total" updatedVersion="8" minRefreshableVersion="3" useAutoFormatting="1" colGrandTotals="0" itemPrintTitles="1" mergeItem="1" createdVersion="8" indent="0" outline="1" outlineData="1" multipleFieldFilters="0" chartFormat="1" rowHeaderCaption="House Types" colHeaderCaption="Agents">
  <location ref="A9:F15" firstHeaderRow="1" firstDataRow="2" firstDataCol="1"/>
  <pivotFields count="14">
    <pivotField numFmtId="14" showAll="0"/>
    <pivotField numFmtId="14" showAll="0"/>
    <pivotField axis="axisCol" showAll="0">
      <items count="6">
        <item x="4"/>
        <item x="3"/>
        <item x="0"/>
        <item x="1"/>
        <item x="2"/>
        <item t="default"/>
      </items>
    </pivotField>
    <pivotField showAll="0"/>
    <pivotField axis="axisRow" showAll="0">
      <items count="5">
        <item x="2"/>
        <item n="Mediterranean"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numFmtId="10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House Purchase Price" fld="10" subtotal="average" baseField="0" baseItem="0" numFmtId="164"/>
  </dataFields>
  <formats count="30">
    <format dxfId="48">
      <pivotArea collapsedLevelsAreSubtotals="1" fieldPosition="0">
        <references count="2">
          <reference field="2" count="0"/>
          <reference field="4" count="1" selected="0">
            <x v="0"/>
          </reference>
        </references>
      </pivotArea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4" type="button" dataOnly="0" labelOnly="1" outline="0" axis="axisRow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type="all" dataOnly="0" outline="0" fieldPosition="0"/>
    </format>
    <format dxfId="35">
      <pivotArea type="origin" dataOnly="0" labelOnly="1" outline="0" fieldPosition="0"/>
    </format>
    <format dxfId="34">
      <pivotArea field="2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" count="0"/>
        </references>
      </pivotArea>
    </format>
  </formats>
  <pivotTableStyleInfo name="PivotStyleLight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D0E9E-763D-446E-AD29-3C1E49133190}" name="Table2" displayName="Table2" ref="A7:N145" totalsRowShown="0" headerRowDxfId="18" dataDxfId="17" headerRowCellStyle="Normal 2" dataCellStyle="Normal 2">
  <autoFilter ref="A7:N145" xr:uid="{00000000-0001-0000-0100-000000000000}"/>
  <sortState xmlns:xlrd2="http://schemas.microsoft.com/office/spreadsheetml/2017/richdata2" ref="A8:N145">
    <sortCondition ref="C8:C145"/>
    <sortCondition descending="1" ref="A8:A145"/>
    <sortCondition descending="1" ref="B8:B145"/>
  </sortState>
  <tableColumns count="14">
    <tableColumn id="1" xr3:uid="{168A46A1-D593-4266-B50F-9E8471A80B80}" name="Date Sold" dataDxfId="16" dataCellStyle="Normal 2"/>
    <tableColumn id="2" xr3:uid="{90374881-D7D2-4BDC-9822-407F9DE2BD40}" name="Recent Date Sold" dataDxfId="15" dataCellStyle="Normal 2"/>
    <tableColumn id="3" xr3:uid="{09869A33-08B2-4C8F-880A-340DBC4B4C6D}" name="Agent" dataDxfId="14" dataCellStyle="Normal 2"/>
    <tableColumn id="4" xr3:uid="{14261551-3698-4977-8AEC-320A9FCD57A3}" name="Buyers" dataDxfId="13" dataCellStyle="Normal 2"/>
    <tableColumn id="5" xr3:uid="{48C61FA6-F75F-4077-9596-CDB1053DF745}" name="House Type" dataDxfId="12" dataCellStyle="Normal 2"/>
    <tableColumn id="6" xr3:uid="{5401EF76-FDCD-4710-BA86-AC0F5B2B628E}" name="Bedrooms" dataDxfId="11" dataCellStyle="Normal 2"/>
    <tableColumn id="7" xr3:uid="{812A87B1-306A-4329-98E4-FCC98FF5EA0F}" name="Bathrooms" dataDxfId="10" dataCellStyle="Normal 2"/>
    <tableColumn id="8" xr3:uid="{96FF7BC8-7CCE-4561-BFA9-82FC42F193A5}" name="Fireplace" dataDxfId="9" dataCellStyle="Normal 2"/>
    <tableColumn id="9" xr3:uid="{C4ACF0E6-1879-4C78-A407-DE258C665CF3}" name="Near Schools" dataDxfId="8" dataCellStyle="Normal 2"/>
    <tableColumn id="10" xr3:uid="{B80DEB03-5432-4E85-BDA9-6B1F58D550F1}" name="Square Feet" dataDxfId="7" dataCellStyle="Normal 2"/>
    <tableColumn id="11" xr3:uid="{0564C202-77EE-44FC-9E12-E0313371A7D5}" name="Purchase Price" dataDxfId="6" dataCellStyle="Normal 2"/>
    <tableColumn id="12" xr3:uid="{7369A016-0FD1-4E94-891C-F0372CF10351}" name="Rate" dataDxfId="5" dataCellStyle="Percent 2"/>
    <tableColumn id="13" xr3:uid="{B11E28C5-A2DC-4716-87FA-F56BB6BBC68E}" name="Bank" dataDxfId="4" dataCellStyle="Normal 2"/>
    <tableColumn id="14" xr3:uid="{075F673B-4AF0-4781-BAB4-1B53D4812C5F}" name="Mortgage Years" dataDxfId="3" dataCellStyle="Normal 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DF753-B1D1-4F5A-9698-D45F7C3B3BB2}" name="Table1" displayName="Table1" ref="A7:M145" totalsRowShown="0" headerRowCellStyle="Normal 2" dataCellStyle="Normal 2">
  <autoFilter ref="A7:M145" xr:uid="{148DF753-B1D1-4F5A-9698-D45F7C3B3BB2}">
    <filterColumn colId="0">
      <customFilters>
        <customFilter val="8/1/2022"/>
        <customFilter operator="greaterThan" val="44774"/>
      </customFilters>
    </filterColumn>
    <filterColumn colId="4">
      <filters>
        <filter val="3"/>
      </filters>
    </filterColumn>
    <filterColumn colId="5">
      <filters>
        <filter val="2"/>
      </filters>
    </filterColumn>
    <filterColumn colId="8">
      <customFilters>
        <customFilter operator="lessThan" val="2200"/>
      </customFilters>
    </filterColumn>
  </autoFilter>
  <tableColumns count="13">
    <tableColumn id="1" xr3:uid="{EA5B892B-463D-40F3-9B6F-56F0C13E8BC3}" name="Date Sold" dataDxfId="2" dataCellStyle="Normal 2"/>
    <tableColumn id="2" xr3:uid="{98DD11A8-8745-461F-A0E6-038165A6186C}" name="Agent" dataCellStyle="Normal 2"/>
    <tableColumn id="3" xr3:uid="{44A1651F-6ED5-412D-B2FA-4A73A8B8B8BE}" name="Buyers" dataCellStyle="Normal 2"/>
    <tableColumn id="4" xr3:uid="{260BB72B-86A1-46E1-9B8A-BBB75F7B46FF}" name="House Type" dataCellStyle="Normal 2"/>
    <tableColumn id="5" xr3:uid="{142C03EC-84F2-49D1-8312-A0D4A33B91C4}" name="Bedrooms" dataCellStyle="Normal 2"/>
    <tableColumn id="6" xr3:uid="{A785E5BD-CE58-4B20-97BC-8F850DD59033}" name="Bathrooms" dataCellStyle="Normal 2"/>
    <tableColumn id="7" xr3:uid="{80A05079-566A-4CB0-A72F-CC47297D9814}" name="Fireplace" dataCellStyle="Normal 2"/>
    <tableColumn id="8" xr3:uid="{A2D2F0AB-424C-482B-BF22-EBDDD97F5471}" name="Near Schools" dataCellStyle="Normal 2"/>
    <tableColumn id="9" xr3:uid="{487B8E5D-A2B7-4A40-862B-8B428C91F46F}" name="Square Feet" dataCellStyle="Normal 2"/>
    <tableColumn id="10" xr3:uid="{20A25E52-3F1B-4EB3-BAFB-700E3032598C}" name="Purchase Price" dataDxfId="1" dataCellStyle="Normal 2"/>
    <tableColumn id="11" xr3:uid="{7AED0ACE-E193-48EF-AB1E-B53B0605C4E9}" name="Rate" dataDxfId="0" dataCellStyle="Percent 2"/>
    <tableColumn id="12" xr3:uid="{35D98896-62A5-4E26-88FF-BB7E6333A15C}" name="Bank" dataCellStyle="Normal 2"/>
    <tableColumn id="13" xr3:uid="{0702E41F-A18B-4C26-87EE-CC5B119D109C}" name="Mortgage Years" dataCellStyle="Normal 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4"/>
  <sheetViews>
    <sheetView tabSelected="1" zoomScale="74" zoomScaleNormal="74" workbookViewId="0">
      <selection activeCell="M21" sqref="M21:O21"/>
    </sheetView>
  </sheetViews>
  <sheetFormatPr defaultRowHeight="14.75" x14ac:dyDescent="0.75"/>
  <cols>
    <col min="1" max="1" width="8.7265625" customWidth="1"/>
    <col min="4" max="4" width="11.36328125" bestFit="1" customWidth="1"/>
    <col min="7" max="7" width="11.36328125" bestFit="1" customWidth="1"/>
    <col min="10" max="10" width="11.36328125" bestFit="1" customWidth="1"/>
    <col min="13" max="13" width="11.36328125" bestFit="1" customWidth="1"/>
    <col min="16" max="16" width="11.36328125" bestFit="1" customWidth="1"/>
    <col min="19" max="19" width="11.36328125" bestFit="1" customWidth="1"/>
    <col min="20" max="20" width="8.6796875" customWidth="1"/>
  </cols>
  <sheetData>
    <row r="1" spans="1:22" x14ac:dyDescent="0.75">
      <c r="A1" s="15" t="s">
        <v>163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75">
      <c r="A2" s="15" t="s">
        <v>164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7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7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4.75" customHeight="1" x14ac:dyDescent="0.7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7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14.75" customHeight="1" x14ac:dyDescent="0.75">
      <c r="A7" s="15"/>
      <c r="B7" s="15"/>
      <c r="C7" s="15"/>
      <c r="D7" s="63" t="s">
        <v>138</v>
      </c>
      <c r="E7" s="63"/>
      <c r="F7" s="63"/>
      <c r="G7" s="63"/>
      <c r="H7" s="63"/>
      <c r="I7" s="63"/>
      <c r="J7" s="63"/>
      <c r="K7" s="63"/>
      <c r="L7" s="64"/>
      <c r="M7" s="65" t="s">
        <v>150</v>
      </c>
      <c r="N7" s="66"/>
      <c r="O7" s="66"/>
      <c r="P7" s="66"/>
      <c r="Q7" s="66"/>
      <c r="R7" s="66"/>
      <c r="S7" s="66"/>
      <c r="T7" s="66"/>
      <c r="U7" s="66"/>
      <c r="V7" s="15"/>
    </row>
    <row r="8" spans="1:22" ht="14.75" customHeight="1" x14ac:dyDescent="0.75">
      <c r="A8" s="15"/>
      <c r="B8" s="15"/>
      <c r="C8" s="15"/>
      <c r="D8" s="63"/>
      <c r="E8" s="63"/>
      <c r="F8" s="63"/>
      <c r="G8" s="63"/>
      <c r="H8" s="63"/>
      <c r="I8" s="63"/>
      <c r="J8" s="63"/>
      <c r="K8" s="63"/>
      <c r="L8" s="64"/>
      <c r="M8" s="65"/>
      <c r="N8" s="66"/>
      <c r="O8" s="66"/>
      <c r="P8" s="66"/>
      <c r="Q8" s="66"/>
      <c r="R8" s="66"/>
      <c r="S8" s="66"/>
      <c r="T8" s="66"/>
      <c r="U8" s="66"/>
      <c r="V8" s="15"/>
    </row>
    <row r="9" spans="1:22" ht="17" customHeight="1" x14ac:dyDescent="0.75">
      <c r="A9" s="15"/>
      <c r="B9" s="15"/>
      <c r="C9" s="15"/>
      <c r="D9" s="7"/>
      <c r="E9" s="67" t="s">
        <v>141</v>
      </c>
      <c r="F9" s="67"/>
      <c r="G9" s="67"/>
      <c r="H9" s="67"/>
      <c r="I9" s="67"/>
      <c r="J9" s="68"/>
      <c r="K9" s="37">
        <v>0.2</v>
      </c>
      <c r="L9" s="48"/>
      <c r="M9" s="11"/>
      <c r="N9" s="51" t="s">
        <v>149</v>
      </c>
      <c r="O9" s="51"/>
      <c r="P9" s="51"/>
      <c r="Q9" s="51"/>
      <c r="R9" s="51"/>
      <c r="S9" s="52"/>
      <c r="T9" s="37">
        <v>0.15</v>
      </c>
      <c r="U9" s="38"/>
      <c r="V9" s="15"/>
    </row>
    <row r="10" spans="1:22" ht="17" customHeight="1" x14ac:dyDescent="0.75">
      <c r="A10" s="15"/>
      <c r="B10" s="15"/>
      <c r="C10" s="15"/>
      <c r="D10" s="7"/>
      <c r="E10" s="67" t="s">
        <v>142</v>
      </c>
      <c r="F10" s="67"/>
      <c r="G10" s="67"/>
      <c r="H10" s="67"/>
      <c r="I10" s="67"/>
      <c r="J10" s="68"/>
      <c r="K10" s="39">
        <v>0</v>
      </c>
      <c r="L10" s="40"/>
      <c r="M10" s="11"/>
      <c r="N10" s="51" t="s">
        <v>142</v>
      </c>
      <c r="O10" s="51"/>
      <c r="P10" s="51"/>
      <c r="Q10" s="51"/>
      <c r="R10" s="51"/>
      <c r="S10" s="52"/>
      <c r="T10" s="39">
        <v>1.5</v>
      </c>
      <c r="U10" s="40"/>
      <c r="V10" s="15"/>
    </row>
    <row r="11" spans="1:22" ht="17" customHeight="1" x14ac:dyDescent="0.75">
      <c r="A11" s="15"/>
      <c r="B11" s="15"/>
      <c r="C11" s="15"/>
      <c r="D11" s="7"/>
      <c r="E11" s="67" t="s">
        <v>140</v>
      </c>
      <c r="F11" s="67"/>
      <c r="G11" s="67"/>
      <c r="H11" s="67"/>
      <c r="I11" s="67"/>
      <c r="J11" s="68"/>
      <c r="K11" s="41">
        <v>6.25E-2</v>
      </c>
      <c r="L11" s="42"/>
      <c r="M11" s="11"/>
      <c r="N11" s="51" t="s">
        <v>148</v>
      </c>
      <c r="O11" s="51"/>
      <c r="P11" s="51"/>
      <c r="Q11" s="51"/>
      <c r="R11" s="51"/>
      <c r="S11" s="52"/>
      <c r="T11" s="41">
        <v>5.7500000000000002E-2</v>
      </c>
      <c r="U11" s="42"/>
      <c r="V11" s="15"/>
    </row>
    <row r="12" spans="1:22" ht="17" customHeight="1" x14ac:dyDescent="0.75">
      <c r="A12" s="15"/>
      <c r="B12" s="15"/>
      <c r="C12" s="15"/>
      <c r="D12" s="7"/>
      <c r="E12" s="67" t="s">
        <v>127</v>
      </c>
      <c r="F12" s="67"/>
      <c r="G12" s="67"/>
      <c r="H12" s="67"/>
      <c r="I12" s="67"/>
      <c r="J12" s="68"/>
      <c r="K12" s="43">
        <v>30</v>
      </c>
      <c r="L12" s="47"/>
      <c r="M12" s="11"/>
      <c r="N12" s="51" t="s">
        <v>127</v>
      </c>
      <c r="O12" s="51"/>
      <c r="P12" s="51"/>
      <c r="Q12" s="51"/>
      <c r="R12" s="51"/>
      <c r="S12" s="52"/>
      <c r="T12" s="43">
        <v>30</v>
      </c>
      <c r="U12" s="44"/>
      <c r="V12" s="15"/>
    </row>
    <row r="13" spans="1:22" ht="17" customHeight="1" x14ac:dyDescent="0.75">
      <c r="A13" s="15"/>
      <c r="B13" s="15"/>
      <c r="C13" s="15"/>
      <c r="D13" s="7"/>
      <c r="E13" s="8" t="s">
        <v>147</v>
      </c>
      <c r="F13" s="8"/>
      <c r="G13" s="8"/>
      <c r="H13" s="8"/>
      <c r="I13" s="8"/>
      <c r="J13" s="9"/>
      <c r="K13" s="43">
        <f>$K$12*12</f>
        <v>360</v>
      </c>
      <c r="L13" s="47"/>
      <c r="M13" s="11"/>
      <c r="N13" s="12" t="s">
        <v>147</v>
      </c>
      <c r="O13" s="12"/>
      <c r="P13" s="12"/>
      <c r="Q13" s="12"/>
      <c r="R13" s="12"/>
      <c r="S13" s="13"/>
      <c r="T13" s="43">
        <f>$T$12*12</f>
        <v>360</v>
      </c>
      <c r="U13" s="47"/>
      <c r="V13" s="15"/>
    </row>
    <row r="14" spans="1:22" ht="17" customHeight="1" x14ac:dyDescent="0.75">
      <c r="A14" s="15"/>
      <c r="B14" s="15"/>
      <c r="C14" s="15"/>
      <c r="D14" s="7"/>
      <c r="E14" s="67" t="s">
        <v>128</v>
      </c>
      <c r="F14" s="67"/>
      <c r="G14" s="67"/>
      <c r="H14" s="67"/>
      <c r="I14" s="67"/>
      <c r="J14" s="68"/>
      <c r="K14" s="45">
        <v>1126</v>
      </c>
      <c r="L14" s="49"/>
      <c r="M14" s="11"/>
      <c r="N14" s="51" t="s">
        <v>128</v>
      </c>
      <c r="O14" s="51"/>
      <c r="P14" s="51"/>
      <c r="Q14" s="51"/>
      <c r="R14" s="51"/>
      <c r="S14" s="52"/>
      <c r="T14" s="45">
        <v>753</v>
      </c>
      <c r="U14" s="46"/>
      <c r="V14" s="15"/>
    </row>
    <row r="15" spans="1:22" ht="17" customHeight="1" x14ac:dyDescent="0.75">
      <c r="A15" s="15"/>
      <c r="B15" s="15"/>
      <c r="C15" s="15"/>
      <c r="D15" s="10"/>
      <c r="E15" s="67" t="s">
        <v>139</v>
      </c>
      <c r="F15" s="67"/>
      <c r="G15" s="67"/>
      <c r="H15" s="67"/>
      <c r="I15" s="67"/>
      <c r="J15" s="68"/>
      <c r="K15" s="37">
        <v>0.95</v>
      </c>
      <c r="L15" s="48"/>
      <c r="M15" s="11"/>
      <c r="N15" s="51" t="s">
        <v>139</v>
      </c>
      <c r="O15" s="51"/>
      <c r="P15" s="51"/>
      <c r="Q15" s="51"/>
      <c r="R15" s="51"/>
      <c r="S15" s="52"/>
      <c r="T15" s="37">
        <v>0.95</v>
      </c>
      <c r="U15" s="38"/>
      <c r="V15" s="15"/>
    </row>
    <row r="16" spans="1:22" x14ac:dyDescent="0.75">
      <c r="A16" s="15"/>
      <c r="B16" s="15"/>
      <c r="C16" s="15"/>
      <c r="D16" s="70" t="s">
        <v>129</v>
      </c>
      <c r="E16" s="70"/>
      <c r="F16" s="70"/>
      <c r="G16" s="70" t="s">
        <v>130</v>
      </c>
      <c r="H16" s="70"/>
      <c r="I16" s="70"/>
      <c r="J16" s="71" t="s">
        <v>131</v>
      </c>
      <c r="K16" s="71"/>
      <c r="L16" s="72"/>
      <c r="M16" s="56" t="s">
        <v>129</v>
      </c>
      <c r="N16" s="57"/>
      <c r="O16" s="57"/>
      <c r="P16" s="57" t="s">
        <v>130</v>
      </c>
      <c r="Q16" s="57"/>
      <c r="R16" s="57"/>
      <c r="S16" s="57" t="s">
        <v>131</v>
      </c>
      <c r="T16" s="57"/>
      <c r="U16" s="57"/>
      <c r="V16" s="15"/>
    </row>
    <row r="17" spans="1:22" x14ac:dyDescent="0.75">
      <c r="A17" s="15"/>
      <c r="B17" s="15"/>
      <c r="C17" s="15"/>
      <c r="D17" s="70"/>
      <c r="E17" s="70"/>
      <c r="F17" s="70"/>
      <c r="G17" s="70"/>
      <c r="H17" s="70"/>
      <c r="I17" s="70"/>
      <c r="J17" s="71"/>
      <c r="K17" s="71"/>
      <c r="L17" s="72"/>
      <c r="M17" s="56"/>
      <c r="N17" s="57"/>
      <c r="O17" s="57"/>
      <c r="P17" s="57"/>
      <c r="Q17" s="57"/>
      <c r="R17" s="57"/>
      <c r="S17" s="57"/>
      <c r="T17" s="57"/>
      <c r="U17" s="57"/>
      <c r="V17" s="15"/>
    </row>
    <row r="18" spans="1:22" ht="20" customHeight="1" x14ac:dyDescent="0.75">
      <c r="A18" s="15"/>
      <c r="B18" s="15"/>
      <c r="C18" s="15"/>
      <c r="D18" s="69" t="s">
        <v>134</v>
      </c>
      <c r="E18" s="69"/>
      <c r="F18" s="69"/>
      <c r="G18" s="69" t="s">
        <v>132</v>
      </c>
      <c r="H18" s="69"/>
      <c r="I18" s="69"/>
      <c r="J18" s="69" t="s">
        <v>133</v>
      </c>
      <c r="K18" s="69"/>
      <c r="L18" s="69"/>
      <c r="M18" s="69" t="s">
        <v>134</v>
      </c>
      <c r="N18" s="69"/>
      <c r="O18" s="69"/>
      <c r="P18" s="69" t="s">
        <v>132</v>
      </c>
      <c r="Q18" s="69"/>
      <c r="R18" s="69"/>
      <c r="S18" s="69" t="s">
        <v>133</v>
      </c>
      <c r="T18" s="69"/>
      <c r="U18" s="69"/>
      <c r="V18" s="15"/>
    </row>
    <row r="19" spans="1:22" ht="20" customHeight="1" x14ac:dyDescent="0.75">
      <c r="A19" s="15"/>
      <c r="B19" s="15"/>
      <c r="C19" s="15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5"/>
    </row>
    <row r="20" spans="1:22" ht="16" x14ac:dyDescent="0.8">
      <c r="A20" s="74" t="s">
        <v>155</v>
      </c>
      <c r="B20" s="74"/>
      <c r="C20" s="74"/>
      <c r="D20" s="16"/>
      <c r="E20" s="5"/>
      <c r="F20" s="5"/>
      <c r="G20" s="5"/>
      <c r="H20" s="5"/>
      <c r="I20" s="5"/>
      <c r="J20" s="5"/>
      <c r="K20" s="5"/>
      <c r="L20" s="6"/>
      <c r="M20" s="14"/>
      <c r="N20" s="14"/>
      <c r="O20" s="14"/>
      <c r="P20" s="14"/>
      <c r="Q20" s="14"/>
      <c r="R20" s="14"/>
      <c r="S20" s="14"/>
      <c r="T20" s="14"/>
      <c r="U20" s="14"/>
      <c r="V20" s="15"/>
    </row>
    <row r="21" spans="1:22" ht="20" customHeight="1" x14ac:dyDescent="0.75">
      <c r="A21" s="35" t="s">
        <v>135</v>
      </c>
      <c r="B21" s="35"/>
      <c r="C21" s="35"/>
      <c r="D21" s="54">
        <v>239000</v>
      </c>
      <c r="E21" s="54"/>
      <c r="F21" s="54"/>
      <c r="G21" s="54">
        <v>209000</v>
      </c>
      <c r="H21" s="54"/>
      <c r="I21" s="54"/>
      <c r="J21" s="54">
        <v>219900</v>
      </c>
      <c r="K21" s="54"/>
      <c r="L21" s="54"/>
      <c r="M21" s="55">
        <v>239000</v>
      </c>
      <c r="N21" s="55"/>
      <c r="O21" s="55"/>
      <c r="P21" s="55">
        <v>209000</v>
      </c>
      <c r="Q21" s="55"/>
      <c r="R21" s="55"/>
      <c r="S21" s="55">
        <v>219900</v>
      </c>
      <c r="T21" s="55"/>
      <c r="U21" s="55"/>
      <c r="V21" s="15"/>
    </row>
    <row r="22" spans="1:22" ht="20" customHeight="1" x14ac:dyDescent="0.75">
      <c r="A22" s="30" t="s">
        <v>136</v>
      </c>
      <c r="B22" s="30"/>
      <c r="C22" s="30"/>
      <c r="D22" s="73">
        <f>$D$21*$K$15</f>
        <v>227050</v>
      </c>
      <c r="E22" s="73"/>
      <c r="F22" s="73"/>
      <c r="G22" s="59">
        <f>$G$21*$K$15</f>
        <v>198550</v>
      </c>
      <c r="H22" s="59"/>
      <c r="I22" s="59"/>
      <c r="J22" s="59">
        <f>$J$21*$K$15</f>
        <v>208905</v>
      </c>
      <c r="K22" s="59"/>
      <c r="L22" s="59"/>
      <c r="M22" s="59">
        <f>$M$21*$T$15</f>
        <v>227050</v>
      </c>
      <c r="N22" s="59"/>
      <c r="O22" s="59"/>
      <c r="P22" s="59">
        <f>$P$21*$T$15</f>
        <v>198550</v>
      </c>
      <c r="Q22" s="59"/>
      <c r="R22" s="59"/>
      <c r="S22" s="59">
        <f>$S$21*$T$15</f>
        <v>208905</v>
      </c>
      <c r="T22" s="59"/>
      <c r="U22" s="59"/>
      <c r="V22" s="15"/>
    </row>
    <row r="23" spans="1:22" ht="20" customHeight="1" x14ac:dyDescent="0.75">
      <c r="A23" s="30" t="s">
        <v>137</v>
      </c>
      <c r="B23" s="30"/>
      <c r="C23" s="30"/>
      <c r="D23" s="54">
        <f>$D$22*$K$9</f>
        <v>45410</v>
      </c>
      <c r="E23" s="54"/>
      <c r="F23" s="54"/>
      <c r="G23" s="54">
        <f>$G$22*$K$9</f>
        <v>39710</v>
      </c>
      <c r="H23" s="54"/>
      <c r="I23" s="54"/>
      <c r="J23" s="62">
        <f>$J$22*$K$9</f>
        <v>41781</v>
      </c>
      <c r="K23" s="62"/>
      <c r="L23" s="62"/>
      <c r="M23" s="53">
        <f>$M$22*$T$9</f>
        <v>34057.5</v>
      </c>
      <c r="N23" s="53"/>
      <c r="O23" s="53"/>
      <c r="P23" s="53">
        <f>$P$22*$T$9</f>
        <v>29782.5</v>
      </c>
      <c r="Q23" s="53"/>
      <c r="R23" s="53"/>
      <c r="S23" s="53">
        <f>$S$22*$T$9</f>
        <v>31335.75</v>
      </c>
      <c r="T23" s="53"/>
      <c r="U23" s="53"/>
      <c r="V23" s="15"/>
    </row>
    <row r="24" spans="1:22" ht="20" customHeight="1" x14ac:dyDescent="0.75">
      <c r="A24" s="30" t="s">
        <v>145</v>
      </c>
      <c r="B24" s="30"/>
      <c r="C24" s="30"/>
      <c r="D24" s="58">
        <f>$D$22-$D$23</f>
        <v>181640</v>
      </c>
      <c r="E24" s="58"/>
      <c r="F24" s="58"/>
      <c r="G24" s="59">
        <f>$G$22-$G$23</f>
        <v>158840</v>
      </c>
      <c r="H24" s="59"/>
      <c r="I24" s="59"/>
      <c r="J24" s="59">
        <f>$J$22-$J$23</f>
        <v>167124</v>
      </c>
      <c r="K24" s="59"/>
      <c r="L24" s="59"/>
      <c r="M24" s="59">
        <f>$M$22-$M$23</f>
        <v>192992.5</v>
      </c>
      <c r="N24" s="59"/>
      <c r="O24" s="59"/>
      <c r="P24" s="59">
        <f>$P$22-$P$23</f>
        <v>168767.5</v>
      </c>
      <c r="Q24" s="59"/>
      <c r="R24" s="59"/>
      <c r="S24" s="59">
        <f>$S$22-$S$23</f>
        <v>177569.25</v>
      </c>
      <c r="T24" s="59"/>
      <c r="U24" s="59"/>
      <c r="V24" s="15"/>
    </row>
    <row r="25" spans="1:22" ht="20" customHeight="1" x14ac:dyDescent="0.75">
      <c r="A25" s="30" t="s">
        <v>143</v>
      </c>
      <c r="B25" s="30"/>
      <c r="C25" s="30"/>
      <c r="D25" s="60">
        <f>($K$10*0.01)*$D$24</f>
        <v>0</v>
      </c>
      <c r="E25" s="60"/>
      <c r="F25" s="60"/>
      <c r="G25" s="61">
        <f>($K$10*0.01)*$G$24</f>
        <v>0</v>
      </c>
      <c r="H25" s="61"/>
      <c r="I25" s="61"/>
      <c r="J25" s="61">
        <f>($K$10*0.01)*$J$24</f>
        <v>0</v>
      </c>
      <c r="K25" s="61"/>
      <c r="L25" s="61"/>
      <c r="M25" s="50">
        <f>($T$10*0.01)*$M$24</f>
        <v>2894.8874999999998</v>
      </c>
      <c r="N25" s="50"/>
      <c r="O25" s="50"/>
      <c r="P25" s="50">
        <f>($T$10*0.01)*$P$24</f>
        <v>2531.5124999999998</v>
      </c>
      <c r="Q25" s="50"/>
      <c r="R25" s="50"/>
      <c r="S25" s="50">
        <f>($T$10*0.01)*$S$24</f>
        <v>2663.5387499999997</v>
      </c>
      <c r="T25" s="50"/>
      <c r="U25" s="50"/>
      <c r="V25" s="15"/>
    </row>
    <row r="26" spans="1:22" ht="20" customHeight="1" x14ac:dyDescent="0.75">
      <c r="A26" s="30" t="s">
        <v>144</v>
      </c>
      <c r="B26" s="30"/>
      <c r="C26" s="30"/>
      <c r="D26" s="31">
        <f>$K$14+$D$23+$D$25</f>
        <v>46536</v>
      </c>
      <c r="E26" s="31"/>
      <c r="F26" s="31"/>
      <c r="G26" s="31">
        <f>$K$14+$G$23+$G$25</f>
        <v>40836</v>
      </c>
      <c r="H26" s="31"/>
      <c r="I26" s="31"/>
      <c r="J26" s="31">
        <f>$K$14+$J$23+J25</f>
        <v>42907</v>
      </c>
      <c r="K26" s="31"/>
      <c r="L26" s="31"/>
      <c r="M26" s="31">
        <f>$T$14+$M$23+$M$25</f>
        <v>37705.387499999997</v>
      </c>
      <c r="N26" s="31"/>
      <c r="O26" s="31"/>
      <c r="P26" s="31">
        <f>$T$14+$P$23+$P$25</f>
        <v>33067.012499999997</v>
      </c>
      <c r="Q26" s="31"/>
      <c r="R26" s="31"/>
      <c r="S26" s="31">
        <f>$T$14+$S$23+$S$25</f>
        <v>34752.28875</v>
      </c>
      <c r="T26" s="31"/>
      <c r="U26" s="31"/>
      <c r="V26" s="15"/>
    </row>
    <row r="27" spans="1:22" ht="20" customHeight="1" x14ac:dyDescent="0.75">
      <c r="A27" s="35" t="s">
        <v>146</v>
      </c>
      <c r="B27" s="35"/>
      <c r="C27" s="35"/>
      <c r="D27" s="36">
        <f>PMT($K$11/12,$K$13,-$D$24)</f>
        <v>1118.3887228544977</v>
      </c>
      <c r="E27" s="36"/>
      <c r="F27" s="36"/>
      <c r="G27" s="36">
        <f>PMT($K$11/12,$K$13,-$G$24)</f>
        <v>978.00520115728034</v>
      </c>
      <c r="H27" s="36"/>
      <c r="I27" s="36"/>
      <c r="J27" s="36">
        <f>PMT($K$11/12,$K$13,-$J$24)</f>
        <v>1029.0112140406027</v>
      </c>
      <c r="K27" s="36"/>
      <c r="L27" s="36"/>
      <c r="M27" s="32">
        <f>PMT($T$11/12,$T$13,-$M$24)</f>
        <v>1126.2518449718241</v>
      </c>
      <c r="N27" s="32"/>
      <c r="O27" s="32"/>
      <c r="P27" s="32">
        <f>PMT($T$11/12,$T$13,-$P$24)</f>
        <v>984.88132049837327</v>
      </c>
      <c r="Q27" s="32"/>
      <c r="R27" s="32"/>
      <c r="S27" s="32">
        <f>PMT($T$11/12,$T$13,-$S$24)</f>
        <v>1036.2459443903936</v>
      </c>
      <c r="T27" s="32"/>
      <c r="U27" s="32"/>
      <c r="V27" s="15"/>
    </row>
    <row r="28" spans="1:22" x14ac:dyDescent="0.7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ht="19.25" thickBot="1" x14ac:dyDescent="0.9">
      <c r="A29" s="33" t="s">
        <v>151</v>
      </c>
      <c r="B29" s="33"/>
      <c r="C29" s="33"/>
      <c r="D29" s="34">
        <f>($D$27*$K$13)+$D$26</f>
        <v>449155.9402276192</v>
      </c>
      <c r="E29" s="34"/>
      <c r="F29" s="34"/>
      <c r="G29" s="34">
        <f>($G$27*$K$13)+$G$26</f>
        <v>392917.8724166209</v>
      </c>
      <c r="H29" s="34"/>
      <c r="I29" s="34"/>
      <c r="J29" s="34">
        <f>($J$27*$K$13)+$J$26</f>
        <v>413351.03705461696</v>
      </c>
      <c r="K29" s="34"/>
      <c r="L29" s="34"/>
      <c r="M29" s="34">
        <f>($M$27*$T$13)+$M$26</f>
        <v>443156.05168985669</v>
      </c>
      <c r="N29" s="34"/>
      <c r="O29" s="34"/>
      <c r="P29" s="34">
        <f>($P$27*$T$13)+$P$26</f>
        <v>387624.28787941439</v>
      </c>
      <c r="Q29" s="34"/>
      <c r="R29" s="34"/>
      <c r="S29" s="34">
        <f>($S$27*$T$13)+$S$26</f>
        <v>407800.82873054169</v>
      </c>
      <c r="T29" s="34"/>
      <c r="U29" s="34"/>
      <c r="V29" s="15"/>
    </row>
    <row r="30" spans="1:22" ht="25" customHeight="1" thickTop="1" x14ac:dyDescent="0.7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7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7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7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7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7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7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7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7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x14ac:dyDescent="0.7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x14ac:dyDescent="0.7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x14ac:dyDescent="0.7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x14ac:dyDescent="0.7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7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x14ac:dyDescent="0.7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x14ac:dyDescent="0.7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x14ac:dyDescent="0.7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7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x14ac:dyDescent="0.7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x14ac:dyDescent="0.7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x14ac:dyDescent="0.7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x14ac:dyDescent="0.7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7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7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x14ac:dyDescent="0.7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</sheetData>
  <mergeCells count="97">
    <mergeCell ref="E10:J10"/>
    <mergeCell ref="E11:J11"/>
    <mergeCell ref="E12:J12"/>
    <mergeCell ref="E14:J14"/>
    <mergeCell ref="A22:C22"/>
    <mergeCell ref="D21:F21"/>
    <mergeCell ref="G21:I21"/>
    <mergeCell ref="D22:F22"/>
    <mergeCell ref="G22:I22"/>
    <mergeCell ref="A20:C20"/>
    <mergeCell ref="E15:J15"/>
    <mergeCell ref="D7:L8"/>
    <mergeCell ref="M7:U8"/>
    <mergeCell ref="N9:S9"/>
    <mergeCell ref="E9:J9"/>
    <mergeCell ref="A21:C21"/>
    <mergeCell ref="P16:R17"/>
    <mergeCell ref="S16:U17"/>
    <mergeCell ref="D18:F19"/>
    <mergeCell ref="G18:I19"/>
    <mergeCell ref="J18:L19"/>
    <mergeCell ref="M18:O19"/>
    <mergeCell ref="P18:R19"/>
    <mergeCell ref="S18:U19"/>
    <mergeCell ref="D16:F17"/>
    <mergeCell ref="G16:I17"/>
    <mergeCell ref="J16:L17"/>
    <mergeCell ref="A23:C23"/>
    <mergeCell ref="D23:F23"/>
    <mergeCell ref="G23:I23"/>
    <mergeCell ref="J23:L23"/>
    <mergeCell ref="M23:O23"/>
    <mergeCell ref="D25:F25"/>
    <mergeCell ref="A25:C25"/>
    <mergeCell ref="G25:I25"/>
    <mergeCell ref="J25:L25"/>
    <mergeCell ref="M25:O25"/>
    <mergeCell ref="N12:S12"/>
    <mergeCell ref="N11:S11"/>
    <mergeCell ref="N10:S10"/>
    <mergeCell ref="N15:S15"/>
    <mergeCell ref="A24:C24"/>
    <mergeCell ref="D24:F24"/>
    <mergeCell ref="G24:I24"/>
    <mergeCell ref="J24:L24"/>
    <mergeCell ref="M24:O24"/>
    <mergeCell ref="P24:R24"/>
    <mergeCell ref="S24:U24"/>
    <mergeCell ref="S23:U23"/>
    <mergeCell ref="J22:L22"/>
    <mergeCell ref="M22:O22"/>
    <mergeCell ref="P22:R22"/>
    <mergeCell ref="S22:U22"/>
    <mergeCell ref="G26:I26"/>
    <mergeCell ref="J26:L26"/>
    <mergeCell ref="P25:R25"/>
    <mergeCell ref="S25:U25"/>
    <mergeCell ref="N14:S14"/>
    <mergeCell ref="P23:R23"/>
    <mergeCell ref="J21:L21"/>
    <mergeCell ref="M21:O21"/>
    <mergeCell ref="P21:R21"/>
    <mergeCell ref="S21:U21"/>
    <mergeCell ref="M16:O17"/>
    <mergeCell ref="T15:U15"/>
    <mergeCell ref="M26:O26"/>
    <mergeCell ref="P26:R26"/>
    <mergeCell ref="S26:U26"/>
    <mergeCell ref="K15:L15"/>
    <mergeCell ref="K9:L9"/>
    <mergeCell ref="K10:L10"/>
    <mergeCell ref="K11:L11"/>
    <mergeCell ref="K12:L12"/>
    <mergeCell ref="K14:L14"/>
    <mergeCell ref="K13:L13"/>
    <mergeCell ref="T9:U9"/>
    <mergeCell ref="T10:U10"/>
    <mergeCell ref="T11:U11"/>
    <mergeCell ref="T12:U12"/>
    <mergeCell ref="T14:U14"/>
    <mergeCell ref="T13:U13"/>
    <mergeCell ref="A26:C26"/>
    <mergeCell ref="D26:F26"/>
    <mergeCell ref="S27:U27"/>
    <mergeCell ref="A29:C29"/>
    <mergeCell ref="D29:F29"/>
    <mergeCell ref="G29:I29"/>
    <mergeCell ref="M29:O29"/>
    <mergeCell ref="P29:R29"/>
    <mergeCell ref="S29:U29"/>
    <mergeCell ref="J29:L29"/>
    <mergeCell ref="A27:C27"/>
    <mergeCell ref="D27:F27"/>
    <mergeCell ref="G27:I27"/>
    <mergeCell ref="J27:L27"/>
    <mergeCell ref="M27:O27"/>
    <mergeCell ref="P27:R27"/>
  </mergeCells>
  <pageMargins left="0.7" right="0.7" top="0.75" bottom="0.19" header="0.3" footer="0.84"/>
  <pageSetup scale="5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3551-4F4D-4156-95C5-94512412730B}">
  <dimension ref="A1:G16"/>
  <sheetViews>
    <sheetView zoomScale="120" zoomScaleNormal="120" workbookViewId="0">
      <selection activeCell="G9" sqref="G9"/>
    </sheetView>
  </sheetViews>
  <sheetFormatPr defaultRowHeight="14.75" x14ac:dyDescent="0.75"/>
  <cols>
    <col min="1" max="1" width="15.81640625" bestFit="1" customWidth="1"/>
    <col min="2" max="2" width="15.04296875" bestFit="1" customWidth="1"/>
    <col min="3" max="3" width="16.86328125" bestFit="1" customWidth="1"/>
    <col min="4" max="4" width="13.26953125" bestFit="1" customWidth="1"/>
    <col min="5" max="5" width="14.40625" bestFit="1" customWidth="1"/>
    <col min="6" max="6" width="15.6328125" bestFit="1" customWidth="1"/>
    <col min="7" max="7" width="10.58984375" bestFit="1" customWidth="1"/>
  </cols>
  <sheetData>
    <row r="1" spans="1:7" x14ac:dyDescent="0.75">
      <c r="A1" s="17"/>
      <c r="B1" s="17"/>
      <c r="C1" s="17"/>
      <c r="D1" s="17"/>
      <c r="E1" s="17"/>
      <c r="F1" s="17"/>
      <c r="G1" s="17"/>
    </row>
    <row r="2" spans="1:7" x14ac:dyDescent="0.75">
      <c r="A2" s="17"/>
      <c r="B2" s="17"/>
      <c r="C2" s="17"/>
      <c r="D2" s="17"/>
      <c r="E2" s="17"/>
      <c r="F2" s="17"/>
      <c r="G2" s="17"/>
    </row>
    <row r="3" spans="1:7" x14ac:dyDescent="0.75">
      <c r="A3" s="17"/>
      <c r="B3" s="17"/>
      <c r="C3" s="17"/>
      <c r="D3" s="17"/>
      <c r="E3" s="17"/>
      <c r="F3" s="17"/>
      <c r="G3" s="17"/>
    </row>
    <row r="4" spans="1:7" x14ac:dyDescent="0.75">
      <c r="A4" s="17"/>
      <c r="B4" s="17"/>
      <c r="C4" s="17"/>
      <c r="D4" s="17"/>
      <c r="E4" s="17"/>
      <c r="F4" s="17"/>
      <c r="G4" s="17"/>
    </row>
    <row r="5" spans="1:7" x14ac:dyDescent="0.75">
      <c r="A5" s="17"/>
      <c r="B5" s="17"/>
      <c r="C5" s="17"/>
      <c r="D5" s="17"/>
      <c r="E5" s="17"/>
      <c r="F5" s="17"/>
      <c r="G5" s="17"/>
    </row>
    <row r="6" spans="1:7" ht="16" x14ac:dyDescent="0.75">
      <c r="A6" s="17"/>
      <c r="B6" s="17"/>
      <c r="C6" s="17"/>
      <c r="D6" s="25" t="s">
        <v>159</v>
      </c>
      <c r="E6" s="17"/>
      <c r="F6" s="17"/>
      <c r="G6" s="17"/>
    </row>
    <row r="7" spans="1:7" x14ac:dyDescent="0.75">
      <c r="A7" s="75" t="s">
        <v>161</v>
      </c>
      <c r="B7" s="75"/>
      <c r="C7" s="75"/>
      <c r="D7" s="75"/>
      <c r="E7" s="75"/>
      <c r="F7" s="75"/>
      <c r="G7" s="75"/>
    </row>
    <row r="8" spans="1:7" x14ac:dyDescent="0.75">
      <c r="A8" s="15"/>
      <c r="B8" s="15"/>
      <c r="C8" s="15"/>
      <c r="D8" s="15"/>
      <c r="E8" s="15"/>
      <c r="F8" s="15"/>
      <c r="G8" s="15"/>
    </row>
    <row r="9" spans="1:7" ht="29.5" x14ac:dyDescent="0.75">
      <c r="A9" s="21" t="s">
        <v>156</v>
      </c>
      <c r="B9" s="17" t="s">
        <v>152</v>
      </c>
      <c r="C9" s="17"/>
      <c r="D9" s="17"/>
      <c r="E9" s="17"/>
      <c r="F9" s="17"/>
      <c r="G9" s="17"/>
    </row>
    <row r="10" spans="1:7" ht="29.5" x14ac:dyDescent="0.75">
      <c r="A10" s="17" t="s">
        <v>153</v>
      </c>
      <c r="B10" s="22" t="s">
        <v>126</v>
      </c>
      <c r="C10" s="22" t="s">
        <v>11</v>
      </c>
      <c r="D10" s="22" t="s">
        <v>123</v>
      </c>
      <c r="E10" s="22" t="s">
        <v>125</v>
      </c>
      <c r="F10" s="22" t="s">
        <v>124</v>
      </c>
      <c r="G10" s="17"/>
    </row>
    <row r="11" spans="1:7" x14ac:dyDescent="0.75">
      <c r="A11" s="17" t="s">
        <v>79</v>
      </c>
      <c r="B11" s="23">
        <v>150582.79999999999</v>
      </c>
      <c r="C11" s="23">
        <v>192496.71428571429</v>
      </c>
      <c r="D11" s="23">
        <v>154049.5</v>
      </c>
      <c r="E11" s="23">
        <v>136438</v>
      </c>
      <c r="F11" s="23">
        <v>189348</v>
      </c>
      <c r="G11" s="17"/>
    </row>
    <row r="12" spans="1:7" x14ac:dyDescent="0.75">
      <c r="A12" s="17" t="s">
        <v>158</v>
      </c>
      <c r="B12" s="23">
        <v>196838.6</v>
      </c>
      <c r="C12" s="23">
        <v>199455.33333333334</v>
      </c>
      <c r="D12" s="23">
        <v>165766.79999999999</v>
      </c>
      <c r="E12" s="23">
        <v>153123.5</v>
      </c>
      <c r="F12" s="23">
        <v>181479.81818181818</v>
      </c>
      <c r="G12" s="17"/>
    </row>
    <row r="13" spans="1:7" x14ac:dyDescent="0.75">
      <c r="A13" s="17" t="s">
        <v>104</v>
      </c>
      <c r="B13" s="23">
        <v>156545.375</v>
      </c>
      <c r="C13" s="23"/>
      <c r="D13" s="23">
        <v>192817.25</v>
      </c>
      <c r="E13" s="23">
        <v>185169</v>
      </c>
      <c r="F13" s="23">
        <v>163541</v>
      </c>
      <c r="G13" s="17"/>
    </row>
    <row r="14" spans="1:7" x14ac:dyDescent="0.75">
      <c r="A14" s="17" t="s">
        <v>40</v>
      </c>
      <c r="B14" s="23">
        <v>198849.8</v>
      </c>
      <c r="C14" s="23">
        <v>176000</v>
      </c>
      <c r="D14" s="23">
        <v>182993</v>
      </c>
      <c r="E14" s="23">
        <v>177711.92857142858</v>
      </c>
      <c r="F14" s="23">
        <v>154853.5</v>
      </c>
      <c r="G14" s="17"/>
    </row>
    <row r="15" spans="1:7" x14ac:dyDescent="0.75">
      <c r="A15" s="17" t="s">
        <v>157</v>
      </c>
      <c r="B15" s="23">
        <v>169165.46428571429</v>
      </c>
      <c r="C15" s="23">
        <v>188560.57692307694</v>
      </c>
      <c r="D15" s="23">
        <v>175512.92857142858</v>
      </c>
      <c r="E15" s="23">
        <v>166420.17857142858</v>
      </c>
      <c r="F15" s="23">
        <v>170250.75</v>
      </c>
      <c r="G15" s="17"/>
    </row>
    <row r="16" spans="1:7" x14ac:dyDescent="0.75">
      <c r="A16" s="15"/>
      <c r="B16" s="15"/>
      <c r="C16" s="15"/>
      <c r="D16" s="15"/>
      <c r="E16" s="15"/>
      <c r="F16" s="15"/>
      <c r="G16" s="15"/>
    </row>
  </sheetData>
  <mergeCells count="1">
    <mergeCell ref="A7:G7"/>
  </mergeCells>
  <printOptions horizontalCentered="1"/>
  <pageMargins left="0.7" right="0.7" top="0.75" bottom="0.75" header="0.3" footer="0.3"/>
  <pageSetup scale="120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45"/>
  <sheetViews>
    <sheetView zoomScale="59" zoomScaleNormal="59" zoomScaleSheetLayoutView="29" workbookViewId="0">
      <pane ySplit="7" topLeftCell="A8" activePane="bottomLeft" state="frozen"/>
      <selection pane="bottomLeft" activeCell="A8" sqref="A8"/>
    </sheetView>
  </sheetViews>
  <sheetFormatPr defaultColWidth="8.86328125" defaultRowHeight="14.75" x14ac:dyDescent="0.75"/>
  <cols>
    <col min="1" max="1" width="13.90625" style="19" bestFit="1" customWidth="1"/>
    <col min="2" max="2" width="21.2265625" style="18" bestFit="1" customWidth="1"/>
    <col min="3" max="3" width="18.31640625" style="18" bestFit="1" customWidth="1"/>
    <col min="4" max="4" width="11.54296875" style="18" bestFit="1" customWidth="1"/>
    <col min="5" max="5" width="16" style="18" bestFit="1" customWidth="1"/>
    <col min="6" max="6" width="14.58984375" style="18" bestFit="1" customWidth="1"/>
    <col min="7" max="7" width="15.31640625" style="18" bestFit="1" customWidth="1"/>
    <col min="8" max="8" width="13.453125" style="18" bestFit="1" customWidth="1"/>
    <col min="9" max="9" width="17.453125" style="18" bestFit="1" customWidth="1"/>
    <col min="10" max="10" width="16" style="18" bestFit="1" customWidth="1"/>
    <col min="11" max="11" width="19.1328125" style="2" bestFit="1" customWidth="1"/>
    <col min="12" max="12" width="15.08984375" style="18" bestFit="1" customWidth="1"/>
    <col min="13" max="13" width="26.04296875" style="18" customWidth="1"/>
    <col min="14" max="14" width="19.76953125" style="18" bestFit="1" customWidth="1"/>
    <col min="15" max="16384" width="8.86328125" style="18"/>
  </cols>
  <sheetData>
    <row r="1" spans="1:14" x14ac:dyDescent="0.7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7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7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7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7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7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75">
      <c r="A7" s="19" t="s">
        <v>117</v>
      </c>
      <c r="B7" s="19" t="s">
        <v>154</v>
      </c>
      <c r="C7" s="18" t="s">
        <v>115</v>
      </c>
      <c r="D7" s="18" t="s">
        <v>114</v>
      </c>
      <c r="E7" s="18" t="s">
        <v>113</v>
      </c>
      <c r="F7" s="18" t="s">
        <v>112</v>
      </c>
      <c r="G7" s="18" t="s">
        <v>111</v>
      </c>
      <c r="H7" s="18" t="s">
        <v>110</v>
      </c>
      <c r="I7" s="18" t="s">
        <v>109</v>
      </c>
      <c r="J7" s="18" t="s">
        <v>116</v>
      </c>
      <c r="K7" s="18" t="s">
        <v>0</v>
      </c>
      <c r="L7" s="2" t="s">
        <v>108</v>
      </c>
      <c r="M7" s="18" t="s">
        <v>107</v>
      </c>
      <c r="N7" s="18" t="s">
        <v>106</v>
      </c>
    </row>
    <row r="8" spans="1:14" x14ac:dyDescent="0.75">
      <c r="A8" s="19">
        <v>42406</v>
      </c>
      <c r="B8" s="19">
        <v>44886</v>
      </c>
      <c r="C8" s="18" t="s">
        <v>126</v>
      </c>
      <c r="D8" s="18" t="s">
        <v>41</v>
      </c>
      <c r="E8" s="18" t="s">
        <v>40</v>
      </c>
      <c r="F8" s="18">
        <v>3</v>
      </c>
      <c r="G8" s="18">
        <v>2</v>
      </c>
      <c r="H8" s="18" t="s">
        <v>3</v>
      </c>
      <c r="I8" s="18" t="s">
        <v>2</v>
      </c>
      <c r="J8" s="18">
        <v>2622</v>
      </c>
      <c r="K8" s="20">
        <v>207452</v>
      </c>
      <c r="L8" s="2">
        <v>5.7500000000000002E-2</v>
      </c>
      <c r="M8" s="18" t="s">
        <v>118</v>
      </c>
      <c r="N8" s="18">
        <v>40</v>
      </c>
    </row>
    <row r="9" spans="1:14" x14ac:dyDescent="0.75">
      <c r="A9" s="19">
        <v>42406</v>
      </c>
      <c r="B9" s="19">
        <v>44796</v>
      </c>
      <c r="C9" s="18" t="s">
        <v>126</v>
      </c>
      <c r="D9" s="18" t="s">
        <v>42</v>
      </c>
      <c r="E9" s="18" t="s">
        <v>40</v>
      </c>
      <c r="F9" s="18">
        <v>2</v>
      </c>
      <c r="G9" s="18">
        <v>1</v>
      </c>
      <c r="H9" s="18" t="s">
        <v>3</v>
      </c>
      <c r="I9" s="18" t="s">
        <v>2</v>
      </c>
      <c r="J9" s="18">
        <v>912</v>
      </c>
      <c r="K9" s="20">
        <v>236806</v>
      </c>
      <c r="L9" s="2">
        <v>5.7500000000000002E-2</v>
      </c>
      <c r="M9" s="18" t="s">
        <v>118</v>
      </c>
      <c r="N9" s="18">
        <v>30</v>
      </c>
    </row>
    <row r="10" spans="1:14" x14ac:dyDescent="0.75">
      <c r="A10" s="19">
        <v>42392</v>
      </c>
      <c r="B10" s="19">
        <v>44952</v>
      </c>
      <c r="C10" s="18" t="s">
        <v>126</v>
      </c>
      <c r="D10" s="18" t="s">
        <v>45</v>
      </c>
      <c r="E10" s="18" t="s">
        <v>40</v>
      </c>
      <c r="F10" s="18">
        <v>3</v>
      </c>
      <c r="G10" s="18">
        <v>2</v>
      </c>
      <c r="H10" s="18" t="s">
        <v>2</v>
      </c>
      <c r="I10" s="18" t="s">
        <v>3</v>
      </c>
      <c r="J10" s="18">
        <v>1975</v>
      </c>
      <c r="K10" s="20">
        <v>167884</v>
      </c>
      <c r="L10" s="2">
        <v>6.5000000000000002E-2</v>
      </c>
      <c r="M10" s="18" t="s">
        <v>118</v>
      </c>
      <c r="N10" s="18">
        <v>30</v>
      </c>
    </row>
    <row r="11" spans="1:14" x14ac:dyDescent="0.75">
      <c r="A11" s="19">
        <v>42379</v>
      </c>
      <c r="B11" s="19">
        <v>44897</v>
      </c>
      <c r="C11" s="18" t="s">
        <v>126</v>
      </c>
      <c r="D11" s="18" t="s">
        <v>85</v>
      </c>
      <c r="E11" s="18" t="s">
        <v>104</v>
      </c>
      <c r="F11" s="18">
        <v>2</v>
      </c>
      <c r="G11" s="18">
        <v>2</v>
      </c>
      <c r="H11" s="18" t="s">
        <v>3</v>
      </c>
      <c r="I11" s="18" t="s">
        <v>2</v>
      </c>
      <c r="J11" s="18">
        <v>983</v>
      </c>
      <c r="K11" s="20">
        <v>204543</v>
      </c>
      <c r="L11" s="2">
        <v>5.5E-2</v>
      </c>
      <c r="M11" s="18" t="s">
        <v>118</v>
      </c>
      <c r="N11" s="18">
        <v>40</v>
      </c>
    </row>
    <row r="12" spans="1:14" x14ac:dyDescent="0.75">
      <c r="A12" s="19">
        <v>42360</v>
      </c>
      <c r="B12" s="19">
        <v>44625</v>
      </c>
      <c r="C12" s="18" t="s">
        <v>126</v>
      </c>
      <c r="D12" s="18" t="s">
        <v>84</v>
      </c>
      <c r="E12" s="18" t="s">
        <v>79</v>
      </c>
      <c r="F12" s="18">
        <v>2</v>
      </c>
      <c r="G12" s="18">
        <v>1</v>
      </c>
      <c r="H12" s="18" t="s">
        <v>2</v>
      </c>
      <c r="I12" s="18" t="s">
        <v>3</v>
      </c>
      <c r="J12" s="18">
        <v>2708</v>
      </c>
      <c r="K12" s="20">
        <v>119210</v>
      </c>
      <c r="L12" s="2">
        <v>7.8E-2</v>
      </c>
      <c r="M12" s="18" t="s">
        <v>1</v>
      </c>
      <c r="N12" s="18">
        <v>40</v>
      </c>
    </row>
    <row r="13" spans="1:14" x14ac:dyDescent="0.75">
      <c r="A13" s="19">
        <v>42359</v>
      </c>
      <c r="B13" s="19">
        <v>44866</v>
      </c>
      <c r="C13" s="18" t="s">
        <v>126</v>
      </c>
      <c r="D13" s="18" t="s">
        <v>83</v>
      </c>
      <c r="E13" s="18" t="s">
        <v>104</v>
      </c>
      <c r="F13" s="18">
        <v>2</v>
      </c>
      <c r="G13" s="18">
        <v>1</v>
      </c>
      <c r="H13" s="18" t="s">
        <v>3</v>
      </c>
      <c r="I13" s="18" t="s">
        <v>2</v>
      </c>
      <c r="J13" s="18">
        <v>2846</v>
      </c>
      <c r="K13" s="20">
        <v>124575</v>
      </c>
      <c r="L13" s="2">
        <v>6.5000000000000002E-2</v>
      </c>
      <c r="M13" s="18" t="s">
        <v>118</v>
      </c>
      <c r="N13" s="18">
        <v>30</v>
      </c>
    </row>
    <row r="14" spans="1:14" x14ac:dyDescent="0.75">
      <c r="A14" s="19">
        <v>42350</v>
      </c>
      <c r="B14" s="19">
        <v>44714</v>
      </c>
      <c r="C14" s="18" t="s">
        <v>126</v>
      </c>
      <c r="D14" s="18" t="s">
        <v>9</v>
      </c>
      <c r="E14" s="18" t="s">
        <v>4</v>
      </c>
      <c r="F14" s="18">
        <v>2</v>
      </c>
      <c r="G14" s="18">
        <v>1</v>
      </c>
      <c r="H14" s="18" t="s">
        <v>2</v>
      </c>
      <c r="I14" s="18" t="s">
        <v>3</v>
      </c>
      <c r="J14" s="18">
        <v>2040</v>
      </c>
      <c r="K14" s="20">
        <v>158919</v>
      </c>
      <c r="L14" s="2">
        <v>6.7500000000000004E-2</v>
      </c>
      <c r="M14" s="18" t="s">
        <v>1</v>
      </c>
      <c r="N14" s="18">
        <v>30</v>
      </c>
    </row>
    <row r="15" spans="1:14" x14ac:dyDescent="0.75">
      <c r="A15" s="19">
        <v>42347</v>
      </c>
      <c r="B15" s="19">
        <v>44971</v>
      </c>
      <c r="C15" s="18" t="s">
        <v>126</v>
      </c>
      <c r="D15" s="18" t="s">
        <v>82</v>
      </c>
      <c r="E15" s="18" t="s">
        <v>79</v>
      </c>
      <c r="F15" s="18">
        <v>4</v>
      </c>
      <c r="G15" s="18">
        <v>1</v>
      </c>
      <c r="H15" s="18" t="s">
        <v>3</v>
      </c>
      <c r="I15" s="18" t="s">
        <v>2</v>
      </c>
      <c r="J15" s="18">
        <v>1354</v>
      </c>
      <c r="K15" s="20">
        <v>208896</v>
      </c>
      <c r="L15" s="2">
        <v>5.5E-2</v>
      </c>
      <c r="M15" s="18" t="s">
        <v>120</v>
      </c>
      <c r="N15" s="18">
        <v>15</v>
      </c>
    </row>
    <row r="16" spans="1:14" x14ac:dyDescent="0.75">
      <c r="A16" s="19">
        <v>42343</v>
      </c>
      <c r="B16" s="19">
        <v>44891</v>
      </c>
      <c r="C16" s="18" t="s">
        <v>126</v>
      </c>
      <c r="D16" s="18" t="s">
        <v>86</v>
      </c>
      <c r="E16" s="18" t="s">
        <v>104</v>
      </c>
      <c r="F16" s="18">
        <v>5</v>
      </c>
      <c r="G16" s="18">
        <v>2</v>
      </c>
      <c r="H16" s="18" t="s">
        <v>2</v>
      </c>
      <c r="I16" s="18" t="s">
        <v>3</v>
      </c>
      <c r="J16" s="18">
        <v>1648</v>
      </c>
      <c r="K16" s="20">
        <v>243741</v>
      </c>
      <c r="L16" s="2">
        <v>5.5E-2</v>
      </c>
      <c r="M16" s="18" t="s">
        <v>119</v>
      </c>
      <c r="N16" s="18">
        <v>30</v>
      </c>
    </row>
    <row r="17" spans="1:14" x14ac:dyDescent="0.75">
      <c r="A17" s="19">
        <v>42323</v>
      </c>
      <c r="B17" s="19">
        <v>44718</v>
      </c>
      <c r="C17" s="18" t="s">
        <v>126</v>
      </c>
      <c r="D17" s="18" t="s">
        <v>86</v>
      </c>
      <c r="E17" s="18" t="s">
        <v>79</v>
      </c>
      <c r="F17" s="18">
        <v>4</v>
      </c>
      <c r="G17" s="18">
        <v>1</v>
      </c>
      <c r="H17" s="18" t="s">
        <v>2</v>
      </c>
      <c r="I17" s="18" t="s">
        <v>3</v>
      </c>
      <c r="J17" s="18">
        <v>2123</v>
      </c>
      <c r="K17" s="20">
        <v>124121</v>
      </c>
      <c r="L17" s="2">
        <v>7.8E-2</v>
      </c>
      <c r="M17" s="18" t="s">
        <v>120</v>
      </c>
      <c r="N17" s="18">
        <v>40</v>
      </c>
    </row>
    <row r="18" spans="1:14" x14ac:dyDescent="0.75">
      <c r="A18" s="19">
        <v>42322</v>
      </c>
      <c r="B18" s="19">
        <v>44710</v>
      </c>
      <c r="C18" s="18" t="s">
        <v>126</v>
      </c>
      <c r="D18" s="18" t="s">
        <v>81</v>
      </c>
      <c r="E18" s="18" t="s">
        <v>79</v>
      </c>
      <c r="F18" s="18">
        <v>4</v>
      </c>
      <c r="G18" s="18">
        <v>2</v>
      </c>
      <c r="H18" s="18" t="s">
        <v>3</v>
      </c>
      <c r="I18" s="18" t="s">
        <v>2</v>
      </c>
      <c r="J18" s="18">
        <v>1332</v>
      </c>
      <c r="K18" s="20">
        <v>198665</v>
      </c>
      <c r="L18" s="2">
        <v>5.5E-2</v>
      </c>
      <c r="M18" s="18" t="s">
        <v>121</v>
      </c>
      <c r="N18" s="18">
        <v>30</v>
      </c>
    </row>
    <row r="19" spans="1:14" x14ac:dyDescent="0.75">
      <c r="A19" s="19">
        <v>42321</v>
      </c>
      <c r="B19" s="19">
        <v>44705</v>
      </c>
      <c r="C19" s="18" t="s">
        <v>126</v>
      </c>
      <c r="D19" s="18" t="s">
        <v>17</v>
      </c>
      <c r="E19" s="18" t="s">
        <v>79</v>
      </c>
      <c r="F19" s="18">
        <v>3</v>
      </c>
      <c r="G19" s="18">
        <v>2</v>
      </c>
      <c r="H19" s="18" t="s">
        <v>2</v>
      </c>
      <c r="I19" s="18" t="s">
        <v>3</v>
      </c>
      <c r="J19" s="18">
        <v>1259</v>
      </c>
      <c r="K19" s="20">
        <v>121745</v>
      </c>
      <c r="L19" s="2">
        <v>5.5E-2</v>
      </c>
      <c r="M19" s="18" t="s">
        <v>121</v>
      </c>
      <c r="N19" s="18">
        <v>30</v>
      </c>
    </row>
    <row r="20" spans="1:14" x14ac:dyDescent="0.75">
      <c r="A20" s="19">
        <v>42320</v>
      </c>
      <c r="B20" s="19">
        <v>44794</v>
      </c>
      <c r="C20" s="18" t="s">
        <v>126</v>
      </c>
      <c r="D20" s="18" t="s">
        <v>6</v>
      </c>
      <c r="E20" s="18" t="s">
        <v>4</v>
      </c>
      <c r="F20" s="18">
        <v>3</v>
      </c>
      <c r="G20" s="18">
        <v>2</v>
      </c>
      <c r="H20" s="18" t="s">
        <v>3</v>
      </c>
      <c r="I20" s="18" t="s">
        <v>2</v>
      </c>
      <c r="J20" s="18">
        <v>2027</v>
      </c>
      <c r="K20" s="20">
        <v>236186</v>
      </c>
      <c r="L20" s="2">
        <v>5.5E-2</v>
      </c>
      <c r="M20" s="18" t="s">
        <v>119</v>
      </c>
      <c r="N20" s="18">
        <v>30</v>
      </c>
    </row>
    <row r="21" spans="1:14" x14ac:dyDescent="0.75">
      <c r="A21" s="19">
        <v>42306</v>
      </c>
      <c r="B21" s="19">
        <v>44675</v>
      </c>
      <c r="C21" s="18" t="s">
        <v>126</v>
      </c>
      <c r="D21" s="18" t="s">
        <v>82</v>
      </c>
      <c r="E21" s="18" t="s">
        <v>104</v>
      </c>
      <c r="F21" s="18">
        <v>3</v>
      </c>
      <c r="G21" s="18">
        <v>1</v>
      </c>
      <c r="H21" s="18" t="s">
        <v>3</v>
      </c>
      <c r="I21" s="18" t="s">
        <v>2</v>
      </c>
      <c r="J21" s="18">
        <v>931</v>
      </c>
      <c r="K21" s="20">
        <v>100916</v>
      </c>
      <c r="L21" s="2">
        <v>5.5E-2</v>
      </c>
      <c r="M21" s="18" t="s">
        <v>1</v>
      </c>
      <c r="N21" s="18">
        <v>15</v>
      </c>
    </row>
    <row r="22" spans="1:14" x14ac:dyDescent="0.75">
      <c r="A22" s="19">
        <v>42298</v>
      </c>
      <c r="B22" s="19">
        <v>44638</v>
      </c>
      <c r="C22" s="18" t="s">
        <v>126</v>
      </c>
      <c r="D22" s="18" t="s">
        <v>87</v>
      </c>
      <c r="E22" s="18" t="s">
        <v>79</v>
      </c>
      <c r="F22" s="18">
        <v>5</v>
      </c>
      <c r="G22" s="18">
        <v>2</v>
      </c>
      <c r="H22" s="18" t="s">
        <v>2</v>
      </c>
      <c r="I22" s="18" t="s">
        <v>3</v>
      </c>
      <c r="J22" s="18">
        <v>1397</v>
      </c>
      <c r="K22" s="20">
        <v>110036</v>
      </c>
      <c r="L22" s="2">
        <v>5.5E-2</v>
      </c>
      <c r="M22" s="18" t="s">
        <v>120</v>
      </c>
      <c r="N22" s="18">
        <v>30</v>
      </c>
    </row>
    <row r="23" spans="1:14" x14ac:dyDescent="0.75">
      <c r="A23" s="19">
        <v>42270</v>
      </c>
      <c r="B23" s="19">
        <v>44922</v>
      </c>
      <c r="C23" s="18" t="s">
        <v>126</v>
      </c>
      <c r="D23" s="18" t="s">
        <v>84</v>
      </c>
      <c r="E23" s="18" t="s">
        <v>104</v>
      </c>
      <c r="F23" s="18">
        <v>2</v>
      </c>
      <c r="G23" s="18">
        <v>2</v>
      </c>
      <c r="H23" s="18" t="s">
        <v>2</v>
      </c>
      <c r="I23" s="18" t="s">
        <v>3</v>
      </c>
      <c r="J23" s="18">
        <v>2021</v>
      </c>
      <c r="K23" s="20">
        <v>117490</v>
      </c>
      <c r="L23" s="2">
        <v>5.5E-2</v>
      </c>
      <c r="M23" s="18" t="s">
        <v>1</v>
      </c>
      <c r="N23" s="18">
        <v>30</v>
      </c>
    </row>
    <row r="24" spans="1:14" x14ac:dyDescent="0.75">
      <c r="A24" s="19">
        <v>42268</v>
      </c>
      <c r="B24" s="19">
        <v>44771</v>
      </c>
      <c r="C24" s="18" t="s">
        <v>126</v>
      </c>
      <c r="D24" s="18" t="s">
        <v>7</v>
      </c>
      <c r="E24" s="18" t="s">
        <v>4</v>
      </c>
      <c r="F24" s="18">
        <v>1</v>
      </c>
      <c r="G24" s="18">
        <v>1</v>
      </c>
      <c r="H24" s="18" t="s">
        <v>3</v>
      </c>
      <c r="I24" s="18" t="s">
        <v>2</v>
      </c>
      <c r="J24" s="18">
        <v>1080</v>
      </c>
      <c r="K24" s="20">
        <v>173497</v>
      </c>
      <c r="L24" s="2">
        <v>5.5E-2</v>
      </c>
      <c r="M24" s="18" t="s">
        <v>120</v>
      </c>
      <c r="N24" s="18">
        <v>30</v>
      </c>
    </row>
    <row r="25" spans="1:14" x14ac:dyDescent="0.75">
      <c r="A25" s="19">
        <v>42250</v>
      </c>
      <c r="B25" s="19">
        <v>44856</v>
      </c>
      <c r="C25" s="18" t="s">
        <v>126</v>
      </c>
      <c r="D25" s="18" t="s">
        <v>87</v>
      </c>
      <c r="E25" s="18" t="s">
        <v>104</v>
      </c>
      <c r="F25" s="18">
        <v>2</v>
      </c>
      <c r="G25" s="18">
        <v>1</v>
      </c>
      <c r="H25" s="18" t="s">
        <v>2</v>
      </c>
      <c r="I25" s="18" t="s">
        <v>3</v>
      </c>
      <c r="J25" s="18">
        <v>2492</v>
      </c>
      <c r="K25" s="20">
        <v>186022</v>
      </c>
      <c r="L25" s="2">
        <v>5.5E-2</v>
      </c>
      <c r="M25" s="18" t="s">
        <v>119</v>
      </c>
      <c r="N25" s="18">
        <v>15</v>
      </c>
    </row>
    <row r="26" spans="1:14" x14ac:dyDescent="0.75">
      <c r="A26" s="19">
        <v>42236</v>
      </c>
      <c r="B26" s="19">
        <v>44800</v>
      </c>
      <c r="C26" s="18" t="s">
        <v>126</v>
      </c>
      <c r="D26" s="18" t="s">
        <v>17</v>
      </c>
      <c r="E26" s="18" t="s">
        <v>104</v>
      </c>
      <c r="F26" s="18">
        <v>3</v>
      </c>
      <c r="G26" s="18">
        <v>2</v>
      </c>
      <c r="H26" s="18" t="s">
        <v>3</v>
      </c>
      <c r="I26" s="18" t="s">
        <v>2</v>
      </c>
      <c r="J26" s="18">
        <v>1442</v>
      </c>
      <c r="K26" s="20">
        <v>110993</v>
      </c>
      <c r="L26" s="2">
        <v>5.7500000000000002E-2</v>
      </c>
      <c r="M26" s="18" t="s">
        <v>120</v>
      </c>
      <c r="N26" s="18">
        <v>30</v>
      </c>
    </row>
    <row r="27" spans="1:14" x14ac:dyDescent="0.75">
      <c r="A27" s="19">
        <v>42228</v>
      </c>
      <c r="B27" s="19">
        <v>44921</v>
      </c>
      <c r="C27" s="18" t="s">
        <v>126</v>
      </c>
      <c r="D27" s="18" t="s">
        <v>5</v>
      </c>
      <c r="E27" s="18" t="s">
        <v>4</v>
      </c>
      <c r="F27" s="18">
        <v>1</v>
      </c>
      <c r="G27" s="18">
        <v>2</v>
      </c>
      <c r="H27" s="18" t="s">
        <v>3</v>
      </c>
      <c r="I27" s="18" t="s">
        <v>2</v>
      </c>
      <c r="J27" s="18">
        <v>2764</v>
      </c>
      <c r="K27" s="20">
        <v>224557</v>
      </c>
      <c r="L27" s="2">
        <v>5.7500000000000002E-2</v>
      </c>
      <c r="M27" s="18" t="s">
        <v>1</v>
      </c>
      <c r="N27" s="18">
        <v>15</v>
      </c>
    </row>
    <row r="28" spans="1:14" x14ac:dyDescent="0.75">
      <c r="A28" s="19">
        <v>42169</v>
      </c>
      <c r="B28" s="19">
        <v>44956</v>
      </c>
      <c r="C28" s="18" t="s">
        <v>126</v>
      </c>
      <c r="D28" s="18" t="s">
        <v>37</v>
      </c>
      <c r="E28" s="18" t="s">
        <v>104</v>
      </c>
      <c r="F28" s="18">
        <v>3</v>
      </c>
      <c r="G28" s="18">
        <v>1</v>
      </c>
      <c r="H28" s="18" t="s">
        <v>3</v>
      </c>
      <c r="I28" s="18" t="s">
        <v>2</v>
      </c>
      <c r="J28" s="18">
        <v>2702</v>
      </c>
      <c r="K28" s="20">
        <v>164083</v>
      </c>
      <c r="L28" s="2">
        <v>5.7500000000000002E-2</v>
      </c>
      <c r="M28" s="18" t="s">
        <v>118</v>
      </c>
      <c r="N28" s="18">
        <v>40</v>
      </c>
    </row>
    <row r="29" spans="1:14" x14ac:dyDescent="0.75">
      <c r="A29" s="19">
        <v>42163</v>
      </c>
      <c r="B29" s="19">
        <v>44914</v>
      </c>
      <c r="C29" s="18" t="s">
        <v>126</v>
      </c>
      <c r="D29" s="18" t="s">
        <v>8</v>
      </c>
      <c r="E29" s="18" t="s">
        <v>4</v>
      </c>
      <c r="F29" s="18">
        <v>3</v>
      </c>
      <c r="G29" s="18">
        <v>1</v>
      </c>
      <c r="H29" s="18" t="s">
        <v>2</v>
      </c>
      <c r="I29" s="18" t="s">
        <v>3</v>
      </c>
      <c r="J29" s="18">
        <v>1854</v>
      </c>
      <c r="K29" s="20">
        <v>191034</v>
      </c>
      <c r="L29" s="2">
        <v>6.7500000000000004E-2</v>
      </c>
      <c r="M29" s="18" t="s">
        <v>122</v>
      </c>
      <c r="N29" s="18">
        <v>30</v>
      </c>
    </row>
    <row r="30" spans="1:14" x14ac:dyDescent="0.75">
      <c r="A30" s="19">
        <v>42158</v>
      </c>
      <c r="B30" s="19">
        <v>44880</v>
      </c>
      <c r="C30" s="18" t="s">
        <v>126</v>
      </c>
      <c r="D30" s="18" t="s">
        <v>44</v>
      </c>
      <c r="E30" s="18" t="s">
        <v>40</v>
      </c>
      <c r="F30" s="18">
        <v>2</v>
      </c>
      <c r="G30" s="18">
        <v>1</v>
      </c>
      <c r="H30" s="18" t="s">
        <v>2</v>
      </c>
      <c r="I30" s="18" t="s">
        <v>3</v>
      </c>
      <c r="J30" s="18">
        <v>1463</v>
      </c>
      <c r="K30" s="20">
        <v>248947</v>
      </c>
      <c r="L30" s="2">
        <v>5.5E-2</v>
      </c>
      <c r="M30" s="18" t="s">
        <v>1</v>
      </c>
      <c r="N30" s="18">
        <v>30</v>
      </c>
    </row>
    <row r="31" spans="1:14" x14ac:dyDescent="0.75">
      <c r="A31" s="19">
        <v>42120</v>
      </c>
      <c r="B31" s="19">
        <v>44919</v>
      </c>
      <c r="C31" s="18" t="s">
        <v>126</v>
      </c>
      <c r="D31" s="18" t="s">
        <v>85</v>
      </c>
      <c r="E31" s="18" t="s">
        <v>79</v>
      </c>
      <c r="F31" s="18">
        <v>2</v>
      </c>
      <c r="G31" s="18">
        <v>2</v>
      </c>
      <c r="H31" s="18" t="s">
        <v>3</v>
      </c>
      <c r="I31" s="18" t="s">
        <v>2</v>
      </c>
      <c r="J31" s="18">
        <v>1226</v>
      </c>
      <c r="K31" s="20">
        <v>141034</v>
      </c>
      <c r="L31" s="2">
        <v>5.7500000000000002E-2</v>
      </c>
      <c r="M31" s="18" t="s">
        <v>120</v>
      </c>
      <c r="N31" s="18">
        <v>15</v>
      </c>
    </row>
    <row r="32" spans="1:14" x14ac:dyDescent="0.75">
      <c r="A32" s="19">
        <v>42118</v>
      </c>
      <c r="B32" s="19">
        <v>44881</v>
      </c>
      <c r="C32" s="18" t="s">
        <v>126</v>
      </c>
      <c r="D32" s="18" t="s">
        <v>83</v>
      </c>
      <c r="E32" s="18" t="s">
        <v>79</v>
      </c>
      <c r="F32" s="18">
        <v>4</v>
      </c>
      <c r="G32" s="18">
        <v>2</v>
      </c>
      <c r="H32" s="18" t="s">
        <v>3</v>
      </c>
      <c r="I32" s="18" t="s">
        <v>2</v>
      </c>
      <c r="J32" s="18">
        <v>2186</v>
      </c>
      <c r="K32" s="20">
        <v>119709</v>
      </c>
      <c r="L32" s="2">
        <v>5.5E-2</v>
      </c>
      <c r="M32" s="18" t="s">
        <v>120</v>
      </c>
      <c r="N32" s="18">
        <v>30</v>
      </c>
    </row>
    <row r="33" spans="1:14" x14ac:dyDescent="0.75">
      <c r="A33" s="19">
        <v>42112</v>
      </c>
      <c r="B33" s="19">
        <v>44738</v>
      </c>
      <c r="C33" s="18" t="s">
        <v>126</v>
      </c>
      <c r="D33" s="18" t="s">
        <v>43</v>
      </c>
      <c r="E33" s="18" t="s">
        <v>40</v>
      </c>
      <c r="F33" s="18">
        <v>4</v>
      </c>
      <c r="G33" s="18">
        <v>1</v>
      </c>
      <c r="H33" s="18" t="s">
        <v>3</v>
      </c>
      <c r="I33" s="18" t="s">
        <v>2</v>
      </c>
      <c r="J33" s="18">
        <v>1642</v>
      </c>
      <c r="K33" s="20">
        <v>133160</v>
      </c>
      <c r="L33" s="2">
        <v>6.7500000000000004E-2</v>
      </c>
      <c r="M33" s="18" t="s">
        <v>121</v>
      </c>
      <c r="N33" s="18">
        <v>15</v>
      </c>
    </row>
    <row r="34" spans="1:14" x14ac:dyDescent="0.75">
      <c r="A34" s="19">
        <v>42100</v>
      </c>
      <c r="B34" s="19">
        <v>44761</v>
      </c>
      <c r="C34" s="18" t="s">
        <v>126</v>
      </c>
      <c r="D34" s="18" t="s">
        <v>80</v>
      </c>
      <c r="E34" s="18" t="s">
        <v>79</v>
      </c>
      <c r="F34" s="18">
        <v>5</v>
      </c>
      <c r="G34" s="18">
        <v>1</v>
      </c>
      <c r="H34" s="18" t="s">
        <v>3</v>
      </c>
      <c r="I34" s="18" t="s">
        <v>2</v>
      </c>
      <c r="J34" s="18">
        <v>1538</v>
      </c>
      <c r="K34" s="20">
        <v>164292</v>
      </c>
      <c r="L34" s="2">
        <v>5.5E-2</v>
      </c>
      <c r="M34" s="18" t="s">
        <v>120</v>
      </c>
      <c r="N34" s="18">
        <v>30</v>
      </c>
    </row>
    <row r="35" spans="1:14" x14ac:dyDescent="0.75">
      <c r="A35" s="19">
        <v>42088</v>
      </c>
      <c r="B35" s="19">
        <v>44712</v>
      </c>
      <c r="C35" s="18" t="s">
        <v>126</v>
      </c>
      <c r="D35" s="18" t="s">
        <v>37</v>
      </c>
      <c r="E35" s="18" t="s">
        <v>79</v>
      </c>
      <c r="F35" s="18">
        <v>2</v>
      </c>
      <c r="G35" s="18">
        <v>2</v>
      </c>
      <c r="H35" s="18" t="s">
        <v>2</v>
      </c>
      <c r="I35" s="18" t="s">
        <v>3</v>
      </c>
      <c r="J35" s="18">
        <v>2617</v>
      </c>
      <c r="K35" s="20">
        <v>198120</v>
      </c>
      <c r="L35" s="2">
        <v>5.5E-2</v>
      </c>
      <c r="M35" s="18" t="s">
        <v>1</v>
      </c>
      <c r="N35" s="18">
        <v>30</v>
      </c>
    </row>
    <row r="36" spans="1:14" x14ac:dyDescent="0.75">
      <c r="A36" s="19">
        <v>42418</v>
      </c>
      <c r="B36" s="19">
        <v>44652</v>
      </c>
      <c r="C36" s="18" t="s">
        <v>11</v>
      </c>
      <c r="D36" s="18" t="s">
        <v>88</v>
      </c>
      <c r="E36" s="18" t="s">
        <v>79</v>
      </c>
      <c r="F36" s="18">
        <v>1</v>
      </c>
      <c r="G36" s="18">
        <v>1</v>
      </c>
      <c r="H36" s="18" t="s">
        <v>3</v>
      </c>
      <c r="I36" s="18" t="s">
        <v>2</v>
      </c>
      <c r="J36" s="18">
        <v>2637</v>
      </c>
      <c r="K36" s="20">
        <v>141896</v>
      </c>
      <c r="L36" s="2">
        <v>6.7500000000000004E-2</v>
      </c>
      <c r="M36" s="18" t="s">
        <v>118</v>
      </c>
      <c r="N36" s="18">
        <v>30</v>
      </c>
    </row>
    <row r="37" spans="1:14" x14ac:dyDescent="0.75">
      <c r="A37" s="19">
        <v>42402</v>
      </c>
      <c r="B37" s="19">
        <v>44708</v>
      </c>
      <c r="C37" s="18" t="s">
        <v>11</v>
      </c>
      <c r="D37" s="18" t="s">
        <v>10</v>
      </c>
      <c r="E37" s="18" t="s">
        <v>40</v>
      </c>
      <c r="F37" s="18">
        <v>3</v>
      </c>
      <c r="G37" s="18">
        <v>2</v>
      </c>
      <c r="H37" s="18" t="s">
        <v>3</v>
      </c>
      <c r="I37" s="18" t="s">
        <v>2</v>
      </c>
      <c r="J37" s="18">
        <v>1083</v>
      </c>
      <c r="K37" s="20">
        <v>225012</v>
      </c>
      <c r="L37" s="2">
        <v>5.7500000000000002E-2</v>
      </c>
      <c r="M37" s="18" t="s">
        <v>121</v>
      </c>
      <c r="N37" s="18">
        <v>15</v>
      </c>
    </row>
    <row r="38" spans="1:14" x14ac:dyDescent="0.75">
      <c r="A38" s="19">
        <v>42396</v>
      </c>
      <c r="B38" s="19">
        <v>44690</v>
      </c>
      <c r="C38" s="18" t="s">
        <v>11</v>
      </c>
      <c r="D38" s="18" t="s">
        <v>18</v>
      </c>
      <c r="E38" s="18" t="s">
        <v>4</v>
      </c>
      <c r="F38" s="18">
        <v>3</v>
      </c>
      <c r="G38" s="18">
        <v>2</v>
      </c>
      <c r="H38" s="18" t="s">
        <v>3</v>
      </c>
      <c r="I38" s="18" t="s">
        <v>2</v>
      </c>
      <c r="J38" s="18">
        <v>998</v>
      </c>
      <c r="K38" s="20">
        <v>174227</v>
      </c>
      <c r="L38" s="2">
        <v>5.5E-2</v>
      </c>
      <c r="M38" s="18" t="s">
        <v>121</v>
      </c>
      <c r="N38" s="18">
        <v>30</v>
      </c>
    </row>
    <row r="39" spans="1:14" x14ac:dyDescent="0.75">
      <c r="A39" s="19">
        <v>42390</v>
      </c>
      <c r="B39" s="19">
        <v>44641</v>
      </c>
      <c r="C39" s="18" t="s">
        <v>11</v>
      </c>
      <c r="D39" s="18" t="s">
        <v>17</v>
      </c>
      <c r="E39" s="18" t="s">
        <v>4</v>
      </c>
      <c r="F39" s="18">
        <v>3</v>
      </c>
      <c r="G39" s="18">
        <v>1</v>
      </c>
      <c r="H39" s="18" t="s">
        <v>3</v>
      </c>
      <c r="I39" s="18" t="s">
        <v>2</v>
      </c>
      <c r="J39" s="18">
        <v>1291</v>
      </c>
      <c r="K39" s="20">
        <v>219379</v>
      </c>
      <c r="L39" s="2">
        <v>6.7500000000000004E-2</v>
      </c>
      <c r="M39" s="18" t="s">
        <v>119</v>
      </c>
      <c r="N39" s="18">
        <v>30</v>
      </c>
    </row>
    <row r="40" spans="1:14" x14ac:dyDescent="0.75">
      <c r="A40" s="19">
        <v>42384</v>
      </c>
      <c r="B40" s="19">
        <v>44718</v>
      </c>
      <c r="C40" s="18" t="s">
        <v>11</v>
      </c>
      <c r="D40" s="18" t="s">
        <v>52</v>
      </c>
      <c r="E40" s="18" t="s">
        <v>40</v>
      </c>
      <c r="F40" s="18">
        <v>1</v>
      </c>
      <c r="G40" s="18">
        <v>1</v>
      </c>
      <c r="H40" s="18" t="s">
        <v>3</v>
      </c>
      <c r="I40" s="18" t="s">
        <v>2</v>
      </c>
      <c r="J40" s="18">
        <v>2036</v>
      </c>
      <c r="K40" s="20">
        <v>167218</v>
      </c>
      <c r="L40" s="2">
        <v>7.8E-2</v>
      </c>
      <c r="M40" s="18" t="s">
        <v>122</v>
      </c>
      <c r="N40" s="18">
        <v>15</v>
      </c>
    </row>
    <row r="41" spans="1:14" x14ac:dyDescent="0.75">
      <c r="A41" s="19">
        <v>42360</v>
      </c>
      <c r="B41" s="19">
        <v>44785</v>
      </c>
      <c r="C41" s="18" t="s">
        <v>11</v>
      </c>
      <c r="D41" s="18" t="s">
        <v>92</v>
      </c>
      <c r="E41" s="18" t="s">
        <v>79</v>
      </c>
      <c r="F41" s="18">
        <v>5</v>
      </c>
      <c r="G41" s="18">
        <v>2</v>
      </c>
      <c r="H41" s="18" t="s">
        <v>3</v>
      </c>
      <c r="I41" s="18" t="s">
        <v>2</v>
      </c>
      <c r="J41" s="18">
        <v>3040</v>
      </c>
      <c r="K41" s="20">
        <v>214004</v>
      </c>
      <c r="L41" s="2">
        <v>5.5E-2</v>
      </c>
      <c r="M41" s="18" t="s">
        <v>1</v>
      </c>
      <c r="N41" s="18">
        <v>30</v>
      </c>
    </row>
    <row r="42" spans="1:14" x14ac:dyDescent="0.75">
      <c r="A42" s="19">
        <v>42357</v>
      </c>
      <c r="B42" s="19">
        <v>44670</v>
      </c>
      <c r="C42" s="18" t="s">
        <v>11</v>
      </c>
      <c r="D42" s="18" t="s">
        <v>51</v>
      </c>
      <c r="E42" s="18" t="s">
        <v>40</v>
      </c>
      <c r="F42" s="18">
        <v>3</v>
      </c>
      <c r="G42" s="18">
        <v>1</v>
      </c>
      <c r="H42" s="18" t="s">
        <v>3</v>
      </c>
      <c r="I42" s="18" t="s">
        <v>2</v>
      </c>
      <c r="J42" s="18">
        <v>1909</v>
      </c>
      <c r="K42" s="20">
        <v>246436</v>
      </c>
      <c r="L42" s="2">
        <v>6.5000000000000002E-2</v>
      </c>
      <c r="M42" s="18" t="s">
        <v>119</v>
      </c>
      <c r="N42" s="18">
        <v>30</v>
      </c>
    </row>
    <row r="43" spans="1:14" x14ac:dyDescent="0.75">
      <c r="A43" s="19">
        <v>42338</v>
      </c>
      <c r="B43" s="19">
        <v>44833</v>
      </c>
      <c r="C43" s="18" t="s">
        <v>11</v>
      </c>
      <c r="D43" s="18" t="s">
        <v>10</v>
      </c>
      <c r="E43" s="18" t="s">
        <v>4</v>
      </c>
      <c r="F43" s="18">
        <v>1</v>
      </c>
      <c r="G43" s="18">
        <v>1</v>
      </c>
      <c r="H43" s="18" t="s">
        <v>3</v>
      </c>
      <c r="I43" s="18" t="s">
        <v>2</v>
      </c>
      <c r="J43" s="18">
        <v>1765</v>
      </c>
      <c r="K43" s="20">
        <v>243001</v>
      </c>
      <c r="L43" s="2">
        <v>6.7500000000000004E-2</v>
      </c>
      <c r="M43" s="18" t="s">
        <v>121</v>
      </c>
      <c r="N43" s="18">
        <v>30</v>
      </c>
    </row>
    <row r="44" spans="1:14" x14ac:dyDescent="0.75">
      <c r="A44" s="19">
        <v>42314</v>
      </c>
      <c r="B44" s="19">
        <v>44903</v>
      </c>
      <c r="C44" s="18" t="s">
        <v>11</v>
      </c>
      <c r="D44" s="18" t="s">
        <v>48</v>
      </c>
      <c r="E44" s="18" t="s">
        <v>40</v>
      </c>
      <c r="F44" s="18">
        <v>4</v>
      </c>
      <c r="G44" s="18">
        <v>2</v>
      </c>
      <c r="H44" s="18" t="s">
        <v>3</v>
      </c>
      <c r="I44" s="18" t="s">
        <v>2</v>
      </c>
      <c r="J44" s="18">
        <v>1430</v>
      </c>
      <c r="K44" s="20">
        <v>173991</v>
      </c>
      <c r="L44" s="2">
        <v>6.5000000000000002E-2</v>
      </c>
      <c r="M44" s="18" t="s">
        <v>1</v>
      </c>
      <c r="N44" s="18">
        <v>15</v>
      </c>
    </row>
    <row r="45" spans="1:14" x14ac:dyDescent="0.75">
      <c r="A45" s="19">
        <v>42306</v>
      </c>
      <c r="B45" s="19">
        <v>44932</v>
      </c>
      <c r="C45" s="18" t="s">
        <v>11</v>
      </c>
      <c r="D45" s="18" t="s">
        <v>93</v>
      </c>
      <c r="E45" s="18" t="s">
        <v>79</v>
      </c>
      <c r="F45" s="18">
        <v>5</v>
      </c>
      <c r="G45" s="18">
        <v>1</v>
      </c>
      <c r="H45" s="18" t="s">
        <v>3</v>
      </c>
      <c r="I45" s="18" t="s">
        <v>2</v>
      </c>
      <c r="J45" s="18">
        <v>2558</v>
      </c>
      <c r="K45" s="20">
        <v>223470</v>
      </c>
      <c r="L45" s="2">
        <v>5.7500000000000002E-2</v>
      </c>
      <c r="M45" s="18" t="s">
        <v>118</v>
      </c>
      <c r="N45" s="18">
        <v>30</v>
      </c>
    </row>
    <row r="46" spans="1:14" x14ac:dyDescent="0.75">
      <c r="A46" s="19">
        <v>42296</v>
      </c>
      <c r="B46" s="19">
        <v>44674</v>
      </c>
      <c r="C46" s="18" t="s">
        <v>11</v>
      </c>
      <c r="D46" s="18" t="s">
        <v>90</v>
      </c>
      <c r="E46" s="18" t="s">
        <v>79</v>
      </c>
      <c r="F46" s="18">
        <v>2</v>
      </c>
      <c r="G46" s="18">
        <v>1</v>
      </c>
      <c r="H46" s="18" t="s">
        <v>2</v>
      </c>
      <c r="I46" s="18" t="s">
        <v>3</v>
      </c>
      <c r="J46" s="18">
        <v>978</v>
      </c>
      <c r="K46" s="20">
        <v>224905</v>
      </c>
      <c r="L46" s="2">
        <v>5.7500000000000002E-2</v>
      </c>
      <c r="M46" s="18" t="s">
        <v>121</v>
      </c>
      <c r="N46" s="18">
        <v>15</v>
      </c>
    </row>
    <row r="47" spans="1:14" x14ac:dyDescent="0.75">
      <c r="A47" s="19">
        <v>42289</v>
      </c>
      <c r="B47" s="19">
        <v>44677</v>
      </c>
      <c r="C47" s="18" t="s">
        <v>11</v>
      </c>
      <c r="D47" s="18" t="s">
        <v>89</v>
      </c>
      <c r="E47" s="18" t="s">
        <v>79</v>
      </c>
      <c r="F47" s="18">
        <v>3</v>
      </c>
      <c r="G47" s="18">
        <v>1</v>
      </c>
      <c r="H47" s="18" t="s">
        <v>3</v>
      </c>
      <c r="I47" s="18" t="s">
        <v>2</v>
      </c>
      <c r="J47" s="18">
        <v>2926</v>
      </c>
      <c r="K47" s="20">
        <v>168512</v>
      </c>
      <c r="L47" s="2">
        <v>5.5E-2</v>
      </c>
      <c r="M47" s="18" t="s">
        <v>121</v>
      </c>
      <c r="N47" s="18">
        <v>30</v>
      </c>
    </row>
    <row r="48" spans="1:14" x14ac:dyDescent="0.75">
      <c r="A48" s="19">
        <v>42285</v>
      </c>
      <c r="B48" s="19">
        <v>44775</v>
      </c>
      <c r="C48" s="18" t="s">
        <v>11</v>
      </c>
      <c r="D48" s="18" t="s">
        <v>30</v>
      </c>
      <c r="E48" s="18" t="s">
        <v>40</v>
      </c>
      <c r="F48" s="18">
        <v>5</v>
      </c>
      <c r="G48" s="18">
        <v>2</v>
      </c>
      <c r="H48" s="18" t="s">
        <v>3</v>
      </c>
      <c r="I48" s="18" t="s">
        <v>2</v>
      </c>
      <c r="J48" s="18">
        <v>2556</v>
      </c>
      <c r="K48" s="20">
        <v>190096</v>
      </c>
      <c r="L48" s="2">
        <v>5.7500000000000002E-2</v>
      </c>
      <c r="M48" s="18" t="s">
        <v>1</v>
      </c>
      <c r="N48" s="18">
        <v>30</v>
      </c>
    </row>
    <row r="49" spans="1:14" x14ac:dyDescent="0.75">
      <c r="A49" s="19">
        <v>42244</v>
      </c>
      <c r="B49" s="19">
        <v>44743</v>
      </c>
      <c r="C49" s="18" t="s">
        <v>11</v>
      </c>
      <c r="D49" s="18" t="s">
        <v>49</v>
      </c>
      <c r="E49" s="18" t="s">
        <v>40</v>
      </c>
      <c r="F49" s="18">
        <v>1</v>
      </c>
      <c r="G49" s="18">
        <v>1</v>
      </c>
      <c r="H49" s="18" t="s">
        <v>3</v>
      </c>
      <c r="I49" s="18" t="s">
        <v>2</v>
      </c>
      <c r="J49" s="18">
        <v>2221</v>
      </c>
      <c r="K49" s="20">
        <v>108474</v>
      </c>
      <c r="L49" s="2">
        <v>6.7500000000000004E-2</v>
      </c>
      <c r="M49" s="18" t="s">
        <v>120</v>
      </c>
      <c r="N49" s="18">
        <v>40</v>
      </c>
    </row>
    <row r="50" spans="1:14" x14ac:dyDescent="0.75">
      <c r="A50" s="19">
        <v>42230</v>
      </c>
      <c r="B50" s="19">
        <v>44845</v>
      </c>
      <c r="C50" s="18" t="s">
        <v>11</v>
      </c>
      <c r="D50" s="18" t="s">
        <v>14</v>
      </c>
      <c r="E50" s="18" t="s">
        <v>4</v>
      </c>
      <c r="F50" s="18">
        <v>1</v>
      </c>
      <c r="G50" s="18">
        <v>1</v>
      </c>
      <c r="H50" s="18" t="s">
        <v>3</v>
      </c>
      <c r="I50" s="18" t="s">
        <v>2</v>
      </c>
      <c r="J50" s="18">
        <v>2350</v>
      </c>
      <c r="K50" s="20">
        <v>226733</v>
      </c>
      <c r="L50" s="2">
        <v>5.5E-2</v>
      </c>
      <c r="M50" s="18" t="s">
        <v>121</v>
      </c>
      <c r="N50" s="18">
        <v>30</v>
      </c>
    </row>
    <row r="51" spans="1:14" x14ac:dyDescent="0.75">
      <c r="A51" s="19">
        <v>42206</v>
      </c>
      <c r="B51" s="19">
        <v>44673</v>
      </c>
      <c r="C51" s="18" t="s">
        <v>11</v>
      </c>
      <c r="D51" s="18" t="s">
        <v>17</v>
      </c>
      <c r="E51" s="18" t="s">
        <v>79</v>
      </c>
      <c r="F51" s="18">
        <v>5</v>
      </c>
      <c r="G51" s="18">
        <v>2</v>
      </c>
      <c r="H51" s="18" t="s">
        <v>2</v>
      </c>
      <c r="I51" s="18" t="s">
        <v>3</v>
      </c>
      <c r="J51" s="18">
        <v>1062</v>
      </c>
      <c r="K51" s="20">
        <v>227864</v>
      </c>
      <c r="L51" s="2">
        <v>5.5E-2</v>
      </c>
      <c r="M51" s="18" t="s">
        <v>118</v>
      </c>
      <c r="N51" s="18">
        <v>30</v>
      </c>
    </row>
    <row r="52" spans="1:14" x14ac:dyDescent="0.75">
      <c r="A52" s="19">
        <v>42191</v>
      </c>
      <c r="B52" s="19">
        <v>44749</v>
      </c>
      <c r="C52" s="18" t="s">
        <v>11</v>
      </c>
      <c r="D52" s="18" t="s">
        <v>12</v>
      </c>
      <c r="E52" s="18" t="s">
        <v>4</v>
      </c>
      <c r="F52" s="18">
        <v>5</v>
      </c>
      <c r="G52" s="18">
        <v>1</v>
      </c>
      <c r="H52" s="18" t="s">
        <v>2</v>
      </c>
      <c r="I52" s="18" t="s">
        <v>3</v>
      </c>
      <c r="J52" s="18">
        <v>2267</v>
      </c>
      <c r="K52" s="20">
        <v>163858</v>
      </c>
      <c r="L52" s="2">
        <v>5.5E-2</v>
      </c>
      <c r="M52" s="18" t="s">
        <v>120</v>
      </c>
      <c r="N52" s="18">
        <v>30</v>
      </c>
    </row>
    <row r="53" spans="1:14" x14ac:dyDescent="0.75">
      <c r="A53" s="19">
        <v>42184</v>
      </c>
      <c r="B53" s="19">
        <v>44640</v>
      </c>
      <c r="C53" s="18" t="s">
        <v>11</v>
      </c>
      <c r="D53" s="18" t="s">
        <v>17</v>
      </c>
      <c r="E53" s="18" t="s">
        <v>40</v>
      </c>
      <c r="F53" s="18">
        <v>2</v>
      </c>
      <c r="G53" s="18">
        <v>1</v>
      </c>
      <c r="H53" s="18" t="s">
        <v>3</v>
      </c>
      <c r="I53" s="18" t="s">
        <v>2</v>
      </c>
      <c r="J53" s="18">
        <v>2193</v>
      </c>
      <c r="K53" s="20">
        <v>204176</v>
      </c>
      <c r="L53" s="2">
        <v>5.5E-2</v>
      </c>
      <c r="M53" s="18" t="s">
        <v>119</v>
      </c>
      <c r="N53" s="18">
        <v>40</v>
      </c>
    </row>
    <row r="54" spans="1:14" x14ac:dyDescent="0.75">
      <c r="A54" s="19">
        <v>42163</v>
      </c>
      <c r="B54" s="19">
        <v>44795</v>
      </c>
      <c r="C54" s="18" t="s">
        <v>11</v>
      </c>
      <c r="D54" s="18" t="s">
        <v>46</v>
      </c>
      <c r="E54" s="18" t="s">
        <v>40</v>
      </c>
      <c r="F54" s="18">
        <v>4</v>
      </c>
      <c r="G54" s="18">
        <v>1</v>
      </c>
      <c r="H54" s="18" t="s">
        <v>2</v>
      </c>
      <c r="I54" s="18" t="s">
        <v>3</v>
      </c>
      <c r="J54" s="18">
        <v>2826</v>
      </c>
      <c r="K54" s="20">
        <v>135855</v>
      </c>
      <c r="L54" s="2">
        <v>5.5E-2</v>
      </c>
      <c r="M54" s="18" t="s">
        <v>118</v>
      </c>
      <c r="N54" s="18">
        <v>30</v>
      </c>
    </row>
    <row r="55" spans="1:14" x14ac:dyDescent="0.75">
      <c r="A55" s="19">
        <v>42142</v>
      </c>
      <c r="B55" s="19">
        <v>44784</v>
      </c>
      <c r="C55" s="18" t="s">
        <v>11</v>
      </c>
      <c r="D55" s="18" t="s">
        <v>47</v>
      </c>
      <c r="E55" s="18" t="s">
        <v>40</v>
      </c>
      <c r="F55" s="18">
        <v>2</v>
      </c>
      <c r="G55" s="18">
        <v>2</v>
      </c>
      <c r="H55" s="18" t="s">
        <v>2</v>
      </c>
      <c r="I55" s="18" t="s">
        <v>3</v>
      </c>
      <c r="J55" s="18">
        <v>1393</v>
      </c>
      <c r="K55" s="20">
        <v>117538</v>
      </c>
      <c r="L55" s="2">
        <v>8.7999999999999995E-2</v>
      </c>
      <c r="M55" s="18" t="s">
        <v>120</v>
      </c>
      <c r="N55" s="18">
        <v>30</v>
      </c>
    </row>
    <row r="56" spans="1:14" x14ac:dyDescent="0.75">
      <c r="A56" s="19">
        <v>42140</v>
      </c>
      <c r="B56" s="19">
        <v>44711</v>
      </c>
      <c r="C56" s="18" t="s">
        <v>11</v>
      </c>
      <c r="D56" s="18" t="s">
        <v>15</v>
      </c>
      <c r="E56" s="18" t="s">
        <v>4</v>
      </c>
      <c r="F56" s="18">
        <v>4</v>
      </c>
      <c r="G56" s="18">
        <v>1</v>
      </c>
      <c r="H56" s="18" t="s">
        <v>2</v>
      </c>
      <c r="I56" s="18" t="s">
        <v>3</v>
      </c>
      <c r="J56" s="18">
        <v>1040</v>
      </c>
      <c r="K56" s="20">
        <v>224603</v>
      </c>
      <c r="L56" s="2">
        <v>6.5000000000000002E-2</v>
      </c>
      <c r="M56" s="18" t="s">
        <v>118</v>
      </c>
      <c r="N56" s="18">
        <v>30</v>
      </c>
    </row>
    <row r="57" spans="1:14" x14ac:dyDescent="0.75">
      <c r="A57" s="19">
        <v>42136</v>
      </c>
      <c r="B57" s="19">
        <v>44822</v>
      </c>
      <c r="C57" s="18" t="s">
        <v>11</v>
      </c>
      <c r="D57" s="18" t="s">
        <v>50</v>
      </c>
      <c r="E57" s="18" t="s">
        <v>40</v>
      </c>
      <c r="F57" s="18">
        <v>2</v>
      </c>
      <c r="G57" s="18">
        <v>1</v>
      </c>
      <c r="H57" s="18" t="s">
        <v>2</v>
      </c>
      <c r="I57" s="18" t="s">
        <v>3</v>
      </c>
      <c r="J57" s="18">
        <v>1777</v>
      </c>
      <c r="K57" s="20">
        <v>191204</v>
      </c>
      <c r="L57" s="2">
        <v>6.7500000000000004E-2</v>
      </c>
      <c r="M57" s="18" t="s">
        <v>119</v>
      </c>
      <c r="N57" s="18">
        <v>15</v>
      </c>
    </row>
    <row r="58" spans="1:14" x14ac:dyDescent="0.75">
      <c r="A58" s="19">
        <v>42093</v>
      </c>
      <c r="B58" s="19">
        <v>44965</v>
      </c>
      <c r="C58" s="18" t="s">
        <v>11</v>
      </c>
      <c r="D58" s="18" t="s">
        <v>6</v>
      </c>
      <c r="E58" s="18" t="s">
        <v>4</v>
      </c>
      <c r="F58" s="18">
        <v>4</v>
      </c>
      <c r="G58" s="18">
        <v>1</v>
      </c>
      <c r="H58" s="18" t="s">
        <v>3</v>
      </c>
      <c r="I58" s="18" t="s">
        <v>2</v>
      </c>
      <c r="J58" s="18">
        <v>2881</v>
      </c>
      <c r="K58" s="20">
        <v>158860</v>
      </c>
      <c r="L58" s="2">
        <v>5.5E-2</v>
      </c>
      <c r="M58" s="18" t="s">
        <v>120</v>
      </c>
      <c r="N58" s="18">
        <v>30</v>
      </c>
    </row>
    <row r="59" spans="1:14" x14ac:dyDescent="0.75">
      <c r="A59" s="19">
        <v>42084</v>
      </c>
      <c r="B59" s="19">
        <v>44971</v>
      </c>
      <c r="C59" s="18" t="s">
        <v>11</v>
      </c>
      <c r="D59" s="18" t="s">
        <v>91</v>
      </c>
      <c r="E59" s="18" t="s">
        <v>79</v>
      </c>
      <c r="F59" s="18">
        <v>4</v>
      </c>
      <c r="G59" s="18">
        <v>2</v>
      </c>
      <c r="H59" s="18" t="s">
        <v>3</v>
      </c>
      <c r="I59" s="18" t="s">
        <v>2</v>
      </c>
      <c r="J59" s="18">
        <v>2247</v>
      </c>
      <c r="K59" s="20">
        <v>146826</v>
      </c>
      <c r="L59" s="2">
        <v>5.5E-2</v>
      </c>
      <c r="M59" s="18" t="s">
        <v>120</v>
      </c>
      <c r="N59" s="18">
        <v>30</v>
      </c>
    </row>
    <row r="60" spans="1:14" x14ac:dyDescent="0.75">
      <c r="A60" s="19">
        <v>42082</v>
      </c>
      <c r="B60" s="19">
        <v>44856</v>
      </c>
      <c r="C60" s="18" t="s">
        <v>11</v>
      </c>
      <c r="D60" s="18" t="s">
        <v>16</v>
      </c>
      <c r="E60" s="18" t="s">
        <v>4</v>
      </c>
      <c r="F60" s="18">
        <v>5</v>
      </c>
      <c r="G60" s="18">
        <v>2</v>
      </c>
      <c r="H60" s="18" t="s">
        <v>3</v>
      </c>
      <c r="I60" s="18" t="s">
        <v>2</v>
      </c>
      <c r="J60" s="18">
        <v>2156</v>
      </c>
      <c r="K60" s="20">
        <v>196233</v>
      </c>
      <c r="L60" s="2">
        <v>6.7500000000000004E-2</v>
      </c>
      <c r="M60" s="18" t="s">
        <v>120</v>
      </c>
      <c r="N60" s="18">
        <v>30</v>
      </c>
    </row>
    <row r="61" spans="1:14" x14ac:dyDescent="0.75">
      <c r="A61" s="19">
        <v>42058</v>
      </c>
      <c r="B61" s="19">
        <v>44956</v>
      </c>
      <c r="C61" s="18" t="s">
        <v>11</v>
      </c>
      <c r="D61" s="18" t="s">
        <v>13</v>
      </c>
      <c r="E61" s="18" t="s">
        <v>4</v>
      </c>
      <c r="F61" s="18">
        <v>5</v>
      </c>
      <c r="G61" s="18">
        <v>1</v>
      </c>
      <c r="H61" s="18" t="s">
        <v>3</v>
      </c>
      <c r="I61" s="18" t="s">
        <v>2</v>
      </c>
      <c r="J61" s="18">
        <v>997</v>
      </c>
      <c r="K61" s="20">
        <v>188204</v>
      </c>
      <c r="L61" s="2">
        <v>5.5E-2</v>
      </c>
      <c r="M61" s="18" t="s">
        <v>118</v>
      </c>
      <c r="N61" s="18">
        <v>30</v>
      </c>
    </row>
    <row r="62" spans="1:14" x14ac:dyDescent="0.75">
      <c r="A62" s="19">
        <v>42420</v>
      </c>
      <c r="B62" s="19">
        <v>44876</v>
      </c>
      <c r="C62" s="18" t="s">
        <v>123</v>
      </c>
      <c r="D62" s="18" t="s">
        <v>63</v>
      </c>
      <c r="E62" s="18" t="s">
        <v>40</v>
      </c>
      <c r="F62" s="18">
        <v>3</v>
      </c>
      <c r="G62" s="18">
        <v>1</v>
      </c>
      <c r="H62" s="18" t="s">
        <v>3</v>
      </c>
      <c r="I62" s="18" t="s">
        <v>2</v>
      </c>
      <c r="J62" s="18">
        <v>2264</v>
      </c>
      <c r="K62" s="20">
        <v>191701</v>
      </c>
      <c r="L62" s="2">
        <v>6.7500000000000004E-2</v>
      </c>
      <c r="M62" s="18" t="s">
        <v>122</v>
      </c>
      <c r="N62" s="18">
        <v>15</v>
      </c>
    </row>
    <row r="63" spans="1:14" x14ac:dyDescent="0.75">
      <c r="A63" s="19">
        <v>42407</v>
      </c>
      <c r="B63" s="19">
        <v>44848</v>
      </c>
      <c r="C63" s="18" t="s">
        <v>123</v>
      </c>
      <c r="D63" s="18" t="s">
        <v>32</v>
      </c>
      <c r="E63" s="18" t="s">
        <v>4</v>
      </c>
      <c r="F63" s="18">
        <v>3</v>
      </c>
      <c r="G63" s="18">
        <v>1</v>
      </c>
      <c r="H63" s="18" t="s">
        <v>2</v>
      </c>
      <c r="I63" s="18" t="s">
        <v>3</v>
      </c>
      <c r="J63" s="18">
        <v>2225</v>
      </c>
      <c r="K63" s="20">
        <v>240569</v>
      </c>
      <c r="L63" s="2">
        <v>6.7500000000000004E-2</v>
      </c>
      <c r="M63" s="18" t="s">
        <v>120</v>
      </c>
      <c r="N63" s="18">
        <v>40</v>
      </c>
    </row>
    <row r="64" spans="1:14" x14ac:dyDescent="0.75">
      <c r="A64" s="19">
        <v>42402</v>
      </c>
      <c r="B64" s="19">
        <v>44690</v>
      </c>
      <c r="C64" s="18" t="s">
        <v>123</v>
      </c>
      <c r="D64" s="18" t="s">
        <v>65</v>
      </c>
      <c r="E64" s="18" t="s">
        <v>40</v>
      </c>
      <c r="F64" s="18">
        <v>4</v>
      </c>
      <c r="G64" s="18">
        <v>1</v>
      </c>
      <c r="H64" s="18" t="s">
        <v>3</v>
      </c>
      <c r="I64" s="18" t="s">
        <v>2</v>
      </c>
      <c r="J64" s="18">
        <v>963</v>
      </c>
      <c r="K64" s="20">
        <v>196524</v>
      </c>
      <c r="L64" s="2">
        <v>5.5E-2</v>
      </c>
      <c r="M64" s="18" t="s">
        <v>119</v>
      </c>
      <c r="N64" s="18">
        <v>30</v>
      </c>
    </row>
    <row r="65" spans="1:14" x14ac:dyDescent="0.75">
      <c r="A65" s="19">
        <v>42379</v>
      </c>
      <c r="B65" s="19">
        <v>44676</v>
      </c>
      <c r="C65" s="18" t="s">
        <v>123</v>
      </c>
      <c r="D65" s="18" t="s">
        <v>66</v>
      </c>
      <c r="E65" s="18" t="s">
        <v>40</v>
      </c>
      <c r="F65" s="18">
        <v>2</v>
      </c>
      <c r="G65" s="18">
        <v>2</v>
      </c>
      <c r="H65" s="18" t="s">
        <v>3</v>
      </c>
      <c r="I65" s="18" t="s">
        <v>2</v>
      </c>
      <c r="J65" s="18">
        <v>3081</v>
      </c>
      <c r="K65" s="20">
        <v>118735</v>
      </c>
      <c r="L65" s="2">
        <v>5.5E-2</v>
      </c>
      <c r="M65" s="18" t="s">
        <v>118</v>
      </c>
      <c r="N65" s="18">
        <v>30</v>
      </c>
    </row>
    <row r="66" spans="1:14" x14ac:dyDescent="0.75">
      <c r="A66" s="19">
        <v>42375</v>
      </c>
      <c r="B66" s="19">
        <v>44829</v>
      </c>
      <c r="C66" s="18" t="s">
        <v>123</v>
      </c>
      <c r="D66" s="18" t="s">
        <v>99</v>
      </c>
      <c r="E66" s="18" t="s">
        <v>104</v>
      </c>
      <c r="F66" s="18">
        <v>1</v>
      </c>
      <c r="G66" s="18">
        <v>2</v>
      </c>
      <c r="H66" s="18" t="s">
        <v>3</v>
      </c>
      <c r="I66" s="18" t="s">
        <v>2</v>
      </c>
      <c r="J66" s="18">
        <v>3036</v>
      </c>
      <c r="K66" s="20">
        <v>109530</v>
      </c>
      <c r="L66" s="2">
        <v>6.7500000000000004E-2</v>
      </c>
      <c r="M66" s="18" t="s">
        <v>120</v>
      </c>
      <c r="N66" s="18">
        <v>30</v>
      </c>
    </row>
    <row r="67" spans="1:14" x14ac:dyDescent="0.75">
      <c r="A67" s="19">
        <v>42373</v>
      </c>
      <c r="B67" s="19">
        <v>44912</v>
      </c>
      <c r="C67" s="18" t="s">
        <v>123</v>
      </c>
      <c r="D67" s="18" t="s">
        <v>100</v>
      </c>
      <c r="E67" s="18" t="s">
        <v>104</v>
      </c>
      <c r="F67" s="18">
        <v>1</v>
      </c>
      <c r="G67" s="18">
        <v>1</v>
      </c>
      <c r="H67" s="18" t="s">
        <v>2</v>
      </c>
      <c r="I67" s="18" t="s">
        <v>3</v>
      </c>
      <c r="J67" s="18">
        <v>2555</v>
      </c>
      <c r="K67" s="20">
        <v>223692</v>
      </c>
      <c r="L67" s="2">
        <v>4.8000000000000001E-2</v>
      </c>
      <c r="M67" s="18" t="s">
        <v>118</v>
      </c>
      <c r="N67" s="18">
        <v>30</v>
      </c>
    </row>
    <row r="68" spans="1:14" x14ac:dyDescent="0.75">
      <c r="A68" s="19">
        <v>42363</v>
      </c>
      <c r="B68" s="19">
        <v>44873</v>
      </c>
      <c r="C68" s="18" t="s">
        <v>123</v>
      </c>
      <c r="D68" s="18" t="s">
        <v>62</v>
      </c>
      <c r="E68" s="18" t="s">
        <v>40</v>
      </c>
      <c r="F68" s="18">
        <v>3</v>
      </c>
      <c r="G68" s="18">
        <v>2</v>
      </c>
      <c r="H68" s="18" t="s">
        <v>2</v>
      </c>
      <c r="I68" s="18" t="s">
        <v>3</v>
      </c>
      <c r="J68" s="18">
        <v>1202</v>
      </c>
      <c r="K68" s="20">
        <v>229488</v>
      </c>
      <c r="L68" s="2">
        <v>4.7500000000000001E-2</v>
      </c>
      <c r="M68" s="18" t="s">
        <v>118</v>
      </c>
      <c r="N68" s="18">
        <v>30</v>
      </c>
    </row>
    <row r="69" spans="1:14" x14ac:dyDescent="0.75">
      <c r="A69" s="19">
        <v>42354</v>
      </c>
      <c r="B69" s="19">
        <v>44856</v>
      </c>
      <c r="C69" s="18" t="s">
        <v>123</v>
      </c>
      <c r="D69" s="18" t="s">
        <v>30</v>
      </c>
      <c r="E69" s="18" t="s">
        <v>4</v>
      </c>
      <c r="F69" s="18">
        <v>1</v>
      </c>
      <c r="G69" s="18">
        <v>2</v>
      </c>
      <c r="H69" s="18" t="s">
        <v>3</v>
      </c>
      <c r="I69" s="18" t="s">
        <v>2</v>
      </c>
      <c r="J69" s="18">
        <v>1688</v>
      </c>
      <c r="K69" s="20">
        <v>115177</v>
      </c>
      <c r="L69" s="2">
        <v>8.7999999999999995E-2</v>
      </c>
      <c r="M69" s="18" t="s">
        <v>120</v>
      </c>
      <c r="N69" s="18">
        <v>30</v>
      </c>
    </row>
    <row r="70" spans="1:14" x14ac:dyDescent="0.75">
      <c r="A70" s="19">
        <v>42354</v>
      </c>
      <c r="B70" s="19">
        <v>44855</v>
      </c>
      <c r="C70" s="18" t="s">
        <v>123</v>
      </c>
      <c r="D70" s="18" t="s">
        <v>17</v>
      </c>
      <c r="E70" s="18" t="s">
        <v>4</v>
      </c>
      <c r="F70" s="18">
        <v>4</v>
      </c>
      <c r="G70" s="18">
        <v>1</v>
      </c>
      <c r="H70" s="18" t="s">
        <v>3</v>
      </c>
      <c r="I70" s="18" t="s">
        <v>2</v>
      </c>
      <c r="J70" s="18">
        <v>1095</v>
      </c>
      <c r="K70" s="20">
        <v>142629</v>
      </c>
      <c r="L70" s="2">
        <v>5.7500000000000002E-2</v>
      </c>
      <c r="M70" s="18" t="s">
        <v>118</v>
      </c>
      <c r="N70" s="18">
        <v>30</v>
      </c>
    </row>
    <row r="71" spans="1:14" x14ac:dyDescent="0.75">
      <c r="A71" s="19">
        <v>42348</v>
      </c>
      <c r="B71" s="19">
        <v>44712</v>
      </c>
      <c r="C71" s="18" t="s">
        <v>123</v>
      </c>
      <c r="D71" s="18" t="s">
        <v>93</v>
      </c>
      <c r="E71" s="18" t="s">
        <v>104</v>
      </c>
      <c r="F71" s="18">
        <v>4</v>
      </c>
      <c r="G71" s="18">
        <v>1</v>
      </c>
      <c r="H71" s="18" t="s">
        <v>3</v>
      </c>
      <c r="I71" s="18" t="s">
        <v>2</v>
      </c>
      <c r="J71" s="18">
        <v>2391</v>
      </c>
      <c r="K71" s="20">
        <v>157260</v>
      </c>
      <c r="L71" s="2">
        <v>6.7500000000000004E-2</v>
      </c>
      <c r="M71" s="18" t="s">
        <v>118</v>
      </c>
      <c r="N71" s="18">
        <v>15</v>
      </c>
    </row>
    <row r="72" spans="1:14" x14ac:dyDescent="0.75">
      <c r="A72" s="19">
        <v>42331</v>
      </c>
      <c r="B72" s="19">
        <v>44905</v>
      </c>
      <c r="C72" s="18" t="s">
        <v>123</v>
      </c>
      <c r="D72" s="18" t="s">
        <v>28</v>
      </c>
      <c r="E72" s="18" t="s">
        <v>4</v>
      </c>
      <c r="F72" s="18">
        <v>5</v>
      </c>
      <c r="G72" s="18">
        <v>1</v>
      </c>
      <c r="H72" s="18" t="s">
        <v>3</v>
      </c>
      <c r="I72" s="18" t="s">
        <v>2</v>
      </c>
      <c r="J72" s="18">
        <v>2075</v>
      </c>
      <c r="K72" s="20">
        <v>180237</v>
      </c>
      <c r="L72" s="2">
        <v>6.7500000000000004E-2</v>
      </c>
      <c r="M72" s="18" t="s">
        <v>118</v>
      </c>
      <c r="N72" s="18">
        <v>30</v>
      </c>
    </row>
    <row r="73" spans="1:14" x14ac:dyDescent="0.75">
      <c r="A73" s="19">
        <v>42330</v>
      </c>
      <c r="B73" s="19">
        <v>44789</v>
      </c>
      <c r="C73" s="18" t="s">
        <v>123</v>
      </c>
      <c r="D73" s="18" t="s">
        <v>98</v>
      </c>
      <c r="E73" s="18" t="s">
        <v>79</v>
      </c>
      <c r="F73" s="18">
        <v>4</v>
      </c>
      <c r="G73" s="18">
        <v>2</v>
      </c>
      <c r="H73" s="18" t="s">
        <v>2</v>
      </c>
      <c r="I73" s="18" t="s">
        <v>3</v>
      </c>
      <c r="J73" s="18">
        <v>1744</v>
      </c>
      <c r="K73" s="20">
        <v>196205</v>
      </c>
      <c r="L73" s="2">
        <v>4.7500000000000001E-2</v>
      </c>
      <c r="M73" s="18" t="s">
        <v>121</v>
      </c>
      <c r="N73" s="18">
        <v>30</v>
      </c>
    </row>
    <row r="74" spans="1:14" x14ac:dyDescent="0.75">
      <c r="A74" s="19">
        <v>42318</v>
      </c>
      <c r="B74" s="19">
        <v>44805</v>
      </c>
      <c r="C74" s="18" t="s">
        <v>123</v>
      </c>
      <c r="D74" s="18" t="s">
        <v>97</v>
      </c>
      <c r="E74" s="18" t="s">
        <v>79</v>
      </c>
      <c r="F74" s="18">
        <v>2</v>
      </c>
      <c r="G74" s="18">
        <v>1</v>
      </c>
      <c r="H74" s="18" t="s">
        <v>3</v>
      </c>
      <c r="I74" s="18" t="s">
        <v>2</v>
      </c>
      <c r="J74" s="18">
        <v>2899</v>
      </c>
      <c r="K74" s="20">
        <v>124263</v>
      </c>
      <c r="L74" s="2">
        <v>5.5E-2</v>
      </c>
      <c r="M74" s="18" t="s">
        <v>119</v>
      </c>
      <c r="N74" s="18">
        <v>30</v>
      </c>
    </row>
    <row r="75" spans="1:14" x14ac:dyDescent="0.75">
      <c r="A75" s="19">
        <v>42315</v>
      </c>
      <c r="B75" s="19">
        <v>44644</v>
      </c>
      <c r="C75" s="18" t="s">
        <v>123</v>
      </c>
      <c r="D75" s="18" t="s">
        <v>38</v>
      </c>
      <c r="E75" s="18" t="s">
        <v>40</v>
      </c>
      <c r="F75" s="18">
        <v>3</v>
      </c>
      <c r="G75" s="18">
        <v>1</v>
      </c>
      <c r="H75" s="18" t="s">
        <v>2</v>
      </c>
      <c r="I75" s="18" t="s">
        <v>3</v>
      </c>
      <c r="J75" s="18">
        <v>2945</v>
      </c>
      <c r="K75" s="20">
        <v>180035</v>
      </c>
      <c r="L75" s="2">
        <v>8.7999999999999995E-2</v>
      </c>
      <c r="M75" s="18" t="s">
        <v>122</v>
      </c>
      <c r="N75" s="18">
        <v>30</v>
      </c>
    </row>
    <row r="76" spans="1:14" x14ac:dyDescent="0.75">
      <c r="A76" s="19">
        <v>42285</v>
      </c>
      <c r="B76" s="19">
        <v>44870</v>
      </c>
      <c r="C76" s="18" t="s">
        <v>123</v>
      </c>
      <c r="D76" s="18" t="s">
        <v>28</v>
      </c>
      <c r="E76" s="18" t="s">
        <v>4</v>
      </c>
      <c r="F76" s="18">
        <v>2</v>
      </c>
      <c r="G76" s="18">
        <v>1</v>
      </c>
      <c r="H76" s="18" t="s">
        <v>2</v>
      </c>
      <c r="I76" s="18" t="s">
        <v>3</v>
      </c>
      <c r="J76" s="18">
        <v>1909</v>
      </c>
      <c r="K76" s="20">
        <v>230400</v>
      </c>
      <c r="L76" s="2">
        <v>4.7500000000000001E-2</v>
      </c>
      <c r="M76" s="18" t="s">
        <v>118</v>
      </c>
      <c r="N76" s="18">
        <v>30</v>
      </c>
    </row>
    <row r="77" spans="1:14" x14ac:dyDescent="0.75">
      <c r="A77" s="19">
        <v>42285</v>
      </c>
      <c r="B77" s="19">
        <v>44719</v>
      </c>
      <c r="C77" s="18" t="s">
        <v>123</v>
      </c>
      <c r="D77" s="18" t="s">
        <v>33</v>
      </c>
      <c r="E77" s="18" t="s">
        <v>4</v>
      </c>
      <c r="F77" s="18">
        <v>2</v>
      </c>
      <c r="G77" s="18">
        <v>2</v>
      </c>
      <c r="H77" s="18" t="s">
        <v>3</v>
      </c>
      <c r="I77" s="18" t="s">
        <v>2</v>
      </c>
      <c r="J77" s="18">
        <v>1785</v>
      </c>
      <c r="K77" s="20">
        <v>196957</v>
      </c>
      <c r="L77" s="2">
        <v>7.8E-2</v>
      </c>
      <c r="M77" s="18" t="s">
        <v>120</v>
      </c>
      <c r="N77" s="18">
        <v>40</v>
      </c>
    </row>
    <row r="78" spans="1:14" x14ac:dyDescent="0.75">
      <c r="A78" s="19">
        <v>42270</v>
      </c>
      <c r="B78" s="19">
        <v>44614</v>
      </c>
      <c r="C78" s="18" t="s">
        <v>123</v>
      </c>
      <c r="D78" s="18" t="s">
        <v>31</v>
      </c>
      <c r="E78" s="18" t="s">
        <v>4</v>
      </c>
      <c r="F78" s="18">
        <v>1</v>
      </c>
      <c r="G78" s="18">
        <v>1</v>
      </c>
      <c r="H78" s="18" t="s">
        <v>3</v>
      </c>
      <c r="I78" s="18" t="s">
        <v>2</v>
      </c>
      <c r="J78" s="18">
        <v>1887</v>
      </c>
      <c r="K78" s="20">
        <v>154638</v>
      </c>
      <c r="L78" s="2">
        <v>7.8E-2</v>
      </c>
      <c r="M78" s="18" t="s">
        <v>122</v>
      </c>
      <c r="N78" s="18">
        <v>30</v>
      </c>
    </row>
    <row r="79" spans="1:14" x14ac:dyDescent="0.75">
      <c r="A79" s="19">
        <v>42205</v>
      </c>
      <c r="B79" s="19">
        <v>44820</v>
      </c>
      <c r="C79" s="18" t="s">
        <v>123</v>
      </c>
      <c r="D79" s="18" t="s">
        <v>100</v>
      </c>
      <c r="E79" s="18" t="s">
        <v>79</v>
      </c>
      <c r="F79" s="18">
        <v>2</v>
      </c>
      <c r="G79" s="18">
        <v>2</v>
      </c>
      <c r="H79" s="18" t="s">
        <v>2</v>
      </c>
      <c r="I79" s="18" t="s">
        <v>3</v>
      </c>
      <c r="J79" s="18">
        <v>2242</v>
      </c>
      <c r="K79" s="20">
        <v>157791</v>
      </c>
      <c r="L79" s="2">
        <v>6.5000000000000002E-2</v>
      </c>
      <c r="M79" s="18" t="s">
        <v>1</v>
      </c>
      <c r="N79" s="18">
        <v>30</v>
      </c>
    </row>
    <row r="80" spans="1:14" x14ac:dyDescent="0.75">
      <c r="A80" s="19">
        <v>42196</v>
      </c>
      <c r="B80" s="19">
        <v>44911</v>
      </c>
      <c r="C80" s="18" t="s">
        <v>123</v>
      </c>
      <c r="D80" s="18" t="s">
        <v>95</v>
      </c>
      <c r="E80" s="18" t="s">
        <v>104</v>
      </c>
      <c r="F80" s="18">
        <v>1</v>
      </c>
      <c r="G80" s="18">
        <v>1</v>
      </c>
      <c r="H80" s="18" t="s">
        <v>3</v>
      </c>
      <c r="I80" s="18" t="s">
        <v>2</v>
      </c>
      <c r="J80" s="18">
        <v>845</v>
      </c>
      <c r="K80" s="20">
        <v>198925</v>
      </c>
      <c r="L80" s="2">
        <v>5.5E-2</v>
      </c>
      <c r="M80" s="18" t="s">
        <v>122</v>
      </c>
      <c r="N80" s="18">
        <v>40</v>
      </c>
    </row>
    <row r="81" spans="1:14" x14ac:dyDescent="0.75">
      <c r="A81" s="19">
        <v>42175</v>
      </c>
      <c r="B81" s="19">
        <v>44833</v>
      </c>
      <c r="C81" s="18" t="s">
        <v>123</v>
      </c>
      <c r="D81" s="18" t="s">
        <v>99</v>
      </c>
      <c r="E81" s="18" t="s">
        <v>79</v>
      </c>
      <c r="F81" s="18">
        <v>4</v>
      </c>
      <c r="G81" s="18">
        <v>1</v>
      </c>
      <c r="H81" s="18" t="s">
        <v>3</v>
      </c>
      <c r="I81" s="18" t="s">
        <v>2</v>
      </c>
      <c r="J81" s="18">
        <v>2507</v>
      </c>
      <c r="K81" s="20">
        <v>137939</v>
      </c>
      <c r="L81" s="2">
        <v>4.7500000000000001E-2</v>
      </c>
      <c r="M81" s="18" t="s">
        <v>1</v>
      </c>
      <c r="N81" s="18">
        <v>30</v>
      </c>
    </row>
    <row r="82" spans="1:14" x14ac:dyDescent="0.75">
      <c r="A82" s="19">
        <v>42173</v>
      </c>
      <c r="B82" s="19">
        <v>44707</v>
      </c>
      <c r="C82" s="18" t="s">
        <v>123</v>
      </c>
      <c r="D82" s="18" t="s">
        <v>94</v>
      </c>
      <c r="E82" s="18" t="s">
        <v>104</v>
      </c>
      <c r="F82" s="18">
        <v>3</v>
      </c>
      <c r="G82" s="18">
        <v>1</v>
      </c>
      <c r="H82" s="18" t="s">
        <v>3</v>
      </c>
      <c r="I82" s="18" t="s">
        <v>2</v>
      </c>
      <c r="J82" s="18">
        <v>2710</v>
      </c>
      <c r="K82" s="20">
        <v>232151</v>
      </c>
      <c r="L82" s="2">
        <v>5.5E-2</v>
      </c>
      <c r="M82" s="18" t="s">
        <v>120</v>
      </c>
      <c r="N82" s="18">
        <v>40</v>
      </c>
    </row>
    <row r="83" spans="1:14" x14ac:dyDescent="0.75">
      <c r="A83" s="19">
        <v>42153</v>
      </c>
      <c r="B83" s="19">
        <v>44902</v>
      </c>
      <c r="C83" s="18" t="s">
        <v>123</v>
      </c>
      <c r="D83" s="18" t="s">
        <v>64</v>
      </c>
      <c r="E83" s="18" t="s">
        <v>40</v>
      </c>
      <c r="F83" s="18">
        <v>5</v>
      </c>
      <c r="G83" s="18">
        <v>1</v>
      </c>
      <c r="H83" s="18" t="s">
        <v>3</v>
      </c>
      <c r="I83" s="18" t="s">
        <v>2</v>
      </c>
      <c r="J83" s="18">
        <v>2670</v>
      </c>
      <c r="K83" s="20">
        <v>181475</v>
      </c>
      <c r="L83" s="2">
        <v>5.5E-2</v>
      </c>
      <c r="M83" s="18" t="s">
        <v>118</v>
      </c>
      <c r="N83" s="18">
        <v>30</v>
      </c>
    </row>
    <row r="84" spans="1:14" x14ac:dyDescent="0.75">
      <c r="A84" s="19">
        <v>42153</v>
      </c>
      <c r="B84" s="19">
        <v>44838</v>
      </c>
      <c r="C84" s="18" t="s">
        <v>123</v>
      </c>
      <c r="D84" s="18" t="s">
        <v>35</v>
      </c>
      <c r="E84" s="18" t="s">
        <v>4</v>
      </c>
      <c r="F84" s="18">
        <v>5</v>
      </c>
      <c r="G84" s="18">
        <v>1</v>
      </c>
      <c r="H84" s="18" t="s">
        <v>2</v>
      </c>
      <c r="I84" s="18" t="s">
        <v>3</v>
      </c>
      <c r="J84" s="18">
        <v>2510</v>
      </c>
      <c r="K84" s="20">
        <v>110858</v>
      </c>
      <c r="L84" s="2">
        <v>5.5E-2</v>
      </c>
      <c r="M84" s="18" t="s">
        <v>121</v>
      </c>
      <c r="N84" s="18">
        <v>30</v>
      </c>
    </row>
    <row r="85" spans="1:14" x14ac:dyDescent="0.75">
      <c r="A85" s="19">
        <v>42150</v>
      </c>
      <c r="B85" s="19">
        <v>44757</v>
      </c>
      <c r="C85" s="18" t="s">
        <v>123</v>
      </c>
      <c r="D85" s="18" t="s">
        <v>29</v>
      </c>
      <c r="E85" s="18" t="s">
        <v>4</v>
      </c>
      <c r="F85" s="18">
        <v>2</v>
      </c>
      <c r="G85" s="18">
        <v>1</v>
      </c>
      <c r="H85" s="18" t="s">
        <v>2</v>
      </c>
      <c r="I85" s="18" t="s">
        <v>3</v>
      </c>
      <c r="J85" s="18">
        <v>2327</v>
      </c>
      <c r="K85" s="20">
        <v>178286</v>
      </c>
      <c r="L85" s="2">
        <v>5.7500000000000002E-2</v>
      </c>
      <c r="M85" s="18" t="s">
        <v>122</v>
      </c>
      <c r="N85" s="18">
        <v>30</v>
      </c>
    </row>
    <row r="86" spans="1:14" x14ac:dyDescent="0.75">
      <c r="A86" s="19">
        <v>42121</v>
      </c>
      <c r="B86" s="19">
        <v>44924</v>
      </c>
      <c r="C86" s="18" t="s">
        <v>123</v>
      </c>
      <c r="D86" s="18" t="s">
        <v>96</v>
      </c>
      <c r="E86" s="18" t="s">
        <v>104</v>
      </c>
      <c r="F86" s="18">
        <v>5</v>
      </c>
      <c r="G86" s="18">
        <v>1</v>
      </c>
      <c r="H86" s="18" t="s">
        <v>3</v>
      </c>
      <c r="I86" s="18" t="s">
        <v>2</v>
      </c>
      <c r="J86" s="18">
        <v>2274</v>
      </c>
      <c r="K86" s="20">
        <v>231833</v>
      </c>
      <c r="L86" s="2">
        <v>7.8E-2</v>
      </c>
      <c r="M86" s="18" t="s">
        <v>118</v>
      </c>
      <c r="N86" s="18">
        <v>15</v>
      </c>
    </row>
    <row r="87" spans="1:14" x14ac:dyDescent="0.75">
      <c r="A87" s="19">
        <v>42106</v>
      </c>
      <c r="B87" s="19">
        <v>44947</v>
      </c>
      <c r="C87" s="18" t="s">
        <v>123</v>
      </c>
      <c r="D87" s="18" t="s">
        <v>34</v>
      </c>
      <c r="E87" s="18" t="s">
        <v>4</v>
      </c>
      <c r="F87" s="18">
        <v>2</v>
      </c>
      <c r="G87" s="18">
        <v>2</v>
      </c>
      <c r="H87" s="18" t="s">
        <v>3</v>
      </c>
      <c r="I87" s="18" t="s">
        <v>2</v>
      </c>
      <c r="J87" s="18">
        <v>1014</v>
      </c>
      <c r="K87" s="20">
        <v>107917</v>
      </c>
      <c r="L87" s="2">
        <v>7.8E-2</v>
      </c>
      <c r="M87" s="18" t="s">
        <v>120</v>
      </c>
      <c r="N87" s="18">
        <v>15</v>
      </c>
    </row>
    <row r="88" spans="1:14" x14ac:dyDescent="0.75">
      <c r="A88" s="19">
        <v>42086</v>
      </c>
      <c r="B88" s="19">
        <v>44961</v>
      </c>
      <c r="C88" s="18" t="s">
        <v>123</v>
      </c>
      <c r="D88" s="18" t="s">
        <v>97</v>
      </c>
      <c r="E88" s="18" t="s">
        <v>104</v>
      </c>
      <c r="F88" s="18">
        <v>4</v>
      </c>
      <c r="G88" s="18">
        <v>2</v>
      </c>
      <c r="H88" s="18" t="s">
        <v>3</v>
      </c>
      <c r="I88" s="18" t="s">
        <v>2</v>
      </c>
      <c r="J88" s="18">
        <v>2767</v>
      </c>
      <c r="K88" s="20">
        <v>206827</v>
      </c>
      <c r="L88" s="2">
        <v>5.5E-2</v>
      </c>
      <c r="M88" s="18" t="s">
        <v>121</v>
      </c>
      <c r="N88" s="18">
        <v>30</v>
      </c>
    </row>
    <row r="89" spans="1:14" x14ac:dyDescent="0.75">
      <c r="A89" s="19">
        <v>42082</v>
      </c>
      <c r="B89" s="19">
        <v>44629</v>
      </c>
      <c r="C89" s="18" t="s">
        <v>123</v>
      </c>
      <c r="D89" s="18" t="s">
        <v>98</v>
      </c>
      <c r="E89" s="18" t="s">
        <v>104</v>
      </c>
      <c r="F89" s="18">
        <v>3</v>
      </c>
      <c r="G89" s="18">
        <v>2</v>
      </c>
      <c r="H89" s="18" t="s">
        <v>3</v>
      </c>
      <c r="I89" s="18" t="s">
        <v>2</v>
      </c>
      <c r="J89" s="18">
        <v>2920</v>
      </c>
      <c r="K89" s="20">
        <v>182320</v>
      </c>
      <c r="L89" s="2">
        <v>5.5E-2</v>
      </c>
      <c r="M89" s="18" t="s">
        <v>122</v>
      </c>
      <c r="N89" s="18">
        <v>15</v>
      </c>
    </row>
    <row r="90" spans="1:14" x14ac:dyDescent="0.75">
      <c r="A90" s="19">
        <v>42415</v>
      </c>
      <c r="B90" s="19">
        <v>44803</v>
      </c>
      <c r="C90" s="18" t="s">
        <v>125</v>
      </c>
      <c r="D90" s="18" t="s">
        <v>9</v>
      </c>
      <c r="E90" s="18" t="s">
        <v>79</v>
      </c>
      <c r="F90" s="18">
        <v>2</v>
      </c>
      <c r="G90" s="18">
        <v>1</v>
      </c>
      <c r="H90" s="18" t="s">
        <v>3</v>
      </c>
      <c r="I90" s="18" t="s">
        <v>2</v>
      </c>
      <c r="J90" s="18">
        <v>1274</v>
      </c>
      <c r="K90" s="20">
        <v>114188</v>
      </c>
      <c r="L90" s="2">
        <v>6.7500000000000004E-2</v>
      </c>
      <c r="M90" s="18" t="s">
        <v>118</v>
      </c>
      <c r="N90" s="18">
        <v>30</v>
      </c>
    </row>
    <row r="91" spans="1:14" x14ac:dyDescent="0.75">
      <c r="A91" s="19">
        <v>42410</v>
      </c>
      <c r="B91" s="19">
        <v>44699</v>
      </c>
      <c r="C91" s="18" t="s">
        <v>125</v>
      </c>
      <c r="D91" s="18" t="s">
        <v>76</v>
      </c>
      <c r="E91" s="18" t="s">
        <v>40</v>
      </c>
      <c r="F91" s="18">
        <v>2</v>
      </c>
      <c r="G91" s="18">
        <v>1</v>
      </c>
      <c r="H91" s="18" t="s">
        <v>2</v>
      </c>
      <c r="I91" s="18" t="s">
        <v>3</v>
      </c>
      <c r="J91" s="18">
        <v>1380</v>
      </c>
      <c r="K91" s="20">
        <v>228741</v>
      </c>
      <c r="L91" s="2">
        <v>5.5E-2</v>
      </c>
      <c r="M91" s="18" t="s">
        <v>118</v>
      </c>
      <c r="N91" s="18">
        <v>30</v>
      </c>
    </row>
    <row r="92" spans="1:14" x14ac:dyDescent="0.75">
      <c r="A92" s="19">
        <v>42368</v>
      </c>
      <c r="B92" s="19">
        <v>44805</v>
      </c>
      <c r="C92" s="18" t="s">
        <v>125</v>
      </c>
      <c r="D92" s="18" t="s">
        <v>39</v>
      </c>
      <c r="E92" s="18" t="s">
        <v>4</v>
      </c>
      <c r="F92" s="18">
        <v>4</v>
      </c>
      <c r="G92" s="18">
        <v>2</v>
      </c>
      <c r="H92" s="18" t="s">
        <v>3</v>
      </c>
      <c r="I92" s="18" t="s">
        <v>2</v>
      </c>
      <c r="J92" s="18">
        <v>2998</v>
      </c>
      <c r="K92" s="20">
        <v>142265</v>
      </c>
      <c r="L92" s="2">
        <v>5.7500000000000002E-2</v>
      </c>
      <c r="M92" s="18" t="s">
        <v>118</v>
      </c>
      <c r="N92" s="18">
        <v>40</v>
      </c>
    </row>
    <row r="93" spans="1:14" x14ac:dyDescent="0.75">
      <c r="A93" s="19">
        <v>42367</v>
      </c>
      <c r="B93" s="19">
        <v>44923</v>
      </c>
      <c r="C93" s="18" t="s">
        <v>125</v>
      </c>
      <c r="D93" s="18" t="s">
        <v>53</v>
      </c>
      <c r="E93" s="18" t="s">
        <v>79</v>
      </c>
      <c r="F93" s="18">
        <v>3</v>
      </c>
      <c r="G93" s="18">
        <v>1</v>
      </c>
      <c r="H93" s="18" t="s">
        <v>2</v>
      </c>
      <c r="I93" s="18" t="s">
        <v>3</v>
      </c>
      <c r="J93" s="18">
        <v>961</v>
      </c>
      <c r="K93" s="20">
        <v>111350</v>
      </c>
      <c r="L93" s="2">
        <v>5.5E-2</v>
      </c>
      <c r="M93" s="18" t="s">
        <v>122</v>
      </c>
      <c r="N93" s="18">
        <v>15</v>
      </c>
    </row>
    <row r="94" spans="1:14" x14ac:dyDescent="0.75">
      <c r="A94" s="19">
        <v>42366</v>
      </c>
      <c r="B94" s="19">
        <v>44618</v>
      </c>
      <c r="C94" s="18" t="s">
        <v>125</v>
      </c>
      <c r="D94" s="18" t="s">
        <v>77</v>
      </c>
      <c r="E94" s="18" t="s">
        <v>40</v>
      </c>
      <c r="F94" s="18">
        <v>2</v>
      </c>
      <c r="G94" s="18">
        <v>2</v>
      </c>
      <c r="H94" s="18" t="s">
        <v>2</v>
      </c>
      <c r="I94" s="18" t="s">
        <v>3</v>
      </c>
      <c r="J94" s="18">
        <v>2958</v>
      </c>
      <c r="K94" s="20">
        <v>117249</v>
      </c>
      <c r="L94" s="2">
        <v>5.7500000000000002E-2</v>
      </c>
      <c r="M94" s="18" t="s">
        <v>121</v>
      </c>
      <c r="N94" s="18">
        <v>15</v>
      </c>
    </row>
    <row r="95" spans="1:14" x14ac:dyDescent="0.75">
      <c r="A95" s="19">
        <v>42353</v>
      </c>
      <c r="B95" s="19">
        <v>44787</v>
      </c>
      <c r="C95" s="18" t="s">
        <v>125</v>
      </c>
      <c r="D95" s="18" t="s">
        <v>71</v>
      </c>
      <c r="E95" s="18" t="s">
        <v>40</v>
      </c>
      <c r="F95" s="18">
        <v>4</v>
      </c>
      <c r="G95" s="18">
        <v>1</v>
      </c>
      <c r="H95" s="18" t="s">
        <v>2</v>
      </c>
      <c r="I95" s="18" t="s">
        <v>3</v>
      </c>
      <c r="J95" s="18">
        <v>3029</v>
      </c>
      <c r="K95" s="20">
        <v>150875</v>
      </c>
      <c r="L95" s="2">
        <v>5.7500000000000002E-2</v>
      </c>
      <c r="M95" s="18" t="s">
        <v>121</v>
      </c>
      <c r="N95" s="18">
        <v>40</v>
      </c>
    </row>
    <row r="96" spans="1:14" x14ac:dyDescent="0.75">
      <c r="A96" s="19">
        <v>42303</v>
      </c>
      <c r="B96" s="19">
        <v>44947</v>
      </c>
      <c r="C96" s="18" t="s">
        <v>125</v>
      </c>
      <c r="D96" s="18" t="s">
        <v>38</v>
      </c>
      <c r="E96" s="18" t="s">
        <v>4</v>
      </c>
      <c r="F96" s="18">
        <v>1</v>
      </c>
      <c r="G96" s="18">
        <v>1</v>
      </c>
      <c r="H96" s="18" t="s">
        <v>2</v>
      </c>
      <c r="I96" s="18" t="s">
        <v>3</v>
      </c>
      <c r="J96" s="18">
        <v>1982</v>
      </c>
      <c r="K96" s="20">
        <v>212099</v>
      </c>
      <c r="L96" s="2">
        <v>4.7500000000000001E-2</v>
      </c>
      <c r="M96" s="18" t="s">
        <v>122</v>
      </c>
      <c r="N96" s="18">
        <v>30</v>
      </c>
    </row>
    <row r="97" spans="1:14" x14ac:dyDescent="0.75">
      <c r="A97" s="19">
        <v>42303</v>
      </c>
      <c r="B97" s="19">
        <v>44836</v>
      </c>
      <c r="C97" s="18" t="s">
        <v>125</v>
      </c>
      <c r="D97" s="18" t="s">
        <v>103</v>
      </c>
      <c r="E97" s="18" t="s">
        <v>79</v>
      </c>
      <c r="F97" s="18">
        <v>1</v>
      </c>
      <c r="G97" s="18">
        <v>2</v>
      </c>
      <c r="H97" s="18" t="s">
        <v>2</v>
      </c>
      <c r="I97" s="18" t="s">
        <v>3</v>
      </c>
      <c r="J97" s="18">
        <v>3037</v>
      </c>
      <c r="K97" s="20">
        <v>129373</v>
      </c>
      <c r="L97" s="2">
        <v>6.7500000000000004E-2</v>
      </c>
      <c r="M97" s="18" t="s">
        <v>122</v>
      </c>
      <c r="N97" s="18">
        <v>30</v>
      </c>
    </row>
    <row r="98" spans="1:14" x14ac:dyDescent="0.75">
      <c r="A98" s="19">
        <v>42284</v>
      </c>
      <c r="B98" s="19">
        <v>44955</v>
      </c>
      <c r="C98" s="18" t="s">
        <v>125</v>
      </c>
      <c r="D98" s="18" t="s">
        <v>105</v>
      </c>
      <c r="E98" s="18" t="s">
        <v>104</v>
      </c>
      <c r="F98" s="18">
        <v>3</v>
      </c>
      <c r="G98" s="18">
        <v>1</v>
      </c>
      <c r="H98" s="18" t="s">
        <v>2</v>
      </c>
      <c r="I98" s="18" t="s">
        <v>3</v>
      </c>
      <c r="J98" s="18">
        <v>1865</v>
      </c>
      <c r="K98" s="20">
        <v>227448</v>
      </c>
      <c r="L98" s="2">
        <v>6.5000000000000002E-2</v>
      </c>
      <c r="M98" s="18" t="s">
        <v>120</v>
      </c>
      <c r="N98" s="18">
        <v>30</v>
      </c>
    </row>
    <row r="99" spans="1:14" x14ac:dyDescent="0.75">
      <c r="A99" s="19">
        <v>42272</v>
      </c>
      <c r="B99" s="19">
        <v>44866</v>
      </c>
      <c r="C99" s="18" t="s">
        <v>125</v>
      </c>
      <c r="D99" s="18" t="s">
        <v>70</v>
      </c>
      <c r="E99" s="18" t="s">
        <v>40</v>
      </c>
      <c r="F99" s="18">
        <v>4</v>
      </c>
      <c r="G99" s="18">
        <v>2</v>
      </c>
      <c r="H99" s="18" t="s">
        <v>2</v>
      </c>
      <c r="I99" s="18" t="s">
        <v>3</v>
      </c>
      <c r="J99" s="18">
        <v>1019</v>
      </c>
      <c r="K99" s="20">
        <v>163664</v>
      </c>
      <c r="L99" s="2">
        <v>5.7500000000000002E-2</v>
      </c>
      <c r="M99" s="18" t="s">
        <v>121</v>
      </c>
      <c r="N99" s="18">
        <v>15</v>
      </c>
    </row>
    <row r="100" spans="1:14" x14ac:dyDescent="0.75">
      <c r="A100" s="19">
        <v>42269</v>
      </c>
      <c r="B100" s="19">
        <v>44639</v>
      </c>
      <c r="C100" s="18" t="s">
        <v>125</v>
      </c>
      <c r="D100" s="18" t="s">
        <v>73</v>
      </c>
      <c r="E100" s="18" t="s">
        <v>40</v>
      </c>
      <c r="F100" s="18">
        <v>5</v>
      </c>
      <c r="G100" s="18">
        <v>2</v>
      </c>
      <c r="H100" s="18" t="s">
        <v>3</v>
      </c>
      <c r="I100" s="18" t="s">
        <v>2</v>
      </c>
      <c r="J100" s="18">
        <v>914</v>
      </c>
      <c r="K100" s="20">
        <v>155902</v>
      </c>
      <c r="L100" s="2">
        <v>4.7500000000000001E-2</v>
      </c>
      <c r="M100" s="18" t="s">
        <v>121</v>
      </c>
      <c r="N100" s="18">
        <v>30</v>
      </c>
    </row>
    <row r="101" spans="1:14" x14ac:dyDescent="0.75">
      <c r="A101" s="19">
        <v>42265</v>
      </c>
      <c r="B101" s="19">
        <v>44865</v>
      </c>
      <c r="C101" s="18" t="s">
        <v>125</v>
      </c>
      <c r="D101" s="18" t="s">
        <v>38</v>
      </c>
      <c r="E101" s="18" t="s">
        <v>104</v>
      </c>
      <c r="F101" s="18">
        <v>4</v>
      </c>
      <c r="G101" s="18">
        <v>1</v>
      </c>
      <c r="H101" s="18" t="s">
        <v>3</v>
      </c>
      <c r="I101" s="18" t="s">
        <v>2</v>
      </c>
      <c r="J101" s="18">
        <v>1107</v>
      </c>
      <c r="K101" s="20">
        <v>239341</v>
      </c>
      <c r="L101" s="2">
        <v>5.8000000000000003E-2</v>
      </c>
      <c r="M101" s="18" t="s">
        <v>119</v>
      </c>
      <c r="N101" s="18">
        <v>40</v>
      </c>
    </row>
    <row r="102" spans="1:14" x14ac:dyDescent="0.75">
      <c r="A102" s="19">
        <v>42262</v>
      </c>
      <c r="B102" s="19">
        <v>44945</v>
      </c>
      <c r="C102" s="18" t="s">
        <v>125</v>
      </c>
      <c r="D102" s="18" t="s">
        <v>69</v>
      </c>
      <c r="E102" s="18" t="s">
        <v>40</v>
      </c>
      <c r="F102" s="18">
        <v>2</v>
      </c>
      <c r="G102" s="18">
        <v>1</v>
      </c>
      <c r="H102" s="18" t="s">
        <v>3</v>
      </c>
      <c r="I102" s="18" t="s">
        <v>2</v>
      </c>
      <c r="J102" s="18">
        <v>2642</v>
      </c>
      <c r="K102" s="20">
        <v>111142</v>
      </c>
      <c r="L102" s="2">
        <v>5.7500000000000002E-2</v>
      </c>
      <c r="M102" s="18" t="s">
        <v>122</v>
      </c>
      <c r="N102" s="18">
        <v>30</v>
      </c>
    </row>
    <row r="103" spans="1:14" x14ac:dyDescent="0.75">
      <c r="A103" s="19">
        <v>42255</v>
      </c>
      <c r="B103" s="19">
        <v>44804</v>
      </c>
      <c r="C103" s="18" t="s">
        <v>125</v>
      </c>
      <c r="D103" s="18" t="s">
        <v>74</v>
      </c>
      <c r="E103" s="18" t="s">
        <v>40</v>
      </c>
      <c r="F103" s="18">
        <v>1</v>
      </c>
      <c r="G103" s="18">
        <v>1</v>
      </c>
      <c r="H103" s="18" t="s">
        <v>2</v>
      </c>
      <c r="I103" s="18" t="s">
        <v>3</v>
      </c>
      <c r="J103" s="18">
        <v>2921</v>
      </c>
      <c r="K103" s="20">
        <v>186486</v>
      </c>
      <c r="L103" s="2">
        <v>6.5000000000000002E-2</v>
      </c>
      <c r="M103" s="18" t="s">
        <v>119</v>
      </c>
      <c r="N103" s="18">
        <v>30</v>
      </c>
    </row>
    <row r="104" spans="1:14" x14ac:dyDescent="0.75">
      <c r="A104" s="19">
        <v>42253</v>
      </c>
      <c r="B104" s="19">
        <v>44860</v>
      </c>
      <c r="C104" s="18" t="s">
        <v>125</v>
      </c>
      <c r="D104" s="18" t="s">
        <v>101</v>
      </c>
      <c r="E104" s="18" t="s">
        <v>79</v>
      </c>
      <c r="F104" s="18">
        <v>3</v>
      </c>
      <c r="G104" s="18">
        <v>1</v>
      </c>
      <c r="H104" s="18" t="s">
        <v>2</v>
      </c>
      <c r="I104" s="18" t="s">
        <v>3</v>
      </c>
      <c r="J104" s="18">
        <v>2130</v>
      </c>
      <c r="K104" s="20">
        <v>185308</v>
      </c>
      <c r="L104" s="2">
        <v>5.5E-2</v>
      </c>
      <c r="M104" s="18" t="s">
        <v>1</v>
      </c>
      <c r="N104" s="18">
        <v>30</v>
      </c>
    </row>
    <row r="105" spans="1:14" x14ac:dyDescent="0.75">
      <c r="A105" s="19">
        <v>42201</v>
      </c>
      <c r="B105" s="19">
        <v>44718</v>
      </c>
      <c r="C105" s="18" t="s">
        <v>125</v>
      </c>
      <c r="D105" s="18" t="s">
        <v>81</v>
      </c>
      <c r="E105" s="18" t="s">
        <v>79</v>
      </c>
      <c r="F105" s="18">
        <v>2</v>
      </c>
      <c r="G105" s="18">
        <v>1</v>
      </c>
      <c r="H105" s="18" t="s">
        <v>3</v>
      </c>
      <c r="I105" s="18" t="s">
        <v>2</v>
      </c>
      <c r="J105" s="18">
        <v>1583</v>
      </c>
      <c r="K105" s="20">
        <v>169603</v>
      </c>
      <c r="L105" s="2">
        <v>8.7999999999999995E-2</v>
      </c>
      <c r="M105" s="18" t="s">
        <v>120</v>
      </c>
      <c r="N105" s="18">
        <v>15</v>
      </c>
    </row>
    <row r="106" spans="1:14" x14ac:dyDescent="0.75">
      <c r="A106" s="19">
        <v>42201</v>
      </c>
      <c r="B106" s="19">
        <v>44613</v>
      </c>
      <c r="C106" s="18" t="s">
        <v>125</v>
      </c>
      <c r="D106" s="18" t="s">
        <v>67</v>
      </c>
      <c r="E106" s="18" t="s">
        <v>40</v>
      </c>
      <c r="F106" s="18">
        <v>2</v>
      </c>
      <c r="G106" s="18">
        <v>2</v>
      </c>
      <c r="H106" s="18" t="s">
        <v>2</v>
      </c>
      <c r="I106" s="18" t="s">
        <v>3</v>
      </c>
      <c r="J106" s="18">
        <v>1538</v>
      </c>
      <c r="K106" s="20">
        <v>217983</v>
      </c>
      <c r="L106" s="2">
        <v>5.7500000000000002E-2</v>
      </c>
      <c r="M106" s="18" t="s">
        <v>120</v>
      </c>
      <c r="N106" s="18">
        <v>40</v>
      </c>
    </row>
    <row r="107" spans="1:14" x14ac:dyDescent="0.75">
      <c r="A107" s="19">
        <v>42199</v>
      </c>
      <c r="B107" s="19">
        <v>44893</v>
      </c>
      <c r="C107" s="18" t="s">
        <v>125</v>
      </c>
      <c r="D107" s="18" t="s">
        <v>72</v>
      </c>
      <c r="E107" s="18" t="s">
        <v>40</v>
      </c>
      <c r="F107" s="18">
        <v>5</v>
      </c>
      <c r="G107" s="18">
        <v>2</v>
      </c>
      <c r="H107" s="18" t="s">
        <v>3</v>
      </c>
      <c r="I107" s="18" t="s">
        <v>2</v>
      </c>
      <c r="J107" s="18">
        <v>2480</v>
      </c>
      <c r="K107" s="20">
        <v>216741</v>
      </c>
      <c r="L107" s="2">
        <v>4.7500000000000001E-2</v>
      </c>
      <c r="M107" s="18" t="s">
        <v>121</v>
      </c>
      <c r="N107" s="18">
        <v>30</v>
      </c>
    </row>
    <row r="108" spans="1:14" x14ac:dyDescent="0.75">
      <c r="A108" s="19">
        <v>42193</v>
      </c>
      <c r="B108" s="19">
        <v>44777</v>
      </c>
      <c r="C108" s="18" t="s">
        <v>125</v>
      </c>
      <c r="D108" s="18" t="s">
        <v>68</v>
      </c>
      <c r="E108" s="18" t="s">
        <v>40</v>
      </c>
      <c r="F108" s="18">
        <v>1</v>
      </c>
      <c r="G108" s="18">
        <v>1</v>
      </c>
      <c r="H108" s="18" t="s">
        <v>2</v>
      </c>
      <c r="I108" s="18" t="s">
        <v>3</v>
      </c>
      <c r="J108" s="18">
        <v>1083</v>
      </c>
      <c r="K108" s="20">
        <v>245128</v>
      </c>
      <c r="L108" s="2">
        <v>6.5000000000000002E-2</v>
      </c>
      <c r="M108" s="18" t="s">
        <v>118</v>
      </c>
      <c r="N108" s="18">
        <v>40</v>
      </c>
    </row>
    <row r="109" spans="1:14" x14ac:dyDescent="0.75">
      <c r="A109" s="19">
        <v>42187</v>
      </c>
      <c r="B109" s="19">
        <v>44698</v>
      </c>
      <c r="C109" s="18" t="s">
        <v>125</v>
      </c>
      <c r="D109" s="18" t="s">
        <v>75</v>
      </c>
      <c r="E109" s="18" t="s">
        <v>40</v>
      </c>
      <c r="F109" s="18">
        <v>2</v>
      </c>
      <c r="G109" s="18">
        <v>2</v>
      </c>
      <c r="H109" s="18" t="s">
        <v>3</v>
      </c>
      <c r="I109" s="18" t="s">
        <v>2</v>
      </c>
      <c r="J109" s="18">
        <v>2547</v>
      </c>
      <c r="K109" s="20">
        <v>181127</v>
      </c>
      <c r="L109" s="2">
        <v>4.7500000000000001E-2</v>
      </c>
      <c r="M109" s="18" t="s">
        <v>122</v>
      </c>
      <c r="N109" s="18">
        <v>30</v>
      </c>
    </row>
    <row r="110" spans="1:14" x14ac:dyDescent="0.75">
      <c r="A110" s="19">
        <v>42170</v>
      </c>
      <c r="B110" s="19">
        <v>44943</v>
      </c>
      <c r="C110" s="18" t="s">
        <v>125</v>
      </c>
      <c r="D110" s="18" t="s">
        <v>37</v>
      </c>
      <c r="E110" s="18" t="s">
        <v>4</v>
      </c>
      <c r="F110" s="18">
        <v>3</v>
      </c>
      <c r="G110" s="18">
        <v>2</v>
      </c>
      <c r="H110" s="18" t="s">
        <v>2</v>
      </c>
      <c r="I110" s="18" t="s">
        <v>3</v>
      </c>
      <c r="J110" s="18">
        <v>2805</v>
      </c>
      <c r="K110" s="20">
        <v>150150</v>
      </c>
      <c r="L110" s="2">
        <v>7.8E-2</v>
      </c>
      <c r="M110" s="18" t="s">
        <v>1</v>
      </c>
      <c r="N110" s="18">
        <v>40</v>
      </c>
    </row>
    <row r="111" spans="1:14" x14ac:dyDescent="0.75">
      <c r="A111" s="19">
        <v>42163</v>
      </c>
      <c r="B111" s="19">
        <v>44720</v>
      </c>
      <c r="C111" s="18" t="s">
        <v>125</v>
      </c>
      <c r="D111" s="18" t="s">
        <v>66</v>
      </c>
      <c r="E111" s="18" t="s">
        <v>104</v>
      </c>
      <c r="F111" s="18">
        <v>2</v>
      </c>
      <c r="G111" s="18">
        <v>2</v>
      </c>
      <c r="H111" s="18" t="s">
        <v>3</v>
      </c>
      <c r="I111" s="18" t="s">
        <v>2</v>
      </c>
      <c r="J111" s="18">
        <v>1355</v>
      </c>
      <c r="K111" s="20">
        <v>172400</v>
      </c>
      <c r="L111" s="2">
        <v>5.5E-2</v>
      </c>
      <c r="M111" s="18" t="s">
        <v>122</v>
      </c>
      <c r="N111" s="18">
        <v>30</v>
      </c>
    </row>
    <row r="112" spans="1:14" x14ac:dyDescent="0.75">
      <c r="A112" s="19">
        <v>42117</v>
      </c>
      <c r="B112" s="19">
        <v>44922</v>
      </c>
      <c r="C112" s="18" t="s">
        <v>125</v>
      </c>
      <c r="D112" s="18" t="s">
        <v>76</v>
      </c>
      <c r="E112" s="18" t="s">
        <v>40</v>
      </c>
      <c r="F112" s="18">
        <v>2</v>
      </c>
      <c r="G112" s="18">
        <v>1</v>
      </c>
      <c r="H112" s="18" t="s">
        <v>3</v>
      </c>
      <c r="I112" s="18" t="s">
        <v>2</v>
      </c>
      <c r="J112" s="18">
        <v>2881</v>
      </c>
      <c r="K112" s="20">
        <v>249825</v>
      </c>
      <c r="L112" s="2">
        <v>5.5E-2</v>
      </c>
      <c r="M112" s="18" t="s">
        <v>121</v>
      </c>
      <c r="N112" s="18">
        <v>30</v>
      </c>
    </row>
    <row r="113" spans="1:14" x14ac:dyDescent="0.75">
      <c r="A113" s="19">
        <v>42112</v>
      </c>
      <c r="B113" s="19">
        <v>44679</v>
      </c>
      <c r="C113" s="18" t="s">
        <v>125</v>
      </c>
      <c r="D113" s="18" t="s">
        <v>36</v>
      </c>
      <c r="E113" s="18" t="s">
        <v>4</v>
      </c>
      <c r="F113" s="18">
        <v>2</v>
      </c>
      <c r="G113" s="18">
        <v>2</v>
      </c>
      <c r="H113" s="18" t="s">
        <v>3</v>
      </c>
      <c r="I113" s="18" t="s">
        <v>2</v>
      </c>
      <c r="J113" s="18">
        <v>1183</v>
      </c>
      <c r="K113" s="20">
        <v>107980</v>
      </c>
      <c r="L113" s="2">
        <v>5.7500000000000002E-2</v>
      </c>
      <c r="M113" s="18" t="s">
        <v>122</v>
      </c>
      <c r="N113" s="18">
        <v>15</v>
      </c>
    </row>
    <row r="114" spans="1:14" x14ac:dyDescent="0.75">
      <c r="A114" s="19">
        <v>42107</v>
      </c>
      <c r="B114" s="19">
        <v>44816</v>
      </c>
      <c r="C114" s="18" t="s">
        <v>125</v>
      </c>
      <c r="D114" s="18" t="s">
        <v>78</v>
      </c>
      <c r="E114" s="18" t="s">
        <v>40</v>
      </c>
      <c r="F114" s="18">
        <v>3</v>
      </c>
      <c r="G114" s="18">
        <v>2</v>
      </c>
      <c r="H114" s="18" t="s">
        <v>2</v>
      </c>
      <c r="I114" s="18" t="s">
        <v>3</v>
      </c>
      <c r="J114" s="18">
        <v>2036</v>
      </c>
      <c r="K114" s="20">
        <v>106998</v>
      </c>
      <c r="L114" s="2">
        <v>5.5E-2</v>
      </c>
      <c r="M114" s="18" t="s">
        <v>119</v>
      </c>
      <c r="N114" s="18">
        <v>15</v>
      </c>
    </row>
    <row r="115" spans="1:14" x14ac:dyDescent="0.75">
      <c r="A115" s="19">
        <v>42105</v>
      </c>
      <c r="B115" s="19">
        <v>44730</v>
      </c>
      <c r="C115" s="18" t="s">
        <v>125</v>
      </c>
      <c r="D115" s="18" t="s">
        <v>17</v>
      </c>
      <c r="E115" s="18" t="s">
        <v>40</v>
      </c>
      <c r="F115" s="18">
        <v>5</v>
      </c>
      <c r="G115" s="18">
        <v>2</v>
      </c>
      <c r="H115" s="18" t="s">
        <v>3</v>
      </c>
      <c r="I115" s="18" t="s">
        <v>2</v>
      </c>
      <c r="J115" s="18">
        <v>2191</v>
      </c>
      <c r="K115" s="20">
        <v>156106</v>
      </c>
      <c r="L115" s="2">
        <v>6.7500000000000004E-2</v>
      </c>
      <c r="M115" s="18" t="s">
        <v>118</v>
      </c>
      <c r="N115" s="18">
        <v>30</v>
      </c>
    </row>
    <row r="116" spans="1:14" x14ac:dyDescent="0.75">
      <c r="A116" s="19">
        <v>42065</v>
      </c>
      <c r="B116" s="19">
        <v>44650</v>
      </c>
      <c r="C116" s="18" t="s">
        <v>125</v>
      </c>
      <c r="D116" s="18" t="s">
        <v>67</v>
      </c>
      <c r="E116" s="18" t="s">
        <v>104</v>
      </c>
      <c r="F116" s="18">
        <v>2</v>
      </c>
      <c r="G116" s="18">
        <v>1</v>
      </c>
      <c r="H116" s="18" t="s">
        <v>2</v>
      </c>
      <c r="I116" s="18" t="s">
        <v>3</v>
      </c>
      <c r="J116" s="18">
        <v>1256</v>
      </c>
      <c r="K116" s="20">
        <v>101487</v>
      </c>
      <c r="L116" s="2">
        <v>6.8000000000000005E-2</v>
      </c>
      <c r="M116" s="18" t="s">
        <v>118</v>
      </c>
      <c r="N116" s="18">
        <v>15</v>
      </c>
    </row>
    <row r="117" spans="1:14" x14ac:dyDescent="0.75">
      <c r="A117" s="19">
        <v>42062</v>
      </c>
      <c r="B117" s="19">
        <v>44843</v>
      </c>
      <c r="C117" s="18" t="s">
        <v>125</v>
      </c>
      <c r="D117" s="18" t="s">
        <v>102</v>
      </c>
      <c r="E117" s="18" t="s">
        <v>79</v>
      </c>
      <c r="F117" s="18">
        <v>4</v>
      </c>
      <c r="G117" s="18">
        <v>1</v>
      </c>
      <c r="H117" s="18" t="s">
        <v>3</v>
      </c>
      <c r="I117" s="18" t="s">
        <v>2</v>
      </c>
      <c r="J117" s="18">
        <v>2932</v>
      </c>
      <c r="K117" s="20">
        <v>108806</v>
      </c>
      <c r="L117" s="2">
        <v>6.7500000000000004E-2</v>
      </c>
      <c r="M117" s="18" t="s">
        <v>122</v>
      </c>
      <c r="N117" s="18">
        <v>15</v>
      </c>
    </row>
    <row r="118" spans="1:14" x14ac:dyDescent="0.75">
      <c r="A118" s="19">
        <v>42415</v>
      </c>
      <c r="B118" s="19">
        <v>44843</v>
      </c>
      <c r="C118" s="18" t="s">
        <v>124</v>
      </c>
      <c r="D118" s="18" t="s">
        <v>96</v>
      </c>
      <c r="E118" s="18" t="s">
        <v>79</v>
      </c>
      <c r="F118" s="18">
        <v>3</v>
      </c>
      <c r="G118" s="18">
        <v>1</v>
      </c>
      <c r="H118" s="18" t="s">
        <v>3</v>
      </c>
      <c r="I118" s="18" t="s">
        <v>2</v>
      </c>
      <c r="J118" s="18">
        <v>2428</v>
      </c>
      <c r="K118" s="20">
        <v>213781</v>
      </c>
      <c r="L118" s="2">
        <v>6.7500000000000004E-2</v>
      </c>
      <c r="M118" s="18" t="s">
        <v>121</v>
      </c>
      <c r="N118" s="18">
        <v>30</v>
      </c>
    </row>
    <row r="119" spans="1:14" x14ac:dyDescent="0.75">
      <c r="A119" s="19">
        <v>42404</v>
      </c>
      <c r="B119" s="19">
        <v>44909</v>
      </c>
      <c r="C119" s="18" t="s">
        <v>124</v>
      </c>
      <c r="D119" s="18" t="s">
        <v>22</v>
      </c>
      <c r="E119" s="18" t="s">
        <v>4</v>
      </c>
      <c r="F119" s="18">
        <v>3</v>
      </c>
      <c r="G119" s="18">
        <v>1</v>
      </c>
      <c r="H119" s="18" t="s">
        <v>3</v>
      </c>
      <c r="I119" s="18" t="s">
        <v>2</v>
      </c>
      <c r="J119" s="18">
        <v>1662</v>
      </c>
      <c r="K119" s="20">
        <v>151224</v>
      </c>
      <c r="L119" s="2">
        <v>6.7500000000000004E-2</v>
      </c>
      <c r="M119" s="18" t="s">
        <v>122</v>
      </c>
      <c r="N119" s="18">
        <v>40</v>
      </c>
    </row>
    <row r="120" spans="1:14" x14ac:dyDescent="0.75">
      <c r="A120" s="19">
        <v>42398</v>
      </c>
      <c r="B120" s="19">
        <v>44812</v>
      </c>
      <c r="C120" s="18" t="s">
        <v>124</v>
      </c>
      <c r="D120" s="18" t="s">
        <v>57</v>
      </c>
      <c r="E120" s="18" t="s">
        <v>40</v>
      </c>
      <c r="F120" s="18">
        <v>4</v>
      </c>
      <c r="G120" s="18">
        <v>1</v>
      </c>
      <c r="H120" s="18" t="s">
        <v>2</v>
      </c>
      <c r="I120" s="18" t="s">
        <v>3</v>
      </c>
      <c r="J120" s="18">
        <v>1255</v>
      </c>
      <c r="K120" s="20">
        <v>111095</v>
      </c>
      <c r="L120" s="2">
        <v>6.7500000000000004E-2</v>
      </c>
      <c r="M120" s="18" t="s">
        <v>121</v>
      </c>
      <c r="N120" s="18">
        <v>30</v>
      </c>
    </row>
    <row r="121" spans="1:14" x14ac:dyDescent="0.75">
      <c r="A121" s="19">
        <v>42365</v>
      </c>
      <c r="B121" s="19">
        <v>44895</v>
      </c>
      <c r="C121" s="18" t="s">
        <v>124</v>
      </c>
      <c r="D121" s="18" t="s">
        <v>19</v>
      </c>
      <c r="E121" s="18" t="s">
        <v>4</v>
      </c>
      <c r="F121" s="18">
        <v>5</v>
      </c>
      <c r="G121" s="18">
        <v>2</v>
      </c>
      <c r="H121" s="18" t="s">
        <v>2</v>
      </c>
      <c r="I121" s="18" t="s">
        <v>3</v>
      </c>
      <c r="J121" s="18">
        <v>1990</v>
      </c>
      <c r="K121" s="20">
        <v>224127</v>
      </c>
      <c r="L121" s="2">
        <v>5.5E-2</v>
      </c>
      <c r="M121" s="18" t="s">
        <v>118</v>
      </c>
      <c r="N121" s="18">
        <v>30</v>
      </c>
    </row>
    <row r="122" spans="1:14" x14ac:dyDescent="0.75">
      <c r="A122" s="19">
        <v>42365</v>
      </c>
      <c r="B122" s="19">
        <v>44785</v>
      </c>
      <c r="C122" s="18" t="s">
        <v>124</v>
      </c>
      <c r="D122" s="18" t="s">
        <v>56</v>
      </c>
      <c r="E122" s="18" t="s">
        <v>40</v>
      </c>
      <c r="F122" s="18">
        <v>5</v>
      </c>
      <c r="G122" s="18">
        <v>1</v>
      </c>
      <c r="H122" s="18" t="s">
        <v>2</v>
      </c>
      <c r="I122" s="18" t="s">
        <v>3</v>
      </c>
      <c r="J122" s="18">
        <v>3031</v>
      </c>
      <c r="K122" s="20">
        <v>135875</v>
      </c>
      <c r="L122" s="2">
        <v>5.5E-2</v>
      </c>
      <c r="M122" s="18" t="s">
        <v>118</v>
      </c>
      <c r="N122" s="18">
        <v>30</v>
      </c>
    </row>
    <row r="123" spans="1:14" x14ac:dyDescent="0.75">
      <c r="A123" s="19">
        <v>42363</v>
      </c>
      <c r="B123" s="19">
        <v>44646</v>
      </c>
      <c r="C123" s="18" t="s">
        <v>124</v>
      </c>
      <c r="D123" s="18" t="s">
        <v>91</v>
      </c>
      <c r="E123" s="18" t="s">
        <v>104</v>
      </c>
      <c r="F123" s="18">
        <v>4</v>
      </c>
      <c r="G123" s="18">
        <v>2</v>
      </c>
      <c r="H123" s="18" t="s">
        <v>3</v>
      </c>
      <c r="I123" s="18" t="s">
        <v>2</v>
      </c>
      <c r="J123" s="18">
        <v>1287</v>
      </c>
      <c r="K123" s="20">
        <v>116073</v>
      </c>
      <c r="L123" s="2">
        <v>5.7500000000000002E-2</v>
      </c>
      <c r="M123" s="18" t="s">
        <v>118</v>
      </c>
      <c r="N123" s="18">
        <v>15</v>
      </c>
    </row>
    <row r="124" spans="1:14" x14ac:dyDescent="0.75">
      <c r="A124" s="19">
        <v>42340</v>
      </c>
      <c r="B124" s="19">
        <v>44887</v>
      </c>
      <c r="C124" s="18" t="s">
        <v>124</v>
      </c>
      <c r="D124" s="18" t="s">
        <v>59</v>
      </c>
      <c r="E124" s="18" t="s">
        <v>40</v>
      </c>
      <c r="F124" s="18">
        <v>1</v>
      </c>
      <c r="G124" s="18">
        <v>2</v>
      </c>
      <c r="H124" s="18" t="s">
        <v>3</v>
      </c>
      <c r="I124" s="18" t="s">
        <v>2</v>
      </c>
      <c r="J124" s="18">
        <v>1668</v>
      </c>
      <c r="K124" s="20">
        <v>161672</v>
      </c>
      <c r="L124" s="2">
        <v>7.8E-2</v>
      </c>
      <c r="M124" s="18" t="s">
        <v>122</v>
      </c>
      <c r="N124" s="18">
        <v>30</v>
      </c>
    </row>
    <row r="125" spans="1:14" x14ac:dyDescent="0.75">
      <c r="A125" s="19">
        <v>42321</v>
      </c>
      <c r="B125" s="19">
        <v>44794</v>
      </c>
      <c r="C125" s="18" t="s">
        <v>124</v>
      </c>
      <c r="D125" s="18" t="s">
        <v>23</v>
      </c>
      <c r="E125" s="18" t="s">
        <v>4</v>
      </c>
      <c r="F125" s="18">
        <v>5</v>
      </c>
      <c r="G125" s="18">
        <v>1</v>
      </c>
      <c r="H125" s="18" t="s">
        <v>2</v>
      </c>
      <c r="I125" s="18" t="s">
        <v>3</v>
      </c>
      <c r="J125" s="18">
        <v>1578</v>
      </c>
      <c r="K125" s="20">
        <v>118176</v>
      </c>
      <c r="L125" s="2">
        <v>5.5E-2</v>
      </c>
      <c r="M125" s="18" t="s">
        <v>1</v>
      </c>
      <c r="N125" s="18">
        <v>30</v>
      </c>
    </row>
    <row r="126" spans="1:14" x14ac:dyDescent="0.75">
      <c r="A126" s="19">
        <v>42312</v>
      </c>
      <c r="B126" s="19">
        <v>44652</v>
      </c>
      <c r="C126" s="18" t="s">
        <v>124</v>
      </c>
      <c r="D126" s="18" t="s">
        <v>94</v>
      </c>
      <c r="E126" s="18" t="s">
        <v>79</v>
      </c>
      <c r="F126" s="18">
        <v>4</v>
      </c>
      <c r="G126" s="18">
        <v>1</v>
      </c>
      <c r="H126" s="18" t="s">
        <v>3</v>
      </c>
      <c r="I126" s="18" t="s">
        <v>2</v>
      </c>
      <c r="J126" s="18">
        <v>1881</v>
      </c>
      <c r="K126" s="20">
        <v>231635</v>
      </c>
      <c r="L126" s="2">
        <v>5.7500000000000002E-2</v>
      </c>
      <c r="M126" s="18" t="s">
        <v>121</v>
      </c>
      <c r="N126" s="18">
        <v>30</v>
      </c>
    </row>
    <row r="127" spans="1:14" x14ac:dyDescent="0.75">
      <c r="A127" s="19">
        <v>42281</v>
      </c>
      <c r="B127" s="19">
        <v>44621</v>
      </c>
      <c r="C127" s="18" t="s">
        <v>124</v>
      </c>
      <c r="D127" s="18" t="s">
        <v>12</v>
      </c>
      <c r="E127" s="18" t="s">
        <v>4</v>
      </c>
      <c r="F127" s="18">
        <v>2</v>
      </c>
      <c r="G127" s="18">
        <v>2</v>
      </c>
      <c r="H127" s="18" t="s">
        <v>2</v>
      </c>
      <c r="I127" s="18" t="s">
        <v>3</v>
      </c>
      <c r="J127" s="18">
        <v>2058</v>
      </c>
      <c r="K127" s="20">
        <v>207034</v>
      </c>
      <c r="L127" s="2">
        <v>5.5E-2</v>
      </c>
      <c r="M127" s="18" t="s">
        <v>120</v>
      </c>
      <c r="N127" s="18">
        <v>15</v>
      </c>
    </row>
    <row r="128" spans="1:14" x14ac:dyDescent="0.75">
      <c r="A128" s="19">
        <v>42271</v>
      </c>
      <c r="B128" s="19">
        <v>44799</v>
      </c>
      <c r="C128" s="18" t="s">
        <v>124</v>
      </c>
      <c r="D128" s="18" t="s">
        <v>21</v>
      </c>
      <c r="E128" s="18" t="s">
        <v>4</v>
      </c>
      <c r="F128" s="18">
        <v>4</v>
      </c>
      <c r="G128" s="18">
        <v>1</v>
      </c>
      <c r="H128" s="18" t="s">
        <v>3</v>
      </c>
      <c r="I128" s="18" t="s">
        <v>2</v>
      </c>
      <c r="J128" s="18">
        <v>2608</v>
      </c>
      <c r="K128" s="20">
        <v>236677</v>
      </c>
      <c r="L128" s="2">
        <v>5.7500000000000002E-2</v>
      </c>
      <c r="M128" s="18" t="s">
        <v>121</v>
      </c>
      <c r="N128" s="18">
        <v>30</v>
      </c>
    </row>
    <row r="129" spans="1:14" x14ac:dyDescent="0.75">
      <c r="A129" s="19">
        <v>42269</v>
      </c>
      <c r="B129" s="19">
        <v>44862</v>
      </c>
      <c r="C129" s="18" t="s">
        <v>124</v>
      </c>
      <c r="D129" s="18" t="s">
        <v>53</v>
      </c>
      <c r="E129" s="18" t="s">
        <v>40</v>
      </c>
      <c r="F129" s="18">
        <v>3</v>
      </c>
      <c r="G129" s="18">
        <v>2</v>
      </c>
      <c r="H129" s="18" t="s">
        <v>3</v>
      </c>
      <c r="I129" s="18" t="s">
        <v>2</v>
      </c>
      <c r="J129" s="18">
        <v>1330</v>
      </c>
      <c r="K129" s="20">
        <v>179439</v>
      </c>
      <c r="L129" s="2">
        <v>5.7500000000000002E-2</v>
      </c>
      <c r="M129" s="18" t="s">
        <v>1</v>
      </c>
      <c r="N129" s="18">
        <v>15</v>
      </c>
    </row>
    <row r="130" spans="1:14" x14ac:dyDescent="0.75">
      <c r="A130" s="19">
        <v>42237</v>
      </c>
      <c r="B130" s="19">
        <v>44679</v>
      </c>
      <c r="C130" s="18" t="s">
        <v>124</v>
      </c>
      <c r="D130" s="18" t="s">
        <v>54</v>
      </c>
      <c r="E130" s="18" t="s">
        <v>40</v>
      </c>
      <c r="F130" s="18">
        <v>1</v>
      </c>
      <c r="G130" s="18">
        <v>2</v>
      </c>
      <c r="H130" s="18" t="s">
        <v>2</v>
      </c>
      <c r="I130" s="18" t="s">
        <v>3</v>
      </c>
      <c r="J130" s="18">
        <v>2111</v>
      </c>
      <c r="K130" s="20">
        <v>165104</v>
      </c>
      <c r="L130" s="2">
        <v>7.8E-2</v>
      </c>
      <c r="M130" s="18" t="s">
        <v>121</v>
      </c>
      <c r="N130" s="18">
        <v>30</v>
      </c>
    </row>
    <row r="131" spans="1:14" x14ac:dyDescent="0.75">
      <c r="A131" s="19">
        <v>42229</v>
      </c>
      <c r="B131" s="19">
        <v>44622</v>
      </c>
      <c r="C131" s="18" t="s">
        <v>124</v>
      </c>
      <c r="D131" s="18" t="s">
        <v>6</v>
      </c>
      <c r="E131" s="18" t="s">
        <v>40</v>
      </c>
      <c r="F131" s="18">
        <v>1</v>
      </c>
      <c r="G131" s="18">
        <v>2</v>
      </c>
      <c r="H131" s="18" t="s">
        <v>2</v>
      </c>
      <c r="I131" s="18" t="s">
        <v>3</v>
      </c>
      <c r="J131" s="18">
        <v>2300</v>
      </c>
      <c r="K131" s="20">
        <v>205248</v>
      </c>
      <c r="L131" s="2">
        <v>6.7500000000000004E-2</v>
      </c>
      <c r="M131" s="18" t="s">
        <v>118</v>
      </c>
      <c r="N131" s="18">
        <v>15</v>
      </c>
    </row>
    <row r="132" spans="1:14" x14ac:dyDescent="0.75">
      <c r="A132" s="19">
        <v>42212</v>
      </c>
      <c r="B132" s="19">
        <v>44800</v>
      </c>
      <c r="C132" s="18" t="s">
        <v>124</v>
      </c>
      <c r="D132" s="18" t="s">
        <v>92</v>
      </c>
      <c r="E132" s="18" t="s">
        <v>104</v>
      </c>
      <c r="F132" s="18">
        <v>3</v>
      </c>
      <c r="G132" s="18">
        <v>2</v>
      </c>
      <c r="H132" s="18" t="s">
        <v>2</v>
      </c>
      <c r="I132" s="18" t="s">
        <v>3</v>
      </c>
      <c r="J132" s="18">
        <v>2723</v>
      </c>
      <c r="K132" s="20">
        <v>208413</v>
      </c>
      <c r="L132" s="2">
        <v>5.7500000000000002E-2</v>
      </c>
      <c r="M132" s="18" t="s">
        <v>120</v>
      </c>
      <c r="N132" s="18">
        <v>30</v>
      </c>
    </row>
    <row r="133" spans="1:14" x14ac:dyDescent="0.75">
      <c r="A133" s="19">
        <v>42198</v>
      </c>
      <c r="B133" s="19">
        <v>44908</v>
      </c>
      <c r="C133" s="18" t="s">
        <v>124</v>
      </c>
      <c r="D133" s="18" t="s">
        <v>58</v>
      </c>
      <c r="E133" s="18" t="s">
        <v>40</v>
      </c>
      <c r="F133" s="18">
        <v>4</v>
      </c>
      <c r="G133" s="18">
        <v>2</v>
      </c>
      <c r="H133" s="18" t="s">
        <v>2</v>
      </c>
      <c r="I133" s="18" t="s">
        <v>3</v>
      </c>
      <c r="J133" s="18">
        <v>2131</v>
      </c>
      <c r="K133" s="20">
        <v>179833</v>
      </c>
      <c r="L133" s="2">
        <v>5.5E-2</v>
      </c>
      <c r="M133" s="18" t="s">
        <v>122</v>
      </c>
      <c r="N133" s="18">
        <v>40</v>
      </c>
    </row>
    <row r="134" spans="1:14" x14ac:dyDescent="0.75">
      <c r="A134" s="19">
        <v>42183</v>
      </c>
      <c r="B134" s="19">
        <v>44716</v>
      </c>
      <c r="C134" s="18" t="s">
        <v>124</v>
      </c>
      <c r="D134" s="18" t="s">
        <v>27</v>
      </c>
      <c r="E134" s="18" t="s">
        <v>4</v>
      </c>
      <c r="F134" s="18">
        <v>4</v>
      </c>
      <c r="G134" s="18">
        <v>2</v>
      </c>
      <c r="H134" s="18" t="s">
        <v>3</v>
      </c>
      <c r="I134" s="18" t="s">
        <v>2</v>
      </c>
      <c r="J134" s="18">
        <v>1341</v>
      </c>
      <c r="K134" s="20">
        <v>145907</v>
      </c>
      <c r="L134" s="2">
        <v>5.7500000000000002E-2</v>
      </c>
      <c r="M134" s="18" t="s">
        <v>120</v>
      </c>
      <c r="N134" s="18">
        <v>30</v>
      </c>
    </row>
    <row r="135" spans="1:14" x14ac:dyDescent="0.75">
      <c r="A135" s="19">
        <v>42171</v>
      </c>
      <c r="B135" s="19">
        <v>44640</v>
      </c>
      <c r="C135" s="18" t="s">
        <v>124</v>
      </c>
      <c r="D135" s="18" t="s">
        <v>89</v>
      </c>
      <c r="E135" s="18" t="s">
        <v>104</v>
      </c>
      <c r="F135" s="18">
        <v>4</v>
      </c>
      <c r="G135" s="18">
        <v>2</v>
      </c>
      <c r="H135" s="18" t="s">
        <v>2</v>
      </c>
      <c r="I135" s="18" t="s">
        <v>3</v>
      </c>
      <c r="J135" s="18">
        <v>1936</v>
      </c>
      <c r="K135" s="20">
        <v>103620</v>
      </c>
      <c r="L135" s="2">
        <v>6.5000000000000002E-2</v>
      </c>
      <c r="M135" s="18" t="s">
        <v>121</v>
      </c>
      <c r="N135" s="18">
        <v>30</v>
      </c>
    </row>
    <row r="136" spans="1:14" x14ac:dyDescent="0.75">
      <c r="A136" s="19">
        <v>42150</v>
      </c>
      <c r="B136" s="19">
        <v>44726</v>
      </c>
      <c r="C136" s="18" t="s">
        <v>124</v>
      </c>
      <c r="D136" s="18" t="s">
        <v>61</v>
      </c>
      <c r="E136" s="18" t="s">
        <v>40</v>
      </c>
      <c r="F136" s="18">
        <v>2</v>
      </c>
      <c r="G136" s="18">
        <v>1</v>
      </c>
      <c r="H136" s="18" t="s">
        <v>2</v>
      </c>
      <c r="I136" s="18" t="s">
        <v>3</v>
      </c>
      <c r="J136" s="18">
        <v>2312</v>
      </c>
      <c r="K136" s="20">
        <v>147316</v>
      </c>
      <c r="L136" s="2">
        <v>5.5E-2</v>
      </c>
      <c r="M136" s="18" t="s">
        <v>120</v>
      </c>
      <c r="N136" s="18">
        <v>15</v>
      </c>
    </row>
    <row r="137" spans="1:14" x14ac:dyDescent="0.75">
      <c r="A137" s="19">
        <v>42148</v>
      </c>
      <c r="B137" s="19">
        <v>44770</v>
      </c>
      <c r="C137" s="18" t="s">
        <v>124</v>
      </c>
      <c r="D137" s="18" t="s">
        <v>7</v>
      </c>
      <c r="E137" s="18" t="s">
        <v>4</v>
      </c>
      <c r="F137" s="18">
        <v>1</v>
      </c>
      <c r="G137" s="18">
        <v>2</v>
      </c>
      <c r="H137" s="18" t="s">
        <v>2</v>
      </c>
      <c r="I137" s="18" t="s">
        <v>3</v>
      </c>
      <c r="J137" s="18">
        <v>2560</v>
      </c>
      <c r="K137" s="20">
        <v>214516</v>
      </c>
      <c r="L137" s="2">
        <v>5.5E-2</v>
      </c>
      <c r="M137" s="18" t="s">
        <v>1</v>
      </c>
      <c r="N137" s="18">
        <v>30</v>
      </c>
    </row>
    <row r="138" spans="1:14" x14ac:dyDescent="0.75">
      <c r="A138" s="19">
        <v>42145</v>
      </c>
      <c r="B138" s="19">
        <v>44807</v>
      </c>
      <c r="C138" s="18" t="s">
        <v>124</v>
      </c>
      <c r="D138" s="18" t="s">
        <v>24</v>
      </c>
      <c r="E138" s="18" t="s">
        <v>4</v>
      </c>
      <c r="F138" s="18">
        <v>1</v>
      </c>
      <c r="G138" s="18">
        <v>1</v>
      </c>
      <c r="H138" s="18" t="s">
        <v>2</v>
      </c>
      <c r="I138" s="18" t="s">
        <v>3</v>
      </c>
      <c r="J138" s="18">
        <v>2496</v>
      </c>
      <c r="K138" s="20">
        <v>148752</v>
      </c>
      <c r="L138" s="2">
        <v>5.5E-2</v>
      </c>
      <c r="M138" s="18" t="s">
        <v>1</v>
      </c>
      <c r="N138" s="18">
        <v>30</v>
      </c>
    </row>
    <row r="139" spans="1:14" x14ac:dyDescent="0.75">
      <c r="A139" s="19">
        <v>42137</v>
      </c>
      <c r="B139" s="19">
        <v>44845</v>
      </c>
      <c r="C139" s="18" t="s">
        <v>124</v>
      </c>
      <c r="D139" s="18" t="s">
        <v>95</v>
      </c>
      <c r="E139" s="18" t="s">
        <v>79</v>
      </c>
      <c r="F139" s="18">
        <v>4</v>
      </c>
      <c r="G139" s="18">
        <v>1</v>
      </c>
      <c r="H139" s="18" t="s">
        <v>3</v>
      </c>
      <c r="I139" s="18" t="s">
        <v>2</v>
      </c>
      <c r="J139" s="18">
        <v>1171</v>
      </c>
      <c r="K139" s="20">
        <v>122628</v>
      </c>
      <c r="L139" s="2">
        <v>4.7500000000000001E-2</v>
      </c>
      <c r="M139" s="18" t="s">
        <v>118</v>
      </c>
      <c r="N139" s="18">
        <v>30</v>
      </c>
    </row>
    <row r="140" spans="1:14" x14ac:dyDescent="0.75">
      <c r="A140" s="19">
        <v>42130</v>
      </c>
      <c r="B140" s="19">
        <v>44963</v>
      </c>
      <c r="C140" s="18" t="s">
        <v>124</v>
      </c>
      <c r="D140" s="18" t="s">
        <v>25</v>
      </c>
      <c r="E140" s="18" t="s">
        <v>4</v>
      </c>
      <c r="F140" s="18">
        <v>2</v>
      </c>
      <c r="G140" s="18">
        <v>1</v>
      </c>
      <c r="H140" s="18" t="s">
        <v>3</v>
      </c>
      <c r="I140" s="18" t="s">
        <v>2</v>
      </c>
      <c r="J140" s="18">
        <v>1755</v>
      </c>
      <c r="K140" s="20">
        <v>165344</v>
      </c>
      <c r="L140" s="2">
        <v>6.7500000000000004E-2</v>
      </c>
      <c r="M140" s="18" t="s">
        <v>119</v>
      </c>
      <c r="N140" s="18">
        <v>15</v>
      </c>
    </row>
    <row r="141" spans="1:14" x14ac:dyDescent="0.75">
      <c r="A141" s="19">
        <v>42114</v>
      </c>
      <c r="B141" s="19">
        <v>44619</v>
      </c>
      <c r="C141" s="18" t="s">
        <v>124</v>
      </c>
      <c r="D141" s="18" t="s">
        <v>26</v>
      </c>
      <c r="E141" s="18" t="s">
        <v>4</v>
      </c>
      <c r="F141" s="18">
        <v>2</v>
      </c>
      <c r="G141" s="18">
        <v>1</v>
      </c>
      <c r="H141" s="18" t="s">
        <v>3</v>
      </c>
      <c r="I141" s="18" t="s">
        <v>2</v>
      </c>
      <c r="J141" s="18">
        <v>2480</v>
      </c>
      <c r="K141" s="20">
        <v>200756</v>
      </c>
      <c r="L141" s="2">
        <v>5.5E-2</v>
      </c>
      <c r="M141" s="18" t="s">
        <v>119</v>
      </c>
      <c r="N141" s="18">
        <v>40</v>
      </c>
    </row>
    <row r="142" spans="1:14" x14ac:dyDescent="0.75">
      <c r="A142" s="19">
        <v>42110</v>
      </c>
      <c r="B142" s="19">
        <v>44910</v>
      </c>
      <c r="C142" s="18" t="s">
        <v>124</v>
      </c>
      <c r="D142" s="18" t="s">
        <v>60</v>
      </c>
      <c r="E142" s="18" t="s">
        <v>40</v>
      </c>
      <c r="F142" s="18">
        <v>2</v>
      </c>
      <c r="G142" s="18">
        <v>1</v>
      </c>
      <c r="H142" s="18" t="s">
        <v>3</v>
      </c>
      <c r="I142" s="18" t="s">
        <v>2</v>
      </c>
      <c r="J142" s="18">
        <v>2660</v>
      </c>
      <c r="K142" s="20">
        <v>142078</v>
      </c>
      <c r="L142" s="2">
        <v>5.5E-2</v>
      </c>
      <c r="M142" s="18" t="s">
        <v>122</v>
      </c>
      <c r="N142" s="18">
        <v>30</v>
      </c>
    </row>
    <row r="143" spans="1:14" x14ac:dyDescent="0.75">
      <c r="A143" s="19">
        <v>42103</v>
      </c>
      <c r="B143" s="19">
        <v>44859</v>
      </c>
      <c r="C143" s="18" t="s">
        <v>124</v>
      </c>
      <c r="D143" s="18" t="s">
        <v>55</v>
      </c>
      <c r="E143" s="18" t="s">
        <v>40</v>
      </c>
      <c r="F143" s="18">
        <v>2</v>
      </c>
      <c r="G143" s="18">
        <v>1</v>
      </c>
      <c r="H143" s="18" t="s">
        <v>3</v>
      </c>
      <c r="I143" s="18" t="s">
        <v>2</v>
      </c>
      <c r="J143" s="18">
        <v>1904</v>
      </c>
      <c r="K143" s="20">
        <v>120875</v>
      </c>
      <c r="L143" s="2">
        <v>5.5E-2</v>
      </c>
      <c r="M143" s="18" t="s">
        <v>122</v>
      </c>
      <c r="N143" s="18">
        <v>30</v>
      </c>
    </row>
    <row r="144" spans="1:14" x14ac:dyDescent="0.75">
      <c r="A144" s="19">
        <v>42087</v>
      </c>
      <c r="B144" s="19">
        <v>44856</v>
      </c>
      <c r="C144" s="18" t="s">
        <v>124</v>
      </c>
      <c r="D144" s="18" t="s">
        <v>90</v>
      </c>
      <c r="E144" s="18" t="s">
        <v>104</v>
      </c>
      <c r="F144" s="18">
        <v>2</v>
      </c>
      <c r="G144" s="18">
        <v>2</v>
      </c>
      <c r="H144" s="18" t="s">
        <v>2</v>
      </c>
      <c r="I144" s="18" t="s">
        <v>3</v>
      </c>
      <c r="J144" s="18">
        <v>1063</v>
      </c>
      <c r="K144" s="20">
        <v>226058</v>
      </c>
      <c r="L144" s="2">
        <v>5.7500000000000002E-2</v>
      </c>
      <c r="M144" s="18" t="s">
        <v>122</v>
      </c>
      <c r="N144" s="18">
        <v>15</v>
      </c>
    </row>
    <row r="145" spans="1:14" x14ac:dyDescent="0.75">
      <c r="A145" s="19">
        <v>42063</v>
      </c>
      <c r="B145" s="19">
        <v>44796</v>
      </c>
      <c r="C145" s="18" t="s">
        <v>124</v>
      </c>
      <c r="D145" s="18" t="s">
        <v>20</v>
      </c>
      <c r="E145" s="18" t="s">
        <v>4</v>
      </c>
      <c r="F145" s="18">
        <v>5</v>
      </c>
      <c r="G145" s="18">
        <v>2</v>
      </c>
      <c r="H145" s="18" t="s">
        <v>2</v>
      </c>
      <c r="I145" s="18" t="s">
        <v>3</v>
      </c>
      <c r="J145" s="18">
        <v>1207</v>
      </c>
      <c r="K145" s="20">
        <v>183765</v>
      </c>
      <c r="L145" s="2">
        <v>5.5E-2</v>
      </c>
      <c r="M145" s="18" t="s">
        <v>120</v>
      </c>
      <c r="N145" s="18">
        <v>15</v>
      </c>
    </row>
  </sheetData>
  <pageMargins left="0.7" right="0.7" top="0.75" bottom="0.75" header="0.3" footer="0.3"/>
  <pageSetup scale="51" fitToHeight="0" orientation="landscape" r:id="rId1"/>
  <headerFooter>
    <oddFooter>&amp;L&amp;F - &amp;A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5"/>
  <sheetViews>
    <sheetView zoomScale="99" zoomScaleNormal="99" workbookViewId="0">
      <selection activeCell="R83" sqref="R83"/>
    </sheetView>
  </sheetViews>
  <sheetFormatPr defaultColWidth="8.86328125" defaultRowHeight="14.75" x14ac:dyDescent="0.75"/>
  <cols>
    <col min="1" max="1" width="15.40625" style="3" customWidth="1"/>
    <col min="2" max="2" width="18.2265625" style="1" customWidth="1"/>
    <col min="3" max="3" width="10.40625" style="1" hidden="1" customWidth="1"/>
    <col min="4" max="4" width="13.2265625" style="1" hidden="1" customWidth="1"/>
    <col min="5" max="5" width="14.31640625" style="1" customWidth="1"/>
    <col min="6" max="6" width="14.1796875" style="1" customWidth="1"/>
    <col min="7" max="7" width="10.86328125" style="1" hidden="1" customWidth="1"/>
    <col min="8" max="8" width="14.453125" style="1" hidden="1" customWidth="1"/>
    <col min="9" max="9" width="16.31640625" style="1" customWidth="1"/>
    <col min="10" max="10" width="18.1328125" style="1" hidden="1" customWidth="1"/>
    <col min="11" max="11" width="7" style="2" hidden="1" customWidth="1"/>
    <col min="12" max="12" width="22.26953125" style="1" hidden="1" customWidth="1"/>
    <col min="13" max="13" width="16.6796875" style="1" hidden="1" customWidth="1"/>
    <col min="14" max="16384" width="8.86328125" style="1"/>
  </cols>
  <sheetData>
    <row r="1" spans="1:13" x14ac:dyDescent="0.75">
      <c r="A1" s="26"/>
      <c r="B1" s="26"/>
      <c r="C1" s="15"/>
      <c r="D1" s="15"/>
      <c r="E1" s="26"/>
      <c r="F1" s="26"/>
      <c r="G1" s="15"/>
      <c r="H1" s="15"/>
      <c r="I1" s="26"/>
      <c r="J1" s="26"/>
      <c r="K1" s="15"/>
      <c r="L1" s="15"/>
      <c r="M1" s="15"/>
    </row>
    <row r="2" spans="1:13" x14ac:dyDescent="0.75">
      <c r="A2" s="26"/>
      <c r="B2" s="26"/>
      <c r="C2" s="15"/>
      <c r="D2" s="15"/>
      <c r="E2" s="26"/>
      <c r="F2" s="26"/>
      <c r="G2" s="15"/>
      <c r="H2" s="15"/>
      <c r="I2" s="26"/>
      <c r="J2" s="26"/>
      <c r="K2" s="15"/>
      <c r="L2" s="15"/>
      <c r="M2" s="15"/>
    </row>
    <row r="3" spans="1:13" x14ac:dyDescent="0.75">
      <c r="A3" s="26"/>
      <c r="B3" s="26"/>
      <c r="C3" s="15"/>
      <c r="D3" s="15"/>
      <c r="E3" s="26"/>
      <c r="F3" s="26"/>
      <c r="G3" s="15"/>
      <c r="H3" s="15"/>
      <c r="I3" s="26"/>
      <c r="J3" s="26"/>
      <c r="K3" s="15"/>
      <c r="L3" s="15"/>
      <c r="M3" s="15"/>
    </row>
    <row r="4" spans="1:13" ht="14.75" customHeight="1" x14ac:dyDescent="0.75">
      <c r="A4" s="77" t="s">
        <v>160</v>
      </c>
      <c r="B4" s="77"/>
      <c r="C4" s="77"/>
      <c r="D4" s="77"/>
      <c r="E4" s="77"/>
      <c r="F4" s="77"/>
      <c r="G4" s="77"/>
      <c r="H4" s="77"/>
      <c r="I4" s="77"/>
      <c r="J4" s="26"/>
      <c r="K4" s="15"/>
      <c r="L4" s="15"/>
      <c r="M4" s="15"/>
    </row>
    <row r="5" spans="1:13" x14ac:dyDescent="0.75">
      <c r="A5" s="76" t="s">
        <v>162</v>
      </c>
      <c r="B5" s="76"/>
      <c r="C5" s="76"/>
      <c r="D5" s="76"/>
      <c r="E5" s="76"/>
      <c r="F5" s="76"/>
      <c r="G5" s="76"/>
      <c r="H5" s="76"/>
      <c r="I5" s="76"/>
      <c r="J5" s="24"/>
      <c r="K5" s="15"/>
      <c r="L5" s="15"/>
      <c r="M5" s="15"/>
    </row>
    <row r="6" spans="1:13" x14ac:dyDescent="0.75">
      <c r="A6" s="26"/>
      <c r="B6" s="26"/>
      <c r="C6" s="15"/>
      <c r="D6" s="15"/>
      <c r="E6" s="26"/>
      <c r="F6" s="26"/>
      <c r="G6" s="15"/>
      <c r="H6" s="15"/>
      <c r="I6" s="26"/>
      <c r="J6" s="26"/>
      <c r="K6" s="15"/>
      <c r="L6" s="15"/>
      <c r="M6" s="15"/>
    </row>
    <row r="7" spans="1:13" x14ac:dyDescent="0.75">
      <c r="A7" s="27" t="s">
        <v>117</v>
      </c>
      <c r="B7" s="28" t="s">
        <v>115</v>
      </c>
      <c r="C7" s="1" t="s">
        <v>114</v>
      </c>
      <c r="D7" s="1" t="s">
        <v>113</v>
      </c>
      <c r="E7" s="28" t="s">
        <v>112</v>
      </c>
      <c r="F7" s="28" t="s">
        <v>111</v>
      </c>
      <c r="G7" s="1" t="s">
        <v>110</v>
      </c>
      <c r="H7" s="1" t="s">
        <v>109</v>
      </c>
      <c r="I7" s="28" t="s">
        <v>116</v>
      </c>
      <c r="J7" s="28" t="s">
        <v>0</v>
      </c>
      <c r="K7" s="2" t="s">
        <v>108</v>
      </c>
      <c r="L7" s="1" t="s">
        <v>107</v>
      </c>
      <c r="M7" s="1" t="s">
        <v>106</v>
      </c>
    </row>
    <row r="8" spans="1:13" hidden="1" x14ac:dyDescent="0.75">
      <c r="A8" s="3">
        <v>44870</v>
      </c>
      <c r="B8" s="1" t="s">
        <v>123</v>
      </c>
      <c r="C8" s="1" t="s">
        <v>28</v>
      </c>
      <c r="D8" s="1" t="s">
        <v>4</v>
      </c>
      <c r="E8" s="1">
        <v>2</v>
      </c>
      <c r="F8" s="1">
        <v>1</v>
      </c>
      <c r="G8" s="1" t="s">
        <v>2</v>
      </c>
      <c r="H8" s="1" t="s">
        <v>3</v>
      </c>
      <c r="I8" s="1">
        <v>1909</v>
      </c>
      <c r="J8" s="4">
        <v>230400</v>
      </c>
      <c r="K8" s="2">
        <v>4.7500000000000001E-2</v>
      </c>
      <c r="L8" s="1" t="s">
        <v>118</v>
      </c>
      <c r="M8" s="1">
        <v>30</v>
      </c>
    </row>
    <row r="9" spans="1:13" hidden="1" x14ac:dyDescent="0.75">
      <c r="A9" s="3">
        <v>44698</v>
      </c>
      <c r="B9" s="1" t="s">
        <v>125</v>
      </c>
      <c r="C9" s="1" t="s">
        <v>75</v>
      </c>
      <c r="D9" s="1" t="s">
        <v>40</v>
      </c>
      <c r="E9" s="1">
        <v>2</v>
      </c>
      <c r="F9" s="1">
        <v>2</v>
      </c>
      <c r="G9" s="1" t="s">
        <v>3</v>
      </c>
      <c r="H9" s="1" t="s">
        <v>2</v>
      </c>
      <c r="I9" s="1">
        <v>2547</v>
      </c>
      <c r="J9" s="4">
        <v>181127</v>
      </c>
      <c r="K9" s="2">
        <v>4.7500000000000001E-2</v>
      </c>
      <c r="L9" s="1" t="s">
        <v>122</v>
      </c>
      <c r="M9" s="1">
        <v>30</v>
      </c>
    </row>
    <row r="10" spans="1:13" hidden="1" x14ac:dyDescent="0.75">
      <c r="A10" s="3">
        <v>44836</v>
      </c>
      <c r="B10" s="1" t="s">
        <v>125</v>
      </c>
      <c r="C10" s="1" t="s">
        <v>103</v>
      </c>
      <c r="D10" s="1" t="s">
        <v>79</v>
      </c>
      <c r="E10" s="1">
        <v>1</v>
      </c>
      <c r="F10" s="1">
        <v>2</v>
      </c>
      <c r="G10" s="1" t="s">
        <v>2</v>
      </c>
      <c r="H10" s="1" t="s">
        <v>3</v>
      </c>
      <c r="I10" s="1">
        <v>3037</v>
      </c>
      <c r="J10" s="4">
        <v>129373</v>
      </c>
      <c r="K10" s="2">
        <v>6.7500000000000004E-2</v>
      </c>
      <c r="L10" s="1" t="s">
        <v>122</v>
      </c>
      <c r="M10" s="1">
        <v>30</v>
      </c>
    </row>
    <row r="11" spans="1:13" hidden="1" x14ac:dyDescent="0.75">
      <c r="A11" s="3">
        <v>44652</v>
      </c>
      <c r="B11" s="1" t="s">
        <v>124</v>
      </c>
      <c r="C11" s="1" t="s">
        <v>94</v>
      </c>
      <c r="D11" s="1" t="s">
        <v>79</v>
      </c>
      <c r="E11" s="1">
        <v>4</v>
      </c>
      <c r="F11" s="1">
        <v>1</v>
      </c>
      <c r="G11" s="1" t="s">
        <v>3</v>
      </c>
      <c r="H11" s="1" t="s">
        <v>2</v>
      </c>
      <c r="I11" s="1">
        <v>1881</v>
      </c>
      <c r="J11" s="4">
        <v>231635</v>
      </c>
      <c r="K11" s="2">
        <v>5.7500000000000002E-2</v>
      </c>
      <c r="L11" s="1" t="s">
        <v>121</v>
      </c>
      <c r="M11" s="1">
        <v>30</v>
      </c>
    </row>
    <row r="12" spans="1:13" hidden="1" x14ac:dyDescent="0.75">
      <c r="A12" s="3">
        <v>44812</v>
      </c>
      <c r="B12" s="1" t="s">
        <v>124</v>
      </c>
      <c r="C12" s="1" t="s">
        <v>57</v>
      </c>
      <c r="D12" s="1" t="s">
        <v>40</v>
      </c>
      <c r="E12" s="1">
        <v>4</v>
      </c>
      <c r="F12" s="1">
        <v>1</v>
      </c>
      <c r="G12" s="1" t="s">
        <v>2</v>
      </c>
      <c r="H12" s="1" t="s">
        <v>3</v>
      </c>
      <c r="I12" s="1">
        <v>1255</v>
      </c>
      <c r="J12" s="4">
        <v>111095</v>
      </c>
      <c r="K12" s="2">
        <v>6.7500000000000004E-2</v>
      </c>
      <c r="L12" s="1" t="s">
        <v>121</v>
      </c>
      <c r="M12" s="1">
        <v>30</v>
      </c>
    </row>
    <row r="13" spans="1:13" hidden="1" x14ac:dyDescent="0.75">
      <c r="A13" s="3">
        <v>44822</v>
      </c>
      <c r="B13" s="1" t="s">
        <v>11</v>
      </c>
      <c r="C13" s="1" t="s">
        <v>50</v>
      </c>
      <c r="D13" s="1" t="s">
        <v>40</v>
      </c>
      <c r="E13" s="1">
        <v>2</v>
      </c>
      <c r="F13" s="1">
        <v>1</v>
      </c>
      <c r="G13" s="1" t="s">
        <v>2</v>
      </c>
      <c r="H13" s="1" t="s">
        <v>3</v>
      </c>
      <c r="I13" s="1">
        <v>1777</v>
      </c>
      <c r="J13" s="4">
        <v>191204</v>
      </c>
      <c r="K13" s="2">
        <v>6.7500000000000004E-2</v>
      </c>
      <c r="L13" s="1" t="s">
        <v>119</v>
      </c>
      <c r="M13" s="1">
        <v>15</v>
      </c>
    </row>
    <row r="14" spans="1:13" hidden="1" x14ac:dyDescent="0.75">
      <c r="A14" s="3">
        <v>44718</v>
      </c>
      <c r="B14" s="1" t="s">
        <v>11</v>
      </c>
      <c r="C14" s="1" t="s">
        <v>52</v>
      </c>
      <c r="D14" s="1" t="s">
        <v>40</v>
      </c>
      <c r="E14" s="1">
        <v>1</v>
      </c>
      <c r="F14" s="1">
        <v>1</v>
      </c>
      <c r="G14" s="1" t="s">
        <v>3</v>
      </c>
      <c r="H14" s="1" t="s">
        <v>2</v>
      </c>
      <c r="I14" s="1">
        <v>2036</v>
      </c>
      <c r="J14" s="4">
        <v>167218</v>
      </c>
      <c r="K14" s="2">
        <v>7.8E-2</v>
      </c>
      <c r="L14" s="1" t="s">
        <v>122</v>
      </c>
      <c r="M14" s="1">
        <v>15</v>
      </c>
    </row>
    <row r="15" spans="1:13" hidden="1" x14ac:dyDescent="0.75">
      <c r="A15" s="3">
        <v>44838</v>
      </c>
      <c r="B15" s="1" t="s">
        <v>123</v>
      </c>
      <c r="C15" s="1" t="s">
        <v>35</v>
      </c>
      <c r="D15" s="1" t="s">
        <v>4</v>
      </c>
      <c r="E15" s="1">
        <v>5</v>
      </c>
      <c r="F15" s="1">
        <v>1</v>
      </c>
      <c r="G15" s="1" t="s">
        <v>2</v>
      </c>
      <c r="H15" s="1" t="s">
        <v>3</v>
      </c>
      <c r="I15" s="1">
        <v>2510</v>
      </c>
      <c r="J15" s="4">
        <v>110858</v>
      </c>
      <c r="K15" s="2">
        <v>5.5E-2</v>
      </c>
      <c r="L15" s="1" t="s">
        <v>121</v>
      </c>
      <c r="M15" s="1">
        <v>30</v>
      </c>
    </row>
    <row r="16" spans="1:13" hidden="1" x14ac:dyDescent="0.75">
      <c r="A16" s="3">
        <v>44749</v>
      </c>
      <c r="B16" s="1" t="s">
        <v>11</v>
      </c>
      <c r="C16" s="1" t="s">
        <v>12</v>
      </c>
      <c r="D16" s="1" t="s">
        <v>4</v>
      </c>
      <c r="E16" s="1">
        <v>5</v>
      </c>
      <c r="F16" s="1">
        <v>1</v>
      </c>
      <c r="G16" s="1" t="s">
        <v>2</v>
      </c>
      <c r="H16" s="1" t="s">
        <v>3</v>
      </c>
      <c r="I16" s="1">
        <v>2267</v>
      </c>
      <c r="J16" s="4">
        <v>163858</v>
      </c>
      <c r="K16" s="2">
        <v>5.5E-2</v>
      </c>
      <c r="L16" s="1" t="s">
        <v>120</v>
      </c>
      <c r="M16" s="1">
        <v>30</v>
      </c>
    </row>
    <row r="17" spans="1:13" hidden="1" x14ac:dyDescent="0.75">
      <c r="A17" s="3">
        <v>44924</v>
      </c>
      <c r="B17" s="1" t="s">
        <v>123</v>
      </c>
      <c r="C17" s="1" t="s">
        <v>96</v>
      </c>
      <c r="D17" s="1" t="s">
        <v>104</v>
      </c>
      <c r="E17" s="1">
        <v>5</v>
      </c>
      <c r="F17" s="1">
        <v>1</v>
      </c>
      <c r="G17" s="1" t="s">
        <v>3</v>
      </c>
      <c r="H17" s="1" t="s">
        <v>2</v>
      </c>
      <c r="I17" s="1">
        <v>2274</v>
      </c>
      <c r="J17" s="4">
        <v>231833</v>
      </c>
      <c r="K17" s="2">
        <v>7.8E-2</v>
      </c>
      <c r="L17" s="1" t="s">
        <v>118</v>
      </c>
      <c r="M17" s="1">
        <v>15</v>
      </c>
    </row>
    <row r="18" spans="1:13" hidden="1" x14ac:dyDescent="0.75">
      <c r="A18" s="3">
        <v>44679</v>
      </c>
      <c r="B18" s="1" t="s">
        <v>125</v>
      </c>
      <c r="C18" s="1" t="s">
        <v>36</v>
      </c>
      <c r="D18" s="1" t="s">
        <v>4</v>
      </c>
      <c r="E18" s="1">
        <v>2</v>
      </c>
      <c r="F18" s="1">
        <v>2</v>
      </c>
      <c r="G18" s="1" t="s">
        <v>3</v>
      </c>
      <c r="H18" s="1" t="s">
        <v>2</v>
      </c>
      <c r="I18" s="1">
        <v>1183</v>
      </c>
      <c r="J18" s="4">
        <v>107980</v>
      </c>
      <c r="K18" s="2">
        <v>5.7500000000000002E-2</v>
      </c>
      <c r="L18" s="1" t="s">
        <v>122</v>
      </c>
      <c r="M18" s="1">
        <v>15</v>
      </c>
    </row>
    <row r="19" spans="1:13" hidden="1" x14ac:dyDescent="0.75">
      <c r="A19" s="3">
        <v>44794</v>
      </c>
      <c r="B19" s="1" t="s">
        <v>124</v>
      </c>
      <c r="C19" s="1" t="s">
        <v>23</v>
      </c>
      <c r="D19" s="1" t="s">
        <v>4</v>
      </c>
      <c r="E19" s="1">
        <v>5</v>
      </c>
      <c r="F19" s="1">
        <v>1</v>
      </c>
      <c r="G19" s="1" t="s">
        <v>2</v>
      </c>
      <c r="H19" s="1" t="s">
        <v>3</v>
      </c>
      <c r="I19" s="1">
        <v>1578</v>
      </c>
      <c r="J19" s="4">
        <v>118176</v>
      </c>
      <c r="K19" s="2">
        <v>5.5E-2</v>
      </c>
      <c r="L19" s="1" t="s">
        <v>1</v>
      </c>
      <c r="M19" s="1">
        <v>30</v>
      </c>
    </row>
    <row r="20" spans="1:13" hidden="1" x14ac:dyDescent="0.75">
      <c r="A20" s="3">
        <v>44965</v>
      </c>
      <c r="B20" s="1" t="s">
        <v>11</v>
      </c>
      <c r="C20" s="1" t="s">
        <v>6</v>
      </c>
      <c r="D20" s="1" t="s">
        <v>4</v>
      </c>
      <c r="E20" s="1">
        <v>4</v>
      </c>
      <c r="F20" s="1">
        <v>1</v>
      </c>
      <c r="G20" s="1" t="s">
        <v>3</v>
      </c>
      <c r="H20" s="1" t="s">
        <v>2</v>
      </c>
      <c r="I20" s="1">
        <v>2881</v>
      </c>
      <c r="J20" s="4">
        <v>158860</v>
      </c>
      <c r="K20" s="2">
        <v>5.5E-2</v>
      </c>
      <c r="L20" s="1" t="s">
        <v>120</v>
      </c>
      <c r="M20" s="1">
        <v>30</v>
      </c>
    </row>
    <row r="21" spans="1:13" hidden="1" x14ac:dyDescent="0.75">
      <c r="A21" s="3">
        <v>44690</v>
      </c>
      <c r="B21" s="1" t="s">
        <v>11</v>
      </c>
      <c r="C21" s="1" t="s">
        <v>18</v>
      </c>
      <c r="D21" s="1" t="s">
        <v>4</v>
      </c>
      <c r="E21" s="1">
        <v>3</v>
      </c>
      <c r="F21" s="1">
        <v>2</v>
      </c>
      <c r="G21" s="1" t="s">
        <v>3</v>
      </c>
      <c r="H21" s="1" t="s">
        <v>2</v>
      </c>
      <c r="I21" s="1">
        <v>998</v>
      </c>
      <c r="J21" s="4">
        <v>174227</v>
      </c>
      <c r="K21" s="2">
        <v>5.5E-2</v>
      </c>
      <c r="L21" s="1" t="s">
        <v>121</v>
      </c>
      <c r="M21" s="1">
        <v>30</v>
      </c>
    </row>
    <row r="22" spans="1:13" hidden="1" x14ac:dyDescent="0.75">
      <c r="A22" s="3">
        <v>44675</v>
      </c>
      <c r="B22" s="1" t="s">
        <v>126</v>
      </c>
      <c r="C22" s="1" t="s">
        <v>82</v>
      </c>
      <c r="D22" s="1" t="s">
        <v>104</v>
      </c>
      <c r="E22" s="1">
        <v>3</v>
      </c>
      <c r="F22" s="1">
        <v>1</v>
      </c>
      <c r="G22" s="1" t="s">
        <v>3</v>
      </c>
      <c r="H22" s="1" t="s">
        <v>2</v>
      </c>
      <c r="I22" s="1">
        <v>931</v>
      </c>
      <c r="J22" s="4">
        <v>100916</v>
      </c>
      <c r="K22" s="2">
        <v>5.5E-2</v>
      </c>
      <c r="L22" s="1" t="s">
        <v>1</v>
      </c>
      <c r="M22" s="1">
        <v>15</v>
      </c>
    </row>
    <row r="23" spans="1:13" hidden="1" x14ac:dyDescent="0.75">
      <c r="A23" s="3">
        <v>44652</v>
      </c>
      <c r="B23" s="1" t="s">
        <v>11</v>
      </c>
      <c r="C23" s="1" t="s">
        <v>88</v>
      </c>
      <c r="D23" s="1" t="s">
        <v>79</v>
      </c>
      <c r="E23" s="1">
        <v>1</v>
      </c>
      <c r="F23" s="1">
        <v>1</v>
      </c>
      <c r="G23" s="1" t="s">
        <v>3</v>
      </c>
      <c r="H23" s="1" t="s">
        <v>2</v>
      </c>
      <c r="I23" s="1">
        <v>2637</v>
      </c>
      <c r="J23" s="4">
        <v>141896</v>
      </c>
      <c r="K23" s="2">
        <v>6.7500000000000004E-2</v>
      </c>
      <c r="L23" s="1" t="s">
        <v>118</v>
      </c>
      <c r="M23" s="1">
        <v>30</v>
      </c>
    </row>
    <row r="24" spans="1:13" hidden="1" x14ac:dyDescent="0.75">
      <c r="A24" s="3">
        <v>44708</v>
      </c>
      <c r="B24" s="1" t="s">
        <v>11</v>
      </c>
      <c r="C24" s="1" t="s">
        <v>10</v>
      </c>
      <c r="D24" s="1" t="s">
        <v>40</v>
      </c>
      <c r="E24" s="1">
        <v>3</v>
      </c>
      <c r="F24" s="1">
        <v>2</v>
      </c>
      <c r="G24" s="1" t="s">
        <v>3</v>
      </c>
      <c r="H24" s="1" t="s">
        <v>2</v>
      </c>
      <c r="I24" s="1">
        <v>1083</v>
      </c>
      <c r="J24" s="4">
        <v>225012</v>
      </c>
      <c r="K24" s="2">
        <v>5.7500000000000002E-2</v>
      </c>
      <c r="L24" s="1" t="s">
        <v>121</v>
      </c>
      <c r="M24" s="1">
        <v>15</v>
      </c>
    </row>
    <row r="25" spans="1:13" x14ac:dyDescent="0.75">
      <c r="A25" s="27">
        <v>44800</v>
      </c>
      <c r="B25" s="28" t="s">
        <v>126</v>
      </c>
      <c r="C25" s="1" t="s">
        <v>17</v>
      </c>
      <c r="D25" s="1" t="s">
        <v>104</v>
      </c>
      <c r="E25" s="28">
        <v>3</v>
      </c>
      <c r="F25" s="28">
        <v>2</v>
      </c>
      <c r="G25" s="1" t="s">
        <v>3</v>
      </c>
      <c r="H25" s="1" t="s">
        <v>2</v>
      </c>
      <c r="I25" s="28">
        <v>1442</v>
      </c>
      <c r="J25" s="29">
        <v>110993</v>
      </c>
      <c r="K25" s="2">
        <v>5.7500000000000002E-2</v>
      </c>
      <c r="L25" s="1" t="s">
        <v>120</v>
      </c>
      <c r="M25" s="1">
        <v>30</v>
      </c>
    </row>
    <row r="26" spans="1:13" hidden="1" x14ac:dyDescent="0.75">
      <c r="A26" s="3">
        <v>44707</v>
      </c>
      <c r="B26" s="1" t="s">
        <v>123</v>
      </c>
      <c r="C26" s="1" t="s">
        <v>94</v>
      </c>
      <c r="D26" s="1" t="s">
        <v>104</v>
      </c>
      <c r="E26" s="1">
        <v>3</v>
      </c>
      <c r="F26" s="1">
        <v>1</v>
      </c>
      <c r="G26" s="1" t="s">
        <v>3</v>
      </c>
      <c r="H26" s="1" t="s">
        <v>2</v>
      </c>
      <c r="I26" s="1">
        <v>2710</v>
      </c>
      <c r="J26" s="4">
        <v>232151</v>
      </c>
      <c r="K26" s="2">
        <v>5.5E-2</v>
      </c>
      <c r="L26" s="1" t="s">
        <v>120</v>
      </c>
      <c r="M26" s="1">
        <v>40</v>
      </c>
    </row>
    <row r="27" spans="1:13" hidden="1" x14ac:dyDescent="0.75">
      <c r="A27" s="3">
        <v>44714</v>
      </c>
      <c r="B27" s="1" t="s">
        <v>126</v>
      </c>
      <c r="C27" s="1" t="s">
        <v>9</v>
      </c>
      <c r="D27" s="1" t="s">
        <v>4</v>
      </c>
      <c r="E27" s="1">
        <v>2</v>
      </c>
      <c r="F27" s="1">
        <v>1</v>
      </c>
      <c r="G27" s="1" t="s">
        <v>2</v>
      </c>
      <c r="H27" s="1" t="s">
        <v>3</v>
      </c>
      <c r="I27" s="1">
        <v>2040</v>
      </c>
      <c r="J27" s="4">
        <v>158919</v>
      </c>
      <c r="K27" s="2">
        <v>6.7500000000000004E-2</v>
      </c>
      <c r="L27" s="1" t="s">
        <v>1</v>
      </c>
      <c r="M27" s="1">
        <v>30</v>
      </c>
    </row>
    <row r="28" spans="1:13" hidden="1" x14ac:dyDescent="0.75">
      <c r="A28" s="3">
        <v>44718</v>
      </c>
      <c r="B28" s="1" t="s">
        <v>126</v>
      </c>
      <c r="C28" s="1" t="s">
        <v>86</v>
      </c>
      <c r="D28" s="1" t="s">
        <v>79</v>
      </c>
      <c r="E28" s="1">
        <v>4</v>
      </c>
      <c r="F28" s="1">
        <v>1</v>
      </c>
      <c r="G28" s="1" t="s">
        <v>2</v>
      </c>
      <c r="H28" s="1" t="s">
        <v>3</v>
      </c>
      <c r="I28" s="1">
        <v>2123</v>
      </c>
      <c r="J28" s="4">
        <v>124121</v>
      </c>
      <c r="K28" s="2">
        <v>7.8E-2</v>
      </c>
      <c r="L28" s="1" t="s">
        <v>120</v>
      </c>
      <c r="M28" s="1">
        <v>40</v>
      </c>
    </row>
    <row r="29" spans="1:13" hidden="1" x14ac:dyDescent="0.75">
      <c r="A29" s="3">
        <v>44921</v>
      </c>
      <c r="B29" s="1" t="s">
        <v>126</v>
      </c>
      <c r="C29" s="1" t="s">
        <v>5</v>
      </c>
      <c r="D29" s="1" t="s">
        <v>4</v>
      </c>
      <c r="E29" s="1">
        <v>1</v>
      </c>
      <c r="F29" s="1">
        <v>2</v>
      </c>
      <c r="G29" s="1" t="s">
        <v>3</v>
      </c>
      <c r="H29" s="1" t="s">
        <v>2</v>
      </c>
      <c r="I29" s="1">
        <v>2764</v>
      </c>
      <c r="J29" s="4">
        <v>224557</v>
      </c>
      <c r="K29" s="2">
        <v>5.7500000000000002E-2</v>
      </c>
      <c r="L29" s="1" t="s">
        <v>1</v>
      </c>
      <c r="M29" s="1">
        <v>15</v>
      </c>
    </row>
    <row r="30" spans="1:13" hidden="1" x14ac:dyDescent="0.75">
      <c r="A30" s="3">
        <v>44909</v>
      </c>
      <c r="B30" s="1" t="s">
        <v>124</v>
      </c>
      <c r="C30" s="1" t="s">
        <v>22</v>
      </c>
      <c r="D30" s="1" t="s">
        <v>4</v>
      </c>
      <c r="E30" s="1">
        <v>3</v>
      </c>
      <c r="F30" s="1">
        <v>1</v>
      </c>
      <c r="G30" s="1" t="s">
        <v>3</v>
      </c>
      <c r="H30" s="1" t="s">
        <v>2</v>
      </c>
      <c r="I30" s="1">
        <v>1662</v>
      </c>
      <c r="J30" s="4">
        <v>151224</v>
      </c>
      <c r="K30" s="2">
        <v>6.7500000000000004E-2</v>
      </c>
      <c r="L30" s="1" t="s">
        <v>122</v>
      </c>
      <c r="M30" s="1">
        <v>40</v>
      </c>
    </row>
    <row r="31" spans="1:13" hidden="1" x14ac:dyDescent="0.75">
      <c r="A31" s="3">
        <v>44625</v>
      </c>
      <c r="B31" s="1" t="s">
        <v>126</v>
      </c>
      <c r="C31" s="1" t="s">
        <v>84</v>
      </c>
      <c r="D31" s="1" t="s">
        <v>79</v>
      </c>
      <c r="E31" s="1">
        <v>2</v>
      </c>
      <c r="F31" s="1">
        <v>1</v>
      </c>
      <c r="G31" s="1" t="s">
        <v>2</v>
      </c>
      <c r="H31" s="1" t="s">
        <v>3</v>
      </c>
      <c r="I31" s="1">
        <v>2708</v>
      </c>
      <c r="J31" s="4">
        <v>119210</v>
      </c>
      <c r="K31" s="2">
        <v>7.8E-2</v>
      </c>
      <c r="L31" s="1" t="s">
        <v>1</v>
      </c>
      <c r="M31" s="1">
        <v>40</v>
      </c>
    </row>
    <row r="32" spans="1:13" hidden="1" x14ac:dyDescent="0.75">
      <c r="A32" s="3">
        <v>44639</v>
      </c>
      <c r="B32" s="1" t="s">
        <v>125</v>
      </c>
      <c r="C32" s="1" t="s">
        <v>73</v>
      </c>
      <c r="D32" s="1" t="s">
        <v>40</v>
      </c>
      <c r="E32" s="1">
        <v>5</v>
      </c>
      <c r="F32" s="1">
        <v>2</v>
      </c>
      <c r="G32" s="1" t="s">
        <v>3</v>
      </c>
      <c r="H32" s="1" t="s">
        <v>2</v>
      </c>
      <c r="I32" s="1">
        <v>914</v>
      </c>
      <c r="J32" s="4">
        <v>155902</v>
      </c>
      <c r="K32" s="2">
        <v>4.7500000000000001E-2</v>
      </c>
      <c r="L32" s="1" t="s">
        <v>121</v>
      </c>
      <c r="M32" s="1">
        <v>30</v>
      </c>
    </row>
    <row r="33" spans="1:13" hidden="1" x14ac:dyDescent="0.75">
      <c r="A33" s="3">
        <v>44641</v>
      </c>
      <c r="B33" s="1" t="s">
        <v>11</v>
      </c>
      <c r="C33" s="1" t="s">
        <v>17</v>
      </c>
      <c r="D33" s="1" t="s">
        <v>4</v>
      </c>
      <c r="E33" s="1">
        <v>3</v>
      </c>
      <c r="F33" s="1">
        <v>1</v>
      </c>
      <c r="G33" s="1" t="s">
        <v>3</v>
      </c>
      <c r="H33" s="1" t="s">
        <v>2</v>
      </c>
      <c r="I33" s="1">
        <v>1291</v>
      </c>
      <c r="J33" s="4">
        <v>219379</v>
      </c>
      <c r="K33" s="2">
        <v>6.7500000000000004E-2</v>
      </c>
      <c r="L33" s="1" t="s">
        <v>119</v>
      </c>
      <c r="M33" s="1">
        <v>30</v>
      </c>
    </row>
    <row r="34" spans="1:13" hidden="1" x14ac:dyDescent="0.75">
      <c r="A34" s="3">
        <v>44963</v>
      </c>
      <c r="B34" s="1" t="s">
        <v>124</v>
      </c>
      <c r="C34" s="1" t="s">
        <v>25</v>
      </c>
      <c r="D34" s="1" t="s">
        <v>4</v>
      </c>
      <c r="E34" s="1">
        <v>2</v>
      </c>
      <c r="F34" s="1">
        <v>1</v>
      </c>
      <c r="G34" s="1" t="s">
        <v>3</v>
      </c>
      <c r="H34" s="1" t="s">
        <v>2</v>
      </c>
      <c r="I34" s="1">
        <v>1755</v>
      </c>
      <c r="J34" s="4">
        <v>165344</v>
      </c>
      <c r="K34" s="2">
        <v>6.7500000000000004E-2</v>
      </c>
      <c r="L34" s="1" t="s">
        <v>119</v>
      </c>
      <c r="M34" s="1">
        <v>15</v>
      </c>
    </row>
    <row r="35" spans="1:13" hidden="1" x14ac:dyDescent="0.75">
      <c r="A35" s="3">
        <v>44866</v>
      </c>
      <c r="B35" s="1" t="s">
        <v>125</v>
      </c>
      <c r="C35" s="1" t="s">
        <v>70</v>
      </c>
      <c r="D35" s="1" t="s">
        <v>40</v>
      </c>
      <c r="E35" s="1">
        <v>4</v>
      </c>
      <c r="F35" s="1">
        <v>2</v>
      </c>
      <c r="G35" s="1" t="s">
        <v>2</v>
      </c>
      <c r="H35" s="1" t="s">
        <v>3</v>
      </c>
      <c r="I35" s="1">
        <v>1019</v>
      </c>
      <c r="J35" s="4">
        <v>163664</v>
      </c>
      <c r="K35" s="2">
        <v>5.7500000000000002E-2</v>
      </c>
      <c r="L35" s="1" t="s">
        <v>121</v>
      </c>
      <c r="M35" s="1">
        <v>15</v>
      </c>
    </row>
    <row r="36" spans="1:13" hidden="1" x14ac:dyDescent="0.75">
      <c r="A36" s="3">
        <v>44676</v>
      </c>
      <c r="B36" s="1" t="s">
        <v>123</v>
      </c>
      <c r="C36" s="1" t="s">
        <v>66</v>
      </c>
      <c r="D36" s="1" t="s">
        <v>40</v>
      </c>
      <c r="E36" s="1">
        <v>2</v>
      </c>
      <c r="F36" s="1">
        <v>2</v>
      </c>
      <c r="G36" s="1" t="s">
        <v>3</v>
      </c>
      <c r="H36" s="1" t="s">
        <v>2</v>
      </c>
      <c r="I36" s="1">
        <v>3081</v>
      </c>
      <c r="J36" s="4">
        <v>118735</v>
      </c>
      <c r="K36" s="2">
        <v>5.5E-2</v>
      </c>
      <c r="L36" s="1" t="s">
        <v>118</v>
      </c>
      <c r="M36" s="1">
        <v>30</v>
      </c>
    </row>
    <row r="37" spans="1:13" hidden="1" x14ac:dyDescent="0.75">
      <c r="A37" s="3">
        <v>44860</v>
      </c>
      <c r="B37" s="1" t="s">
        <v>125</v>
      </c>
      <c r="C37" s="1" t="s">
        <v>101</v>
      </c>
      <c r="D37" s="1" t="s">
        <v>79</v>
      </c>
      <c r="E37" s="1">
        <v>3</v>
      </c>
      <c r="F37" s="1">
        <v>1</v>
      </c>
      <c r="G37" s="1" t="s">
        <v>2</v>
      </c>
      <c r="H37" s="1" t="s">
        <v>3</v>
      </c>
      <c r="I37" s="1">
        <v>2130</v>
      </c>
      <c r="J37" s="4">
        <v>185308</v>
      </c>
      <c r="K37" s="2">
        <v>5.5E-2</v>
      </c>
      <c r="L37" s="1" t="s">
        <v>1</v>
      </c>
      <c r="M37" s="1">
        <v>30</v>
      </c>
    </row>
    <row r="38" spans="1:13" hidden="1" x14ac:dyDescent="0.75">
      <c r="A38" s="3">
        <v>44945</v>
      </c>
      <c r="B38" s="1" t="s">
        <v>125</v>
      </c>
      <c r="C38" s="1" t="s">
        <v>69</v>
      </c>
      <c r="D38" s="1" t="s">
        <v>40</v>
      </c>
      <c r="E38" s="1">
        <v>2</v>
      </c>
      <c r="F38" s="1">
        <v>1</v>
      </c>
      <c r="G38" s="1" t="s">
        <v>3</v>
      </c>
      <c r="H38" s="1" t="s">
        <v>2</v>
      </c>
      <c r="I38" s="1">
        <v>2642</v>
      </c>
      <c r="J38" s="4">
        <v>111142</v>
      </c>
      <c r="K38" s="2">
        <v>5.7500000000000002E-2</v>
      </c>
      <c r="L38" s="1" t="s">
        <v>122</v>
      </c>
      <c r="M38" s="1">
        <v>30</v>
      </c>
    </row>
    <row r="39" spans="1:13" hidden="1" x14ac:dyDescent="0.75">
      <c r="A39" s="3">
        <v>44912</v>
      </c>
      <c r="B39" s="1" t="s">
        <v>123</v>
      </c>
      <c r="C39" s="1" t="s">
        <v>100</v>
      </c>
      <c r="D39" s="1" t="s">
        <v>104</v>
      </c>
      <c r="E39" s="1">
        <v>1</v>
      </c>
      <c r="F39" s="1">
        <v>1</v>
      </c>
      <c r="G39" s="1" t="s">
        <v>2</v>
      </c>
      <c r="H39" s="1" t="s">
        <v>3</v>
      </c>
      <c r="I39" s="1">
        <v>2555</v>
      </c>
      <c r="J39" s="4">
        <v>223692</v>
      </c>
      <c r="K39" s="2">
        <v>4.8000000000000001E-2</v>
      </c>
      <c r="L39" s="1" t="s">
        <v>118</v>
      </c>
      <c r="M39" s="1">
        <v>30</v>
      </c>
    </row>
    <row r="40" spans="1:13" hidden="1" x14ac:dyDescent="0.75">
      <c r="A40" s="3">
        <v>44803</v>
      </c>
      <c r="B40" s="1" t="s">
        <v>125</v>
      </c>
      <c r="C40" s="1" t="s">
        <v>9</v>
      </c>
      <c r="D40" s="1" t="s">
        <v>79</v>
      </c>
      <c r="E40" s="1">
        <v>2</v>
      </c>
      <c r="F40" s="1">
        <v>1</v>
      </c>
      <c r="G40" s="1" t="s">
        <v>3</v>
      </c>
      <c r="H40" s="1" t="s">
        <v>2</v>
      </c>
      <c r="I40" s="1">
        <v>1274</v>
      </c>
      <c r="J40" s="4">
        <v>114188</v>
      </c>
      <c r="K40" s="2">
        <v>6.7500000000000004E-2</v>
      </c>
      <c r="L40" s="1" t="s">
        <v>118</v>
      </c>
      <c r="M40" s="1">
        <v>30</v>
      </c>
    </row>
    <row r="41" spans="1:13" hidden="1" x14ac:dyDescent="0.75">
      <c r="A41" s="3">
        <v>44712</v>
      </c>
      <c r="B41" s="1" t="s">
        <v>123</v>
      </c>
      <c r="C41" s="1" t="s">
        <v>93</v>
      </c>
      <c r="D41" s="1" t="s">
        <v>104</v>
      </c>
      <c r="E41" s="1">
        <v>4</v>
      </c>
      <c r="F41" s="1">
        <v>1</v>
      </c>
      <c r="G41" s="1" t="s">
        <v>3</v>
      </c>
      <c r="H41" s="1" t="s">
        <v>2</v>
      </c>
      <c r="I41" s="1">
        <v>2391</v>
      </c>
      <c r="J41" s="4">
        <v>157260</v>
      </c>
      <c r="K41" s="2">
        <v>6.7500000000000004E-2</v>
      </c>
      <c r="L41" s="1" t="s">
        <v>118</v>
      </c>
      <c r="M41" s="1">
        <v>15</v>
      </c>
    </row>
    <row r="42" spans="1:13" hidden="1" x14ac:dyDescent="0.75">
      <c r="A42" s="3">
        <v>44795</v>
      </c>
      <c r="B42" s="1" t="s">
        <v>11</v>
      </c>
      <c r="C42" s="1" t="s">
        <v>46</v>
      </c>
      <c r="D42" s="1" t="s">
        <v>40</v>
      </c>
      <c r="E42" s="1">
        <v>4</v>
      </c>
      <c r="F42" s="1">
        <v>1</v>
      </c>
      <c r="G42" s="1" t="s">
        <v>2</v>
      </c>
      <c r="H42" s="1" t="s">
        <v>3</v>
      </c>
      <c r="I42" s="1">
        <v>2826</v>
      </c>
      <c r="J42" s="4">
        <v>135855</v>
      </c>
      <c r="K42" s="2">
        <v>5.5E-2</v>
      </c>
      <c r="L42" s="1" t="s">
        <v>118</v>
      </c>
      <c r="M42" s="1">
        <v>30</v>
      </c>
    </row>
    <row r="43" spans="1:13" hidden="1" x14ac:dyDescent="0.75">
      <c r="A43" s="3">
        <v>44923</v>
      </c>
      <c r="B43" s="1" t="s">
        <v>125</v>
      </c>
      <c r="C43" s="1" t="s">
        <v>53</v>
      </c>
      <c r="D43" s="1" t="s">
        <v>79</v>
      </c>
      <c r="E43" s="1">
        <v>3</v>
      </c>
      <c r="F43" s="1">
        <v>1</v>
      </c>
      <c r="G43" s="1" t="s">
        <v>2</v>
      </c>
      <c r="H43" s="1" t="s">
        <v>3</v>
      </c>
      <c r="I43" s="1">
        <v>961</v>
      </c>
      <c r="J43" s="4">
        <v>111350</v>
      </c>
      <c r="K43" s="2">
        <v>5.5E-2</v>
      </c>
      <c r="L43" s="1" t="s">
        <v>122</v>
      </c>
      <c r="M43" s="1">
        <v>15</v>
      </c>
    </row>
    <row r="44" spans="1:13" hidden="1" x14ac:dyDescent="0.75">
      <c r="A44" s="3">
        <v>44956</v>
      </c>
      <c r="B44" s="1" t="s">
        <v>126</v>
      </c>
      <c r="C44" s="1" t="s">
        <v>37</v>
      </c>
      <c r="D44" s="1" t="s">
        <v>104</v>
      </c>
      <c r="E44" s="1">
        <v>3</v>
      </c>
      <c r="F44" s="1">
        <v>1</v>
      </c>
      <c r="G44" s="1" t="s">
        <v>3</v>
      </c>
      <c r="H44" s="1" t="s">
        <v>2</v>
      </c>
      <c r="I44" s="1">
        <v>2702</v>
      </c>
      <c r="J44" s="4">
        <v>164083</v>
      </c>
      <c r="K44" s="2">
        <v>5.7500000000000002E-2</v>
      </c>
      <c r="L44" s="1" t="s">
        <v>118</v>
      </c>
      <c r="M44" s="1">
        <v>40</v>
      </c>
    </row>
    <row r="45" spans="1:13" hidden="1" x14ac:dyDescent="0.75">
      <c r="A45" s="3">
        <v>44761</v>
      </c>
      <c r="B45" s="1" t="s">
        <v>126</v>
      </c>
      <c r="C45" s="1" t="s">
        <v>80</v>
      </c>
      <c r="D45" s="1" t="s">
        <v>79</v>
      </c>
      <c r="E45" s="1">
        <v>5</v>
      </c>
      <c r="F45" s="1">
        <v>1</v>
      </c>
      <c r="G45" s="1" t="s">
        <v>3</v>
      </c>
      <c r="H45" s="1" t="s">
        <v>2</v>
      </c>
      <c r="I45" s="1">
        <v>1538</v>
      </c>
      <c r="J45" s="4">
        <v>164292</v>
      </c>
      <c r="K45" s="2">
        <v>5.5E-2</v>
      </c>
      <c r="L45" s="1" t="s">
        <v>120</v>
      </c>
      <c r="M45" s="1">
        <v>30</v>
      </c>
    </row>
    <row r="46" spans="1:13" hidden="1" x14ac:dyDescent="0.75">
      <c r="A46" s="3">
        <v>44785</v>
      </c>
      <c r="B46" s="1" t="s">
        <v>124</v>
      </c>
      <c r="C46" s="1" t="s">
        <v>56</v>
      </c>
      <c r="D46" s="1" t="s">
        <v>40</v>
      </c>
      <c r="E46" s="1">
        <v>5</v>
      </c>
      <c r="F46" s="1">
        <v>1</v>
      </c>
      <c r="G46" s="1" t="s">
        <v>2</v>
      </c>
      <c r="H46" s="1" t="s">
        <v>3</v>
      </c>
      <c r="I46" s="1">
        <v>3031</v>
      </c>
      <c r="J46" s="4">
        <v>135875</v>
      </c>
      <c r="K46" s="2">
        <v>5.5E-2</v>
      </c>
      <c r="L46" s="1" t="s">
        <v>118</v>
      </c>
      <c r="M46" s="1">
        <v>30</v>
      </c>
    </row>
    <row r="47" spans="1:13" hidden="1" x14ac:dyDescent="0.75">
      <c r="A47" s="3">
        <v>44644</v>
      </c>
      <c r="B47" s="1" t="s">
        <v>123</v>
      </c>
      <c r="C47" s="1" t="s">
        <v>38</v>
      </c>
      <c r="D47" s="1" t="s">
        <v>40</v>
      </c>
      <c r="E47" s="1">
        <v>3</v>
      </c>
      <c r="F47" s="1">
        <v>1</v>
      </c>
      <c r="G47" s="1" t="s">
        <v>2</v>
      </c>
      <c r="H47" s="1" t="s">
        <v>3</v>
      </c>
      <c r="I47" s="1">
        <v>2945</v>
      </c>
      <c r="J47" s="4">
        <v>180035</v>
      </c>
      <c r="K47" s="2">
        <v>8.7999999999999995E-2</v>
      </c>
      <c r="L47" s="1" t="s">
        <v>122</v>
      </c>
      <c r="M47" s="1">
        <v>30</v>
      </c>
    </row>
    <row r="48" spans="1:13" hidden="1" x14ac:dyDescent="0.75">
      <c r="A48" s="3">
        <v>44638</v>
      </c>
      <c r="B48" s="1" t="s">
        <v>126</v>
      </c>
      <c r="C48" s="1" t="s">
        <v>87</v>
      </c>
      <c r="D48" s="1" t="s">
        <v>79</v>
      </c>
      <c r="E48" s="1">
        <v>5</v>
      </c>
      <c r="F48" s="1">
        <v>2</v>
      </c>
      <c r="G48" s="1" t="s">
        <v>2</v>
      </c>
      <c r="H48" s="1" t="s">
        <v>3</v>
      </c>
      <c r="I48" s="1">
        <v>1397</v>
      </c>
      <c r="J48" s="4">
        <v>110036</v>
      </c>
      <c r="K48" s="2">
        <v>5.5E-2</v>
      </c>
      <c r="L48" s="1" t="s">
        <v>120</v>
      </c>
      <c r="M48" s="1">
        <v>30</v>
      </c>
    </row>
    <row r="49" spans="1:13" hidden="1" x14ac:dyDescent="0.75">
      <c r="A49" s="3">
        <v>44804</v>
      </c>
      <c r="B49" s="1" t="s">
        <v>125</v>
      </c>
      <c r="C49" s="1" t="s">
        <v>74</v>
      </c>
      <c r="D49" s="1" t="s">
        <v>40</v>
      </c>
      <c r="E49" s="1">
        <v>1</v>
      </c>
      <c r="F49" s="1">
        <v>1</v>
      </c>
      <c r="G49" s="1" t="s">
        <v>2</v>
      </c>
      <c r="H49" s="1" t="s">
        <v>3</v>
      </c>
      <c r="I49" s="1">
        <v>2921</v>
      </c>
      <c r="J49" s="4">
        <v>186486</v>
      </c>
      <c r="K49" s="2">
        <v>6.5000000000000002E-2</v>
      </c>
      <c r="L49" s="1" t="s">
        <v>119</v>
      </c>
      <c r="M49" s="1">
        <v>30</v>
      </c>
    </row>
    <row r="50" spans="1:13" hidden="1" x14ac:dyDescent="0.75">
      <c r="A50" s="3">
        <v>44956</v>
      </c>
      <c r="B50" s="1" t="s">
        <v>11</v>
      </c>
      <c r="C50" s="1" t="s">
        <v>13</v>
      </c>
      <c r="D50" s="1" t="s">
        <v>4</v>
      </c>
      <c r="E50" s="1">
        <v>5</v>
      </c>
      <c r="F50" s="1">
        <v>1</v>
      </c>
      <c r="G50" s="1" t="s">
        <v>3</v>
      </c>
      <c r="H50" s="1" t="s">
        <v>2</v>
      </c>
      <c r="I50" s="1">
        <v>997</v>
      </c>
      <c r="J50" s="4">
        <v>188204</v>
      </c>
      <c r="K50" s="2">
        <v>5.5E-2</v>
      </c>
      <c r="L50" s="1" t="s">
        <v>118</v>
      </c>
      <c r="M50" s="1">
        <v>30</v>
      </c>
    </row>
    <row r="51" spans="1:13" hidden="1" x14ac:dyDescent="0.75">
      <c r="A51" s="3">
        <v>44614</v>
      </c>
      <c r="B51" s="1" t="s">
        <v>123</v>
      </c>
      <c r="C51" s="1" t="s">
        <v>31</v>
      </c>
      <c r="D51" s="1" t="s">
        <v>4</v>
      </c>
      <c r="E51" s="1">
        <v>1</v>
      </c>
      <c r="F51" s="1">
        <v>1</v>
      </c>
      <c r="G51" s="1" t="s">
        <v>3</v>
      </c>
      <c r="H51" s="1" t="s">
        <v>2</v>
      </c>
      <c r="I51" s="1">
        <v>1887</v>
      </c>
      <c r="J51" s="4">
        <v>154638</v>
      </c>
      <c r="K51" s="2">
        <v>7.8E-2</v>
      </c>
      <c r="L51" s="1" t="s">
        <v>122</v>
      </c>
      <c r="M51" s="1">
        <v>30</v>
      </c>
    </row>
    <row r="52" spans="1:13" hidden="1" x14ac:dyDescent="0.75">
      <c r="A52" s="3">
        <v>44922</v>
      </c>
      <c r="B52" s="1" t="s">
        <v>126</v>
      </c>
      <c r="C52" s="1" t="s">
        <v>84</v>
      </c>
      <c r="D52" s="1" t="s">
        <v>104</v>
      </c>
      <c r="E52" s="1">
        <v>2</v>
      </c>
      <c r="F52" s="1">
        <v>2</v>
      </c>
      <c r="G52" s="1" t="s">
        <v>2</v>
      </c>
      <c r="H52" s="1" t="s">
        <v>3</v>
      </c>
      <c r="I52" s="1">
        <v>2021</v>
      </c>
      <c r="J52" s="4">
        <v>117490</v>
      </c>
      <c r="K52" s="2">
        <v>5.5E-2</v>
      </c>
      <c r="L52" s="1" t="s">
        <v>1</v>
      </c>
      <c r="M52" s="1">
        <v>30</v>
      </c>
    </row>
    <row r="53" spans="1:13" hidden="1" x14ac:dyDescent="0.75">
      <c r="A53" s="3">
        <v>44650</v>
      </c>
      <c r="B53" s="1" t="s">
        <v>125</v>
      </c>
      <c r="C53" s="1" t="s">
        <v>67</v>
      </c>
      <c r="D53" s="1" t="s">
        <v>104</v>
      </c>
      <c r="E53" s="1">
        <v>2</v>
      </c>
      <c r="F53" s="1">
        <v>1</v>
      </c>
      <c r="G53" s="1" t="s">
        <v>2</v>
      </c>
      <c r="H53" s="1" t="s">
        <v>3</v>
      </c>
      <c r="I53" s="1">
        <v>1256</v>
      </c>
      <c r="J53" s="4">
        <v>101487</v>
      </c>
      <c r="K53" s="2">
        <v>6.8000000000000005E-2</v>
      </c>
      <c r="L53" s="1" t="s">
        <v>118</v>
      </c>
      <c r="M53" s="1">
        <v>15</v>
      </c>
    </row>
    <row r="54" spans="1:13" hidden="1" x14ac:dyDescent="0.75">
      <c r="A54" s="3">
        <v>44910</v>
      </c>
      <c r="B54" s="1" t="s">
        <v>124</v>
      </c>
      <c r="C54" s="1" t="s">
        <v>60</v>
      </c>
      <c r="D54" s="1" t="s">
        <v>40</v>
      </c>
      <c r="E54" s="1">
        <v>2</v>
      </c>
      <c r="F54" s="1">
        <v>1</v>
      </c>
      <c r="G54" s="1" t="s">
        <v>3</v>
      </c>
      <c r="H54" s="1" t="s">
        <v>2</v>
      </c>
      <c r="I54" s="1">
        <v>2660</v>
      </c>
      <c r="J54" s="4">
        <v>142078</v>
      </c>
      <c r="K54" s="2">
        <v>5.5E-2</v>
      </c>
      <c r="L54" s="1" t="s">
        <v>122</v>
      </c>
      <c r="M54" s="1">
        <v>30</v>
      </c>
    </row>
    <row r="55" spans="1:13" hidden="1" x14ac:dyDescent="0.75">
      <c r="A55" s="3">
        <v>44895</v>
      </c>
      <c r="B55" s="1" t="s">
        <v>124</v>
      </c>
      <c r="C55" s="1" t="s">
        <v>19</v>
      </c>
      <c r="D55" s="1" t="s">
        <v>4</v>
      </c>
      <c r="E55" s="1">
        <v>5</v>
      </c>
      <c r="F55" s="1">
        <v>2</v>
      </c>
      <c r="G55" s="1" t="s">
        <v>2</v>
      </c>
      <c r="H55" s="1" t="s">
        <v>3</v>
      </c>
      <c r="I55" s="1">
        <v>1990</v>
      </c>
      <c r="J55" s="4">
        <v>224127</v>
      </c>
      <c r="K55" s="2">
        <v>5.5E-2</v>
      </c>
      <c r="L55" s="1" t="s">
        <v>118</v>
      </c>
      <c r="M55" s="1">
        <v>30</v>
      </c>
    </row>
    <row r="56" spans="1:13" hidden="1" x14ac:dyDescent="0.75">
      <c r="A56" s="3">
        <v>44908</v>
      </c>
      <c r="B56" s="1" t="s">
        <v>124</v>
      </c>
      <c r="C56" s="1" t="s">
        <v>58</v>
      </c>
      <c r="D56" s="1" t="s">
        <v>40</v>
      </c>
      <c r="E56" s="1">
        <v>4</v>
      </c>
      <c r="F56" s="1">
        <v>2</v>
      </c>
      <c r="G56" s="1" t="s">
        <v>2</v>
      </c>
      <c r="H56" s="1" t="s">
        <v>3</v>
      </c>
      <c r="I56" s="1">
        <v>2131</v>
      </c>
      <c r="J56" s="4">
        <v>179833</v>
      </c>
      <c r="K56" s="2">
        <v>5.5E-2</v>
      </c>
      <c r="L56" s="1" t="s">
        <v>122</v>
      </c>
      <c r="M56" s="1">
        <v>40</v>
      </c>
    </row>
    <row r="57" spans="1:13" hidden="1" x14ac:dyDescent="0.75">
      <c r="A57" s="3">
        <v>44887</v>
      </c>
      <c r="B57" s="1" t="s">
        <v>124</v>
      </c>
      <c r="C57" s="1" t="s">
        <v>59</v>
      </c>
      <c r="D57" s="1" t="s">
        <v>40</v>
      </c>
      <c r="E57" s="1">
        <v>1</v>
      </c>
      <c r="F57" s="1">
        <v>2</v>
      </c>
      <c r="G57" s="1" t="s">
        <v>3</v>
      </c>
      <c r="H57" s="1" t="s">
        <v>2</v>
      </c>
      <c r="I57" s="1">
        <v>1668</v>
      </c>
      <c r="J57" s="4">
        <v>161672</v>
      </c>
      <c r="K57" s="2">
        <v>7.8E-2</v>
      </c>
      <c r="L57" s="1" t="s">
        <v>122</v>
      </c>
      <c r="M57" s="1">
        <v>30</v>
      </c>
    </row>
    <row r="58" spans="1:13" hidden="1" x14ac:dyDescent="0.75">
      <c r="A58" s="3">
        <v>44805</v>
      </c>
      <c r="B58" s="1" t="s">
        <v>123</v>
      </c>
      <c r="C58" s="1" t="s">
        <v>97</v>
      </c>
      <c r="D58" s="1" t="s">
        <v>79</v>
      </c>
      <c r="E58" s="1">
        <v>2</v>
      </c>
      <c r="F58" s="1">
        <v>1</v>
      </c>
      <c r="G58" s="1" t="s">
        <v>3</v>
      </c>
      <c r="H58" s="1" t="s">
        <v>2</v>
      </c>
      <c r="I58" s="1">
        <v>2899</v>
      </c>
      <c r="J58" s="4">
        <v>124263</v>
      </c>
      <c r="K58" s="2">
        <v>5.5E-2</v>
      </c>
      <c r="L58" s="1" t="s">
        <v>119</v>
      </c>
      <c r="M58" s="1">
        <v>30</v>
      </c>
    </row>
    <row r="59" spans="1:13" hidden="1" x14ac:dyDescent="0.75">
      <c r="A59" s="3">
        <v>44719</v>
      </c>
      <c r="B59" s="1" t="s">
        <v>123</v>
      </c>
      <c r="C59" s="1" t="s">
        <v>33</v>
      </c>
      <c r="D59" s="1" t="s">
        <v>4</v>
      </c>
      <c r="E59" s="1">
        <v>2</v>
      </c>
      <c r="F59" s="1">
        <v>2</v>
      </c>
      <c r="G59" s="1" t="s">
        <v>3</v>
      </c>
      <c r="H59" s="1" t="s">
        <v>2</v>
      </c>
      <c r="I59" s="1">
        <v>1785</v>
      </c>
      <c r="J59" s="4">
        <v>196957</v>
      </c>
      <c r="K59" s="2">
        <v>7.8E-2</v>
      </c>
      <c r="L59" s="1" t="s">
        <v>120</v>
      </c>
      <c r="M59" s="1">
        <v>40</v>
      </c>
    </row>
    <row r="60" spans="1:13" hidden="1" x14ac:dyDescent="0.75">
      <c r="A60" s="3">
        <v>44833</v>
      </c>
      <c r="B60" s="1" t="s">
        <v>11</v>
      </c>
      <c r="C60" s="1" t="s">
        <v>10</v>
      </c>
      <c r="D60" s="1" t="s">
        <v>4</v>
      </c>
      <c r="E60" s="1">
        <v>1</v>
      </c>
      <c r="F60" s="1">
        <v>1</v>
      </c>
      <c r="G60" s="1" t="s">
        <v>3</v>
      </c>
      <c r="H60" s="1" t="s">
        <v>2</v>
      </c>
      <c r="I60" s="1">
        <v>1765</v>
      </c>
      <c r="J60" s="4">
        <v>243001</v>
      </c>
      <c r="K60" s="2">
        <v>6.7500000000000004E-2</v>
      </c>
      <c r="L60" s="1" t="s">
        <v>121</v>
      </c>
      <c r="M60" s="1">
        <v>30</v>
      </c>
    </row>
    <row r="61" spans="1:13" hidden="1" x14ac:dyDescent="0.75">
      <c r="A61" s="3">
        <v>44796</v>
      </c>
      <c r="B61" s="1" t="s">
        <v>124</v>
      </c>
      <c r="C61" s="1" t="s">
        <v>20</v>
      </c>
      <c r="D61" s="1" t="s">
        <v>4</v>
      </c>
      <c r="E61" s="1">
        <v>5</v>
      </c>
      <c r="F61" s="1">
        <v>2</v>
      </c>
      <c r="G61" s="1" t="s">
        <v>2</v>
      </c>
      <c r="H61" s="1" t="s">
        <v>3</v>
      </c>
      <c r="I61" s="1">
        <v>1207</v>
      </c>
      <c r="J61" s="4">
        <v>183765</v>
      </c>
      <c r="K61" s="2">
        <v>5.5E-2</v>
      </c>
      <c r="L61" s="1" t="s">
        <v>120</v>
      </c>
      <c r="M61" s="1">
        <v>15</v>
      </c>
    </row>
    <row r="62" spans="1:13" hidden="1" x14ac:dyDescent="0.75">
      <c r="A62" s="3">
        <v>44859</v>
      </c>
      <c r="B62" s="1" t="s">
        <v>124</v>
      </c>
      <c r="C62" s="1" t="s">
        <v>55</v>
      </c>
      <c r="D62" s="1" t="s">
        <v>40</v>
      </c>
      <c r="E62" s="1">
        <v>2</v>
      </c>
      <c r="F62" s="1">
        <v>1</v>
      </c>
      <c r="G62" s="1" t="s">
        <v>3</v>
      </c>
      <c r="H62" s="1" t="s">
        <v>2</v>
      </c>
      <c r="I62" s="1">
        <v>1904</v>
      </c>
      <c r="J62" s="4">
        <v>120875</v>
      </c>
      <c r="K62" s="2">
        <v>5.5E-2</v>
      </c>
      <c r="L62" s="1" t="s">
        <v>122</v>
      </c>
      <c r="M62" s="1">
        <v>30</v>
      </c>
    </row>
    <row r="63" spans="1:13" hidden="1" x14ac:dyDescent="0.75">
      <c r="A63" s="3">
        <v>44629</v>
      </c>
      <c r="B63" s="1" t="s">
        <v>123</v>
      </c>
      <c r="C63" s="1" t="s">
        <v>98</v>
      </c>
      <c r="D63" s="1" t="s">
        <v>104</v>
      </c>
      <c r="E63" s="1">
        <v>3</v>
      </c>
      <c r="F63" s="1">
        <v>2</v>
      </c>
      <c r="G63" s="1" t="s">
        <v>3</v>
      </c>
      <c r="H63" s="1" t="s">
        <v>2</v>
      </c>
      <c r="I63" s="1">
        <v>2920</v>
      </c>
      <c r="J63" s="4">
        <v>182320</v>
      </c>
      <c r="K63" s="2">
        <v>5.5E-2</v>
      </c>
      <c r="L63" s="1" t="s">
        <v>122</v>
      </c>
      <c r="M63" s="1">
        <v>15</v>
      </c>
    </row>
    <row r="64" spans="1:13" hidden="1" x14ac:dyDescent="0.75">
      <c r="A64" s="3">
        <v>44622</v>
      </c>
      <c r="B64" s="1" t="s">
        <v>124</v>
      </c>
      <c r="C64" s="1" t="s">
        <v>6</v>
      </c>
      <c r="D64" s="1" t="s">
        <v>40</v>
      </c>
      <c r="E64" s="1">
        <v>1</v>
      </c>
      <c r="F64" s="1">
        <v>2</v>
      </c>
      <c r="G64" s="1" t="s">
        <v>2</v>
      </c>
      <c r="H64" s="1" t="s">
        <v>3</v>
      </c>
      <c r="I64" s="1">
        <v>2300</v>
      </c>
      <c r="J64" s="4">
        <v>205248</v>
      </c>
      <c r="K64" s="2">
        <v>6.7500000000000004E-2</v>
      </c>
      <c r="L64" s="1" t="s">
        <v>118</v>
      </c>
      <c r="M64" s="1">
        <v>15</v>
      </c>
    </row>
    <row r="65" spans="1:13" x14ac:dyDescent="0.75">
      <c r="A65" s="27">
        <v>44794</v>
      </c>
      <c r="B65" s="28" t="s">
        <v>126</v>
      </c>
      <c r="C65" s="1" t="s">
        <v>6</v>
      </c>
      <c r="D65" s="1" t="s">
        <v>4</v>
      </c>
      <c r="E65" s="28">
        <v>3</v>
      </c>
      <c r="F65" s="28">
        <v>2</v>
      </c>
      <c r="G65" s="1" t="s">
        <v>3</v>
      </c>
      <c r="H65" s="1" t="s">
        <v>2</v>
      </c>
      <c r="I65" s="28">
        <v>2027</v>
      </c>
      <c r="J65" s="29">
        <v>236186</v>
      </c>
      <c r="K65" s="2">
        <v>5.5E-2</v>
      </c>
      <c r="L65" s="1" t="s">
        <v>119</v>
      </c>
      <c r="M65" s="1">
        <v>30</v>
      </c>
    </row>
    <row r="66" spans="1:13" hidden="1" x14ac:dyDescent="0.75">
      <c r="A66" s="3">
        <v>44716</v>
      </c>
      <c r="B66" s="1" t="s">
        <v>124</v>
      </c>
      <c r="C66" s="1" t="s">
        <v>27</v>
      </c>
      <c r="D66" s="1" t="s">
        <v>4</v>
      </c>
      <c r="E66" s="1">
        <v>4</v>
      </c>
      <c r="F66" s="1">
        <v>2</v>
      </c>
      <c r="G66" s="1" t="s">
        <v>3</v>
      </c>
      <c r="H66" s="1" t="s">
        <v>2</v>
      </c>
      <c r="I66" s="1">
        <v>1341</v>
      </c>
      <c r="J66" s="4">
        <v>145907</v>
      </c>
      <c r="K66" s="2">
        <v>5.7500000000000002E-2</v>
      </c>
      <c r="L66" s="1" t="s">
        <v>120</v>
      </c>
      <c r="M66" s="1">
        <v>30</v>
      </c>
    </row>
    <row r="67" spans="1:13" hidden="1" x14ac:dyDescent="0.75">
      <c r="A67" s="3">
        <v>44971</v>
      </c>
      <c r="B67" s="1" t="s">
        <v>11</v>
      </c>
      <c r="C67" s="1" t="s">
        <v>91</v>
      </c>
      <c r="D67" s="1" t="s">
        <v>79</v>
      </c>
      <c r="E67" s="1">
        <v>4</v>
      </c>
      <c r="F67" s="1">
        <v>2</v>
      </c>
      <c r="G67" s="1" t="s">
        <v>3</v>
      </c>
      <c r="H67" s="1" t="s">
        <v>2</v>
      </c>
      <c r="I67" s="1">
        <v>2247</v>
      </c>
      <c r="J67" s="4">
        <v>146826</v>
      </c>
      <c r="K67" s="2">
        <v>5.5E-2</v>
      </c>
      <c r="L67" s="1" t="s">
        <v>120</v>
      </c>
      <c r="M67" s="1">
        <v>30</v>
      </c>
    </row>
    <row r="68" spans="1:13" hidden="1" x14ac:dyDescent="0.75">
      <c r="A68" s="3">
        <v>44640</v>
      </c>
      <c r="B68" s="1" t="s">
        <v>11</v>
      </c>
      <c r="C68" s="1" t="s">
        <v>17</v>
      </c>
      <c r="D68" s="1" t="s">
        <v>40</v>
      </c>
      <c r="E68" s="1">
        <v>2</v>
      </c>
      <c r="F68" s="1">
        <v>1</v>
      </c>
      <c r="G68" s="1" t="s">
        <v>3</v>
      </c>
      <c r="H68" s="1" t="s">
        <v>2</v>
      </c>
      <c r="I68" s="1">
        <v>2193</v>
      </c>
      <c r="J68" s="4">
        <v>204176</v>
      </c>
      <c r="K68" s="2">
        <v>5.5E-2</v>
      </c>
      <c r="L68" s="1" t="s">
        <v>119</v>
      </c>
      <c r="M68" s="1">
        <v>40</v>
      </c>
    </row>
    <row r="69" spans="1:13" hidden="1" x14ac:dyDescent="0.75">
      <c r="A69" s="3">
        <v>44886</v>
      </c>
      <c r="B69" s="1" t="s">
        <v>126</v>
      </c>
      <c r="C69" s="1" t="s">
        <v>41</v>
      </c>
      <c r="D69" s="1" t="s">
        <v>40</v>
      </c>
      <c r="E69" s="1">
        <v>3</v>
      </c>
      <c r="F69" s="1">
        <v>2</v>
      </c>
      <c r="G69" s="1" t="s">
        <v>3</v>
      </c>
      <c r="H69" s="1" t="s">
        <v>2</v>
      </c>
      <c r="I69" s="1">
        <v>2622</v>
      </c>
      <c r="J69" s="4">
        <v>207452</v>
      </c>
      <c r="K69" s="2">
        <v>5.7500000000000002E-2</v>
      </c>
      <c r="L69" s="1" t="s">
        <v>118</v>
      </c>
      <c r="M69" s="1">
        <v>40</v>
      </c>
    </row>
    <row r="70" spans="1:13" hidden="1" x14ac:dyDescent="0.75">
      <c r="A70" s="3">
        <v>44730</v>
      </c>
      <c r="B70" s="1" t="s">
        <v>125</v>
      </c>
      <c r="C70" s="1" t="s">
        <v>17</v>
      </c>
      <c r="D70" s="1" t="s">
        <v>40</v>
      </c>
      <c r="E70" s="1">
        <v>5</v>
      </c>
      <c r="F70" s="1">
        <v>2</v>
      </c>
      <c r="G70" s="1" t="s">
        <v>3</v>
      </c>
      <c r="H70" s="1" t="s">
        <v>2</v>
      </c>
      <c r="I70" s="1">
        <v>2191</v>
      </c>
      <c r="J70" s="4">
        <v>156106</v>
      </c>
      <c r="K70" s="2">
        <v>6.7500000000000004E-2</v>
      </c>
      <c r="L70" s="1" t="s">
        <v>118</v>
      </c>
      <c r="M70" s="1">
        <v>30</v>
      </c>
    </row>
    <row r="71" spans="1:13" hidden="1" x14ac:dyDescent="0.75">
      <c r="A71" s="3">
        <v>44699</v>
      </c>
      <c r="B71" s="1" t="s">
        <v>125</v>
      </c>
      <c r="C71" s="1" t="s">
        <v>76</v>
      </c>
      <c r="D71" s="1" t="s">
        <v>40</v>
      </c>
      <c r="E71" s="1">
        <v>2</v>
      </c>
      <c r="F71" s="1">
        <v>1</v>
      </c>
      <c r="G71" s="1" t="s">
        <v>2</v>
      </c>
      <c r="H71" s="1" t="s">
        <v>3</v>
      </c>
      <c r="I71" s="1">
        <v>1380</v>
      </c>
      <c r="J71" s="4">
        <v>228741</v>
      </c>
      <c r="K71" s="2">
        <v>5.5E-2</v>
      </c>
      <c r="L71" s="1" t="s">
        <v>118</v>
      </c>
      <c r="M71" s="1">
        <v>30</v>
      </c>
    </row>
    <row r="72" spans="1:13" hidden="1" x14ac:dyDescent="0.75">
      <c r="A72" s="3">
        <v>44619</v>
      </c>
      <c r="B72" s="1" t="s">
        <v>124</v>
      </c>
      <c r="C72" s="1" t="s">
        <v>26</v>
      </c>
      <c r="D72" s="1" t="s">
        <v>4</v>
      </c>
      <c r="E72" s="1">
        <v>2</v>
      </c>
      <c r="F72" s="1">
        <v>1</v>
      </c>
      <c r="G72" s="1" t="s">
        <v>3</v>
      </c>
      <c r="H72" s="1" t="s">
        <v>2</v>
      </c>
      <c r="I72" s="1">
        <v>2480</v>
      </c>
      <c r="J72" s="4">
        <v>200756</v>
      </c>
      <c r="K72" s="2">
        <v>5.5E-2</v>
      </c>
      <c r="L72" s="1" t="s">
        <v>119</v>
      </c>
      <c r="M72" s="1">
        <v>40</v>
      </c>
    </row>
    <row r="73" spans="1:13" hidden="1" x14ac:dyDescent="0.75">
      <c r="A73" s="3">
        <v>44726</v>
      </c>
      <c r="B73" s="1" t="s">
        <v>124</v>
      </c>
      <c r="C73" s="1" t="s">
        <v>61</v>
      </c>
      <c r="D73" s="1" t="s">
        <v>40</v>
      </c>
      <c r="E73" s="1">
        <v>2</v>
      </c>
      <c r="F73" s="1">
        <v>1</v>
      </c>
      <c r="G73" s="1" t="s">
        <v>2</v>
      </c>
      <c r="H73" s="1" t="s">
        <v>3</v>
      </c>
      <c r="I73" s="1">
        <v>2312</v>
      </c>
      <c r="J73" s="4">
        <v>147316</v>
      </c>
      <c r="K73" s="2">
        <v>5.5E-2</v>
      </c>
      <c r="L73" s="1" t="s">
        <v>120</v>
      </c>
      <c r="M73" s="1">
        <v>15</v>
      </c>
    </row>
    <row r="74" spans="1:13" hidden="1" x14ac:dyDescent="0.75">
      <c r="A74" s="3">
        <v>44876</v>
      </c>
      <c r="B74" s="1" t="s">
        <v>123</v>
      </c>
      <c r="C74" s="1" t="s">
        <v>63</v>
      </c>
      <c r="D74" s="1" t="s">
        <v>40</v>
      </c>
      <c r="E74" s="1">
        <v>3</v>
      </c>
      <c r="F74" s="1">
        <v>1</v>
      </c>
      <c r="G74" s="1" t="s">
        <v>3</v>
      </c>
      <c r="H74" s="1" t="s">
        <v>2</v>
      </c>
      <c r="I74" s="1">
        <v>2264</v>
      </c>
      <c r="J74" s="4">
        <v>191701</v>
      </c>
      <c r="K74" s="2">
        <v>6.7500000000000004E-2</v>
      </c>
      <c r="L74" s="1" t="s">
        <v>122</v>
      </c>
      <c r="M74" s="1">
        <v>15</v>
      </c>
    </row>
    <row r="75" spans="1:13" hidden="1" x14ac:dyDescent="0.75">
      <c r="A75" s="3">
        <v>44843</v>
      </c>
      <c r="B75" s="1" t="s">
        <v>125</v>
      </c>
      <c r="C75" s="1" t="s">
        <v>102</v>
      </c>
      <c r="D75" s="1" t="s">
        <v>79</v>
      </c>
      <c r="E75" s="1">
        <v>4</v>
      </c>
      <c r="F75" s="1">
        <v>1</v>
      </c>
      <c r="G75" s="1" t="s">
        <v>3</v>
      </c>
      <c r="H75" s="1" t="s">
        <v>2</v>
      </c>
      <c r="I75" s="1">
        <v>2932</v>
      </c>
      <c r="J75" s="4">
        <v>108806</v>
      </c>
      <c r="K75" s="2">
        <v>6.7500000000000004E-2</v>
      </c>
      <c r="L75" s="1" t="s">
        <v>122</v>
      </c>
      <c r="M75" s="1">
        <v>15</v>
      </c>
    </row>
    <row r="76" spans="1:13" hidden="1" x14ac:dyDescent="0.75">
      <c r="A76" s="3">
        <v>44881</v>
      </c>
      <c r="B76" s="1" t="s">
        <v>126</v>
      </c>
      <c r="C76" s="1" t="s">
        <v>83</v>
      </c>
      <c r="D76" s="1" t="s">
        <v>79</v>
      </c>
      <c r="E76" s="1">
        <v>4</v>
      </c>
      <c r="F76" s="1">
        <v>2</v>
      </c>
      <c r="G76" s="1" t="s">
        <v>3</v>
      </c>
      <c r="H76" s="1" t="s">
        <v>2</v>
      </c>
      <c r="I76" s="1">
        <v>2186</v>
      </c>
      <c r="J76" s="4">
        <v>119709</v>
      </c>
      <c r="K76" s="2">
        <v>5.5E-2</v>
      </c>
      <c r="L76" s="1" t="s">
        <v>120</v>
      </c>
      <c r="M76" s="1">
        <v>30</v>
      </c>
    </row>
    <row r="77" spans="1:13" hidden="1" x14ac:dyDescent="0.75">
      <c r="A77" s="3">
        <v>44618</v>
      </c>
      <c r="B77" s="1" t="s">
        <v>125</v>
      </c>
      <c r="C77" s="1" t="s">
        <v>77</v>
      </c>
      <c r="D77" s="1" t="s">
        <v>40</v>
      </c>
      <c r="E77" s="1">
        <v>2</v>
      </c>
      <c r="F77" s="1">
        <v>2</v>
      </c>
      <c r="G77" s="1" t="s">
        <v>2</v>
      </c>
      <c r="H77" s="1" t="s">
        <v>3</v>
      </c>
      <c r="I77" s="1">
        <v>2958</v>
      </c>
      <c r="J77" s="4">
        <v>117249</v>
      </c>
      <c r="K77" s="2">
        <v>5.7500000000000002E-2</v>
      </c>
      <c r="L77" s="1" t="s">
        <v>121</v>
      </c>
      <c r="M77" s="1">
        <v>15</v>
      </c>
    </row>
    <row r="78" spans="1:13" hidden="1" x14ac:dyDescent="0.75">
      <c r="A78" s="3">
        <v>44705</v>
      </c>
      <c r="B78" s="1" t="s">
        <v>126</v>
      </c>
      <c r="C78" s="1" t="s">
        <v>17</v>
      </c>
      <c r="D78" s="1" t="s">
        <v>79</v>
      </c>
      <c r="E78" s="1">
        <v>3</v>
      </c>
      <c r="F78" s="1">
        <v>2</v>
      </c>
      <c r="G78" s="1" t="s">
        <v>2</v>
      </c>
      <c r="H78" s="1" t="s">
        <v>3</v>
      </c>
      <c r="I78" s="1">
        <v>1259</v>
      </c>
      <c r="J78" s="4">
        <v>121745</v>
      </c>
      <c r="K78" s="2">
        <v>5.5E-2</v>
      </c>
      <c r="L78" s="1" t="s">
        <v>121</v>
      </c>
      <c r="M78" s="1">
        <v>30</v>
      </c>
    </row>
    <row r="79" spans="1:13" hidden="1" x14ac:dyDescent="0.75">
      <c r="A79" s="3">
        <v>44646</v>
      </c>
      <c r="B79" s="1" t="s">
        <v>124</v>
      </c>
      <c r="C79" s="1" t="s">
        <v>91</v>
      </c>
      <c r="D79" s="1" t="s">
        <v>104</v>
      </c>
      <c r="E79" s="1">
        <v>4</v>
      </c>
      <c r="F79" s="1">
        <v>2</v>
      </c>
      <c r="G79" s="1" t="s">
        <v>3</v>
      </c>
      <c r="H79" s="1" t="s">
        <v>2</v>
      </c>
      <c r="I79" s="1">
        <v>1287</v>
      </c>
      <c r="J79" s="4">
        <v>116073</v>
      </c>
      <c r="K79" s="2">
        <v>5.7500000000000002E-2</v>
      </c>
      <c r="L79" s="1" t="s">
        <v>118</v>
      </c>
      <c r="M79" s="1">
        <v>15</v>
      </c>
    </row>
    <row r="80" spans="1:13" hidden="1" x14ac:dyDescent="0.75">
      <c r="A80" s="3">
        <v>44710</v>
      </c>
      <c r="B80" s="1" t="s">
        <v>126</v>
      </c>
      <c r="C80" s="1" t="s">
        <v>81</v>
      </c>
      <c r="D80" s="1" t="s">
        <v>79</v>
      </c>
      <c r="E80" s="1">
        <v>4</v>
      </c>
      <c r="F80" s="1">
        <v>2</v>
      </c>
      <c r="G80" s="1" t="s">
        <v>3</v>
      </c>
      <c r="H80" s="1" t="s">
        <v>2</v>
      </c>
      <c r="I80" s="1">
        <v>1332</v>
      </c>
      <c r="J80" s="4">
        <v>198665</v>
      </c>
      <c r="K80" s="2">
        <v>5.5E-2</v>
      </c>
      <c r="L80" s="1" t="s">
        <v>121</v>
      </c>
      <c r="M80" s="1">
        <v>30</v>
      </c>
    </row>
    <row r="81" spans="1:13" x14ac:dyDescent="0.75">
      <c r="A81" s="27">
        <v>44952</v>
      </c>
      <c r="B81" s="28" t="s">
        <v>126</v>
      </c>
      <c r="C81" s="1" t="s">
        <v>45</v>
      </c>
      <c r="D81" s="1" t="s">
        <v>40</v>
      </c>
      <c r="E81" s="28">
        <v>3</v>
      </c>
      <c r="F81" s="28">
        <v>2</v>
      </c>
      <c r="G81" s="1" t="s">
        <v>2</v>
      </c>
      <c r="H81" s="1" t="s">
        <v>3</v>
      </c>
      <c r="I81" s="28">
        <v>1975</v>
      </c>
      <c r="J81" s="29">
        <v>167884</v>
      </c>
      <c r="K81" s="2">
        <v>6.5000000000000002E-2</v>
      </c>
      <c r="L81" s="1" t="s">
        <v>118</v>
      </c>
      <c r="M81" s="1">
        <v>30</v>
      </c>
    </row>
    <row r="82" spans="1:13" hidden="1" x14ac:dyDescent="0.75">
      <c r="A82" s="3">
        <v>44903</v>
      </c>
      <c r="B82" s="1" t="s">
        <v>11</v>
      </c>
      <c r="C82" s="1" t="s">
        <v>48</v>
      </c>
      <c r="D82" s="1" t="s">
        <v>40</v>
      </c>
      <c r="E82" s="1">
        <v>4</v>
      </c>
      <c r="F82" s="1">
        <v>2</v>
      </c>
      <c r="G82" s="1" t="s">
        <v>3</v>
      </c>
      <c r="H82" s="1" t="s">
        <v>2</v>
      </c>
      <c r="I82" s="1">
        <v>1430</v>
      </c>
      <c r="J82" s="4">
        <v>173991</v>
      </c>
      <c r="K82" s="2">
        <v>6.5000000000000002E-2</v>
      </c>
      <c r="L82" s="1" t="s">
        <v>1</v>
      </c>
      <c r="M82" s="1">
        <v>15</v>
      </c>
    </row>
    <row r="83" spans="1:13" x14ac:dyDescent="0.75">
      <c r="A83" s="27">
        <v>44862</v>
      </c>
      <c r="B83" s="28" t="s">
        <v>124</v>
      </c>
      <c r="C83" s="1" t="s">
        <v>53</v>
      </c>
      <c r="D83" s="1" t="s">
        <v>40</v>
      </c>
      <c r="E83" s="28">
        <v>3</v>
      </c>
      <c r="F83" s="28">
        <v>2</v>
      </c>
      <c r="G83" s="1" t="s">
        <v>3</v>
      </c>
      <c r="H83" s="1" t="s">
        <v>2</v>
      </c>
      <c r="I83" s="28">
        <v>1330</v>
      </c>
      <c r="J83" s="29">
        <v>179439</v>
      </c>
      <c r="K83" s="2">
        <v>5.7500000000000002E-2</v>
      </c>
      <c r="L83" s="1" t="s">
        <v>1</v>
      </c>
      <c r="M83" s="1">
        <v>15</v>
      </c>
    </row>
    <row r="84" spans="1:13" hidden="1" x14ac:dyDescent="0.75">
      <c r="A84" s="3">
        <v>44784</v>
      </c>
      <c r="B84" s="1" t="s">
        <v>11</v>
      </c>
      <c r="C84" s="1" t="s">
        <v>47</v>
      </c>
      <c r="D84" s="1" t="s">
        <v>40</v>
      </c>
      <c r="E84" s="1">
        <v>2</v>
      </c>
      <c r="F84" s="1">
        <v>2</v>
      </c>
      <c r="G84" s="1" t="s">
        <v>2</v>
      </c>
      <c r="H84" s="1" t="s">
        <v>3</v>
      </c>
      <c r="I84" s="1">
        <v>1393</v>
      </c>
      <c r="J84" s="4">
        <v>117538</v>
      </c>
      <c r="K84" s="2">
        <v>8.7999999999999995E-2</v>
      </c>
      <c r="L84" s="1" t="s">
        <v>120</v>
      </c>
      <c r="M84" s="1">
        <v>30</v>
      </c>
    </row>
    <row r="85" spans="1:13" hidden="1" x14ac:dyDescent="0.75">
      <c r="A85" s="3">
        <v>44848</v>
      </c>
      <c r="B85" s="1" t="s">
        <v>123</v>
      </c>
      <c r="C85" s="1" t="s">
        <v>32</v>
      </c>
      <c r="D85" s="1" t="s">
        <v>4</v>
      </c>
      <c r="E85" s="1">
        <v>3</v>
      </c>
      <c r="F85" s="1">
        <v>1</v>
      </c>
      <c r="G85" s="1" t="s">
        <v>2</v>
      </c>
      <c r="H85" s="1" t="s">
        <v>3</v>
      </c>
      <c r="I85" s="1">
        <v>2225</v>
      </c>
      <c r="J85" s="4">
        <v>240569</v>
      </c>
      <c r="K85" s="2">
        <v>6.7500000000000004E-2</v>
      </c>
      <c r="L85" s="1" t="s">
        <v>120</v>
      </c>
      <c r="M85" s="1">
        <v>40</v>
      </c>
    </row>
    <row r="86" spans="1:13" hidden="1" x14ac:dyDescent="0.75">
      <c r="A86" s="3">
        <v>44777</v>
      </c>
      <c r="B86" s="1" t="s">
        <v>125</v>
      </c>
      <c r="C86" s="1" t="s">
        <v>68</v>
      </c>
      <c r="D86" s="1" t="s">
        <v>40</v>
      </c>
      <c r="E86" s="1">
        <v>1</v>
      </c>
      <c r="F86" s="1">
        <v>1</v>
      </c>
      <c r="G86" s="1" t="s">
        <v>2</v>
      </c>
      <c r="H86" s="1" t="s">
        <v>3</v>
      </c>
      <c r="I86" s="1">
        <v>1083</v>
      </c>
      <c r="J86" s="4">
        <v>245128</v>
      </c>
      <c r="K86" s="2">
        <v>6.5000000000000002E-2</v>
      </c>
      <c r="L86" s="1" t="s">
        <v>118</v>
      </c>
      <c r="M86" s="1">
        <v>40</v>
      </c>
    </row>
    <row r="87" spans="1:13" hidden="1" x14ac:dyDescent="0.75">
      <c r="A87" s="3">
        <v>44829</v>
      </c>
      <c r="B87" s="1" t="s">
        <v>123</v>
      </c>
      <c r="C87" s="1" t="s">
        <v>99</v>
      </c>
      <c r="D87" s="1" t="s">
        <v>104</v>
      </c>
      <c r="E87" s="1">
        <v>1</v>
      </c>
      <c r="F87" s="1">
        <v>2</v>
      </c>
      <c r="G87" s="1" t="s">
        <v>3</v>
      </c>
      <c r="H87" s="1" t="s">
        <v>2</v>
      </c>
      <c r="I87" s="1">
        <v>3036</v>
      </c>
      <c r="J87" s="4">
        <v>109530</v>
      </c>
      <c r="K87" s="2">
        <v>6.7500000000000004E-2</v>
      </c>
      <c r="L87" s="1" t="s">
        <v>120</v>
      </c>
      <c r="M87" s="1">
        <v>30</v>
      </c>
    </row>
    <row r="88" spans="1:13" hidden="1" x14ac:dyDescent="0.75">
      <c r="A88" s="3">
        <v>44880</v>
      </c>
      <c r="B88" s="1" t="s">
        <v>126</v>
      </c>
      <c r="C88" s="1" t="s">
        <v>44</v>
      </c>
      <c r="D88" s="1" t="s">
        <v>40</v>
      </c>
      <c r="E88" s="1">
        <v>2</v>
      </c>
      <c r="F88" s="1">
        <v>1</v>
      </c>
      <c r="G88" s="1" t="s">
        <v>2</v>
      </c>
      <c r="H88" s="1" t="s">
        <v>3</v>
      </c>
      <c r="I88" s="1">
        <v>1463</v>
      </c>
      <c r="J88" s="4">
        <v>248947</v>
      </c>
      <c r="K88" s="2">
        <v>5.5E-2</v>
      </c>
      <c r="L88" s="1" t="s">
        <v>1</v>
      </c>
      <c r="M88" s="1">
        <v>30</v>
      </c>
    </row>
    <row r="89" spans="1:13" hidden="1" x14ac:dyDescent="0.75">
      <c r="A89" s="3">
        <v>44911</v>
      </c>
      <c r="B89" s="1" t="s">
        <v>123</v>
      </c>
      <c r="C89" s="1" t="s">
        <v>95</v>
      </c>
      <c r="D89" s="1" t="s">
        <v>104</v>
      </c>
      <c r="E89" s="1">
        <v>1</v>
      </c>
      <c r="F89" s="1">
        <v>1</v>
      </c>
      <c r="G89" s="1" t="s">
        <v>3</v>
      </c>
      <c r="H89" s="1" t="s">
        <v>2</v>
      </c>
      <c r="I89" s="1">
        <v>845</v>
      </c>
      <c r="J89" s="4">
        <v>198925</v>
      </c>
      <c r="K89" s="2">
        <v>5.5E-2</v>
      </c>
      <c r="L89" s="1" t="s">
        <v>122</v>
      </c>
      <c r="M89" s="1">
        <v>40</v>
      </c>
    </row>
    <row r="90" spans="1:13" hidden="1" x14ac:dyDescent="0.75">
      <c r="A90" s="3">
        <v>44690</v>
      </c>
      <c r="B90" s="1" t="s">
        <v>123</v>
      </c>
      <c r="C90" s="1" t="s">
        <v>65</v>
      </c>
      <c r="D90" s="1" t="s">
        <v>40</v>
      </c>
      <c r="E90" s="1">
        <v>4</v>
      </c>
      <c r="F90" s="1">
        <v>1</v>
      </c>
      <c r="G90" s="1" t="s">
        <v>3</v>
      </c>
      <c r="H90" s="1" t="s">
        <v>2</v>
      </c>
      <c r="I90" s="1">
        <v>963</v>
      </c>
      <c r="J90" s="4">
        <v>196524</v>
      </c>
      <c r="K90" s="2">
        <v>5.5E-2</v>
      </c>
      <c r="L90" s="1" t="s">
        <v>119</v>
      </c>
      <c r="M90" s="1">
        <v>30</v>
      </c>
    </row>
    <row r="91" spans="1:13" hidden="1" x14ac:dyDescent="0.75">
      <c r="A91" s="3">
        <v>44807</v>
      </c>
      <c r="B91" s="1" t="s">
        <v>124</v>
      </c>
      <c r="C91" s="1" t="s">
        <v>24</v>
      </c>
      <c r="D91" s="1" t="s">
        <v>4</v>
      </c>
      <c r="E91" s="1">
        <v>1</v>
      </c>
      <c r="F91" s="1">
        <v>1</v>
      </c>
      <c r="G91" s="1" t="s">
        <v>2</v>
      </c>
      <c r="H91" s="1" t="s">
        <v>3</v>
      </c>
      <c r="I91" s="1">
        <v>2496</v>
      </c>
      <c r="J91" s="4">
        <v>148752</v>
      </c>
      <c r="K91" s="2">
        <v>5.5E-2</v>
      </c>
      <c r="L91" s="1" t="s">
        <v>1</v>
      </c>
      <c r="M91" s="1">
        <v>30</v>
      </c>
    </row>
    <row r="92" spans="1:13" hidden="1" x14ac:dyDescent="0.75">
      <c r="A92" s="3">
        <v>44640</v>
      </c>
      <c r="B92" s="1" t="s">
        <v>124</v>
      </c>
      <c r="C92" s="1" t="s">
        <v>89</v>
      </c>
      <c r="D92" s="1" t="s">
        <v>104</v>
      </c>
      <c r="E92" s="1">
        <v>4</v>
      </c>
      <c r="F92" s="1">
        <v>2</v>
      </c>
      <c r="G92" s="1" t="s">
        <v>2</v>
      </c>
      <c r="H92" s="1" t="s">
        <v>3</v>
      </c>
      <c r="I92" s="1">
        <v>1936</v>
      </c>
      <c r="J92" s="4">
        <v>103620</v>
      </c>
      <c r="K92" s="2">
        <v>6.5000000000000002E-2</v>
      </c>
      <c r="L92" s="1" t="s">
        <v>121</v>
      </c>
      <c r="M92" s="1">
        <v>30</v>
      </c>
    </row>
    <row r="93" spans="1:13" hidden="1" x14ac:dyDescent="0.75">
      <c r="A93" s="3">
        <v>44679</v>
      </c>
      <c r="B93" s="1" t="s">
        <v>124</v>
      </c>
      <c r="C93" s="1" t="s">
        <v>54</v>
      </c>
      <c r="D93" s="1" t="s">
        <v>40</v>
      </c>
      <c r="E93" s="1">
        <v>1</v>
      </c>
      <c r="F93" s="1">
        <v>2</v>
      </c>
      <c r="G93" s="1" t="s">
        <v>2</v>
      </c>
      <c r="H93" s="1" t="s">
        <v>3</v>
      </c>
      <c r="I93" s="1">
        <v>2111</v>
      </c>
      <c r="J93" s="4">
        <v>165104</v>
      </c>
      <c r="K93" s="2">
        <v>7.8E-2</v>
      </c>
      <c r="L93" s="1" t="s">
        <v>121</v>
      </c>
      <c r="M93" s="1">
        <v>30</v>
      </c>
    </row>
    <row r="94" spans="1:13" hidden="1" x14ac:dyDescent="0.75">
      <c r="A94" s="3">
        <v>44866</v>
      </c>
      <c r="B94" s="1" t="s">
        <v>126</v>
      </c>
      <c r="C94" s="1" t="s">
        <v>83</v>
      </c>
      <c r="D94" s="1" t="s">
        <v>104</v>
      </c>
      <c r="E94" s="1">
        <v>2</v>
      </c>
      <c r="F94" s="1">
        <v>1</v>
      </c>
      <c r="G94" s="1" t="s">
        <v>3</v>
      </c>
      <c r="H94" s="1" t="s">
        <v>2</v>
      </c>
      <c r="I94" s="1">
        <v>2846</v>
      </c>
      <c r="J94" s="4">
        <v>124575</v>
      </c>
      <c r="K94" s="2">
        <v>6.5000000000000002E-2</v>
      </c>
      <c r="L94" s="1" t="s">
        <v>118</v>
      </c>
      <c r="M94" s="1">
        <v>30</v>
      </c>
    </row>
    <row r="95" spans="1:13" hidden="1" x14ac:dyDescent="0.75">
      <c r="A95" s="3">
        <v>44932</v>
      </c>
      <c r="B95" s="1" t="s">
        <v>11</v>
      </c>
      <c r="C95" s="1" t="s">
        <v>93</v>
      </c>
      <c r="D95" s="1" t="s">
        <v>79</v>
      </c>
      <c r="E95" s="1">
        <v>5</v>
      </c>
      <c r="F95" s="1">
        <v>1</v>
      </c>
      <c r="G95" s="1" t="s">
        <v>3</v>
      </c>
      <c r="H95" s="1" t="s">
        <v>2</v>
      </c>
      <c r="I95" s="1">
        <v>2558</v>
      </c>
      <c r="J95" s="4">
        <v>223470</v>
      </c>
      <c r="K95" s="2">
        <v>5.7500000000000002E-2</v>
      </c>
      <c r="L95" s="1" t="s">
        <v>118</v>
      </c>
      <c r="M95" s="1">
        <v>30</v>
      </c>
    </row>
    <row r="96" spans="1:13" hidden="1" x14ac:dyDescent="0.75">
      <c r="A96" s="3">
        <v>44796</v>
      </c>
      <c r="B96" s="1" t="s">
        <v>126</v>
      </c>
      <c r="C96" s="1" t="s">
        <v>42</v>
      </c>
      <c r="D96" s="1" t="s">
        <v>40</v>
      </c>
      <c r="E96" s="1">
        <v>2</v>
      </c>
      <c r="F96" s="1">
        <v>1</v>
      </c>
      <c r="G96" s="1" t="s">
        <v>3</v>
      </c>
      <c r="H96" s="1" t="s">
        <v>2</v>
      </c>
      <c r="I96" s="1">
        <v>912</v>
      </c>
      <c r="J96" s="4">
        <v>236806</v>
      </c>
      <c r="K96" s="2">
        <v>5.7500000000000002E-2</v>
      </c>
      <c r="L96" s="1" t="s">
        <v>118</v>
      </c>
      <c r="M96" s="1">
        <v>30</v>
      </c>
    </row>
    <row r="97" spans="1:13" hidden="1" x14ac:dyDescent="0.75">
      <c r="A97" s="3">
        <v>44799</v>
      </c>
      <c r="B97" s="1" t="s">
        <v>124</v>
      </c>
      <c r="C97" s="1" t="s">
        <v>21</v>
      </c>
      <c r="D97" s="1" t="s">
        <v>4</v>
      </c>
      <c r="E97" s="1">
        <v>4</v>
      </c>
      <c r="F97" s="1">
        <v>1</v>
      </c>
      <c r="G97" s="1" t="s">
        <v>3</v>
      </c>
      <c r="H97" s="1" t="s">
        <v>2</v>
      </c>
      <c r="I97" s="1">
        <v>2608</v>
      </c>
      <c r="J97" s="4">
        <v>236677</v>
      </c>
      <c r="K97" s="2">
        <v>5.7500000000000002E-2</v>
      </c>
      <c r="L97" s="1" t="s">
        <v>121</v>
      </c>
      <c r="M97" s="1">
        <v>30</v>
      </c>
    </row>
    <row r="98" spans="1:13" hidden="1" x14ac:dyDescent="0.75">
      <c r="A98" s="3">
        <v>44770</v>
      </c>
      <c r="B98" s="1" t="s">
        <v>124</v>
      </c>
      <c r="C98" s="1" t="s">
        <v>7</v>
      </c>
      <c r="D98" s="1" t="s">
        <v>4</v>
      </c>
      <c r="E98" s="1">
        <v>1</v>
      </c>
      <c r="F98" s="1">
        <v>2</v>
      </c>
      <c r="G98" s="1" t="s">
        <v>2</v>
      </c>
      <c r="H98" s="1" t="s">
        <v>3</v>
      </c>
      <c r="I98" s="1">
        <v>2560</v>
      </c>
      <c r="J98" s="4">
        <v>214516</v>
      </c>
      <c r="K98" s="2">
        <v>5.5E-2</v>
      </c>
      <c r="L98" s="1" t="s">
        <v>1</v>
      </c>
      <c r="M98" s="1">
        <v>30</v>
      </c>
    </row>
    <row r="99" spans="1:13" hidden="1" x14ac:dyDescent="0.75">
      <c r="A99" s="3">
        <v>44775</v>
      </c>
      <c r="B99" s="1" t="s">
        <v>11</v>
      </c>
      <c r="C99" s="1" t="s">
        <v>30</v>
      </c>
      <c r="D99" s="1" t="s">
        <v>40</v>
      </c>
      <c r="E99" s="1">
        <v>5</v>
      </c>
      <c r="F99" s="1">
        <v>2</v>
      </c>
      <c r="G99" s="1" t="s">
        <v>3</v>
      </c>
      <c r="H99" s="1" t="s">
        <v>2</v>
      </c>
      <c r="I99" s="1">
        <v>2556</v>
      </c>
      <c r="J99" s="4">
        <v>190096</v>
      </c>
      <c r="K99" s="2">
        <v>5.7500000000000002E-2</v>
      </c>
      <c r="L99" s="1" t="s">
        <v>1</v>
      </c>
      <c r="M99" s="1">
        <v>30</v>
      </c>
    </row>
    <row r="100" spans="1:13" hidden="1" x14ac:dyDescent="0.75">
      <c r="A100" s="3">
        <v>44891</v>
      </c>
      <c r="B100" s="1" t="s">
        <v>126</v>
      </c>
      <c r="C100" s="1" t="s">
        <v>86</v>
      </c>
      <c r="D100" s="1" t="s">
        <v>104</v>
      </c>
      <c r="E100" s="1">
        <v>5</v>
      </c>
      <c r="F100" s="1">
        <v>2</v>
      </c>
      <c r="G100" s="1" t="s">
        <v>2</v>
      </c>
      <c r="H100" s="1" t="s">
        <v>3</v>
      </c>
      <c r="I100" s="1">
        <v>1648</v>
      </c>
      <c r="J100" s="4">
        <v>243741</v>
      </c>
      <c r="K100" s="2">
        <v>5.5E-2</v>
      </c>
      <c r="L100" s="1" t="s">
        <v>119</v>
      </c>
      <c r="M100" s="1">
        <v>30</v>
      </c>
    </row>
    <row r="101" spans="1:13" hidden="1" x14ac:dyDescent="0.75">
      <c r="A101" s="3">
        <v>44905</v>
      </c>
      <c r="B101" s="1" t="s">
        <v>123</v>
      </c>
      <c r="C101" s="1" t="s">
        <v>28</v>
      </c>
      <c r="D101" s="1" t="s">
        <v>4</v>
      </c>
      <c r="E101" s="1">
        <v>5</v>
      </c>
      <c r="F101" s="1">
        <v>1</v>
      </c>
      <c r="G101" s="1" t="s">
        <v>3</v>
      </c>
      <c r="H101" s="1" t="s">
        <v>2</v>
      </c>
      <c r="I101" s="1">
        <v>2075</v>
      </c>
      <c r="J101" s="4">
        <v>180237</v>
      </c>
      <c r="K101" s="2">
        <v>6.7500000000000004E-2</v>
      </c>
      <c r="L101" s="1" t="s">
        <v>118</v>
      </c>
      <c r="M101" s="1">
        <v>30</v>
      </c>
    </row>
    <row r="102" spans="1:13" hidden="1" x14ac:dyDescent="0.75">
      <c r="A102" s="3">
        <v>44856</v>
      </c>
      <c r="B102" s="1" t="s">
        <v>124</v>
      </c>
      <c r="C102" s="1" t="s">
        <v>90</v>
      </c>
      <c r="D102" s="1" t="s">
        <v>104</v>
      </c>
      <c r="E102" s="1">
        <v>2</v>
      </c>
      <c r="F102" s="1">
        <v>2</v>
      </c>
      <c r="G102" s="1" t="s">
        <v>2</v>
      </c>
      <c r="H102" s="1" t="s">
        <v>3</v>
      </c>
      <c r="I102" s="1">
        <v>1063</v>
      </c>
      <c r="J102" s="4">
        <v>226058</v>
      </c>
      <c r="K102" s="2">
        <v>5.7500000000000002E-2</v>
      </c>
      <c r="L102" s="1" t="s">
        <v>122</v>
      </c>
      <c r="M102" s="1">
        <v>15</v>
      </c>
    </row>
    <row r="103" spans="1:13" x14ac:dyDescent="0.75">
      <c r="A103" s="27">
        <v>44873</v>
      </c>
      <c r="B103" s="28" t="s">
        <v>123</v>
      </c>
      <c r="C103" s="1" t="s">
        <v>62</v>
      </c>
      <c r="D103" s="1" t="s">
        <v>40</v>
      </c>
      <c r="E103" s="28">
        <v>3</v>
      </c>
      <c r="F103" s="28">
        <v>2</v>
      </c>
      <c r="G103" s="1" t="s">
        <v>2</v>
      </c>
      <c r="H103" s="1" t="s">
        <v>3</v>
      </c>
      <c r="I103" s="28">
        <v>1202</v>
      </c>
      <c r="J103" s="29">
        <v>229488</v>
      </c>
      <c r="K103" s="2">
        <v>4.7500000000000001E-2</v>
      </c>
      <c r="L103" s="1" t="s">
        <v>118</v>
      </c>
      <c r="M103" s="1">
        <v>30</v>
      </c>
    </row>
    <row r="104" spans="1:13" hidden="1" x14ac:dyDescent="0.75">
      <c r="A104" s="3">
        <v>44955</v>
      </c>
      <c r="B104" s="1" t="s">
        <v>125</v>
      </c>
      <c r="C104" s="1" t="s">
        <v>105</v>
      </c>
      <c r="D104" s="1" t="s">
        <v>104</v>
      </c>
      <c r="E104" s="1">
        <v>3</v>
      </c>
      <c r="F104" s="1">
        <v>1</v>
      </c>
      <c r="G104" s="1" t="s">
        <v>2</v>
      </c>
      <c r="H104" s="1" t="s">
        <v>3</v>
      </c>
      <c r="I104" s="1">
        <v>1865</v>
      </c>
      <c r="J104" s="4">
        <v>227448</v>
      </c>
      <c r="K104" s="2">
        <v>6.5000000000000002E-2</v>
      </c>
      <c r="L104" s="1" t="s">
        <v>120</v>
      </c>
      <c r="M104" s="1">
        <v>30</v>
      </c>
    </row>
    <row r="105" spans="1:13" hidden="1" x14ac:dyDescent="0.75">
      <c r="A105" s="3">
        <v>44943</v>
      </c>
      <c r="B105" s="1" t="s">
        <v>125</v>
      </c>
      <c r="C105" s="1" t="s">
        <v>37</v>
      </c>
      <c r="D105" s="1" t="s">
        <v>4</v>
      </c>
      <c r="E105" s="1">
        <v>3</v>
      </c>
      <c r="F105" s="1">
        <v>2</v>
      </c>
      <c r="G105" s="1" t="s">
        <v>2</v>
      </c>
      <c r="H105" s="1" t="s">
        <v>3</v>
      </c>
      <c r="I105" s="1">
        <v>2805</v>
      </c>
      <c r="J105" s="4">
        <v>150150</v>
      </c>
      <c r="K105" s="2">
        <v>7.8E-2</v>
      </c>
      <c r="L105" s="1" t="s">
        <v>1</v>
      </c>
      <c r="M105" s="1">
        <v>40</v>
      </c>
    </row>
    <row r="106" spans="1:13" hidden="1" x14ac:dyDescent="0.75">
      <c r="A106" s="3">
        <v>44785</v>
      </c>
      <c r="B106" s="1" t="s">
        <v>11</v>
      </c>
      <c r="C106" s="1" t="s">
        <v>92</v>
      </c>
      <c r="D106" s="1" t="s">
        <v>79</v>
      </c>
      <c r="E106" s="1">
        <v>5</v>
      </c>
      <c r="F106" s="1">
        <v>2</v>
      </c>
      <c r="G106" s="1" t="s">
        <v>3</v>
      </c>
      <c r="H106" s="1" t="s">
        <v>2</v>
      </c>
      <c r="I106" s="1">
        <v>3040</v>
      </c>
      <c r="J106" s="4">
        <v>214004</v>
      </c>
      <c r="K106" s="2">
        <v>5.5E-2</v>
      </c>
      <c r="L106" s="1" t="s">
        <v>1</v>
      </c>
      <c r="M106" s="1">
        <v>30</v>
      </c>
    </row>
    <row r="107" spans="1:13" hidden="1" x14ac:dyDescent="0.75">
      <c r="A107" s="3">
        <v>44893</v>
      </c>
      <c r="B107" s="1" t="s">
        <v>125</v>
      </c>
      <c r="C107" s="1" t="s">
        <v>72</v>
      </c>
      <c r="D107" s="1" t="s">
        <v>40</v>
      </c>
      <c r="E107" s="1">
        <v>5</v>
      </c>
      <c r="F107" s="1">
        <v>2</v>
      </c>
      <c r="G107" s="1" t="s">
        <v>3</v>
      </c>
      <c r="H107" s="1" t="s">
        <v>2</v>
      </c>
      <c r="I107" s="1">
        <v>2480</v>
      </c>
      <c r="J107" s="4">
        <v>216741</v>
      </c>
      <c r="K107" s="2">
        <v>4.7500000000000001E-2</v>
      </c>
      <c r="L107" s="1" t="s">
        <v>121</v>
      </c>
      <c r="M107" s="1">
        <v>30</v>
      </c>
    </row>
    <row r="108" spans="1:13" hidden="1" x14ac:dyDescent="0.75">
      <c r="A108" s="3">
        <v>44971</v>
      </c>
      <c r="B108" s="1" t="s">
        <v>126</v>
      </c>
      <c r="C108" s="1" t="s">
        <v>82</v>
      </c>
      <c r="D108" s="1" t="s">
        <v>79</v>
      </c>
      <c r="E108" s="1">
        <v>4</v>
      </c>
      <c r="F108" s="1">
        <v>1</v>
      </c>
      <c r="G108" s="1" t="s">
        <v>3</v>
      </c>
      <c r="H108" s="1" t="s">
        <v>2</v>
      </c>
      <c r="I108" s="1">
        <v>1354</v>
      </c>
      <c r="J108" s="4">
        <v>208896</v>
      </c>
      <c r="K108" s="2">
        <v>5.5E-2</v>
      </c>
      <c r="L108" s="1" t="s">
        <v>120</v>
      </c>
      <c r="M108" s="1">
        <v>15</v>
      </c>
    </row>
    <row r="109" spans="1:13" hidden="1" x14ac:dyDescent="0.75">
      <c r="A109" s="3">
        <v>44712</v>
      </c>
      <c r="B109" s="1" t="s">
        <v>126</v>
      </c>
      <c r="C109" s="1" t="s">
        <v>37</v>
      </c>
      <c r="D109" s="1" t="s">
        <v>79</v>
      </c>
      <c r="E109" s="1">
        <v>2</v>
      </c>
      <c r="F109" s="1">
        <v>2</v>
      </c>
      <c r="G109" s="1" t="s">
        <v>2</v>
      </c>
      <c r="H109" s="1" t="s">
        <v>3</v>
      </c>
      <c r="I109" s="1">
        <v>2617</v>
      </c>
      <c r="J109" s="4">
        <v>198120</v>
      </c>
      <c r="K109" s="2">
        <v>5.5E-2</v>
      </c>
      <c r="L109" s="1" t="s">
        <v>1</v>
      </c>
      <c r="M109" s="1">
        <v>30</v>
      </c>
    </row>
    <row r="110" spans="1:13" hidden="1" x14ac:dyDescent="0.75">
      <c r="A110" s="3">
        <v>44902</v>
      </c>
      <c r="B110" s="1" t="s">
        <v>123</v>
      </c>
      <c r="C110" s="1" t="s">
        <v>64</v>
      </c>
      <c r="D110" s="1" t="s">
        <v>40</v>
      </c>
      <c r="E110" s="1">
        <v>5</v>
      </c>
      <c r="F110" s="1">
        <v>1</v>
      </c>
      <c r="G110" s="1" t="s">
        <v>3</v>
      </c>
      <c r="H110" s="1" t="s">
        <v>2</v>
      </c>
      <c r="I110" s="1">
        <v>2670</v>
      </c>
      <c r="J110" s="4">
        <v>181475</v>
      </c>
      <c r="K110" s="2">
        <v>5.5E-2</v>
      </c>
      <c r="L110" s="1" t="s">
        <v>118</v>
      </c>
      <c r="M110" s="1">
        <v>30</v>
      </c>
    </row>
    <row r="111" spans="1:13" hidden="1" x14ac:dyDescent="0.75">
      <c r="A111" s="3">
        <v>44711</v>
      </c>
      <c r="B111" s="1" t="s">
        <v>11</v>
      </c>
      <c r="C111" s="1" t="s">
        <v>15</v>
      </c>
      <c r="D111" s="1" t="s">
        <v>4</v>
      </c>
      <c r="E111" s="1">
        <v>4</v>
      </c>
      <c r="F111" s="1">
        <v>1</v>
      </c>
      <c r="G111" s="1" t="s">
        <v>2</v>
      </c>
      <c r="H111" s="1" t="s">
        <v>3</v>
      </c>
      <c r="I111" s="1">
        <v>1040</v>
      </c>
      <c r="J111" s="4">
        <v>224603</v>
      </c>
      <c r="K111" s="2">
        <v>6.5000000000000002E-2</v>
      </c>
      <c r="L111" s="1" t="s">
        <v>118</v>
      </c>
      <c r="M111" s="1">
        <v>30</v>
      </c>
    </row>
    <row r="112" spans="1:13" hidden="1" x14ac:dyDescent="0.75">
      <c r="A112" s="3">
        <v>44757</v>
      </c>
      <c r="B112" s="1" t="s">
        <v>123</v>
      </c>
      <c r="C112" s="1" t="s">
        <v>29</v>
      </c>
      <c r="D112" s="1" t="s">
        <v>4</v>
      </c>
      <c r="E112" s="1">
        <v>2</v>
      </c>
      <c r="F112" s="1">
        <v>1</v>
      </c>
      <c r="G112" s="1" t="s">
        <v>2</v>
      </c>
      <c r="H112" s="1" t="s">
        <v>3</v>
      </c>
      <c r="I112" s="1">
        <v>2327</v>
      </c>
      <c r="J112" s="4">
        <v>178286</v>
      </c>
      <c r="K112" s="2">
        <v>5.7500000000000002E-2</v>
      </c>
      <c r="L112" s="1" t="s">
        <v>122</v>
      </c>
      <c r="M112" s="1">
        <v>30</v>
      </c>
    </row>
    <row r="113" spans="1:13" hidden="1" x14ac:dyDescent="0.75">
      <c r="A113" s="3">
        <v>44919</v>
      </c>
      <c r="B113" s="1" t="s">
        <v>126</v>
      </c>
      <c r="C113" s="1" t="s">
        <v>85</v>
      </c>
      <c r="D113" s="1" t="s">
        <v>79</v>
      </c>
      <c r="E113" s="1">
        <v>2</v>
      </c>
      <c r="F113" s="1">
        <v>2</v>
      </c>
      <c r="G113" s="1" t="s">
        <v>3</v>
      </c>
      <c r="H113" s="1" t="s">
        <v>2</v>
      </c>
      <c r="I113" s="1">
        <v>1226</v>
      </c>
      <c r="J113" s="4">
        <v>141034</v>
      </c>
      <c r="K113" s="2">
        <v>5.7500000000000002E-2</v>
      </c>
      <c r="L113" s="1" t="s">
        <v>120</v>
      </c>
      <c r="M113" s="1">
        <v>15</v>
      </c>
    </row>
    <row r="114" spans="1:13" hidden="1" x14ac:dyDescent="0.75">
      <c r="A114" s="3">
        <v>44922</v>
      </c>
      <c r="B114" s="1" t="s">
        <v>125</v>
      </c>
      <c r="C114" s="1" t="s">
        <v>76</v>
      </c>
      <c r="D114" s="1" t="s">
        <v>40</v>
      </c>
      <c r="E114" s="1">
        <v>2</v>
      </c>
      <c r="F114" s="1">
        <v>1</v>
      </c>
      <c r="G114" s="1" t="s">
        <v>3</v>
      </c>
      <c r="H114" s="1" t="s">
        <v>2</v>
      </c>
      <c r="I114" s="1">
        <v>2881</v>
      </c>
      <c r="J114" s="4">
        <v>249825</v>
      </c>
      <c r="K114" s="2">
        <v>5.5E-2</v>
      </c>
      <c r="L114" s="1" t="s">
        <v>121</v>
      </c>
      <c r="M114" s="1">
        <v>30</v>
      </c>
    </row>
    <row r="115" spans="1:13" hidden="1" x14ac:dyDescent="0.75">
      <c r="A115" s="3">
        <v>44621</v>
      </c>
      <c r="B115" s="1" t="s">
        <v>124</v>
      </c>
      <c r="C115" s="1" t="s">
        <v>12</v>
      </c>
      <c r="D115" s="1" t="s">
        <v>4</v>
      </c>
      <c r="E115" s="1">
        <v>2</v>
      </c>
      <c r="F115" s="1">
        <v>2</v>
      </c>
      <c r="G115" s="1" t="s">
        <v>2</v>
      </c>
      <c r="H115" s="1" t="s">
        <v>3</v>
      </c>
      <c r="I115" s="1">
        <v>2058</v>
      </c>
      <c r="J115" s="4">
        <v>207034</v>
      </c>
      <c r="K115" s="2">
        <v>5.5E-2</v>
      </c>
      <c r="L115" s="1" t="s">
        <v>120</v>
      </c>
      <c r="M115" s="1">
        <v>15</v>
      </c>
    </row>
    <row r="116" spans="1:13" hidden="1" x14ac:dyDescent="0.75">
      <c r="A116" s="3">
        <v>44771</v>
      </c>
      <c r="B116" s="1" t="s">
        <v>126</v>
      </c>
      <c r="C116" s="1" t="s">
        <v>7</v>
      </c>
      <c r="D116" s="1" t="s">
        <v>4</v>
      </c>
      <c r="E116" s="1">
        <v>1</v>
      </c>
      <c r="F116" s="1">
        <v>1</v>
      </c>
      <c r="G116" s="1" t="s">
        <v>3</v>
      </c>
      <c r="H116" s="1" t="s">
        <v>2</v>
      </c>
      <c r="I116" s="1">
        <v>1080</v>
      </c>
      <c r="J116" s="4">
        <v>173497</v>
      </c>
      <c r="K116" s="2">
        <v>5.5E-2</v>
      </c>
      <c r="L116" s="1" t="s">
        <v>120</v>
      </c>
      <c r="M116" s="1">
        <v>30</v>
      </c>
    </row>
    <row r="117" spans="1:13" hidden="1" x14ac:dyDescent="0.75">
      <c r="A117" s="3">
        <v>44961</v>
      </c>
      <c r="B117" s="1" t="s">
        <v>123</v>
      </c>
      <c r="C117" s="1" t="s">
        <v>97</v>
      </c>
      <c r="D117" s="1" t="s">
        <v>104</v>
      </c>
      <c r="E117" s="1">
        <v>4</v>
      </c>
      <c r="F117" s="1">
        <v>2</v>
      </c>
      <c r="G117" s="1" t="s">
        <v>3</v>
      </c>
      <c r="H117" s="1" t="s">
        <v>2</v>
      </c>
      <c r="I117" s="1">
        <v>2767</v>
      </c>
      <c r="J117" s="4">
        <v>206827</v>
      </c>
      <c r="K117" s="2">
        <v>5.5E-2</v>
      </c>
      <c r="L117" s="1" t="s">
        <v>121</v>
      </c>
      <c r="M117" s="1">
        <v>30</v>
      </c>
    </row>
    <row r="118" spans="1:13" hidden="1" x14ac:dyDescent="0.75">
      <c r="A118" s="3">
        <v>44613</v>
      </c>
      <c r="B118" s="1" t="s">
        <v>125</v>
      </c>
      <c r="C118" s="1" t="s">
        <v>67</v>
      </c>
      <c r="D118" s="1" t="s">
        <v>40</v>
      </c>
      <c r="E118" s="1">
        <v>2</v>
      </c>
      <c r="F118" s="1">
        <v>2</v>
      </c>
      <c r="G118" s="1" t="s">
        <v>2</v>
      </c>
      <c r="H118" s="1" t="s">
        <v>3</v>
      </c>
      <c r="I118" s="1">
        <v>1538</v>
      </c>
      <c r="J118" s="4">
        <v>217983</v>
      </c>
      <c r="K118" s="2">
        <v>5.7500000000000002E-2</v>
      </c>
      <c r="L118" s="1" t="s">
        <v>120</v>
      </c>
      <c r="M118" s="1">
        <v>40</v>
      </c>
    </row>
    <row r="119" spans="1:13" hidden="1" x14ac:dyDescent="0.75">
      <c r="A119" s="3">
        <v>44673</v>
      </c>
      <c r="B119" s="1" t="s">
        <v>11</v>
      </c>
      <c r="C119" s="1" t="s">
        <v>17</v>
      </c>
      <c r="D119" s="1" t="s">
        <v>79</v>
      </c>
      <c r="E119" s="1">
        <v>5</v>
      </c>
      <c r="F119" s="1">
        <v>2</v>
      </c>
      <c r="G119" s="1" t="s">
        <v>2</v>
      </c>
      <c r="H119" s="1" t="s">
        <v>3</v>
      </c>
      <c r="I119" s="1">
        <v>1062</v>
      </c>
      <c r="J119" s="4">
        <v>227864</v>
      </c>
      <c r="K119" s="2">
        <v>5.5E-2</v>
      </c>
      <c r="L119" s="1" t="s">
        <v>118</v>
      </c>
      <c r="M119" s="1">
        <v>30</v>
      </c>
    </row>
    <row r="120" spans="1:13" hidden="1" x14ac:dyDescent="0.75">
      <c r="A120" s="3">
        <v>44720</v>
      </c>
      <c r="B120" s="1" t="s">
        <v>125</v>
      </c>
      <c r="C120" s="1" t="s">
        <v>66</v>
      </c>
      <c r="D120" s="1" t="s">
        <v>104</v>
      </c>
      <c r="E120" s="1">
        <v>2</v>
      </c>
      <c r="F120" s="1">
        <v>2</v>
      </c>
      <c r="G120" s="1" t="s">
        <v>3</v>
      </c>
      <c r="H120" s="1" t="s">
        <v>2</v>
      </c>
      <c r="I120" s="1">
        <v>1355</v>
      </c>
      <c r="J120" s="4">
        <v>172400</v>
      </c>
      <c r="K120" s="2">
        <v>5.5E-2</v>
      </c>
      <c r="L120" s="1" t="s">
        <v>122</v>
      </c>
      <c r="M120" s="1">
        <v>30</v>
      </c>
    </row>
    <row r="121" spans="1:13" hidden="1" x14ac:dyDescent="0.75">
      <c r="A121" s="3">
        <v>44856</v>
      </c>
      <c r="B121" s="1" t="s">
        <v>123</v>
      </c>
      <c r="C121" s="1" t="s">
        <v>30</v>
      </c>
      <c r="D121" s="1" t="s">
        <v>4</v>
      </c>
      <c r="E121" s="1">
        <v>1</v>
      </c>
      <c r="F121" s="1">
        <v>2</v>
      </c>
      <c r="G121" s="1" t="s">
        <v>3</v>
      </c>
      <c r="H121" s="1" t="s">
        <v>2</v>
      </c>
      <c r="I121" s="1">
        <v>1688</v>
      </c>
      <c r="J121" s="4">
        <v>115177</v>
      </c>
      <c r="K121" s="2">
        <v>8.7999999999999995E-2</v>
      </c>
      <c r="L121" s="1" t="s">
        <v>120</v>
      </c>
      <c r="M121" s="1">
        <v>30</v>
      </c>
    </row>
    <row r="122" spans="1:13" hidden="1" x14ac:dyDescent="0.75">
      <c r="A122" s="3">
        <v>44914</v>
      </c>
      <c r="B122" s="1" t="s">
        <v>126</v>
      </c>
      <c r="C122" s="1" t="s">
        <v>8</v>
      </c>
      <c r="D122" s="1" t="s">
        <v>4</v>
      </c>
      <c r="E122" s="1">
        <v>3</v>
      </c>
      <c r="F122" s="1">
        <v>1</v>
      </c>
      <c r="G122" s="1" t="s">
        <v>2</v>
      </c>
      <c r="H122" s="1" t="s">
        <v>3</v>
      </c>
      <c r="I122" s="1">
        <v>1854</v>
      </c>
      <c r="J122" s="4">
        <v>191034</v>
      </c>
      <c r="K122" s="2">
        <v>6.7500000000000004E-2</v>
      </c>
      <c r="L122" s="1" t="s">
        <v>122</v>
      </c>
      <c r="M122" s="1">
        <v>30</v>
      </c>
    </row>
    <row r="123" spans="1:13" hidden="1" x14ac:dyDescent="0.75">
      <c r="A123" s="3">
        <v>44843</v>
      </c>
      <c r="B123" s="1" t="s">
        <v>124</v>
      </c>
      <c r="C123" s="1" t="s">
        <v>96</v>
      </c>
      <c r="D123" s="1" t="s">
        <v>79</v>
      </c>
      <c r="E123" s="1">
        <v>3</v>
      </c>
      <c r="F123" s="1">
        <v>1</v>
      </c>
      <c r="G123" s="1" t="s">
        <v>3</v>
      </c>
      <c r="H123" s="1" t="s">
        <v>2</v>
      </c>
      <c r="I123" s="1">
        <v>2428</v>
      </c>
      <c r="J123" s="4">
        <v>213781</v>
      </c>
      <c r="K123" s="2">
        <v>6.7500000000000004E-2</v>
      </c>
      <c r="L123" s="1" t="s">
        <v>121</v>
      </c>
      <c r="M123" s="1">
        <v>30</v>
      </c>
    </row>
    <row r="124" spans="1:13" hidden="1" x14ac:dyDescent="0.75">
      <c r="A124" s="3">
        <v>44820</v>
      </c>
      <c r="B124" s="1" t="s">
        <v>123</v>
      </c>
      <c r="C124" s="1" t="s">
        <v>100</v>
      </c>
      <c r="D124" s="1" t="s">
        <v>79</v>
      </c>
      <c r="E124" s="1">
        <v>2</v>
      </c>
      <c r="F124" s="1">
        <v>2</v>
      </c>
      <c r="G124" s="1" t="s">
        <v>2</v>
      </c>
      <c r="H124" s="1" t="s">
        <v>3</v>
      </c>
      <c r="I124" s="1">
        <v>2242</v>
      </c>
      <c r="J124" s="4">
        <v>157791</v>
      </c>
      <c r="K124" s="2">
        <v>6.5000000000000002E-2</v>
      </c>
      <c r="L124" s="1" t="s">
        <v>1</v>
      </c>
      <c r="M124" s="1">
        <v>30</v>
      </c>
    </row>
    <row r="125" spans="1:13" hidden="1" x14ac:dyDescent="0.75">
      <c r="A125" s="3">
        <v>44856</v>
      </c>
      <c r="B125" s="1" t="s">
        <v>126</v>
      </c>
      <c r="C125" s="1" t="s">
        <v>87</v>
      </c>
      <c r="D125" s="1" t="s">
        <v>104</v>
      </c>
      <c r="E125" s="1">
        <v>2</v>
      </c>
      <c r="F125" s="1">
        <v>1</v>
      </c>
      <c r="G125" s="1" t="s">
        <v>2</v>
      </c>
      <c r="H125" s="1" t="s">
        <v>3</v>
      </c>
      <c r="I125" s="1">
        <v>2492</v>
      </c>
      <c r="J125" s="4">
        <v>186022</v>
      </c>
      <c r="K125" s="2">
        <v>5.5E-2</v>
      </c>
      <c r="L125" s="1" t="s">
        <v>119</v>
      </c>
      <c r="M125" s="1">
        <v>15</v>
      </c>
    </row>
    <row r="126" spans="1:13" hidden="1" x14ac:dyDescent="0.75">
      <c r="A126" s="3">
        <v>44947</v>
      </c>
      <c r="B126" s="1" t="s">
        <v>125</v>
      </c>
      <c r="C126" s="1" t="s">
        <v>38</v>
      </c>
      <c r="D126" s="1" t="s">
        <v>4</v>
      </c>
      <c r="E126" s="1">
        <v>1</v>
      </c>
      <c r="F126" s="1">
        <v>1</v>
      </c>
      <c r="G126" s="1" t="s">
        <v>2</v>
      </c>
      <c r="H126" s="1" t="s">
        <v>3</v>
      </c>
      <c r="I126" s="1">
        <v>1982</v>
      </c>
      <c r="J126" s="4">
        <v>212099</v>
      </c>
      <c r="K126" s="2">
        <v>4.7500000000000001E-2</v>
      </c>
      <c r="L126" s="1" t="s">
        <v>122</v>
      </c>
      <c r="M126" s="1">
        <v>30</v>
      </c>
    </row>
    <row r="127" spans="1:13" hidden="1" x14ac:dyDescent="0.75">
      <c r="A127" s="3">
        <v>44670</v>
      </c>
      <c r="B127" s="1" t="s">
        <v>11</v>
      </c>
      <c r="C127" s="1" t="s">
        <v>51</v>
      </c>
      <c r="D127" s="1" t="s">
        <v>40</v>
      </c>
      <c r="E127" s="1">
        <v>3</v>
      </c>
      <c r="F127" s="1">
        <v>1</v>
      </c>
      <c r="G127" s="1" t="s">
        <v>3</v>
      </c>
      <c r="H127" s="1" t="s">
        <v>2</v>
      </c>
      <c r="I127" s="1">
        <v>1909</v>
      </c>
      <c r="J127" s="4">
        <v>246436</v>
      </c>
      <c r="K127" s="2">
        <v>6.5000000000000002E-2</v>
      </c>
      <c r="L127" s="1" t="s">
        <v>119</v>
      </c>
      <c r="M127" s="1">
        <v>30</v>
      </c>
    </row>
    <row r="128" spans="1:13" hidden="1" x14ac:dyDescent="0.75">
      <c r="A128" s="3">
        <v>44833</v>
      </c>
      <c r="B128" s="1" t="s">
        <v>123</v>
      </c>
      <c r="C128" s="1" t="s">
        <v>99</v>
      </c>
      <c r="D128" s="1" t="s">
        <v>79</v>
      </c>
      <c r="E128" s="1">
        <v>4</v>
      </c>
      <c r="F128" s="1">
        <v>1</v>
      </c>
      <c r="G128" s="1" t="s">
        <v>3</v>
      </c>
      <c r="H128" s="1" t="s">
        <v>2</v>
      </c>
      <c r="I128" s="1">
        <v>2507</v>
      </c>
      <c r="J128" s="4">
        <v>137939</v>
      </c>
      <c r="K128" s="2">
        <v>4.7500000000000001E-2</v>
      </c>
      <c r="L128" s="1" t="s">
        <v>1</v>
      </c>
      <c r="M128" s="1">
        <v>30</v>
      </c>
    </row>
    <row r="129" spans="1:13" hidden="1" x14ac:dyDescent="0.75">
      <c r="A129" s="3">
        <v>44677</v>
      </c>
      <c r="B129" s="1" t="s">
        <v>11</v>
      </c>
      <c r="C129" s="1" t="s">
        <v>89</v>
      </c>
      <c r="D129" s="1" t="s">
        <v>79</v>
      </c>
      <c r="E129" s="1">
        <v>3</v>
      </c>
      <c r="F129" s="1">
        <v>1</v>
      </c>
      <c r="G129" s="1" t="s">
        <v>3</v>
      </c>
      <c r="H129" s="1" t="s">
        <v>2</v>
      </c>
      <c r="I129" s="1">
        <v>2926</v>
      </c>
      <c r="J129" s="4">
        <v>168512</v>
      </c>
      <c r="K129" s="2">
        <v>5.5E-2</v>
      </c>
      <c r="L129" s="1" t="s">
        <v>121</v>
      </c>
      <c r="M129" s="1">
        <v>30</v>
      </c>
    </row>
    <row r="130" spans="1:13" hidden="1" x14ac:dyDescent="0.75">
      <c r="A130" s="3">
        <v>44787</v>
      </c>
      <c r="B130" s="1" t="s">
        <v>125</v>
      </c>
      <c r="C130" s="1" t="s">
        <v>71</v>
      </c>
      <c r="D130" s="1" t="s">
        <v>40</v>
      </c>
      <c r="E130" s="1">
        <v>4</v>
      </c>
      <c r="F130" s="1">
        <v>1</v>
      </c>
      <c r="G130" s="1" t="s">
        <v>2</v>
      </c>
      <c r="H130" s="1" t="s">
        <v>3</v>
      </c>
      <c r="I130" s="1">
        <v>3029</v>
      </c>
      <c r="J130" s="4">
        <v>150875</v>
      </c>
      <c r="K130" s="2">
        <v>5.7500000000000002E-2</v>
      </c>
      <c r="L130" s="1" t="s">
        <v>121</v>
      </c>
      <c r="M130" s="1">
        <v>40</v>
      </c>
    </row>
    <row r="131" spans="1:13" hidden="1" x14ac:dyDescent="0.75">
      <c r="A131" s="3">
        <v>44865</v>
      </c>
      <c r="B131" s="1" t="s">
        <v>125</v>
      </c>
      <c r="C131" s="1" t="s">
        <v>38</v>
      </c>
      <c r="D131" s="1" t="s">
        <v>104</v>
      </c>
      <c r="E131" s="1">
        <v>4</v>
      </c>
      <c r="F131" s="1">
        <v>1</v>
      </c>
      <c r="G131" s="1" t="s">
        <v>3</v>
      </c>
      <c r="H131" s="1" t="s">
        <v>2</v>
      </c>
      <c r="I131" s="1">
        <v>1107</v>
      </c>
      <c r="J131" s="4">
        <v>239341</v>
      </c>
      <c r="K131" s="2">
        <v>5.8000000000000003E-2</v>
      </c>
      <c r="L131" s="1" t="s">
        <v>119</v>
      </c>
      <c r="M131" s="1">
        <v>40</v>
      </c>
    </row>
    <row r="132" spans="1:13" hidden="1" x14ac:dyDescent="0.75">
      <c r="A132" s="3">
        <v>44947</v>
      </c>
      <c r="B132" s="1" t="s">
        <v>123</v>
      </c>
      <c r="C132" s="1" t="s">
        <v>34</v>
      </c>
      <c r="D132" s="1" t="s">
        <v>4</v>
      </c>
      <c r="E132" s="1">
        <v>2</v>
      </c>
      <c r="F132" s="1">
        <v>2</v>
      </c>
      <c r="G132" s="1" t="s">
        <v>3</v>
      </c>
      <c r="H132" s="1" t="s">
        <v>2</v>
      </c>
      <c r="I132" s="1">
        <v>1014</v>
      </c>
      <c r="J132" s="4">
        <v>107917</v>
      </c>
      <c r="K132" s="2">
        <v>7.8E-2</v>
      </c>
      <c r="L132" s="1" t="s">
        <v>120</v>
      </c>
      <c r="M132" s="1">
        <v>15</v>
      </c>
    </row>
    <row r="133" spans="1:13" hidden="1" x14ac:dyDescent="0.75">
      <c r="A133" s="3">
        <v>44718</v>
      </c>
      <c r="B133" s="1" t="s">
        <v>125</v>
      </c>
      <c r="C133" s="1" t="s">
        <v>81</v>
      </c>
      <c r="D133" s="1" t="s">
        <v>79</v>
      </c>
      <c r="E133" s="1">
        <v>2</v>
      </c>
      <c r="F133" s="1">
        <v>1</v>
      </c>
      <c r="G133" s="1" t="s">
        <v>3</v>
      </c>
      <c r="H133" s="1" t="s">
        <v>2</v>
      </c>
      <c r="I133" s="1">
        <v>1583</v>
      </c>
      <c r="J133" s="4">
        <v>169603</v>
      </c>
      <c r="K133" s="2">
        <v>8.7999999999999995E-2</v>
      </c>
      <c r="L133" s="1" t="s">
        <v>120</v>
      </c>
      <c r="M133" s="1">
        <v>15</v>
      </c>
    </row>
    <row r="134" spans="1:13" hidden="1" x14ac:dyDescent="0.75">
      <c r="A134" s="3">
        <v>44674</v>
      </c>
      <c r="B134" s="1" t="s">
        <v>11</v>
      </c>
      <c r="C134" s="1" t="s">
        <v>90</v>
      </c>
      <c r="D134" s="1" t="s">
        <v>79</v>
      </c>
      <c r="E134" s="1">
        <v>2</v>
      </c>
      <c r="F134" s="1">
        <v>1</v>
      </c>
      <c r="G134" s="1" t="s">
        <v>2</v>
      </c>
      <c r="H134" s="1" t="s">
        <v>3</v>
      </c>
      <c r="I134" s="1">
        <v>978</v>
      </c>
      <c r="J134" s="4">
        <v>224905</v>
      </c>
      <c r="K134" s="2">
        <v>5.7500000000000002E-2</v>
      </c>
      <c r="L134" s="1" t="s">
        <v>121</v>
      </c>
      <c r="M134" s="1">
        <v>15</v>
      </c>
    </row>
    <row r="135" spans="1:13" hidden="1" x14ac:dyDescent="0.75">
      <c r="A135" s="3">
        <v>44855</v>
      </c>
      <c r="B135" s="1" t="s">
        <v>123</v>
      </c>
      <c r="C135" s="1" t="s">
        <v>17</v>
      </c>
      <c r="D135" s="1" t="s">
        <v>4</v>
      </c>
      <c r="E135" s="1">
        <v>4</v>
      </c>
      <c r="F135" s="1">
        <v>1</v>
      </c>
      <c r="G135" s="1" t="s">
        <v>3</v>
      </c>
      <c r="H135" s="1" t="s">
        <v>2</v>
      </c>
      <c r="I135" s="1">
        <v>1095</v>
      </c>
      <c r="J135" s="4">
        <v>142629</v>
      </c>
      <c r="K135" s="2">
        <v>5.7500000000000002E-2</v>
      </c>
      <c r="L135" s="1" t="s">
        <v>118</v>
      </c>
      <c r="M135" s="1">
        <v>30</v>
      </c>
    </row>
    <row r="136" spans="1:13" hidden="1" x14ac:dyDescent="0.75">
      <c r="A136" s="3">
        <v>44738</v>
      </c>
      <c r="B136" s="1" t="s">
        <v>126</v>
      </c>
      <c r="C136" s="1" t="s">
        <v>43</v>
      </c>
      <c r="D136" s="1" t="s">
        <v>40</v>
      </c>
      <c r="E136" s="1">
        <v>4</v>
      </c>
      <c r="F136" s="1">
        <v>1</v>
      </c>
      <c r="G136" s="1" t="s">
        <v>3</v>
      </c>
      <c r="H136" s="1" t="s">
        <v>2</v>
      </c>
      <c r="I136" s="1">
        <v>1642</v>
      </c>
      <c r="J136" s="4">
        <v>133160</v>
      </c>
      <c r="K136" s="2">
        <v>6.7500000000000004E-2</v>
      </c>
      <c r="L136" s="1" t="s">
        <v>121</v>
      </c>
      <c r="M136" s="1">
        <v>15</v>
      </c>
    </row>
    <row r="137" spans="1:13" hidden="1" x14ac:dyDescent="0.75">
      <c r="A137" s="3">
        <v>44800</v>
      </c>
      <c r="B137" s="1" t="s">
        <v>124</v>
      </c>
      <c r="C137" s="1" t="s">
        <v>92</v>
      </c>
      <c r="D137" s="1" t="s">
        <v>104</v>
      </c>
      <c r="E137" s="1">
        <v>3</v>
      </c>
      <c r="F137" s="1">
        <v>2</v>
      </c>
      <c r="G137" s="1" t="s">
        <v>2</v>
      </c>
      <c r="H137" s="1" t="s">
        <v>3</v>
      </c>
      <c r="I137" s="1">
        <v>2723</v>
      </c>
      <c r="J137" s="4">
        <v>208413</v>
      </c>
      <c r="K137" s="2">
        <v>5.7500000000000002E-2</v>
      </c>
      <c r="L137" s="1" t="s">
        <v>120</v>
      </c>
      <c r="M137" s="1">
        <v>30</v>
      </c>
    </row>
    <row r="138" spans="1:13" hidden="1" x14ac:dyDescent="0.75">
      <c r="A138" s="3">
        <v>44845</v>
      </c>
      <c r="B138" s="1" t="s">
        <v>11</v>
      </c>
      <c r="C138" s="1" t="s">
        <v>14</v>
      </c>
      <c r="D138" s="1" t="s">
        <v>4</v>
      </c>
      <c r="E138" s="1">
        <v>1</v>
      </c>
      <c r="F138" s="1">
        <v>1</v>
      </c>
      <c r="G138" s="1" t="s">
        <v>3</v>
      </c>
      <c r="H138" s="1" t="s">
        <v>2</v>
      </c>
      <c r="I138" s="1">
        <v>2350</v>
      </c>
      <c r="J138" s="4">
        <v>226733</v>
      </c>
      <c r="K138" s="2">
        <v>5.5E-2</v>
      </c>
      <c r="L138" s="1" t="s">
        <v>121</v>
      </c>
      <c r="M138" s="1">
        <v>30</v>
      </c>
    </row>
    <row r="139" spans="1:13" hidden="1" x14ac:dyDescent="0.75">
      <c r="A139" s="3">
        <v>44897</v>
      </c>
      <c r="B139" s="1" t="s">
        <v>126</v>
      </c>
      <c r="C139" s="1" t="s">
        <v>85</v>
      </c>
      <c r="D139" s="1" t="s">
        <v>104</v>
      </c>
      <c r="E139" s="1">
        <v>2</v>
      </c>
      <c r="F139" s="1">
        <v>2</v>
      </c>
      <c r="G139" s="1" t="s">
        <v>3</v>
      </c>
      <c r="H139" s="1" t="s">
        <v>2</v>
      </c>
      <c r="I139" s="1">
        <v>983</v>
      </c>
      <c r="J139" s="4">
        <v>204543</v>
      </c>
      <c r="K139" s="2">
        <v>5.5E-2</v>
      </c>
      <c r="L139" s="1" t="s">
        <v>118</v>
      </c>
      <c r="M139" s="1">
        <v>40</v>
      </c>
    </row>
    <row r="140" spans="1:13" x14ac:dyDescent="0.75">
      <c r="A140" s="27">
        <v>44816</v>
      </c>
      <c r="B140" s="28" t="s">
        <v>125</v>
      </c>
      <c r="C140" s="1" t="s">
        <v>78</v>
      </c>
      <c r="D140" s="1" t="s">
        <v>40</v>
      </c>
      <c r="E140" s="28">
        <v>3</v>
      </c>
      <c r="F140" s="28">
        <v>2</v>
      </c>
      <c r="G140" s="1" t="s">
        <v>2</v>
      </c>
      <c r="H140" s="1" t="s">
        <v>3</v>
      </c>
      <c r="I140" s="28">
        <v>2036</v>
      </c>
      <c r="J140" s="29">
        <v>106998</v>
      </c>
      <c r="K140" s="2">
        <v>5.5E-2</v>
      </c>
      <c r="L140" s="1" t="s">
        <v>119</v>
      </c>
      <c r="M140" s="1">
        <v>15</v>
      </c>
    </row>
    <row r="141" spans="1:13" hidden="1" x14ac:dyDescent="0.75">
      <c r="A141" s="3">
        <v>44845</v>
      </c>
      <c r="B141" s="1" t="s">
        <v>124</v>
      </c>
      <c r="C141" s="1" t="s">
        <v>95</v>
      </c>
      <c r="D141" s="1" t="s">
        <v>79</v>
      </c>
      <c r="E141" s="1">
        <v>4</v>
      </c>
      <c r="F141" s="1">
        <v>1</v>
      </c>
      <c r="G141" s="1" t="s">
        <v>3</v>
      </c>
      <c r="H141" s="1" t="s">
        <v>2</v>
      </c>
      <c r="I141" s="1">
        <v>1171</v>
      </c>
      <c r="J141" s="4">
        <v>122628</v>
      </c>
      <c r="K141" s="2">
        <v>4.7500000000000001E-2</v>
      </c>
      <c r="L141" s="1" t="s">
        <v>118</v>
      </c>
      <c r="M141" s="1">
        <v>30</v>
      </c>
    </row>
    <row r="142" spans="1:13" hidden="1" x14ac:dyDescent="0.75">
      <c r="A142" s="3">
        <v>44743</v>
      </c>
      <c r="B142" s="1" t="s">
        <v>11</v>
      </c>
      <c r="C142" s="1" t="s">
        <v>49</v>
      </c>
      <c r="D142" s="1" t="s">
        <v>40</v>
      </c>
      <c r="E142" s="1">
        <v>1</v>
      </c>
      <c r="F142" s="1">
        <v>1</v>
      </c>
      <c r="G142" s="1" t="s">
        <v>3</v>
      </c>
      <c r="H142" s="1" t="s">
        <v>2</v>
      </c>
      <c r="I142" s="1">
        <v>2221</v>
      </c>
      <c r="J142" s="4">
        <v>108474</v>
      </c>
      <c r="K142" s="2">
        <v>6.7500000000000004E-2</v>
      </c>
      <c r="L142" s="1" t="s">
        <v>120</v>
      </c>
      <c r="M142" s="1">
        <v>40</v>
      </c>
    </row>
    <row r="143" spans="1:13" hidden="1" x14ac:dyDescent="0.75">
      <c r="A143" s="3">
        <v>44856</v>
      </c>
      <c r="B143" s="1" t="s">
        <v>11</v>
      </c>
      <c r="C143" s="1" t="s">
        <v>16</v>
      </c>
      <c r="D143" s="1" t="s">
        <v>4</v>
      </c>
      <c r="E143" s="1">
        <v>5</v>
      </c>
      <c r="F143" s="1">
        <v>2</v>
      </c>
      <c r="G143" s="1" t="s">
        <v>3</v>
      </c>
      <c r="H143" s="1" t="s">
        <v>2</v>
      </c>
      <c r="I143" s="1">
        <v>2156</v>
      </c>
      <c r="J143" s="4">
        <v>196233</v>
      </c>
      <c r="K143" s="2">
        <v>6.7500000000000004E-2</v>
      </c>
      <c r="L143" s="1" t="s">
        <v>120</v>
      </c>
      <c r="M143" s="1">
        <v>30</v>
      </c>
    </row>
    <row r="144" spans="1:13" hidden="1" x14ac:dyDescent="0.75">
      <c r="A144" s="3">
        <v>44789</v>
      </c>
      <c r="B144" s="1" t="s">
        <v>123</v>
      </c>
      <c r="C144" s="1" t="s">
        <v>98</v>
      </c>
      <c r="D144" s="1" t="s">
        <v>79</v>
      </c>
      <c r="E144" s="1">
        <v>4</v>
      </c>
      <c r="F144" s="1">
        <v>2</v>
      </c>
      <c r="G144" s="1" t="s">
        <v>2</v>
      </c>
      <c r="H144" s="1" t="s">
        <v>3</v>
      </c>
      <c r="I144" s="1">
        <v>1744</v>
      </c>
      <c r="J144" s="4">
        <v>196205</v>
      </c>
      <c r="K144" s="2">
        <v>4.7500000000000001E-2</v>
      </c>
      <c r="L144" s="1" t="s">
        <v>121</v>
      </c>
      <c r="M144" s="1">
        <v>30</v>
      </c>
    </row>
    <row r="145" spans="1:13" hidden="1" x14ac:dyDescent="0.75">
      <c r="A145" s="3">
        <v>44805</v>
      </c>
      <c r="B145" s="1" t="s">
        <v>125</v>
      </c>
      <c r="C145" s="1" t="s">
        <v>39</v>
      </c>
      <c r="D145" s="1" t="s">
        <v>4</v>
      </c>
      <c r="E145" s="1">
        <v>4</v>
      </c>
      <c r="F145" s="1">
        <v>2</v>
      </c>
      <c r="G145" s="1" t="s">
        <v>3</v>
      </c>
      <c r="H145" s="1" t="s">
        <v>2</v>
      </c>
      <c r="I145" s="1">
        <v>2998</v>
      </c>
      <c r="J145" s="4">
        <v>142265</v>
      </c>
      <c r="K145" s="2">
        <v>5.7500000000000002E-2</v>
      </c>
      <c r="L145" s="1" t="s">
        <v>118</v>
      </c>
      <c r="M145" s="1">
        <v>40</v>
      </c>
    </row>
  </sheetData>
  <mergeCells count="2">
    <mergeCell ref="A5:I5"/>
    <mergeCell ref="A4:I4"/>
  </mergeCells>
  <phoneticPr fontId="16" type="noConversion"/>
  <printOptions horizontalCentered="1"/>
  <pageMargins left="0.7" right="0.7" top="0.75" bottom="0.75" header="0.3" footer="0.3"/>
  <pageSetup scale="135" fitToHeight="0" orientation="landscape" r:id="rId1"/>
  <headerFooter>
    <oddFooter>&amp;L&amp;F - &amp;A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Mortgage Comparisons</vt:lpstr>
      <vt:lpstr>Sold Homes</vt:lpstr>
      <vt:lpstr>Comparables</vt:lpstr>
      <vt:lpstr>Similar Houses</vt:lpstr>
      <vt:lpstr>Comparables!Print_Area</vt:lpstr>
      <vt:lpstr>'Mortgage Comparisons'!Print_Area</vt:lpstr>
      <vt:lpstr>'Sold Homes'!Print_Area</vt:lpstr>
      <vt:lpstr>Comparables!Print_Titles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Forsgren</dc:creator>
  <cp:lastModifiedBy>Sedrick Neighbors</cp:lastModifiedBy>
  <cp:lastPrinted>2023-04-09T18:49:53Z</cp:lastPrinted>
  <dcterms:created xsi:type="dcterms:W3CDTF">2016-02-22T21:17:54Z</dcterms:created>
  <dcterms:modified xsi:type="dcterms:W3CDTF">2024-06-03T16:43:26Z</dcterms:modified>
</cp:coreProperties>
</file>