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110" yWindow="-110" windowWidth="19430" windowHeight="10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L11" i="1"/>
  <c r="L10" i="1"/>
  <c r="L9" i="1"/>
  <c r="I10" i="1"/>
  <c r="I9" i="1"/>
  <c r="C10" i="1"/>
  <c r="C9" i="1"/>
  <c r="F10" i="1"/>
  <c r="F9" i="1"/>
  <c r="M12" i="1"/>
  <c r="J12" i="1"/>
  <c r="G12" i="1"/>
  <c r="D12" i="1"/>
  <c r="M9" i="1"/>
  <c r="M10" i="1"/>
  <c r="M11" i="1"/>
  <c r="J9" i="1"/>
  <c r="J10" i="1"/>
  <c r="J11" i="1"/>
  <c r="G9" i="1"/>
  <c r="G10" i="1"/>
  <c r="F11" i="1"/>
  <c r="G11" i="1"/>
  <c r="D9" i="1"/>
  <c r="D10" i="1"/>
  <c r="C11" i="1"/>
  <c r="D11" i="1"/>
  <c r="M60" i="1" l="1"/>
  <c r="L60" i="1"/>
  <c r="J60" i="1"/>
  <c r="I60" i="1"/>
  <c r="G60" i="1"/>
  <c r="F60" i="1"/>
  <c r="D60" i="1"/>
  <c r="C60" i="1"/>
  <c r="U12" i="1" l="1"/>
  <c r="Q12" i="1"/>
  <c r="S12" i="1"/>
  <c r="O12" i="1"/>
  <c r="M8" i="1"/>
  <c r="M7" i="1"/>
  <c r="M6" i="1"/>
  <c r="M5" i="1"/>
  <c r="M4" i="1"/>
  <c r="J4" i="1"/>
  <c r="J5" i="1"/>
  <c r="J6" i="1"/>
  <c r="J8" i="1"/>
  <c r="J7" i="1"/>
  <c r="G8" i="1"/>
  <c r="G7" i="1"/>
  <c r="G6" i="1"/>
  <c r="D6" i="1"/>
  <c r="D7" i="1"/>
  <c r="D8" i="1"/>
  <c r="L5" i="1"/>
  <c r="L4" i="1"/>
  <c r="I5" i="1"/>
  <c r="I4" i="1"/>
  <c r="L12" i="1"/>
  <c r="L8" i="1"/>
  <c r="L7" i="1"/>
  <c r="L6" i="1"/>
  <c r="L3" i="1"/>
  <c r="I12" i="1"/>
  <c r="I8" i="1"/>
  <c r="I7" i="1"/>
  <c r="I6" i="1"/>
  <c r="I3" i="1"/>
  <c r="F12" i="1"/>
  <c r="F8" i="1"/>
  <c r="F7" i="1"/>
  <c r="F6" i="1"/>
  <c r="F3" i="1"/>
  <c r="C12" i="1"/>
  <c r="C8" i="1"/>
  <c r="C7" i="1"/>
  <c r="C6" i="1"/>
  <c r="C3" i="1"/>
</calcChain>
</file>

<file path=xl/sharedStrings.xml><?xml version="1.0" encoding="utf-8"?>
<sst xmlns="http://schemas.openxmlformats.org/spreadsheetml/2006/main" count="43" uniqueCount="20">
  <si>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</si>
  <si>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</si>
  <si>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</si>
  <si>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</si>
  <si>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</si>
  <si>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</si>
  <si>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</si>
  <si>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</si>
  <si>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</si>
  <si>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</si>
  <si>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</si>
  <si>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</si>
  <si>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</si>
  <si>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</si>
  <si>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</si>
  <si>
    <t>400mm Beam Expansion lens, Multi-Band Dichroic, AOTF at Max, mW</t>
  </si>
  <si>
    <t>at first cube</t>
  </si>
  <si>
    <t>at second cube</t>
  </si>
  <si>
    <t>at objective</t>
  </si>
  <si>
    <t>at sample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</si>
</sst>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FF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72.038834951456309</c:v>
                </c:pt>
                <c:pt idx="7">
                  <c:v>66.893203883495161</c:v>
                </c:pt>
                <c:pt idx="8">
                  <c:v>73.97727272727272</c:v>
                </c:pt>
                <c:pt idx="9">
                  <c:v>23.592233009708739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78.048780487804876</c:v>
                </c:pt>
                <c:pt idx="7">
                  <c:v>77.865853658536594</c:v>
                </c:pt>
                <c:pt idx="8">
                  <c:v>83.380281690140848</c:v>
                </c:pt>
                <c:pt idx="9">
                  <c:v>52.804878048780481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E668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73.958333333333343</c:v>
                </c:pt>
                <c:pt idx="7">
                  <c:v>76.041666666666657</c:v>
                </c:pt>
                <c:pt idx="8">
                  <c:v>75</c:v>
                </c:pt>
                <c:pt idx="9">
                  <c:v>48.958333333333329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69.705603038936374</c:v>
                </c:pt>
                <c:pt idx="7">
                  <c:v>70.65527065527067</c:v>
                </c:pt>
                <c:pt idx="8">
                  <c:v>69.040835707502382</c:v>
                </c:pt>
                <c:pt idx="9">
                  <c:v>43.20987654320988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solidFill>
              <a:srgbClr val="FF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Sheet1!$D$4:$D$12</c:f>
              <c:numCache>
                <c:formatCode>General</c:formatCode>
                <c:ptCount val="9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5.3571428571428603</c:v>
                </c:pt>
                <c:pt idx="6">
                  <c:v>7.1428571428571379</c:v>
                </c:pt>
                <c:pt idx="7">
                  <c:v>5.5152394775036448</c:v>
                </c:pt>
                <c:pt idx="8">
                  <c:v>62.672811059907843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Sheet1!$G$4:$G$12</c:f>
              <c:numCache>
                <c:formatCode>General</c:formatCode>
                <c:ptCount val="9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0.31152647975078324</c:v>
                </c:pt>
                <c:pt idx="6">
                  <c:v>0.23437499999999778</c:v>
                </c:pt>
                <c:pt idx="7">
                  <c:v>7.2826938136256834</c:v>
                </c:pt>
                <c:pt idx="8">
                  <c:v>26.858108108108112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solidFill>
              <a:srgbClr val="00E66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Sheet1!$J$4:$J$12</c:f>
              <c:numCache>
                <c:formatCode>General</c:formatCode>
                <c:ptCount val="9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4.0540540540540482</c:v>
                </c:pt>
                <c:pt idx="6">
                  <c:v>-2.8169014084506943</c:v>
                </c:pt>
                <c:pt idx="7">
                  <c:v>1.3698630136986172</c:v>
                </c:pt>
                <c:pt idx="8">
                  <c:v>34.722222222222229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Sheet1!$M$4:$M$12</c:f>
              <c:numCache>
                <c:formatCode>General</c:formatCode>
                <c:ptCount val="9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0.4070556309362241</c:v>
                </c:pt>
                <c:pt idx="6">
                  <c:v>-1.3623978201634876</c:v>
                </c:pt>
                <c:pt idx="7">
                  <c:v>2.2849462365591435</c:v>
                </c:pt>
                <c:pt idx="8">
                  <c:v>37.41403026134801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0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17</xdr:row>
      <xdr:rowOff>133350</xdr:rowOff>
    </xdr:from>
    <xdr:to>
      <xdr:col>23</xdr:col>
      <xdr:colOff>41275</xdr:colOff>
      <xdr:row>40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1136650</xdr:colOff>
      <xdr:row>17</xdr:row>
      <xdr:rowOff>158750</xdr:rowOff>
    </xdr:from>
    <xdr:to>
      <xdr:col>11</xdr:col>
      <xdr:colOff>349250</xdr:colOff>
      <xdr:row>40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zoomScaleNormal="100" workbookViewId="0">
      <selection activeCell="O42" sqref="O42"/>
    </sheetView>
  </sheetViews>
  <sheetFormatPr defaultRowHeight="14.5" x14ac:dyDescent="0.35"/>
  <cols>
    <col min="1" max="1" width="22.81640625" customWidth="1"/>
    <col min="14" max="14" width="13.81640625" style="1" customWidth="1"/>
    <col min="15" max="15" width="16.1796875" customWidth="1"/>
    <col min="16" max="16" width="13.54296875" customWidth="1"/>
    <col min="17" max="17" width="15.7265625" customWidth="1"/>
    <col min="18" max="18" width="13.81640625" style="1" customWidth="1"/>
    <col min="19" max="19" width="15.54296875" customWidth="1"/>
    <col min="20" max="20" width="13" customWidth="1"/>
    <col min="21" max="21" width="14.81640625" customWidth="1"/>
  </cols>
  <sheetData>
    <row r="1" spans="1:21" x14ac:dyDescent="0.35">
      <c r="A1" t="s">
        <v>14</v>
      </c>
    </row>
    <row r="2" spans="1:21" x14ac:dyDescent="0.3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3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3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6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3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3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35">
      <c r="A7" t="s">
        <v>4</v>
      </c>
      <c r="B7" s="2">
        <v>85</v>
      </c>
      <c r="C7" s="3">
        <f>(B7/B3)*100</f>
        <v>82.524271844660191</v>
      </c>
      <c r="D7" s="4">
        <f>((B6-B7)/B6)*100</f>
        <v>3.4090909090909087</v>
      </c>
      <c r="E7" s="5">
        <v>139.69999999999999</v>
      </c>
      <c r="F7" s="3">
        <f>(E7/E3)*100</f>
        <v>85.182926829268297</v>
      </c>
      <c r="G7" s="4">
        <f>((E6-E7)/E6)*100</f>
        <v>1.6197183098591628</v>
      </c>
      <c r="H7" s="2">
        <v>22.7</v>
      </c>
      <c r="I7" s="3">
        <f>(H7/H3)*100</f>
        <v>78.819444444444443</v>
      </c>
      <c r="J7" s="4">
        <f>((H6-H7)/H6)*100</f>
        <v>10.629921259842517</v>
      </c>
      <c r="K7" s="5">
        <v>78.099999999999994</v>
      </c>
      <c r="L7" s="3">
        <f>(K7/K3)*100</f>
        <v>74.169040835707506</v>
      </c>
      <c r="M7" s="4">
        <f>((K6-K7)/K6)*100</f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35">
      <c r="A8" t="s">
        <v>5</v>
      </c>
      <c r="B8" s="2">
        <v>78.400000000000006</v>
      </c>
      <c r="C8" s="3">
        <f>(B8/B3)*100</f>
        <v>76.116504854368941</v>
      </c>
      <c r="D8" s="4">
        <f>((B7-B8)/B7)*100</f>
        <v>7.7647058823529349</v>
      </c>
      <c r="E8" s="5">
        <v>128.4</v>
      </c>
      <c r="F8" s="3">
        <f>(E8/E3)*100</f>
        <v>78.292682926829272</v>
      </c>
      <c r="G8" s="4">
        <f>((E7-E8)/E7)*100</f>
        <v>8.0887616320687066</v>
      </c>
      <c r="H8" s="2">
        <v>22.2</v>
      </c>
      <c r="I8" s="3">
        <f>(H8/H3)*100</f>
        <v>77.083333333333329</v>
      </c>
      <c r="J8" s="4">
        <f>((H7-H8)/H7)*100</f>
        <v>2.2026431718061676</v>
      </c>
      <c r="K8" s="5">
        <v>73.7</v>
      </c>
      <c r="L8" s="3">
        <f>(K8/K3)*100</f>
        <v>69.990503323836663</v>
      </c>
      <c r="M8" s="4">
        <f>((K7-K8)/K7)*100</f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35">
      <c r="A9" t="s">
        <v>16</v>
      </c>
      <c r="B9" s="5">
        <v>74.2</v>
      </c>
      <c r="C9" s="3">
        <f>(B9/B3)*100</f>
        <v>72.038834951456309</v>
      </c>
      <c r="D9" s="4">
        <f t="shared" ref="D9:D12" si="2">((B8-B9)/B8)*100</f>
        <v>5.3571428571428603</v>
      </c>
      <c r="E9" s="5">
        <v>128</v>
      </c>
      <c r="F9" s="3">
        <f>(E9/E3)*100</f>
        <v>78.048780487804876</v>
      </c>
      <c r="G9" s="4">
        <f t="shared" ref="G9:G12" si="3">((E8-E9)/E8)*100</f>
        <v>0.31152647975078324</v>
      </c>
      <c r="H9" s="2">
        <v>21.3</v>
      </c>
      <c r="I9" s="3">
        <f>(H9/H3)*100</f>
        <v>73.958333333333343</v>
      </c>
      <c r="J9" s="4">
        <f t="shared" ref="J9:J12" si="4">((H8-H9)/H8)*100</f>
        <v>4.0540540540540482</v>
      </c>
      <c r="K9" s="5">
        <v>73.400000000000006</v>
      </c>
      <c r="L9" s="3">
        <f>(K9/K3)*100</f>
        <v>69.705603038936374</v>
      </c>
      <c r="M9" s="4">
        <f t="shared" ref="M9:M12" si="5">((K8-K9)/K8)*100</f>
        <v>0.4070556309362241</v>
      </c>
      <c r="N9" s="2"/>
      <c r="O9" s="3"/>
      <c r="P9" s="5"/>
      <c r="Q9" s="3"/>
      <c r="R9" s="2"/>
      <c r="S9" s="3"/>
      <c r="T9" s="5"/>
      <c r="U9" s="3"/>
    </row>
    <row r="10" spans="1:21" x14ac:dyDescent="0.35">
      <c r="A10" t="s">
        <v>17</v>
      </c>
      <c r="B10" s="5">
        <v>68.900000000000006</v>
      </c>
      <c r="C10" s="3">
        <f>(B10/B3)*100</f>
        <v>66.893203883495161</v>
      </c>
      <c r="D10" s="4">
        <f t="shared" si="2"/>
        <v>7.1428571428571379</v>
      </c>
      <c r="E10" s="5">
        <v>127.7</v>
      </c>
      <c r="F10" s="3">
        <f>(E10/E3)*100</f>
        <v>77.865853658536594</v>
      </c>
      <c r="G10" s="4">
        <f t="shared" si="3"/>
        <v>0.23437499999999778</v>
      </c>
      <c r="H10" s="2">
        <v>21.9</v>
      </c>
      <c r="I10" s="3">
        <f>(H10/H3)*100</f>
        <v>76.041666666666657</v>
      </c>
      <c r="J10" s="4">
        <f t="shared" si="4"/>
        <v>-2.8169014084506943</v>
      </c>
      <c r="K10" s="5">
        <v>74.400000000000006</v>
      </c>
      <c r="L10" s="3">
        <f>(K10/K3)*100</f>
        <v>70.65527065527067</v>
      </c>
      <c r="M10" s="4">
        <f t="shared" si="5"/>
        <v>-1.3623978201634876</v>
      </c>
      <c r="N10" s="2"/>
      <c r="O10" s="3"/>
      <c r="P10" s="5"/>
      <c r="Q10" s="3"/>
      <c r="R10" s="2"/>
      <c r="S10" s="3"/>
      <c r="T10" s="5"/>
      <c r="U10" s="3"/>
    </row>
    <row r="11" spans="1:21" x14ac:dyDescent="0.35">
      <c r="A11" t="s">
        <v>18</v>
      </c>
      <c r="B11" s="5">
        <v>65.099999999999994</v>
      </c>
      <c r="C11" s="3">
        <f t="shared" ref="C11" si="6">(B11/B6)*100</f>
        <v>73.97727272727272</v>
      </c>
      <c r="D11" s="4">
        <f t="shared" si="2"/>
        <v>5.5152394775036448</v>
      </c>
      <c r="E11" s="5">
        <v>118.4</v>
      </c>
      <c r="F11" s="3">
        <f t="shared" ref="F11" si="7">(E11/E6)*100</f>
        <v>83.380281690140848</v>
      </c>
      <c r="G11" s="4">
        <f t="shared" si="3"/>
        <v>7.2826938136256834</v>
      </c>
      <c r="H11" s="2">
        <v>21.6</v>
      </c>
      <c r="I11" s="3">
        <f>(H11/H3)*100</f>
        <v>75</v>
      </c>
      <c r="J11" s="4">
        <f t="shared" si="4"/>
        <v>1.3698630136986172</v>
      </c>
      <c r="K11" s="5">
        <v>72.7</v>
      </c>
      <c r="L11" s="3">
        <f>(K11/K3)*100</f>
        <v>69.040835707502382</v>
      </c>
      <c r="M11" s="4">
        <f t="shared" si="5"/>
        <v>2.2849462365591435</v>
      </c>
      <c r="N11" s="2"/>
      <c r="O11" s="3"/>
      <c r="P11" s="5"/>
      <c r="Q11" s="3"/>
      <c r="R11" s="2"/>
      <c r="S11" s="3"/>
      <c r="T11" s="5"/>
      <c r="U11" s="3"/>
    </row>
    <row r="12" spans="1:21" x14ac:dyDescent="0.35">
      <c r="A12" t="s">
        <v>19</v>
      </c>
      <c r="B12" s="2">
        <v>24.3</v>
      </c>
      <c r="C12" s="3">
        <f>(B12/B3)*100</f>
        <v>23.592233009708739</v>
      </c>
      <c r="D12" s="4">
        <f t="shared" si="2"/>
        <v>62.672811059907843</v>
      </c>
      <c r="E12" s="5">
        <v>86.6</v>
      </c>
      <c r="F12" s="3">
        <f>(E12/E3)*100</f>
        <v>52.804878048780481</v>
      </c>
      <c r="G12" s="4">
        <f t="shared" si="3"/>
        <v>26.858108108108112</v>
      </c>
      <c r="H12" s="2">
        <v>14.1</v>
      </c>
      <c r="I12" s="3">
        <f>(H12/H3)*100</f>
        <v>48.958333333333329</v>
      </c>
      <c r="J12" s="4">
        <f t="shared" si="4"/>
        <v>34.722222222222229</v>
      </c>
      <c r="K12" s="5">
        <v>45.5</v>
      </c>
      <c r="L12" s="3">
        <f>(K12/K3)*100</f>
        <v>43.20987654320988</v>
      </c>
      <c r="M12" s="4">
        <f t="shared" si="5"/>
        <v>37.41403026134801</v>
      </c>
      <c r="N12" s="2">
        <v>1.2999999999999999E-4</v>
      </c>
      <c r="O12" s="3">
        <f>(N12/H12)*100</f>
        <v>9.2198581560283674E-4</v>
      </c>
      <c r="P12" s="5">
        <v>3.0000000000000001E-5</v>
      </c>
      <c r="Q12" s="3">
        <f>(P12/K12)*100</f>
        <v>6.5934065934065942E-5</v>
      </c>
      <c r="R12" s="2">
        <v>5.0000000000000002E-5</v>
      </c>
      <c r="S12" s="3">
        <f>(R12/H12)*100</f>
        <v>3.5460992907801421E-4</v>
      </c>
      <c r="T12" s="5">
        <v>3.0000000000000001E-5</v>
      </c>
      <c r="U12" s="3">
        <f>(T12/K12)*100</f>
        <v>6.5934065934065942E-5</v>
      </c>
    </row>
    <row r="52" spans="1:21" x14ac:dyDescent="0.35">
      <c r="A52" t="s">
        <v>15</v>
      </c>
    </row>
    <row r="53" spans="1:21" x14ac:dyDescent="0.35">
      <c r="B53" s="2">
        <v>405</v>
      </c>
      <c r="C53" s="3" t="s">
        <v>11</v>
      </c>
      <c r="D53" s="4" t="s">
        <v>12</v>
      </c>
      <c r="E53" s="5">
        <v>488</v>
      </c>
      <c r="F53" s="3" t="s">
        <v>11</v>
      </c>
      <c r="G53" s="4" t="s">
        <v>12</v>
      </c>
      <c r="H53" s="2">
        <v>560</v>
      </c>
      <c r="I53" s="3" t="s">
        <v>11</v>
      </c>
      <c r="J53" s="4" t="s">
        <v>12</v>
      </c>
      <c r="K53" s="5">
        <v>642</v>
      </c>
      <c r="L53" s="3" t="s">
        <v>11</v>
      </c>
      <c r="M53" s="6" t="s">
        <v>12</v>
      </c>
      <c r="N53" s="7"/>
      <c r="O53" s="8"/>
      <c r="P53" s="9"/>
      <c r="Q53" s="8"/>
      <c r="R53" s="7"/>
      <c r="S53" s="8"/>
      <c r="T53" s="9"/>
      <c r="U53" s="8"/>
    </row>
    <row r="54" spans="1:21" x14ac:dyDescent="0.35">
      <c r="A54" t="s">
        <v>0</v>
      </c>
      <c r="B54" s="2"/>
      <c r="C54" s="3"/>
      <c r="D54" s="4"/>
      <c r="E54" s="5"/>
      <c r="F54" s="3"/>
      <c r="G54" s="4"/>
      <c r="H54" s="2">
        <v>25</v>
      </c>
      <c r="I54" s="3"/>
      <c r="J54" s="4"/>
      <c r="K54" s="5"/>
      <c r="L54" s="3"/>
      <c r="M54" s="6"/>
      <c r="N54" s="7"/>
      <c r="O54" s="8"/>
      <c r="P54" s="9"/>
      <c r="Q54" s="8"/>
      <c r="R54" s="7"/>
      <c r="S54" s="8"/>
      <c r="T54" s="9"/>
      <c r="U54" s="8"/>
    </row>
    <row r="55" spans="1:21" x14ac:dyDescent="0.35">
      <c r="A55" t="s">
        <v>1</v>
      </c>
      <c r="B55" s="2"/>
      <c r="C55" s="3"/>
      <c r="D55" s="4"/>
      <c r="E55" s="5"/>
      <c r="F55" s="3"/>
      <c r="G55" s="4"/>
      <c r="H55" s="2"/>
      <c r="I55" s="3"/>
      <c r="J55" s="4"/>
      <c r="K55" s="5"/>
      <c r="L55" s="3"/>
      <c r="M55" s="6"/>
      <c r="N55" s="7"/>
      <c r="O55" s="8"/>
      <c r="P55" s="9"/>
      <c r="Q55" s="8"/>
      <c r="R55" s="7"/>
      <c r="S55" s="8"/>
      <c r="T55" s="9"/>
      <c r="U55" s="8"/>
    </row>
    <row r="56" spans="1:21" x14ac:dyDescent="0.35">
      <c r="A56" t="s">
        <v>2</v>
      </c>
      <c r="B56" s="2"/>
      <c r="C56" s="3"/>
      <c r="D56" s="4"/>
      <c r="E56" s="5"/>
      <c r="F56" s="3"/>
      <c r="G56" s="4"/>
      <c r="H56" s="2"/>
      <c r="I56" s="3"/>
      <c r="J56" s="4"/>
      <c r="K56" s="5"/>
      <c r="L56" s="3"/>
      <c r="M56" s="6"/>
      <c r="N56" s="7"/>
      <c r="O56" s="8"/>
      <c r="P56" s="9"/>
      <c r="Q56" s="8"/>
      <c r="R56" s="7"/>
      <c r="S56" s="8"/>
      <c r="T56" s="9"/>
      <c r="U56" s="8"/>
    </row>
    <row r="57" spans="1:21" x14ac:dyDescent="0.35">
      <c r="A57" t="s">
        <v>3</v>
      </c>
      <c r="B57" s="2"/>
      <c r="C57" s="3"/>
      <c r="D57" s="4"/>
      <c r="E57" s="5"/>
      <c r="F57" s="3"/>
      <c r="G57" s="4"/>
      <c r="H57" s="2"/>
      <c r="I57" s="3"/>
      <c r="J57" s="4"/>
      <c r="K57" s="5"/>
      <c r="L57" s="3"/>
      <c r="M57" s="6"/>
      <c r="N57" s="7"/>
      <c r="O57" s="8"/>
      <c r="P57" s="9"/>
      <c r="Q57" s="8"/>
      <c r="R57" s="7"/>
      <c r="S57" s="8"/>
      <c r="T57" s="9"/>
      <c r="U57" s="8"/>
    </row>
    <row r="58" spans="1:21" x14ac:dyDescent="0.35">
      <c r="A58" t="s">
        <v>4</v>
      </c>
      <c r="B58" s="2"/>
      <c r="C58" s="3"/>
      <c r="D58" s="4"/>
      <c r="E58" s="5"/>
      <c r="F58" s="3"/>
      <c r="G58" s="4"/>
      <c r="H58" s="2"/>
      <c r="I58" s="3"/>
      <c r="J58" s="4"/>
      <c r="K58" s="5"/>
      <c r="L58" s="3"/>
      <c r="M58" s="6"/>
      <c r="N58" s="7"/>
      <c r="O58" s="8"/>
      <c r="P58" s="9"/>
      <c r="Q58" s="8"/>
      <c r="R58" s="7"/>
      <c r="S58" s="8"/>
      <c r="T58" s="9"/>
      <c r="U58" s="8"/>
    </row>
    <row r="59" spans="1:21" x14ac:dyDescent="0.35">
      <c r="A59" t="s">
        <v>5</v>
      </c>
      <c r="B59" s="2"/>
      <c r="C59" s="3"/>
      <c r="D59" s="4"/>
      <c r="E59" s="5"/>
      <c r="F59" s="3"/>
      <c r="G59" s="4"/>
      <c r="H59" s="2"/>
      <c r="I59" s="3"/>
      <c r="J59" s="4"/>
      <c r="K59" s="5"/>
      <c r="L59" s="3"/>
      <c r="M59" s="6"/>
      <c r="N59" s="7"/>
      <c r="O59" s="8"/>
      <c r="P59" s="9"/>
      <c r="Q59" s="8"/>
      <c r="R59" s="7"/>
      <c r="S59" s="8"/>
      <c r="T59" s="9"/>
      <c r="U59" s="8"/>
    </row>
    <row r="60" spans="1:21" x14ac:dyDescent="0.35">
      <c r="A60" t="s">
        <v>6</v>
      </c>
      <c r="B60" s="2">
        <v>21</v>
      </c>
      <c r="C60" s="3" t="e">
        <f>(B60/B54)*100</f>
        <v>#DIV/0!</v>
      </c>
      <c r="D60" s="4" t="e">
        <f>((B59-B60)/B59)*100</f>
        <v>#DIV/0!</v>
      </c>
      <c r="E60" s="5">
        <v>51.9</v>
      </c>
      <c r="F60" s="3" t="e">
        <f>(E60/E54)*100</f>
        <v>#DIV/0!</v>
      </c>
      <c r="G60" s="4" t="e">
        <f>((E59-E60)/E59)*100</f>
        <v>#DIV/0!</v>
      </c>
      <c r="H60" s="2">
        <v>10.199999999999999</v>
      </c>
      <c r="I60" s="3">
        <f>(H60/H54)*100</f>
        <v>40.799999999999997</v>
      </c>
      <c r="J60" s="4" t="e">
        <f>((H59-H60)/H59)*100</f>
        <v>#DIV/0!</v>
      </c>
      <c r="K60" s="5">
        <v>26.8</v>
      </c>
      <c r="L60" s="3" t="e">
        <f>(K60/K54)*100</f>
        <v>#DIV/0!</v>
      </c>
      <c r="M60" s="6" t="e">
        <f>((K59-K60)/K59)*100</f>
        <v>#DIV/0!</v>
      </c>
      <c r="N60" s="7"/>
      <c r="O60" s="8"/>
      <c r="P60" s="9"/>
      <c r="Q60" s="8"/>
      <c r="R60" s="7"/>
      <c r="S60" s="8"/>
      <c r="T60" s="9"/>
      <c r="U6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Joshua Edwards (PGR)</cp:lastModifiedBy>
  <dcterms:created xsi:type="dcterms:W3CDTF">2021-01-06T16:21:32Z</dcterms:created>
  <dcterms:modified xsi:type="dcterms:W3CDTF">2021-01-07T15:31:16Z</dcterms:modified>
</cp:coreProperties>
</file>