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VAZQUEH\Documents\Python Codes\e-Hydrogen Cost Optimizer v0.3\modelInputs\"/>
    </mc:Choice>
  </mc:AlternateContent>
  <xr:revisionPtr revIDLastSave="0" documentId="13_ncr:1_{FCCFCFBD-6E48-400C-A050-7D82D856668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Photovoltaics" sheetId="1" r:id="rId1"/>
    <sheet name="WindTurbine" sheetId="2" r:id="rId2"/>
    <sheet name="BatteryStorage" sheetId="3" r:id="rId3"/>
    <sheet name="LCOW" sheetId="4" r:id="rId4"/>
    <sheet name="Electrolyser" sheetId="5" r:id="rId5"/>
    <sheet name="HydrogenSto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D8" i="5"/>
  <c r="D7" i="5"/>
  <c r="D6" i="5"/>
  <c r="D5" i="5"/>
  <c r="D4" i="5"/>
  <c r="D3" i="5"/>
  <c r="D5" i="3"/>
  <c r="C5" i="3"/>
  <c r="C4" i="3"/>
  <c r="D4" i="3" s="1"/>
  <c r="D3" i="3"/>
  <c r="C3" i="3"/>
</calcChain>
</file>

<file path=xl/sharedStrings.xml><?xml version="1.0" encoding="utf-8"?>
<sst xmlns="http://schemas.openxmlformats.org/spreadsheetml/2006/main" count="176" uniqueCount="108">
  <si>
    <t>Scenario</t>
  </si>
  <si>
    <t>CAPEX</t>
  </si>
  <si>
    <t>OPEX</t>
  </si>
  <si>
    <t>Max Capacity</t>
  </si>
  <si>
    <t>source</t>
  </si>
  <si>
    <t>Custom</t>
  </si>
  <si>
    <t>Aboveground tanks - 35 bar</t>
  </si>
  <si>
    <t>https://www.sciencedirect.com/science/article/pii/B9780128205600000023</t>
  </si>
  <si>
    <t>https://www.sciencedirect.com/science/article/pii/S0360319923032482</t>
  </si>
  <si>
    <t>Aboveground tanks - 150 bar</t>
  </si>
  <si>
    <t>Aboveground tanks - 350 bar</t>
  </si>
  <si>
    <t>Underground salt caverns</t>
  </si>
  <si>
    <t>Type</t>
  </si>
  <si>
    <t>Efficiency</t>
  </si>
  <si>
    <t>Stack Size</t>
  </si>
  <si>
    <t>Lifetime</t>
  </si>
  <si>
    <t>source 1</t>
  </si>
  <si>
    <t>source 2</t>
  </si>
  <si>
    <t>PEM Low Cost Low Efficiency -2020</t>
  </si>
  <si>
    <t>PEM</t>
  </si>
  <si>
    <t xml:space="preserve">https://www.irena.org/-/media/Files/IRENA/Agency/Publication/2020/Dec/IRENA_Green_hydrogen_cost_2020.pdf </t>
  </si>
  <si>
    <t xml:space="preserve">https://doi.org/10.1016/j.ijhydene.2018.06.121 </t>
  </si>
  <si>
    <t>PEM Low Cost High Efficiency -2020</t>
  </si>
  <si>
    <t>PEM High Cost Low Efficiency -2020</t>
  </si>
  <si>
    <t>PEM High Cost High Efficiency -2020</t>
  </si>
  <si>
    <t>PEM -2050</t>
  </si>
  <si>
    <t>ALK Low Cost Low Efficiency -2020</t>
  </si>
  <si>
    <t>ALK</t>
  </si>
  <si>
    <t>LCOW</t>
  </si>
  <si>
    <t>Water efficiency</t>
  </si>
  <si>
    <t>Saudi Arabia 2023</t>
  </si>
  <si>
    <t>https://www.swpc.sa/en/swpc-announces-the-preferred-and-reserved-bidders-and-their-levelized-water-transmission-costs-for-rayis-rabigh-iwtp/</t>
  </si>
  <si>
    <t>https://www.irena.org/Publications/2023/Dec/Water-for-hydrogen-production</t>
  </si>
  <si>
    <t>Duration</t>
  </si>
  <si>
    <t>Total CAPEX</t>
  </si>
  <si>
    <t>Min. Operation % Capacity</t>
  </si>
  <si>
    <t>Max. Operation % Capacity</t>
  </si>
  <si>
    <t>Charging Efficiency</t>
  </si>
  <si>
    <t>Discharging Efficiency</t>
  </si>
  <si>
    <t>Max Power Capacity</t>
  </si>
  <si>
    <t>LFP 2019 (60MW)-4h</t>
  </si>
  <si>
    <t xml:space="preserve">https://www.nrel.gov/docs/fy21osti/78694.pdf </t>
  </si>
  <si>
    <t>LFP 2019 (60MW)-6h</t>
  </si>
  <si>
    <t>LFP 2019 (60MW)-10h</t>
  </si>
  <si>
    <t>Onshore-Other Asia 2023</t>
  </si>
  <si>
    <t xml:space="preserve">https://www.irena.org/Publications/2024/Sep/Renewable-Power-Generation-Costs-in-2023 </t>
  </si>
  <si>
    <t>Onshore-Africa 2023</t>
  </si>
  <si>
    <t>https://www.irena.org/Publications/2024/Sep/Renewable-Power-Generation-Costs-in-2024</t>
  </si>
  <si>
    <t>Onshore-Central America 2023</t>
  </si>
  <si>
    <t>https://www.irena.org/Publications/2024/Sep/Renewable-Power-Generation-Costs-in-2025</t>
  </si>
  <si>
    <t>Onshore-Eurasia 2023</t>
  </si>
  <si>
    <t>https://www.irena.org/Publications/2024/Sep/Renewable-Power-Generation-Costs-in-2026</t>
  </si>
  <si>
    <t>Onshore-Europe 2023</t>
  </si>
  <si>
    <t>Onshore-North America 2023</t>
  </si>
  <si>
    <t>Onshore-Oceania 2023</t>
  </si>
  <si>
    <t>Onshore-Other South America 2023</t>
  </si>
  <si>
    <t>Onshore-Brazil 2023</t>
  </si>
  <si>
    <t>https://www.irena.org/Publications/2024/Sep/Renewable-Power-Generation-Costs-in-2027</t>
  </si>
  <si>
    <t>Onshore-China 2023</t>
  </si>
  <si>
    <t>https://www.irena.org/Publications/2024/Sep/Renewable-Power-Generation-Costs-in-2028</t>
  </si>
  <si>
    <t>Onshore-India 2023</t>
  </si>
  <si>
    <t>https://www.irena.org/Publications/2024/Sep/Renewable-Power-Generation-Costs-in-2029</t>
  </si>
  <si>
    <t>South Africa 2023</t>
  </si>
  <si>
    <t>Russian Federation 2023</t>
  </si>
  <si>
    <t>https://www.irena.org/Publications/2024/Sep/Renewable-Power-Generation-Costs-in-2023</t>
  </si>
  <si>
    <t>Republic of Korea 2023</t>
  </si>
  <si>
    <t>United States 2023</t>
  </si>
  <si>
    <t>Hungary 2023</t>
  </si>
  <si>
    <t>Mexico 2023</t>
  </si>
  <si>
    <t>Australia 2023</t>
  </si>
  <si>
    <t>Belgium 2023</t>
  </si>
  <si>
    <t>France 2023</t>
  </si>
  <si>
    <t>Chile 2023</t>
  </si>
  <si>
    <t>United Kingdom 2023</t>
  </si>
  <si>
    <t>Cyprus 2023</t>
  </si>
  <si>
    <t>Slovakia 2023</t>
  </si>
  <si>
    <t>Argentina 2023</t>
  </si>
  <si>
    <t>Indonesia 2023</t>
  </si>
  <si>
    <t>The Netherlands 2023</t>
  </si>
  <si>
    <t>Romania 2023</t>
  </si>
  <si>
    <t>Germany 2023</t>
  </si>
  <si>
    <t>Brazil 2023</t>
  </si>
  <si>
    <t>Portugal 2023</t>
  </si>
  <si>
    <t>https://www.irena.org/Publications/2024/Sep/Renewable-Power-Generation-Costs-in-2030</t>
  </si>
  <si>
    <t>Latvia 2023</t>
  </si>
  <si>
    <t>https://www.irena.org/Publications/2024/Sep/Renewable-Power-Generation-Costs-in-2031</t>
  </si>
  <si>
    <t>Turkey 2023</t>
  </si>
  <si>
    <t>https://www.irena.org/Publications/2024/Sep/Renewable-Power-Generation-Costs-in-2032</t>
  </si>
  <si>
    <t>India 2023</t>
  </si>
  <si>
    <t>https://www.irena.org/Publications/2024/Sep/Renewable-Power-Generation-Costs-in-2033</t>
  </si>
  <si>
    <t>Estonia 2023</t>
  </si>
  <si>
    <t>https://www.irena.org/Publications/2024/Sep/Renewable-Power-Generation-Costs-in-2034</t>
  </si>
  <si>
    <t>Poland 2023</t>
  </si>
  <si>
    <t>https://www.irena.org/Publications/2024/Sep/Renewable-Power-Generation-Costs-in-2035</t>
  </si>
  <si>
    <t>Ireland 2023</t>
  </si>
  <si>
    <t>https://www.irena.org/Publications/2024/Sep/Renewable-Power-Generation-Costs-in-2036</t>
  </si>
  <si>
    <t>Luxembourg 2023</t>
  </si>
  <si>
    <t>https://www.irena.org/Publications/2024/Sep/Renewable-Power-Generation-Costs-in-2037</t>
  </si>
  <si>
    <t>Austria 2023</t>
  </si>
  <si>
    <t>https://www.irena.org/Publications/2024/Sep/Renewable-Power-Generation-Costs-in-2038</t>
  </si>
  <si>
    <t>China 2023</t>
  </si>
  <si>
    <t>https://www.irena.org/Publications/2024/Sep/Renewable-Power-Generation-Costs-in-2039</t>
  </si>
  <si>
    <t>Spain 2023</t>
  </si>
  <si>
    <t>https://www.irena.org/Publications/2024/Sep/Renewable-Power-Generation-Costs-in-2040</t>
  </si>
  <si>
    <t>Czech Republic 2023</t>
  </si>
  <si>
    <t>https://www.irena.org/Publications/2024/Sep/Renewable-Power-Generation-Costs-in-2041</t>
  </si>
  <si>
    <t>Bulgaria 2023</t>
  </si>
  <si>
    <t>https://www.irena.org/Publications/2024/Sep/Renewable-Power-Generation-Costs-in-2042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</si>
</sst>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5"/>
  <sheetViews>
    <sheetView tabSelected="1" workbookViewId="0"/>
  </sheetViews>
  <sheetFormatPr defaultRowHeight="14.4" x14ac:dyDescent="0.55000000000000004"/>
  <cols>
    <col min="1" max="1" width="22.83984375" style="17" bestFit="1" customWidth="1"/>
    <col min="2" max="2" width="9.15625" style="9" bestFit="1" customWidth="1"/>
    <col min="3" max="3" width="5.15625" style="13" bestFit="1" customWidth="1"/>
    <col min="4" max="4" width="7.734375" style="9" bestFit="1" customWidth="1"/>
    <col min="5" max="5" width="95.83984375" bestFit="1" customWidth="1"/>
  </cols>
  <sheetData>
    <row r="1" spans="1:5" ht="19.5" customHeight="1" x14ac:dyDescent="0.55000000000000004">
      <c r="A1" s="1" t="s">
        <v>0</v>
      </c>
      <c r="B1" s="14" t="s">
        <v>1</v>
      </c>
      <c r="C1" s="10" t="s">
        <v>2</v>
      </c>
      <c r="D1" s="2" t="s">
        <v>15</v>
      </c>
      <c r="E1" s="1" t="s">
        <v>4</v>
      </c>
    </row>
    <row r="2" spans="1:5" ht="18.75" customHeight="1" x14ac:dyDescent="0.55000000000000004">
      <c r="A2" s="15" t="s">
        <v>5</v>
      </c>
    </row>
    <row r="3" spans="1:5" ht="19.5" customHeight="1" x14ac:dyDescent="0.55000000000000004">
      <c r="A3" s="15" t="s">
        <v>30</v>
      </c>
      <c r="B3" s="12">
        <v>794</v>
      </c>
      <c r="C3" s="11">
        <v>7.56</v>
      </c>
      <c r="D3" s="12">
        <v>30</v>
      </c>
      <c r="E3" s="8" t="s">
        <v>45</v>
      </c>
    </row>
    <row r="4" spans="1:5" ht="19.5" customHeight="1" x14ac:dyDescent="0.55000000000000004">
      <c r="A4" s="15" t="s">
        <v>62</v>
      </c>
      <c r="B4" s="12">
        <v>1255</v>
      </c>
      <c r="C4" s="11">
        <v>7.56</v>
      </c>
      <c r="D4" s="12">
        <v>30</v>
      </c>
      <c r="E4" s="8" t="s">
        <v>45</v>
      </c>
    </row>
    <row r="5" spans="1:5" ht="18.75" customHeight="1" x14ac:dyDescent="0.55000000000000004">
      <c r="A5" s="15" t="s">
        <v>63</v>
      </c>
      <c r="B5" s="6">
        <v>1248</v>
      </c>
      <c r="C5" s="11">
        <v>7.56</v>
      </c>
      <c r="D5" s="12">
        <v>30</v>
      </c>
      <c r="E5" s="8" t="s">
        <v>64</v>
      </c>
    </row>
    <row r="6" spans="1:5" ht="18.75" customHeight="1" x14ac:dyDescent="0.55000000000000004">
      <c r="A6" s="16" t="s">
        <v>65</v>
      </c>
      <c r="B6" s="6">
        <v>1205</v>
      </c>
      <c r="C6" s="11">
        <v>7.56</v>
      </c>
      <c r="D6" s="12">
        <v>30</v>
      </c>
      <c r="E6" s="8" t="s">
        <v>64</v>
      </c>
    </row>
    <row r="7" spans="1:5" ht="18.75" customHeight="1" x14ac:dyDescent="0.55000000000000004">
      <c r="A7" s="16" t="s">
        <v>66</v>
      </c>
      <c r="B7" s="6">
        <v>1109</v>
      </c>
      <c r="C7" s="11">
        <v>7.56</v>
      </c>
      <c r="D7" s="12">
        <v>30</v>
      </c>
      <c r="E7" s="8" t="s">
        <v>64</v>
      </c>
    </row>
    <row r="8" spans="1:5" ht="18.75" customHeight="1" x14ac:dyDescent="0.55000000000000004">
      <c r="A8" s="16" t="s">
        <v>67</v>
      </c>
      <c r="B8" s="6">
        <v>1078</v>
      </c>
      <c r="C8" s="11">
        <v>7.56</v>
      </c>
      <c r="D8" s="12">
        <v>30</v>
      </c>
      <c r="E8" s="8" t="s">
        <v>64</v>
      </c>
    </row>
    <row r="9" spans="1:5" ht="18.75" customHeight="1" x14ac:dyDescent="0.55000000000000004">
      <c r="A9" s="16" t="s">
        <v>68</v>
      </c>
      <c r="B9" s="6">
        <v>1050</v>
      </c>
      <c r="C9" s="11">
        <v>7.56</v>
      </c>
      <c r="D9" s="12">
        <v>30</v>
      </c>
      <c r="E9" s="8" t="s">
        <v>64</v>
      </c>
    </row>
    <row r="10" spans="1:5" ht="18.75" customHeight="1" x14ac:dyDescent="0.55000000000000004">
      <c r="A10" s="16" t="s">
        <v>69</v>
      </c>
      <c r="B10" s="6">
        <v>989</v>
      </c>
      <c r="C10" s="11">
        <v>7.56</v>
      </c>
      <c r="D10" s="12">
        <v>30</v>
      </c>
      <c r="E10" s="8" t="s">
        <v>64</v>
      </c>
    </row>
    <row r="11" spans="1:5" ht="18.75" customHeight="1" x14ac:dyDescent="0.55000000000000004">
      <c r="A11" s="16" t="s">
        <v>70</v>
      </c>
      <c r="B11" s="6">
        <v>965</v>
      </c>
      <c r="C11" s="11">
        <v>7.56</v>
      </c>
      <c r="D11" s="12">
        <v>30</v>
      </c>
      <c r="E11" s="8" t="s">
        <v>64</v>
      </c>
    </row>
    <row r="12" spans="1:5" ht="18.75" customHeight="1" x14ac:dyDescent="0.55000000000000004">
      <c r="A12" s="16" t="s">
        <v>71</v>
      </c>
      <c r="B12" s="6">
        <v>955</v>
      </c>
      <c r="C12" s="11">
        <v>7.56</v>
      </c>
      <c r="D12" s="12">
        <v>30</v>
      </c>
      <c r="E12" s="8" t="s">
        <v>64</v>
      </c>
    </row>
    <row r="13" spans="1:5" ht="18.75" customHeight="1" x14ac:dyDescent="0.55000000000000004">
      <c r="A13" s="16" t="s">
        <v>72</v>
      </c>
      <c r="B13" s="6">
        <v>954</v>
      </c>
      <c r="C13" s="11">
        <v>7.56</v>
      </c>
      <c r="D13" s="12">
        <v>30</v>
      </c>
      <c r="E13" s="8" t="s">
        <v>64</v>
      </c>
    </row>
    <row r="14" spans="1:5" ht="18.75" customHeight="1" x14ac:dyDescent="0.55000000000000004">
      <c r="A14" s="16" t="s">
        <v>73</v>
      </c>
      <c r="B14" s="6">
        <v>933</v>
      </c>
      <c r="C14" s="11">
        <v>7.56</v>
      </c>
      <c r="D14" s="12">
        <v>30</v>
      </c>
      <c r="E14" s="8" t="s">
        <v>64</v>
      </c>
    </row>
    <row r="15" spans="1:5" ht="18.75" customHeight="1" x14ac:dyDescent="0.55000000000000004">
      <c r="A15" s="16" t="s">
        <v>74</v>
      </c>
      <c r="B15" s="6">
        <v>854</v>
      </c>
      <c r="C15" s="11">
        <v>7.56</v>
      </c>
      <c r="D15" s="12">
        <v>30</v>
      </c>
      <c r="E15" s="8" t="s">
        <v>64</v>
      </c>
    </row>
    <row r="16" spans="1:5" ht="18.75" customHeight="1" x14ac:dyDescent="0.55000000000000004">
      <c r="A16" s="16" t="s">
        <v>75</v>
      </c>
      <c r="B16" s="6">
        <v>844</v>
      </c>
      <c r="C16" s="11">
        <v>7.56</v>
      </c>
      <c r="D16" s="12">
        <v>30</v>
      </c>
      <c r="E16" s="8" t="s">
        <v>64</v>
      </c>
    </row>
    <row r="17" spans="1:5" ht="18.75" customHeight="1" x14ac:dyDescent="0.55000000000000004">
      <c r="A17" s="16" t="s">
        <v>76</v>
      </c>
      <c r="B17" s="6">
        <v>830</v>
      </c>
      <c r="C17" s="11">
        <v>7.56</v>
      </c>
      <c r="D17" s="12">
        <v>30</v>
      </c>
      <c r="E17" s="8" t="s">
        <v>47</v>
      </c>
    </row>
    <row r="18" spans="1:5" ht="18.75" customHeight="1" x14ac:dyDescent="0.55000000000000004">
      <c r="A18" s="16" t="s">
        <v>77</v>
      </c>
      <c r="B18" s="6">
        <v>798</v>
      </c>
      <c r="C18" s="11">
        <v>7.56</v>
      </c>
      <c r="D18" s="12">
        <v>30</v>
      </c>
      <c r="E18" s="8" t="s">
        <v>49</v>
      </c>
    </row>
    <row r="19" spans="1:5" ht="18.75" customHeight="1" x14ac:dyDescent="0.55000000000000004">
      <c r="A19" s="16" t="s">
        <v>78</v>
      </c>
      <c r="B19" s="6">
        <v>753</v>
      </c>
      <c r="C19" s="11">
        <v>7.56</v>
      </c>
      <c r="D19" s="12">
        <v>30</v>
      </c>
      <c r="E19" s="8" t="s">
        <v>51</v>
      </c>
    </row>
    <row r="20" spans="1:5" ht="18.75" customHeight="1" x14ac:dyDescent="0.55000000000000004">
      <c r="A20" s="16" t="s">
        <v>79</v>
      </c>
      <c r="B20" s="6">
        <v>743</v>
      </c>
      <c r="C20" s="11">
        <v>7.56</v>
      </c>
      <c r="D20" s="12">
        <v>30</v>
      </c>
      <c r="E20" s="8" t="s">
        <v>57</v>
      </c>
    </row>
    <row r="21" spans="1:5" ht="18.75" customHeight="1" x14ac:dyDescent="0.55000000000000004">
      <c r="A21" s="16" t="s">
        <v>80</v>
      </c>
      <c r="B21" s="6">
        <v>731</v>
      </c>
      <c r="C21" s="11">
        <v>7.56</v>
      </c>
      <c r="D21" s="12">
        <v>30</v>
      </c>
      <c r="E21" s="8" t="s">
        <v>59</v>
      </c>
    </row>
    <row r="22" spans="1:5" ht="18.75" customHeight="1" x14ac:dyDescent="0.55000000000000004">
      <c r="A22" s="16" t="s">
        <v>81</v>
      </c>
      <c r="B22" s="6">
        <v>727</v>
      </c>
      <c r="C22" s="11">
        <v>7.56</v>
      </c>
      <c r="D22" s="12">
        <v>30</v>
      </c>
      <c r="E22" s="8" t="s">
        <v>61</v>
      </c>
    </row>
    <row r="23" spans="1:5" ht="18.75" customHeight="1" x14ac:dyDescent="0.55000000000000004">
      <c r="A23" s="16" t="s">
        <v>82</v>
      </c>
      <c r="B23" s="6">
        <v>723</v>
      </c>
      <c r="C23" s="11">
        <v>7.56</v>
      </c>
      <c r="D23" s="12">
        <v>30</v>
      </c>
      <c r="E23" s="8" t="s">
        <v>83</v>
      </c>
    </row>
    <row r="24" spans="1:5" ht="18.75" customHeight="1" x14ac:dyDescent="0.55000000000000004">
      <c r="A24" s="16" t="s">
        <v>84</v>
      </c>
      <c r="B24" s="6">
        <v>716</v>
      </c>
      <c r="C24" s="11">
        <v>7.56</v>
      </c>
      <c r="D24" s="12">
        <v>30</v>
      </c>
      <c r="E24" s="8" t="s">
        <v>85</v>
      </c>
    </row>
    <row r="25" spans="1:5" ht="18.75" customHeight="1" x14ac:dyDescent="0.55000000000000004">
      <c r="A25" s="16" t="s">
        <v>86</v>
      </c>
      <c r="B25" s="6">
        <v>715</v>
      </c>
      <c r="C25" s="11">
        <v>7.56</v>
      </c>
      <c r="D25" s="12">
        <v>30</v>
      </c>
      <c r="E25" s="8" t="s">
        <v>87</v>
      </c>
    </row>
    <row r="26" spans="1:5" ht="18.75" customHeight="1" x14ac:dyDescent="0.55000000000000004">
      <c r="A26" s="16" t="s">
        <v>88</v>
      </c>
      <c r="B26" s="6">
        <v>711</v>
      </c>
      <c r="C26" s="11">
        <v>7.56</v>
      </c>
      <c r="D26" s="12">
        <v>30</v>
      </c>
      <c r="E26" s="8" t="s">
        <v>89</v>
      </c>
    </row>
    <row r="27" spans="1:5" ht="18.75" customHeight="1" x14ac:dyDescent="0.55000000000000004">
      <c r="A27" s="16" t="s">
        <v>90</v>
      </c>
      <c r="B27" s="6">
        <v>705</v>
      </c>
      <c r="C27" s="11">
        <v>7.56</v>
      </c>
      <c r="D27" s="12">
        <v>30</v>
      </c>
      <c r="E27" s="8" t="s">
        <v>91</v>
      </c>
    </row>
    <row r="28" spans="1:5" ht="18.75" customHeight="1" x14ac:dyDescent="0.55000000000000004">
      <c r="A28" s="16" t="s">
        <v>92</v>
      </c>
      <c r="B28" s="6">
        <v>700</v>
      </c>
      <c r="C28" s="11">
        <v>7.56</v>
      </c>
      <c r="D28" s="12">
        <v>30</v>
      </c>
      <c r="E28" s="8" t="s">
        <v>93</v>
      </c>
    </row>
    <row r="29" spans="1:5" ht="18.75" customHeight="1" x14ac:dyDescent="0.55000000000000004">
      <c r="A29" s="16" t="s">
        <v>94</v>
      </c>
      <c r="B29" s="6">
        <v>686</v>
      </c>
      <c r="C29" s="11">
        <v>7.56</v>
      </c>
      <c r="D29" s="12">
        <v>30</v>
      </c>
      <c r="E29" s="8" t="s">
        <v>95</v>
      </c>
    </row>
    <row r="30" spans="1:5" ht="18.75" customHeight="1" x14ac:dyDescent="0.55000000000000004">
      <c r="A30" s="16" t="s">
        <v>96</v>
      </c>
      <c r="B30" s="6">
        <v>684</v>
      </c>
      <c r="C30" s="11">
        <v>7.56</v>
      </c>
      <c r="D30" s="12">
        <v>30</v>
      </c>
      <c r="E30" s="8" t="s">
        <v>97</v>
      </c>
    </row>
    <row r="31" spans="1:5" ht="18.75" customHeight="1" x14ac:dyDescent="0.55000000000000004">
      <c r="A31" s="16" t="s">
        <v>98</v>
      </c>
      <c r="B31" s="6">
        <v>678</v>
      </c>
      <c r="C31" s="11">
        <v>7.56</v>
      </c>
      <c r="D31" s="12">
        <v>30</v>
      </c>
      <c r="E31" s="8" t="s">
        <v>99</v>
      </c>
    </row>
    <row r="32" spans="1:5" ht="18.75" customHeight="1" x14ac:dyDescent="0.55000000000000004">
      <c r="A32" s="16" t="s">
        <v>100</v>
      </c>
      <c r="B32" s="6">
        <v>671</v>
      </c>
      <c r="C32" s="11">
        <v>7.56</v>
      </c>
      <c r="D32" s="12">
        <v>30</v>
      </c>
      <c r="E32" s="8" t="s">
        <v>101</v>
      </c>
    </row>
    <row r="33" spans="1:5" ht="18.75" customHeight="1" x14ac:dyDescent="0.55000000000000004">
      <c r="A33" s="16" t="s">
        <v>102</v>
      </c>
      <c r="B33" s="6">
        <v>671</v>
      </c>
      <c r="C33" s="11">
        <v>7.56</v>
      </c>
      <c r="D33" s="12">
        <v>30</v>
      </c>
      <c r="E33" s="8" t="s">
        <v>103</v>
      </c>
    </row>
    <row r="34" spans="1:5" ht="18.75" customHeight="1" x14ac:dyDescent="0.55000000000000004">
      <c r="A34" s="16" t="s">
        <v>104</v>
      </c>
      <c r="B34" s="6">
        <v>663</v>
      </c>
      <c r="C34" s="11">
        <v>7.56</v>
      </c>
      <c r="D34" s="12">
        <v>30</v>
      </c>
      <c r="E34" s="8" t="s">
        <v>105</v>
      </c>
    </row>
    <row r="35" spans="1:5" ht="18.75" customHeight="1" x14ac:dyDescent="0.55000000000000004">
      <c r="A35" s="16" t="s">
        <v>106</v>
      </c>
      <c r="B35" s="6">
        <v>659</v>
      </c>
      <c r="C35" s="11">
        <v>7.56</v>
      </c>
      <c r="D35" s="12">
        <v>30</v>
      </c>
      <c r="E35" s="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3"/>
  <sheetViews>
    <sheetView workbookViewId="0"/>
  </sheetViews>
  <sheetFormatPr defaultRowHeight="14.4" x14ac:dyDescent="0.55000000000000004"/>
  <cols>
    <col min="1" max="1" width="36.578125" bestFit="1" customWidth="1"/>
    <col min="2" max="2" width="13.578125" style="9" bestFit="1" customWidth="1"/>
    <col min="3" max="3" width="13.578125" style="13" bestFit="1" customWidth="1"/>
    <col min="4" max="4" width="13.578125" style="9" bestFit="1" customWidth="1"/>
    <col min="5" max="5" width="23" bestFit="1" customWidth="1"/>
  </cols>
  <sheetData>
    <row r="1" spans="1:5" ht="19.5" customHeight="1" x14ac:dyDescent="0.55000000000000004">
      <c r="A1" s="1" t="s">
        <v>0</v>
      </c>
      <c r="B1" s="14" t="s">
        <v>1</v>
      </c>
      <c r="C1" s="10" t="s">
        <v>2</v>
      </c>
      <c r="D1" s="2" t="s">
        <v>15</v>
      </c>
      <c r="E1" s="1" t="s">
        <v>4</v>
      </c>
    </row>
    <row r="2" spans="1:5" ht="19.5" customHeight="1" x14ac:dyDescent="0.55000000000000004">
      <c r="A2" t="s">
        <v>5</v>
      </c>
      <c r="B2" s="12"/>
      <c r="C2" s="11"/>
    </row>
    <row r="3" spans="1:5" ht="19.5" customHeight="1" x14ac:dyDescent="0.55000000000000004">
      <c r="A3" t="s">
        <v>44</v>
      </c>
      <c r="B3" s="12">
        <v>2019</v>
      </c>
      <c r="C3" s="11">
        <v>53.1</v>
      </c>
      <c r="D3" s="12">
        <v>30</v>
      </c>
      <c r="E3" s="8" t="s">
        <v>45</v>
      </c>
    </row>
    <row r="4" spans="1:5" ht="19.5" customHeight="1" x14ac:dyDescent="0.55000000000000004">
      <c r="A4" t="s">
        <v>46</v>
      </c>
      <c r="B4" s="6">
        <v>1614</v>
      </c>
      <c r="C4" s="11">
        <v>53.1</v>
      </c>
      <c r="D4" s="12">
        <v>30</v>
      </c>
      <c r="E4" s="8" t="s">
        <v>47</v>
      </c>
    </row>
    <row r="5" spans="1:5" ht="18.75" customHeight="1" x14ac:dyDescent="0.55000000000000004">
      <c r="A5" t="s">
        <v>48</v>
      </c>
      <c r="B5" s="6">
        <v>1757</v>
      </c>
      <c r="C5" s="11">
        <v>53.1</v>
      </c>
      <c r="D5" s="12">
        <v>30</v>
      </c>
      <c r="E5" s="8" t="s">
        <v>49</v>
      </c>
    </row>
    <row r="6" spans="1:5" ht="18.75" customHeight="1" x14ac:dyDescent="0.55000000000000004">
      <c r="A6" t="s">
        <v>50</v>
      </c>
      <c r="B6" s="6">
        <v>1611</v>
      </c>
      <c r="C6" s="11">
        <v>53.1</v>
      </c>
      <c r="D6" s="12">
        <v>30</v>
      </c>
      <c r="E6" s="8" t="s">
        <v>51</v>
      </c>
    </row>
    <row r="7" spans="1:5" ht="18.75" customHeight="1" x14ac:dyDescent="0.55000000000000004">
      <c r="A7" t="s">
        <v>52</v>
      </c>
      <c r="B7" s="12">
        <v>1583</v>
      </c>
      <c r="C7" s="11">
        <v>53.1</v>
      </c>
      <c r="D7" s="12">
        <v>30</v>
      </c>
      <c r="E7" s="8" t="s">
        <v>45</v>
      </c>
    </row>
    <row r="8" spans="1:5" ht="18.75" customHeight="1" x14ac:dyDescent="0.55000000000000004">
      <c r="A8" t="s">
        <v>53</v>
      </c>
      <c r="B8" s="6">
        <v>1484</v>
      </c>
      <c r="C8" s="7">
        <v>40.799999999999997</v>
      </c>
      <c r="D8" s="12">
        <v>31</v>
      </c>
      <c r="E8" s="8" t="s">
        <v>47</v>
      </c>
    </row>
    <row r="9" spans="1:5" ht="18.75" customHeight="1" x14ac:dyDescent="0.55000000000000004">
      <c r="A9" t="s">
        <v>54</v>
      </c>
      <c r="B9" s="6">
        <v>1610</v>
      </c>
      <c r="C9" s="11">
        <v>53.1</v>
      </c>
      <c r="D9" s="12">
        <v>32</v>
      </c>
      <c r="E9" s="8" t="s">
        <v>49</v>
      </c>
    </row>
    <row r="10" spans="1:5" ht="18.75" customHeight="1" x14ac:dyDescent="0.55000000000000004">
      <c r="A10" t="s">
        <v>55</v>
      </c>
      <c r="B10" s="6">
        <v>1563</v>
      </c>
      <c r="C10" s="11">
        <v>53.1</v>
      </c>
      <c r="D10" s="12">
        <v>33</v>
      </c>
      <c r="E10" s="8" t="s">
        <v>51</v>
      </c>
    </row>
    <row r="11" spans="1:5" ht="18.75" customHeight="1" x14ac:dyDescent="0.55000000000000004">
      <c r="A11" t="s">
        <v>56</v>
      </c>
      <c r="B11" s="6">
        <v>1079</v>
      </c>
      <c r="C11" s="7">
        <v>19.7</v>
      </c>
      <c r="D11" s="12">
        <v>34</v>
      </c>
      <c r="E11" s="8" t="s">
        <v>57</v>
      </c>
    </row>
    <row r="12" spans="1:5" ht="18.75" customHeight="1" x14ac:dyDescent="0.55000000000000004">
      <c r="A12" t="s">
        <v>58</v>
      </c>
      <c r="B12" s="6">
        <v>986</v>
      </c>
      <c r="C12" s="11">
        <v>53.1</v>
      </c>
      <c r="D12" s="12">
        <v>35</v>
      </c>
      <c r="E12" s="8" t="s">
        <v>59</v>
      </c>
    </row>
    <row r="13" spans="1:5" ht="18.75" customHeight="1" x14ac:dyDescent="0.55000000000000004">
      <c r="A13" t="s">
        <v>60</v>
      </c>
      <c r="B13" s="6">
        <v>1208</v>
      </c>
      <c r="C13" s="11">
        <v>53.1</v>
      </c>
      <c r="D13" s="12">
        <v>36</v>
      </c>
      <c r="E13" s="8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5"/>
  <sheetViews>
    <sheetView workbookViewId="0"/>
  </sheetViews>
  <sheetFormatPr defaultRowHeight="14.4" x14ac:dyDescent="0.55000000000000004"/>
  <cols>
    <col min="1" max="1" width="29" bestFit="1" customWidth="1"/>
    <col min="2" max="2" width="8" style="9" bestFit="1" customWidth="1"/>
    <col min="3" max="3" width="13.41796875" style="9" bestFit="1" customWidth="1"/>
    <col min="4" max="4" width="5.15625" style="13" bestFit="1" customWidth="1"/>
    <col min="5" max="5" width="21.83984375" style="13" bestFit="1" customWidth="1"/>
    <col min="6" max="6" width="23.15625" style="13" bestFit="1" customWidth="1"/>
    <col min="7" max="7" width="16.578125" style="13" bestFit="1" customWidth="1"/>
    <col min="8" max="8" width="18.734375" style="13" bestFit="1" customWidth="1"/>
    <col min="9" max="9" width="13.578125" style="9" bestFit="1" customWidth="1"/>
    <col min="10" max="10" width="17.578125" style="9" bestFit="1" customWidth="1"/>
    <col min="11" max="11" width="40.15625" bestFit="1" customWidth="1"/>
  </cols>
  <sheetData>
    <row r="1" spans="1:11" ht="18.75" customHeight="1" x14ac:dyDescent="0.55000000000000004">
      <c r="A1" s="1" t="s">
        <v>0</v>
      </c>
      <c r="B1" s="2" t="s">
        <v>33</v>
      </c>
      <c r="C1" s="2" t="s">
        <v>34</v>
      </c>
      <c r="D1" s="10" t="s">
        <v>2</v>
      </c>
      <c r="E1" s="10" t="s">
        <v>35</v>
      </c>
      <c r="F1" s="10" t="s">
        <v>36</v>
      </c>
      <c r="G1" s="10" t="s">
        <v>37</v>
      </c>
      <c r="H1" s="10" t="s">
        <v>38</v>
      </c>
      <c r="I1" s="2" t="s">
        <v>15</v>
      </c>
      <c r="J1" s="2" t="s">
        <v>39</v>
      </c>
      <c r="K1" s="1" t="s">
        <v>4</v>
      </c>
    </row>
    <row r="2" spans="1:11" ht="18.75" customHeight="1" x14ac:dyDescent="0.55000000000000004">
      <c r="A2" t="s">
        <v>5</v>
      </c>
      <c r="D2" s="11"/>
      <c r="E2" s="11"/>
      <c r="F2" s="11"/>
      <c r="G2" s="11"/>
      <c r="H2" s="11"/>
      <c r="I2" s="6"/>
      <c r="J2" s="6"/>
    </row>
    <row r="3" spans="1:11" ht="18.75" customHeight="1" x14ac:dyDescent="0.55000000000000004">
      <c r="A3" t="s">
        <v>40</v>
      </c>
      <c r="B3" s="6">
        <v>4</v>
      </c>
      <c r="C3" s="6">
        <f>246+320*B3</f>
        <v>1526</v>
      </c>
      <c r="D3" s="11">
        <f>C3*2.5%</f>
        <v>38.15</v>
      </c>
      <c r="E3" s="11">
        <v>5</v>
      </c>
      <c r="F3" s="11">
        <v>95</v>
      </c>
      <c r="G3" s="11">
        <v>90</v>
      </c>
      <c r="H3" s="11">
        <v>90</v>
      </c>
      <c r="I3" s="12">
        <v>20</v>
      </c>
      <c r="J3" s="12">
        <v>1000000</v>
      </c>
      <c r="K3" s="8" t="s">
        <v>41</v>
      </c>
    </row>
    <row r="4" spans="1:11" ht="18.75" customHeight="1" x14ac:dyDescent="0.55000000000000004">
      <c r="A4" t="s">
        <v>42</v>
      </c>
      <c r="B4" s="6">
        <v>6</v>
      </c>
      <c r="C4" s="6">
        <f>246+320*B4</f>
        <v>2166</v>
      </c>
      <c r="D4" s="11">
        <f>C4*2.5%</f>
        <v>54.150000000000006</v>
      </c>
      <c r="E4" s="11">
        <v>5</v>
      </c>
      <c r="F4" s="11">
        <v>95</v>
      </c>
      <c r="G4" s="11">
        <v>90</v>
      </c>
      <c r="H4" s="11">
        <v>90</v>
      </c>
      <c r="I4" s="12">
        <v>20</v>
      </c>
      <c r="J4" s="12">
        <v>1000000</v>
      </c>
      <c r="K4" s="8" t="s">
        <v>41</v>
      </c>
    </row>
    <row r="5" spans="1:11" ht="18.75" customHeight="1" x14ac:dyDescent="0.55000000000000004">
      <c r="A5" t="s">
        <v>43</v>
      </c>
      <c r="B5" s="6">
        <v>10</v>
      </c>
      <c r="C5" s="6">
        <f>246+320*B5</f>
        <v>3446</v>
      </c>
      <c r="D5" s="11">
        <f>C5*2.5%</f>
        <v>86.15</v>
      </c>
      <c r="E5" s="11">
        <v>5</v>
      </c>
      <c r="F5" s="11">
        <v>95</v>
      </c>
      <c r="G5" s="11">
        <v>90</v>
      </c>
      <c r="H5" s="11">
        <v>90</v>
      </c>
      <c r="I5" s="12">
        <v>20</v>
      </c>
      <c r="J5" s="12">
        <v>1000000</v>
      </c>
      <c r="K5" s="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4"/>
  <sheetViews>
    <sheetView workbookViewId="0"/>
  </sheetViews>
  <sheetFormatPr defaultRowHeight="14.4" x14ac:dyDescent="0.55000000000000004"/>
  <cols>
    <col min="1" max="1" width="23.578125" bestFit="1" customWidth="1"/>
    <col min="2" max="2" width="13.578125" style="5" bestFit="1" customWidth="1"/>
    <col min="3" max="3" width="14" style="5" bestFit="1" customWidth="1"/>
    <col min="4" max="5" width="13.578125" bestFit="1" customWidth="1"/>
  </cols>
  <sheetData>
    <row r="1" spans="1:5" ht="18.75" customHeight="1" x14ac:dyDescent="0.55000000000000004">
      <c r="A1" s="1" t="s">
        <v>0</v>
      </c>
      <c r="B1" s="3" t="s">
        <v>28</v>
      </c>
      <c r="C1" s="3" t="s">
        <v>29</v>
      </c>
      <c r="D1" s="1" t="s">
        <v>16</v>
      </c>
      <c r="E1" s="1" t="s">
        <v>17</v>
      </c>
    </row>
    <row r="2" spans="1:5" ht="18.75" customHeight="1" x14ac:dyDescent="0.55000000000000004">
      <c r="A2" t="s">
        <v>5</v>
      </c>
    </row>
    <row r="3" spans="1:5" ht="18.75" customHeight="1" x14ac:dyDescent="0.55000000000000004">
      <c r="A3" t="s">
        <v>30</v>
      </c>
      <c r="B3" s="7">
        <v>0.33</v>
      </c>
      <c r="C3" s="7">
        <v>17.5</v>
      </c>
      <c r="D3" s="8" t="s">
        <v>31</v>
      </c>
      <c r="E3" s="8" t="s">
        <v>32</v>
      </c>
    </row>
    <row r="4" spans="1:5" ht="18.75" customHeight="1" x14ac:dyDescent="0.55000000000000004">
      <c r="D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8"/>
  <sheetViews>
    <sheetView workbookViewId="0"/>
  </sheetViews>
  <sheetFormatPr defaultRowHeight="14.4" x14ac:dyDescent="0.55000000000000004"/>
  <cols>
    <col min="1" max="1" width="31.83984375" bestFit="1" customWidth="1"/>
    <col min="2" max="2" width="4.83984375" bestFit="1" customWidth="1"/>
    <col min="3" max="3" width="13.734375" style="9" bestFit="1" customWidth="1"/>
    <col min="4" max="4" width="11.578125" style="9" bestFit="1" customWidth="1"/>
    <col min="5" max="5" width="12.26171875" style="9" bestFit="1" customWidth="1"/>
    <col min="6" max="7" width="11" style="9" bestFit="1" customWidth="1"/>
    <col min="8" max="8" width="33.578125" bestFit="1" customWidth="1"/>
    <col min="9" max="9" width="39.15625" bestFit="1" customWidth="1"/>
  </cols>
  <sheetData>
    <row r="1" spans="1:9" ht="18.75" customHeight="1" x14ac:dyDescent="0.55000000000000004">
      <c r="A1" s="1" t="s">
        <v>0</v>
      </c>
      <c r="B1" s="1" t="s">
        <v>12</v>
      </c>
      <c r="C1" s="2" t="s">
        <v>1</v>
      </c>
      <c r="D1" s="2" t="s">
        <v>2</v>
      </c>
      <c r="E1" s="2" t="s">
        <v>13</v>
      </c>
      <c r="F1" s="2" t="s">
        <v>14</v>
      </c>
      <c r="G1" s="2" t="s">
        <v>15</v>
      </c>
      <c r="H1" s="1" t="s">
        <v>16</v>
      </c>
      <c r="I1" s="1" t="s">
        <v>17</v>
      </c>
    </row>
    <row r="2" spans="1:9" ht="18.75" customHeight="1" x14ac:dyDescent="0.55000000000000004">
      <c r="A2" t="s">
        <v>5</v>
      </c>
    </row>
    <row r="3" spans="1:9" ht="18.75" customHeight="1" x14ac:dyDescent="0.55000000000000004">
      <c r="A3" t="s">
        <v>18</v>
      </c>
      <c r="B3" t="s">
        <v>19</v>
      </c>
      <c r="C3" s="6">
        <v>700</v>
      </c>
      <c r="D3" s="6">
        <f t="shared" ref="D3:D8" si="0">C3*2%</f>
        <v>14</v>
      </c>
      <c r="E3" s="6">
        <v>83</v>
      </c>
      <c r="F3" s="6">
        <v>1</v>
      </c>
      <c r="G3" s="6">
        <v>30</v>
      </c>
      <c r="H3" s="8" t="s">
        <v>20</v>
      </c>
      <c r="I3" s="8" t="s">
        <v>21</v>
      </c>
    </row>
    <row r="4" spans="1:9" ht="18.75" customHeight="1" x14ac:dyDescent="0.55000000000000004">
      <c r="A4" t="s">
        <v>22</v>
      </c>
      <c r="B4" t="s">
        <v>19</v>
      </c>
      <c r="C4" s="6">
        <v>700</v>
      </c>
      <c r="D4" s="6">
        <f t="shared" si="0"/>
        <v>14</v>
      </c>
      <c r="E4" s="6">
        <v>50</v>
      </c>
      <c r="F4" s="6">
        <v>1</v>
      </c>
      <c r="G4" s="6">
        <v>30</v>
      </c>
      <c r="H4" s="8" t="s">
        <v>20</v>
      </c>
      <c r="I4" s="8" t="s">
        <v>21</v>
      </c>
    </row>
    <row r="5" spans="1:9" ht="18.75" customHeight="1" x14ac:dyDescent="0.55000000000000004">
      <c r="A5" t="s">
        <v>23</v>
      </c>
      <c r="B5" t="s">
        <v>19</v>
      </c>
      <c r="C5" s="6">
        <v>1400</v>
      </c>
      <c r="D5" s="6">
        <f t="shared" si="0"/>
        <v>28</v>
      </c>
      <c r="E5" s="6">
        <v>83</v>
      </c>
      <c r="F5" s="6">
        <v>1</v>
      </c>
      <c r="G5" s="6">
        <v>30</v>
      </c>
      <c r="H5" s="8" t="s">
        <v>20</v>
      </c>
      <c r="I5" s="8" t="s">
        <v>21</v>
      </c>
    </row>
    <row r="6" spans="1:9" ht="18.75" customHeight="1" x14ac:dyDescent="0.55000000000000004">
      <c r="A6" t="s">
        <v>24</v>
      </c>
      <c r="B6" t="s">
        <v>19</v>
      </c>
      <c r="C6" s="6">
        <v>1400</v>
      </c>
      <c r="D6" s="6">
        <f t="shared" si="0"/>
        <v>28</v>
      </c>
      <c r="E6" s="6">
        <v>50</v>
      </c>
      <c r="F6" s="6">
        <v>1</v>
      </c>
      <c r="G6" s="6">
        <v>30</v>
      </c>
      <c r="H6" s="8" t="s">
        <v>20</v>
      </c>
      <c r="I6" s="8" t="s">
        <v>21</v>
      </c>
    </row>
    <row r="7" spans="1:9" ht="18.75" customHeight="1" x14ac:dyDescent="0.55000000000000004">
      <c r="A7" t="s">
        <v>25</v>
      </c>
      <c r="B7" t="s">
        <v>19</v>
      </c>
      <c r="C7" s="6">
        <v>200</v>
      </c>
      <c r="D7" s="6">
        <f t="shared" si="0"/>
        <v>4</v>
      </c>
      <c r="E7" s="6">
        <v>45</v>
      </c>
      <c r="F7" s="6">
        <v>1</v>
      </c>
      <c r="G7" s="6">
        <v>30</v>
      </c>
      <c r="H7" s="8" t="s">
        <v>20</v>
      </c>
      <c r="I7" s="8" t="s">
        <v>21</v>
      </c>
    </row>
    <row r="8" spans="1:9" ht="18.75" customHeight="1" x14ac:dyDescent="0.55000000000000004">
      <c r="A8" t="s">
        <v>26</v>
      </c>
      <c r="B8" t="s">
        <v>27</v>
      </c>
      <c r="C8" s="6">
        <v>500</v>
      </c>
      <c r="D8" s="6">
        <f t="shared" si="0"/>
        <v>10</v>
      </c>
      <c r="E8" s="6">
        <v>78</v>
      </c>
      <c r="F8" s="6">
        <v>1</v>
      </c>
      <c r="G8" s="6">
        <v>30</v>
      </c>
      <c r="H8" s="8" t="s">
        <v>20</v>
      </c>
      <c r="I8" s="8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8"/>
  <sheetViews>
    <sheetView workbookViewId="0">
      <selection activeCell="C5" sqref="C5"/>
    </sheetView>
  </sheetViews>
  <sheetFormatPr defaultRowHeight="14.4" x14ac:dyDescent="0.55000000000000004"/>
  <cols>
    <col min="1" max="1" width="22.578125" bestFit="1" customWidth="1"/>
    <col min="2" max="2" width="13.578125" style="4" bestFit="1" customWidth="1"/>
    <col min="3" max="3" width="13.578125" style="5" bestFit="1" customWidth="1"/>
    <col min="4" max="4" width="11.578125" style="4" bestFit="1" customWidth="1"/>
    <col min="5" max="5" width="61.578125" bestFit="1" customWidth="1"/>
    <col min="6" max="6" width="13.578125" bestFit="1" customWidth="1"/>
  </cols>
  <sheetData>
    <row r="1" spans="1:6" ht="19.5" customHeigh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</row>
    <row r="2" spans="1:6" ht="18.75" customHeight="1" x14ac:dyDescent="0.55000000000000004">
      <c r="A2" t="s">
        <v>5</v>
      </c>
    </row>
    <row r="3" spans="1:6" ht="19.5" customHeight="1" x14ac:dyDescent="0.55000000000000004">
      <c r="A3" t="s">
        <v>6</v>
      </c>
      <c r="B3" s="6">
        <v>1080</v>
      </c>
      <c r="C3" s="7">
        <f>B3*0.02</f>
        <v>21.6</v>
      </c>
      <c r="D3" s="6">
        <v>10000000</v>
      </c>
      <c r="E3" s="8" t="s">
        <v>7</v>
      </c>
      <c r="F3" s="8" t="s">
        <v>8</v>
      </c>
    </row>
    <row r="4" spans="1:6" ht="19.5" customHeight="1" x14ac:dyDescent="0.55000000000000004">
      <c r="A4" t="s">
        <v>9</v>
      </c>
      <c r="B4" s="6">
        <v>671</v>
      </c>
      <c r="C4" s="7">
        <f>B4*0.02</f>
        <v>13.42</v>
      </c>
      <c r="D4" s="6">
        <v>10000000</v>
      </c>
      <c r="E4" s="8" t="s">
        <v>7</v>
      </c>
    </row>
    <row r="5" spans="1:6" ht="19.5" customHeight="1" x14ac:dyDescent="0.55000000000000004">
      <c r="A5" t="s">
        <v>10</v>
      </c>
      <c r="B5" s="6">
        <v>708</v>
      </c>
      <c r="C5" s="7">
        <f>B5*0.02</f>
        <v>14.16</v>
      </c>
      <c r="D5" s="6">
        <v>10000000</v>
      </c>
      <c r="E5" s="8" t="s">
        <v>7</v>
      </c>
    </row>
    <row r="6" spans="1:6" ht="19.5" customHeight="1" x14ac:dyDescent="0.55000000000000004">
      <c r="A6" t="s">
        <v>11</v>
      </c>
      <c r="B6" s="6">
        <v>8</v>
      </c>
      <c r="C6" s="7">
        <f>B6*0.02</f>
        <v>0.16</v>
      </c>
      <c r="D6" s="6">
        <v>10000000</v>
      </c>
      <c r="E6" s="8" t="s">
        <v>7</v>
      </c>
    </row>
    <row r="7" spans="1:6" ht="19.5" customHeight="1" x14ac:dyDescent="0.55000000000000004">
      <c r="E7" s="8"/>
    </row>
    <row r="8" spans="1:6" ht="19.5" customHeight="1" x14ac:dyDescent="0.55000000000000004">
      <c r="E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Photovoltaics</vt:lpstr>
      <vt:lpstr>WindTurbine</vt:lpstr>
      <vt:lpstr>BatteryStorage</vt:lpstr>
      <vt:lpstr>LCOW</vt:lpstr>
      <vt:lpstr>Electrolyser</vt:lpstr>
      <vt:lpstr>HydrogenStorage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Holkan Vazquez Sanchez</cp:lastModifiedBy>
  <dcterms:created xsi:type="dcterms:W3CDTF">2025-09-10T08:59:05Z</dcterms:created>
  <dcterms:modified xsi:type="dcterms:W3CDTF">2025-09-10T09:14:04Z</dcterms:modified>
</cp:coreProperties>
</file>