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amach1\AppData\Local\Microsoft\Windows\INetCache\Content.Outlook\NNO7NFK9\"/>
    </mc:Choice>
  </mc:AlternateContent>
  <xr:revisionPtr revIDLastSave="0" documentId="13_ncr:1_{E39207B3-86AF-4367-BAE4-835941A88F47}" xr6:coauthVersionLast="47" xr6:coauthVersionMax="47" xr10:uidLastSave="{00000000-0000-0000-0000-000000000000}"/>
  <bookViews>
    <workbookView xWindow="-108" yWindow="-108" windowWidth="23256" windowHeight="12456" activeTab="1" xr2:uid="{266646E5-C19B-46A7-8916-BC272B44BE63}"/>
  </bookViews>
  <sheets>
    <sheet name="Paramaters" sheetId="15" r:id="rId1"/>
    <sheet name="Data" sheetId="1" r:id="rId2"/>
    <sheet name="Sheet1" sheetId="13" state="hidden" r:id="rId3"/>
    <sheet name="EE Profile Summary Awardee Only" sheetId="5" state="hidden" r:id="rId4"/>
    <sheet name="Pay Table DC 2025" sheetId="2" r:id="rId5"/>
  </sheets>
  <definedNames>
    <definedName name="_xlnm._FilterDatabase" localSheetId="1" hidden="1">Data!$A$1:$O$1746</definedName>
    <definedName name="_xlnm._FilterDatabase" localSheetId="3" hidden="1">'EE Profile Summary Awardee Only'!$A$1:$C$1599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K2" i="1" s="1" a="1"/>
  <c r="K2" i="1" s="1"/>
  <c r="M2" i="1" s="1"/>
  <c r="N2" i="1" s="1"/>
  <c r="C7" i="15"/>
  <c r="O2" i="1" a="1"/>
  <c r="O2" i="1" s="1"/>
  <c r="H2" i="1" a="1"/>
  <c r="H2" i="1" s="1"/>
  <c r="G2" i="1"/>
  <c r="C2" i="1"/>
  <c r="D2" i="1" s="1"/>
  <c r="I8" i="15"/>
  <c r="C8" i="15"/>
  <c r="J7" i="15" l="1"/>
  <c r="D7" i="15"/>
  <c r="I10" i="15"/>
  <c r="J2" i="1" a="1"/>
  <c r="J2" i="1" s="1"/>
  <c r="L2" i="1"/>
  <c r="C10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<sst xmlns="http://schemas.openxmlformats.org/spreadsheetml/2006/main" count="121" uniqueCount="69">
  <si>
    <t>Exceeded Expectations</t>
  </si>
  <si>
    <t>Achieved Expectations</t>
  </si>
  <si>
    <t>Exceded Epectations</t>
  </si>
  <si>
    <t xml:space="preserve">Unexpectable </t>
  </si>
  <si>
    <t>No Metrics</t>
  </si>
  <si>
    <t xml:space="preserve">Rating </t>
  </si>
  <si>
    <t>None</t>
  </si>
  <si>
    <t>PIP (?)</t>
  </si>
  <si>
    <t>GS-1</t>
  </si>
  <si>
    <t>GS-2</t>
  </si>
  <si>
    <t>GS-3</t>
  </si>
  <si>
    <t>GS-4</t>
  </si>
  <si>
    <t>GS-5</t>
  </si>
  <si>
    <t>GS-6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</si>
  <si>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</si>
  <si>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</si>
  <si>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</si>
  <si>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</si>
  <si>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</si>
  <si>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</si>
  <si>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</si>
  <si>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</si>
  <si>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</si>
  <si>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>Step 3</t>
  </si>
  <si>
    <t>Step 4</t>
  </si>
  <si>
    <t>Step 6</t>
  </si>
  <si>
    <t>Step 7</t>
  </si>
  <si>
    <t>Step 8</t>
  </si>
  <si>
    <t>Step 9</t>
  </si>
  <si>
    <t>Step 10</t>
  </si>
  <si>
    <t xml:space="preserve">Grade </t>
  </si>
  <si>
    <t xml:space="preserve">Step </t>
  </si>
  <si>
    <t>Achieved Excellence</t>
  </si>
  <si>
    <t>Unacceptable</t>
  </si>
  <si>
    <t>Eligibe as of Day</t>
  </si>
  <si>
    <t>Plan Issue Date</t>
  </si>
  <si>
    <t>Payout (Calc)</t>
  </si>
  <si>
    <t>Grade</t>
  </si>
  <si>
    <t>Step</t>
  </si>
  <si>
    <t>Days  On Plan Flag</t>
  </si>
  <si>
    <t>Step 1</t>
  </si>
  <si>
    <t>Step 2</t>
  </si>
  <si>
    <t>Step 5</t>
  </si>
  <si>
    <r>
      <t xml:space="preserve">Total Merit Increase Budget ($)
</t>
    </r>
    <r>
      <rPr>
        <b/>
        <sz val="10"/>
        <color theme="1"/>
        <rFont val="Calibri"/>
        <family val="2"/>
        <scheme val="minor"/>
      </rPr>
      <t xml:space="preserve">non-SES cash awards ceiling </t>
    </r>
  </si>
  <si>
    <t>Total Merit Spend Projected ($)</t>
  </si>
  <si>
    <t>Total Merit Spend Actual($)</t>
  </si>
  <si>
    <t>Final Rating</t>
  </si>
  <si>
    <t>Days In Role and Plan (Based on Cutoff Date)</t>
  </si>
  <si>
    <t>Custom Office</t>
  </si>
  <si>
    <t>Grade GS</t>
  </si>
  <si>
    <t>Threshold 2,500</t>
  </si>
  <si>
    <t>Threshold 1,500</t>
  </si>
  <si>
    <t xml:space="preserve">**if payout for rating falls below threshold then rounds to threshold </t>
  </si>
  <si>
    <t xml:space="preserve">**Threshold need to be manually adjusted in Data Column S </t>
  </si>
  <si>
    <t xml:space="preserve">Flat Award </t>
  </si>
  <si>
    <t>Rating/ Award Percentage Based</t>
  </si>
  <si>
    <t>Rating/Award Flat Amount</t>
  </si>
  <si>
    <t>Percent Based Award Parameters</t>
  </si>
  <si>
    <t>Flat Amount Award Parameters</t>
  </si>
  <si>
    <t>Distance from Threshold</t>
  </si>
  <si>
    <t>Gap($) Amount Left</t>
  </si>
  <si>
    <t xml:space="preserve">60 % of Budget Spent on Perfomance Threshold </t>
  </si>
  <si>
    <t>Rate of Pay Max (Step 10)</t>
  </si>
  <si>
    <t>Payout (Calc Max) percentage based</t>
  </si>
  <si>
    <t>Rate of Pay for Step and Grade</t>
  </si>
  <si>
    <t>Payout (Calc)  Step and Grade Percentage based</t>
  </si>
  <si>
    <t>Compra-ratio Salary Alone</t>
  </si>
  <si>
    <t xml:space="preserve">Actual Payout (w-Threshold Override) </t>
  </si>
  <si>
    <t xml:space="preserve">Reminder - Please Navigate to the "Data" Tab in the ribbon at the top of the screen and hit "Refresh All" after making any changes on this tab to ensure data updates.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</si>
</sst>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</cellStyleXfs>
  <cellXfs count="77">
    <xf numFmtId="0" fontId="0" fillId="0" borderId="0" xfId="0"/>
    <xf numFmtId="0" fontId="4" fillId="4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  <xf numFmtId="0" fontId="4" fillId="4" borderId="0" xfId="0" applyFont="1" applyFill="1" applyAlignment="1">
      <alignment wrapText="1"/>
    </xf>
    <xf numFmtId="1" fontId="0" fillId="0" borderId="0" xfId="0" applyNumberFormat="1" applyAlignment="1">
      <alignment wrapText="1"/>
    </xf>
    <xf numFmtId="0" fontId="0" fillId="6" borderId="0" xfId="0" applyFill="1"/>
    <xf numFmtId="44" fontId="0" fillId="0" borderId="0" xfId="0" applyNumberFormat="1"/>
    <xf numFmtId="0" fontId="7" fillId="0" borderId="0" xfId="0" applyFont="1"/>
    <xf numFmtId="0" fontId="5" fillId="0" borderId="3" xfId="0" applyFont="1" applyBorder="1"/>
    <xf numFmtId="6" fontId="0" fillId="0" borderId="0" xfId="0" applyNumberFormat="1"/>
    <xf numFmtId="0" fontId="5" fillId="0" borderId="5" xfId="0" applyFont="1" applyBorder="1"/>
    <xf numFmtId="0" fontId="5" fillId="0" borderId="6" xfId="0" applyFont="1" applyBorder="1" applyAlignment="1">
      <alignment wrapText="1"/>
    </xf>
    <xf numFmtId="14" fontId="5" fillId="0" borderId="5" xfId="0" applyNumberFormat="1" applyFont="1" applyBorder="1"/>
    <xf numFmtId="44" fontId="5" fillId="0" borderId="6" xfId="1" applyFont="1" applyBorder="1"/>
    <xf numFmtId="0" fontId="5" fillId="0" borderId="1" xfId="0" applyFont="1" applyBorder="1"/>
    <xf numFmtId="44" fontId="9" fillId="3" borderId="2" xfId="3" applyNumberFormat="1" applyFont="1" applyBorder="1"/>
    <xf numFmtId="44" fontId="5" fillId="0" borderId="4" xfId="0" applyNumberFormat="1" applyFont="1" applyBorder="1"/>
    <xf numFmtId="0" fontId="0" fillId="0" borderId="0" xfId="0" applyFill="1"/>
    <xf numFmtId="44" fontId="0" fillId="0" borderId="0" xfId="1" applyFont="1" applyFill="1"/>
    <xf numFmtId="0" fontId="10" fillId="0" borderId="0" xfId="3" applyFont="1" applyFill="1"/>
    <xf numFmtId="1" fontId="10" fillId="0" borderId="0" xfId="3" applyNumberFormat="1" applyFont="1" applyFill="1"/>
    <xf numFmtId="14" fontId="10" fillId="0" borderId="0" xfId="3" applyNumberFormat="1" applyFont="1" applyFill="1"/>
    <xf numFmtId="0" fontId="10" fillId="0" borderId="0" xfId="0" applyFont="1" applyFill="1"/>
    <xf numFmtId="1" fontId="10" fillId="0" borderId="0" xfId="3" applyNumberFormat="1" applyFont="1" applyFill="1" applyAlignment="1">
      <alignment wrapText="1"/>
    </xf>
    <xf numFmtId="1" fontId="2" fillId="2" borderId="0" xfId="2" applyNumberFormat="1" applyAlignment="1">
      <alignment wrapText="1"/>
    </xf>
    <xf numFmtId="0" fontId="1" fillId="0" borderId="0" xfId="4"/>
    <xf numFmtId="14" fontId="1" fillId="0" borderId="0" xfId="4" applyNumberFormat="1"/>
    <xf numFmtId="44" fontId="1" fillId="0" borderId="0" xfId="1"/>
    <xf numFmtId="165" fontId="1" fillId="0" borderId="0" xfId="1" applyNumberFormat="1"/>
    <xf numFmtId="9" fontId="1" fillId="0" borderId="0" xfId="4" applyNumberFormat="1"/>
    <xf numFmtId="44" fontId="11" fillId="0" borderId="4" xfId="3" applyNumberFormat="1" applyFont="1" applyFill="1" applyBorder="1"/>
    <xf numFmtId="0" fontId="4" fillId="0" borderId="0" xfId="0" applyFont="1" applyFill="1" applyAlignment="1">
      <alignment horizontal="left"/>
    </xf>
    <xf numFmtId="164" fontId="7" fillId="0" borderId="0" xfId="0" applyNumberFormat="1" applyFont="1"/>
    <xf numFmtId="0" fontId="0" fillId="4" borderId="8" xfId="0" applyFill="1" applyBorder="1"/>
    <xf numFmtId="0" fontId="0" fillId="4" borderId="9" xfId="0" applyFill="1" applyBorder="1"/>
    <xf numFmtId="0" fontId="4" fillId="4" borderId="9" xfId="0" applyFont="1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7" fillId="0" borderId="14" xfId="0" applyFont="1" applyBorder="1"/>
    <xf numFmtId="0" fontId="7" fillId="0" borderId="4" xfId="0" applyFont="1" applyBorder="1"/>
    <xf numFmtId="164" fontId="10" fillId="0" borderId="3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5" fillId="0" borderId="5" xfId="0" applyFont="1" applyFill="1" applyBorder="1"/>
    <xf numFmtId="14" fontId="5" fillId="0" borderId="5" xfId="0" applyNumberFormat="1" applyFont="1" applyFill="1" applyBorder="1"/>
    <xf numFmtId="0" fontId="5" fillId="0" borderId="6" xfId="0" applyFont="1" applyFill="1" applyBorder="1" applyAlignment="1">
      <alignment wrapText="1"/>
    </xf>
    <xf numFmtId="44" fontId="5" fillId="0" borderId="6" xfId="1" applyFont="1" applyFill="1" applyBorder="1"/>
    <xf numFmtId="0" fontId="5" fillId="0" borderId="3" xfId="0" applyFont="1" applyFill="1" applyBorder="1"/>
    <xf numFmtId="44" fontId="5" fillId="0" borderId="4" xfId="0" applyNumberFormat="1" applyFont="1" applyFill="1" applyBorder="1"/>
    <xf numFmtId="164" fontId="10" fillId="6" borderId="0" xfId="0" applyNumberFormat="1" applyFont="1" applyFill="1"/>
    <xf numFmtId="0" fontId="7" fillId="6" borderId="0" xfId="0" applyFont="1" applyFill="1"/>
    <xf numFmtId="164" fontId="7" fillId="6" borderId="0" xfId="0" applyNumberFormat="1" applyFont="1" applyFill="1"/>
    <xf numFmtId="164" fontId="11" fillId="6" borderId="0" xfId="0" applyNumberFormat="1" applyFont="1" applyFill="1"/>
    <xf numFmtId="44" fontId="1" fillId="7" borderId="0" xfId="1" applyFill="1"/>
    <xf numFmtId="44" fontId="4" fillId="8" borderId="0" xfId="1" applyFont="1" applyFill="1"/>
    <xf numFmtId="44" fontId="1" fillId="9" borderId="7" xfId="1" applyFill="1" applyBorder="1"/>
    <xf numFmtId="44" fontId="1" fillId="9" borderId="0" xfId="1" applyFill="1" applyBorder="1"/>
    <xf numFmtId="0" fontId="5" fillId="0" borderId="1" xfId="0" applyFont="1" applyBorder="1" applyAlignment="1">
      <alignment wrapText="1"/>
    </xf>
    <xf numFmtId="44" fontId="5" fillId="0" borderId="2" xfId="1" applyFont="1" applyBorder="1"/>
    <xf numFmtId="44" fontId="5" fillId="0" borderId="2" xfId="1" applyFont="1" applyFill="1" applyBorder="1"/>
    <xf numFmtId="0" fontId="12" fillId="0" borderId="0" xfId="0" applyFont="1"/>
    <xf numFmtId="44" fontId="10" fillId="0" borderId="0" xfId="1" applyFont="1"/>
    <xf numFmtId="44" fontId="10" fillId="9" borderId="7" xfId="1" applyFont="1" applyFill="1" applyBorder="1"/>
    <xf numFmtId="44" fontId="1" fillId="9" borderId="15" xfId="1" applyFill="1" applyBorder="1"/>
    <xf numFmtId="44" fontId="1" fillId="0" borderId="15" xfId="1" applyBorder="1"/>
    <xf numFmtId="0" fontId="13" fillId="6" borderId="0" xfId="0" applyFont="1" applyFill="1"/>
    <xf numFmtId="0" fontId="14" fillId="6" borderId="0" xfId="0" applyFont="1" applyFill="1"/>
    <xf numFmtId="0" fontId="4" fillId="4" borderId="0" xfId="0" applyFont="1" applyFill="1" applyAlignment="1">
      <alignment horizontal="center"/>
    </xf>
  </cellXfs>
  <cellStyles count="5">
    <cellStyle name="Bad" xfId="2" builtinId="27"/>
    <cellStyle name="Currency" xfId="1" builtinId="4"/>
    <cellStyle name="Neutral" xfId="3" builtinId="28"/>
    <cellStyle name="Normal" xfId="0" builtinId="0"/>
    <cellStyle name="Normal 2" xfId="4" xr:uid="{16A8BED5-835F-4F40-86B7-6693E57B23F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1CAE-378D-4573-AA6F-820133B91EF7}">
  <dimension ref="A1:P29"/>
  <sheetViews>
    <sheetView workbookViewId="0">
      <selection activeCell="I14" sqref="I14"/>
    </sheetView>
  </sheetViews>
  <sheetFormatPr defaultRowHeight="14.4" x14ac:dyDescent="0.3"/>
  <cols>
    <col min="1" max="1" width="3" customWidth="1"/>
    <col min="2" max="2" width="31.109375" customWidth="1"/>
    <col min="3" max="3" width="21.109375" customWidth="1"/>
    <col min="4" max="4" width="22.6640625" customWidth="1"/>
    <col min="5" max="5" width="27.33203125" customWidth="1"/>
    <col min="6" max="6" width="19.33203125" customWidth="1"/>
    <col min="7" max="7" width="13.6640625" customWidth="1"/>
    <col min="8" max="8" width="29.33203125" bestFit="1" customWidth="1"/>
    <col min="9" max="9" width="19.44140625" bestFit="1" customWidth="1"/>
    <col min="10" max="10" width="24.88671875" bestFit="1" customWidth="1"/>
    <col min="11" max="11" width="13.88671875" bestFit="1" customWidth="1"/>
    <col min="12" max="12" width="19.88671875" customWidth="1"/>
  </cols>
  <sheetData>
    <row r="1" spans="1:16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5" t="s">
        <v>68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7"/>
      <c r="B3" s="7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5" thickBot="1" x14ac:dyDescent="0.35">
      <c r="A4" s="7"/>
      <c r="B4" s="76" t="s">
        <v>57</v>
      </c>
      <c r="C4" s="76"/>
      <c r="D4" s="76"/>
      <c r="E4" s="76"/>
      <c r="F4" s="76"/>
      <c r="G4" s="7"/>
      <c r="H4" s="76" t="s">
        <v>58</v>
      </c>
      <c r="I4" s="76"/>
      <c r="J4" s="76"/>
      <c r="K4" s="76"/>
      <c r="L4" s="76"/>
      <c r="M4" s="7"/>
      <c r="N4" s="7"/>
      <c r="O4" s="7"/>
      <c r="P4" s="7"/>
    </row>
    <row r="5" spans="1:16" ht="15" thickBot="1" x14ac:dyDescent="0.35">
      <c r="A5" s="7"/>
      <c r="B5" s="12" t="s">
        <v>34</v>
      </c>
      <c r="C5" s="14">
        <v>45566</v>
      </c>
      <c r="G5" s="7"/>
      <c r="H5" s="52" t="s">
        <v>34</v>
      </c>
      <c r="I5" s="53">
        <v>45566</v>
      </c>
      <c r="M5" s="7"/>
      <c r="N5" s="7"/>
      <c r="O5" s="7"/>
      <c r="P5" s="7"/>
    </row>
    <row r="6" spans="1:16" ht="28.8" thickBot="1" x14ac:dyDescent="0.35">
      <c r="A6" s="7"/>
      <c r="B6" s="13" t="s">
        <v>43</v>
      </c>
      <c r="C6" s="15"/>
      <c r="D6" s="8"/>
      <c r="G6" s="7"/>
      <c r="H6" s="54" t="s">
        <v>43</v>
      </c>
      <c r="I6" s="55"/>
      <c r="M6" s="7"/>
      <c r="N6" s="7"/>
      <c r="O6" s="7"/>
      <c r="P6" s="7"/>
    </row>
    <row r="7" spans="1:16" ht="29.4" thickBot="1" x14ac:dyDescent="0.35">
      <c r="A7" s="7"/>
      <c r="B7" s="66" t="s">
        <v>61</v>
      </c>
      <c r="C7" s="67">
        <f>C6*0.6</f>
        <v>0</v>
      </c>
      <c r="D7" s="69" t="e">
        <f>IF(C8&lt;C7,"Insufficent Amount Spent on Performance","At least 60% of Budget has been awarded on performance. ")</f>
        <v>#REF!</v>
      </c>
      <c r="G7" s="7"/>
      <c r="H7" s="66" t="s">
        <v>61</v>
      </c>
      <c r="I7" s="68"/>
      <c r="J7" s="69" t="e">
        <f>IF(I8&lt;I7,"Insufficent Amount Spent on Performance","At least 60% of Budget has been awarded on performance. ")</f>
        <v>#REF!</v>
      </c>
      <c r="M7" s="7"/>
      <c r="N7" s="7"/>
      <c r="O7" s="7"/>
      <c r="P7" s="7"/>
    </row>
    <row r="8" spans="1:16" ht="15" thickBot="1" x14ac:dyDescent="0.35">
      <c r="A8" s="7"/>
      <c r="B8" s="10" t="s">
        <v>44</v>
      </c>
      <c r="C8" s="32" t="e">
        <f>GETPIVOTDATA("Sum of Actual Payout (w-Threshold Override) ",#REF!)</f>
        <v>#REF!</v>
      </c>
      <c r="G8" s="7"/>
      <c r="H8" s="56" t="s">
        <v>44</v>
      </c>
      <c r="I8" s="32" t="e">
        <f>GETPIVOTDATA("Sum of Flat Award ",#REF!)</f>
        <v>#REF!</v>
      </c>
      <c r="M8" s="7"/>
      <c r="N8" s="7"/>
      <c r="O8" s="7"/>
      <c r="P8" s="7"/>
    </row>
    <row r="9" spans="1:16" ht="15" thickBot="1" x14ac:dyDescent="0.35">
      <c r="A9" s="7"/>
      <c r="B9" s="10" t="s">
        <v>45</v>
      </c>
      <c r="C9" s="18"/>
      <c r="G9" s="7"/>
      <c r="H9" s="56" t="s">
        <v>45</v>
      </c>
      <c r="I9" s="57"/>
      <c r="M9" s="7"/>
      <c r="N9" s="7"/>
      <c r="O9" s="7"/>
      <c r="P9" s="7"/>
    </row>
    <row r="10" spans="1:16" ht="15" thickBot="1" x14ac:dyDescent="0.35">
      <c r="A10" s="7"/>
      <c r="B10" s="16" t="s">
        <v>60</v>
      </c>
      <c r="C10" s="17" t="e">
        <f>C6-C8</f>
        <v>#REF!</v>
      </c>
      <c r="G10" s="7"/>
      <c r="H10" s="16" t="s">
        <v>60</v>
      </c>
      <c r="I10" s="17" t="e">
        <f>I6-I8</f>
        <v>#REF!</v>
      </c>
      <c r="M10" s="7"/>
      <c r="N10" s="7"/>
      <c r="O10" s="7"/>
      <c r="P10" s="7"/>
    </row>
    <row r="11" spans="1:16" ht="15" thickBot="1" x14ac:dyDescent="0.35">
      <c r="A11" s="7"/>
      <c r="B11" s="7"/>
      <c r="C11" s="7"/>
      <c r="D11" s="7"/>
      <c r="E11" s="7"/>
      <c r="F11" s="7"/>
      <c r="G11" s="7"/>
      <c r="M11" s="7"/>
      <c r="N11" s="7"/>
      <c r="O11" s="7"/>
      <c r="P11" s="7"/>
    </row>
    <row r="12" spans="1:16" x14ac:dyDescent="0.3">
      <c r="A12" s="7"/>
      <c r="B12" s="35"/>
      <c r="C12" s="36"/>
      <c r="D12" s="37" t="s">
        <v>55</v>
      </c>
      <c r="E12" s="36"/>
      <c r="F12" s="38"/>
      <c r="G12" s="7"/>
      <c r="H12" s="35"/>
      <c r="I12" s="36"/>
      <c r="J12" s="37" t="s">
        <v>56</v>
      </c>
      <c r="K12" s="36"/>
      <c r="L12" s="38"/>
      <c r="M12" s="7"/>
      <c r="N12" s="7"/>
      <c r="O12" s="7"/>
      <c r="P12" s="7"/>
    </row>
    <row r="13" spans="1:16" x14ac:dyDescent="0.3">
      <c r="A13" s="7"/>
      <c r="B13" s="39" t="s">
        <v>32</v>
      </c>
      <c r="C13" s="40" t="s">
        <v>2</v>
      </c>
      <c r="D13" s="40" t="s">
        <v>1</v>
      </c>
      <c r="E13" s="40" t="s">
        <v>3</v>
      </c>
      <c r="F13" s="41" t="s">
        <v>4</v>
      </c>
      <c r="G13" s="7"/>
      <c r="H13" s="39" t="s">
        <v>32</v>
      </c>
      <c r="I13" s="40" t="s">
        <v>2</v>
      </c>
      <c r="J13" s="40" t="s">
        <v>1</v>
      </c>
      <c r="K13" s="40" t="s">
        <v>3</v>
      </c>
      <c r="L13" s="41" t="s">
        <v>4</v>
      </c>
      <c r="M13" s="7"/>
      <c r="N13" s="7"/>
      <c r="O13" s="7"/>
      <c r="P13" s="7"/>
    </row>
    <row r="14" spans="1:16" ht="15" thickBot="1" x14ac:dyDescent="0.35">
      <c r="A14" s="7"/>
      <c r="B14" s="48">
        <v>2.1000000000000001E-2</v>
      </c>
      <c r="C14" s="49">
        <v>1.0999999999999999E-2</v>
      </c>
      <c r="D14" s="42" t="s">
        <v>6</v>
      </c>
      <c r="E14" s="42" t="s">
        <v>7</v>
      </c>
      <c r="F14" s="43" t="s">
        <v>6</v>
      </c>
      <c r="G14" s="7"/>
      <c r="H14" s="50">
        <v>2500</v>
      </c>
      <c r="I14" s="51">
        <v>1500</v>
      </c>
      <c r="J14" s="42" t="s">
        <v>6</v>
      </c>
      <c r="K14" s="42" t="s">
        <v>7</v>
      </c>
      <c r="L14" s="43" t="s">
        <v>6</v>
      </c>
      <c r="M14" s="7"/>
      <c r="N14" s="7"/>
      <c r="O14" s="7"/>
      <c r="P14" s="7"/>
    </row>
    <row r="15" spans="1:16" ht="15" thickBot="1" x14ac:dyDescent="0.35">
      <c r="A15" s="7"/>
      <c r="B15" s="46" t="s">
        <v>50</v>
      </c>
      <c r="C15" s="47" t="s">
        <v>51</v>
      </c>
      <c r="D15" s="44" t="s">
        <v>6</v>
      </c>
      <c r="E15" s="44" t="s">
        <v>7</v>
      </c>
      <c r="F15" s="45" t="s">
        <v>6</v>
      </c>
      <c r="G15" s="7"/>
      <c r="H15" s="46"/>
      <c r="I15" s="47"/>
      <c r="J15" s="44" t="s">
        <v>6</v>
      </c>
      <c r="K15" s="44" t="s">
        <v>7</v>
      </c>
      <c r="L15" s="45" t="s">
        <v>6</v>
      </c>
      <c r="M15" s="7"/>
      <c r="N15" s="7"/>
      <c r="O15" s="7"/>
      <c r="P15" s="7"/>
    </row>
    <row r="16" spans="1:16" x14ac:dyDescent="0.3">
      <c r="A16" s="7"/>
      <c r="B16" s="61" t="s">
        <v>52</v>
      </c>
      <c r="C16" s="58"/>
      <c r="D16" s="59"/>
      <c r="E16" s="59"/>
      <c r="F16" s="59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7"/>
      <c r="B17" s="61" t="s">
        <v>53</v>
      </c>
      <c r="C17" s="60"/>
      <c r="D17" s="59"/>
      <c r="E17" s="59"/>
      <c r="F17" s="59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7"/>
      <c r="B18" s="60"/>
      <c r="C18" s="60"/>
      <c r="D18" s="59"/>
      <c r="E18" s="59"/>
      <c r="F18" s="59"/>
      <c r="G18" s="7"/>
      <c r="H18" s="7"/>
      <c r="I18" s="7"/>
      <c r="J18" s="7"/>
      <c r="K18" s="7"/>
      <c r="L18" s="7"/>
      <c r="M18" s="7"/>
      <c r="N18" s="7"/>
      <c r="O18" s="7"/>
      <c r="P18" s="7"/>
    </row>
    <row r="23" spans="1:16" x14ac:dyDescent="0.3">
      <c r="B23" s="33" t="s">
        <v>16</v>
      </c>
      <c r="C23" s="34">
        <v>2.1000000000000001E-2</v>
      </c>
      <c r="D23" s="34">
        <v>1.0999999999999999E-2</v>
      </c>
      <c r="E23" s="9" t="s">
        <v>6</v>
      </c>
      <c r="F23" s="9" t="s">
        <v>7</v>
      </c>
      <c r="G23" s="9" t="s">
        <v>6</v>
      </c>
    </row>
    <row r="24" spans="1:16" x14ac:dyDescent="0.3">
      <c r="B24" s="33" t="s">
        <v>17</v>
      </c>
      <c r="C24" s="34">
        <v>2.1000000000000001E-2</v>
      </c>
      <c r="D24" s="34">
        <v>1.0999999999999999E-2</v>
      </c>
      <c r="E24" s="9" t="s">
        <v>6</v>
      </c>
      <c r="F24" s="9" t="s">
        <v>7</v>
      </c>
      <c r="G24" s="9" t="s">
        <v>6</v>
      </c>
    </row>
    <row r="25" spans="1:16" x14ac:dyDescent="0.3">
      <c r="B25" s="33" t="s">
        <v>18</v>
      </c>
      <c r="C25" s="34">
        <v>2.1000000000000001E-2</v>
      </c>
      <c r="D25" s="34">
        <v>1.0999999999999999E-2</v>
      </c>
      <c r="E25" s="9" t="s">
        <v>6</v>
      </c>
      <c r="F25" s="9" t="s">
        <v>7</v>
      </c>
      <c r="G25" s="9" t="s">
        <v>6</v>
      </c>
    </row>
    <row r="26" spans="1:16" x14ac:dyDescent="0.3">
      <c r="B26" s="33" t="s">
        <v>19</v>
      </c>
      <c r="C26" s="34">
        <v>2.1000000000000001E-2</v>
      </c>
      <c r="D26" s="34">
        <v>1.0999999999999999E-2</v>
      </c>
      <c r="E26" s="9" t="s">
        <v>6</v>
      </c>
      <c r="F26" s="9" t="s">
        <v>7</v>
      </c>
      <c r="G26" s="9" t="s">
        <v>6</v>
      </c>
    </row>
    <row r="27" spans="1:16" x14ac:dyDescent="0.3">
      <c r="B27" s="33" t="s">
        <v>20</v>
      </c>
      <c r="C27" s="34">
        <v>2.1000000000000001E-2</v>
      </c>
      <c r="D27" s="34">
        <v>1.0999999999999999E-2</v>
      </c>
      <c r="E27" s="9" t="s">
        <v>6</v>
      </c>
      <c r="F27" s="9" t="s">
        <v>7</v>
      </c>
      <c r="G27" s="9" t="s">
        <v>6</v>
      </c>
    </row>
    <row r="28" spans="1:16" x14ac:dyDescent="0.3">
      <c r="B28" s="33" t="s">
        <v>21</v>
      </c>
      <c r="C28" s="34">
        <v>2.1000000000000001E-2</v>
      </c>
      <c r="D28" s="34">
        <v>1.0999999999999999E-2</v>
      </c>
      <c r="E28" s="9" t="s">
        <v>6</v>
      </c>
      <c r="F28" s="9" t="s">
        <v>7</v>
      </c>
      <c r="G28" s="9" t="s">
        <v>6</v>
      </c>
    </row>
    <row r="29" spans="1:16" x14ac:dyDescent="0.3">
      <c r="B29" s="33" t="s">
        <v>22</v>
      </c>
      <c r="C29" s="34">
        <v>2.1000000000000001E-2</v>
      </c>
      <c r="D29" s="34">
        <v>1.0999999999999999E-2</v>
      </c>
      <c r="E29" s="9" t="s">
        <v>6</v>
      </c>
      <c r="F29" s="9" t="s">
        <v>7</v>
      </c>
      <c r="G29" s="9" t="s">
        <v>6</v>
      </c>
    </row>
  </sheetData>
  <mergeCells count="2">
    <mergeCell ref="B4:F4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BCB-8485-4A65-B770-5301D655F5AD}">
  <dimension ref="A1:O2297"/>
  <sheetViews>
    <sheetView tabSelected="1" zoomScale="85" zoomScaleNormal="85" workbookViewId="0">
      <selection activeCell="G5" sqref="G5"/>
    </sheetView>
  </sheetViews>
  <sheetFormatPr defaultColWidth="9.109375" defaultRowHeight="14.4" x14ac:dyDescent="0.3"/>
  <cols>
    <col min="1" max="1" width="28.33203125" customWidth="1"/>
    <col min="2" max="2" width="17.109375" style="28" customWidth="1"/>
    <col min="3" max="3" width="22.109375" style="27" customWidth="1"/>
    <col min="4" max="4" width="25.88671875" style="2" customWidth="1"/>
    <col min="5" max="5" width="8" style="27" customWidth="1"/>
    <col min="6" max="6" width="7.109375" style="27" customWidth="1"/>
    <col min="7" max="7" width="19.6640625" style="27" customWidth="1"/>
    <col min="8" max="8" width="19.6640625" style="29" customWidth="1"/>
    <col min="9" max="9" width="22.6640625" style="70" customWidth="1"/>
    <col min="10" max="11" width="20.109375" style="29" customWidth="1"/>
    <col min="12" max="12" width="20.109375" style="31" customWidth="1"/>
    <col min="13" max="13" width="26.33203125" style="29" customWidth="1"/>
    <col min="14" max="14" width="30.88671875" style="29" customWidth="1"/>
    <col min="15" max="15" width="20.6640625" style="20" customWidth="1"/>
    <col min="16" max="16384" width="9.109375" style="19"/>
  </cols>
  <sheetData>
    <row r="1" spans="1:15" x14ac:dyDescent="0.3">
      <c r="A1" s="1" t="s">
        <v>46</v>
      </c>
      <c r="B1" s="28" t="s">
        <v>35</v>
      </c>
      <c r="C1" s="27" t="s">
        <v>47</v>
      </c>
      <c r="D1" s="5" t="s">
        <v>39</v>
      </c>
      <c r="E1" s="27" t="s">
        <v>37</v>
      </c>
      <c r="F1" s="27" t="s">
        <v>38</v>
      </c>
      <c r="G1" s="27" t="s">
        <v>48</v>
      </c>
      <c r="H1" s="29" t="s">
        <v>64</v>
      </c>
      <c r="I1" s="70" t="s">
        <v>62</v>
      </c>
      <c r="J1" s="62" t="s">
        <v>65</v>
      </c>
      <c r="K1" s="63" t="s">
        <v>63</v>
      </c>
      <c r="L1" s="31" t="s">
        <v>66</v>
      </c>
      <c r="M1" s="63" t="s">
        <v>67</v>
      </c>
      <c r="N1" s="62" t="s">
        <v>59</v>
      </c>
      <c r="O1" s="63" t="s">
        <v>54</v>
      </c>
    </row>
    <row r="2" spans="1:15" x14ac:dyDescent="0.3">
      <c r="A2" s="19"/>
      <c r="C2" s="27">
        <f>Paramaters!C$5 - B2</f>
        <v>45566</v>
      </c>
      <c r="D2" s="25" t="str">
        <f t="shared" ref="D2:D65" si="0">IF(C2&lt;90,"Off-Cycle Not Enough Days In Plan","Eligible")</f>
        <v>Eligible</v>
      </c>
      <c r="E2" s="27">
        <v>7</v>
      </c>
      <c r="F2" s="27">
        <v>3</v>
      </c>
      <c r="G2" s="27" t="e">
        <f>VLOOKUP(#REF!,#REF!,3,FALSE)</f>
        <v>#REF!</v>
      </c>
      <c r="H2" s="29" cm="1">
        <f t="array" ref="H2">INDEX('Pay Table DC 2025'!C$2:L$16,E2,F2)</f>
        <v>60976</v>
      </c>
      <c r="I2" s="70">
        <f>_xlfn.XLOOKUP(E2,'Pay Table DC 2025'!B:B,'Pay Table DC 2025'!L:L,"NA",0)</f>
        <v>74318</v>
      </c>
      <c r="J2" s="29" t="str" cm="1">
        <f t="array" ref="J2">IFERROR(_xlfn.IFS(A2="Achieved Excellence", H2*Paramaters!B$14, A2="Exceeded Expectations", H2*Paramaters!C$14), "No pay due")</f>
        <v>No pay due</v>
      </c>
      <c r="K2" s="71" t="str" cm="1">
        <f t="array" ref="K2">IFERROR(_xlfn.IFS(A2="Achieved Excellence", I2*Paramaters!B$14, A2="Exceeded Expectations", I2*Paramaters!C$14), "No pay due")</f>
        <v>No pay due</v>
      </c>
      <c r="L2" s="31">
        <f t="shared" ref="L2:L65" si="1">H2/I2</f>
        <v>0.82047417853010041</v>
      </c>
      <c r="M2" s="64" t="str">
        <f>IF(AND(A2="Achieved Excellence", K2&lt;2500), 2500, IF(AND(A2="Exceeded Expectations", K2&lt;1500), 1500, K2))</f>
        <v>No pay due</v>
      </c>
      <c r="N2" s="65" t="e">
        <f>M2-K2</f>
        <v>#VALUE!</v>
      </c>
      <c r="O2" s="20" t="str" cm="1">
        <f t="array" ref="O2">IFERROR(_xlfn.IFS(A2="Achieved Excellence", Paramaters!H$14, A2="Exceeded Expectations", Paramaters!I$14), "No pay due")</f>
        <v>No pay due</v>
      </c>
    </row>
    <row r="3" spans="1:15" x14ac:dyDescent="0.3">
      <c r="A3" s="19"/>
      <c r="D3" s="25"/>
      <c r="K3" s="71"/>
      <c r="M3" s="64"/>
      <c r="N3" s="72"/>
    </row>
    <row r="4" spans="1:15" x14ac:dyDescent="0.3">
      <c r="A4" s="19"/>
      <c r="D4" s="25"/>
      <c r="K4" s="71"/>
      <c r="M4" s="64"/>
      <c r="N4" s="72"/>
    </row>
    <row r="5" spans="1:15" x14ac:dyDescent="0.3">
      <c r="A5" s="19"/>
      <c r="D5" s="25"/>
      <c r="K5" s="71"/>
      <c r="M5" s="64"/>
      <c r="N5" s="65"/>
    </row>
    <row r="6" spans="1:15" x14ac:dyDescent="0.3">
      <c r="A6" s="23"/>
      <c r="D6" s="25"/>
      <c r="H6" s="30"/>
      <c r="K6" s="71"/>
      <c r="M6" s="65"/>
      <c r="N6" s="30"/>
      <c r="O6" s="19"/>
    </row>
    <row r="7" spans="1:15" x14ac:dyDescent="0.3">
      <c r="A7" s="19"/>
      <c r="D7" s="25"/>
      <c r="K7" s="71"/>
      <c r="M7" s="64"/>
      <c r="N7" s="65"/>
    </row>
    <row r="8" spans="1:15" x14ac:dyDescent="0.3">
      <c r="A8" s="21"/>
      <c r="D8" s="25"/>
      <c r="H8" s="30"/>
      <c r="K8" s="71"/>
      <c r="M8" s="65"/>
      <c r="N8" s="30"/>
      <c r="O8" s="19"/>
    </row>
    <row r="9" spans="1:15" x14ac:dyDescent="0.3">
      <c r="A9" s="23"/>
      <c r="D9" s="25"/>
      <c r="H9" s="30"/>
      <c r="K9" s="71"/>
      <c r="M9" s="65"/>
      <c r="N9" s="30"/>
      <c r="O9" s="19"/>
    </row>
    <row r="10" spans="1:15" x14ac:dyDescent="0.3">
      <c r="A10" s="23"/>
      <c r="D10" s="25"/>
      <c r="H10" s="30"/>
      <c r="K10" s="71"/>
      <c r="M10" s="65"/>
      <c r="N10" s="30"/>
      <c r="O10" s="19"/>
    </row>
    <row r="11" spans="1:15" x14ac:dyDescent="0.3">
      <c r="A11" s="21"/>
      <c r="D11" s="25"/>
      <c r="H11" s="30"/>
      <c r="K11" s="71"/>
      <c r="M11" s="65"/>
      <c r="N11" s="30"/>
      <c r="O11" s="19"/>
    </row>
    <row r="12" spans="1:15" x14ac:dyDescent="0.3">
      <c r="A12" s="19"/>
      <c r="D12" s="25"/>
      <c r="K12" s="71"/>
      <c r="M12" s="64"/>
      <c r="N12" s="65"/>
    </row>
    <row r="13" spans="1:15" x14ac:dyDescent="0.3">
      <c r="A13" s="23"/>
      <c r="D13" s="25"/>
      <c r="H13" s="30"/>
      <c r="K13" s="71"/>
      <c r="M13" s="65"/>
      <c r="N13" s="30"/>
      <c r="O13" s="19"/>
    </row>
    <row r="14" spans="1:15" x14ac:dyDescent="0.3">
      <c r="A14" s="19"/>
      <c r="D14" s="25"/>
      <c r="K14" s="71"/>
      <c r="M14" s="64"/>
      <c r="N14" s="65"/>
    </row>
    <row r="15" spans="1:15" x14ac:dyDescent="0.3">
      <c r="A15" s="24"/>
      <c r="D15" s="26"/>
      <c r="H15" s="30"/>
      <c r="K15" s="71"/>
      <c r="M15" s="65"/>
      <c r="N15" s="30"/>
      <c r="O15" s="19"/>
    </row>
    <row r="16" spans="1:15" x14ac:dyDescent="0.3">
      <c r="A16" s="23"/>
      <c r="D16" s="25"/>
      <c r="H16" s="30"/>
      <c r="K16" s="71"/>
      <c r="M16" s="65"/>
      <c r="N16" s="30"/>
      <c r="O16" s="19"/>
    </row>
    <row r="17" spans="1:15" x14ac:dyDescent="0.3">
      <c r="A17" s="23"/>
      <c r="D17" s="25"/>
      <c r="H17" s="30"/>
      <c r="K17" s="71"/>
      <c r="M17" s="65"/>
      <c r="N17" s="30"/>
      <c r="O17" s="19"/>
    </row>
    <row r="18" spans="1:15" x14ac:dyDescent="0.3">
      <c r="A18" s="23"/>
      <c r="D18" s="25"/>
      <c r="H18" s="30"/>
      <c r="K18" s="71"/>
      <c r="M18" s="65"/>
      <c r="N18" s="30"/>
      <c r="O18" s="19"/>
    </row>
    <row r="19" spans="1:15" x14ac:dyDescent="0.3">
      <c r="A19" s="23"/>
      <c r="D19" s="25"/>
      <c r="H19" s="30"/>
      <c r="K19" s="71"/>
      <c r="M19" s="65"/>
      <c r="N19" s="30"/>
      <c r="O19" s="19"/>
    </row>
    <row r="20" spans="1:15" x14ac:dyDescent="0.3">
      <c r="A20" s="19"/>
      <c r="D20" s="25"/>
      <c r="K20" s="71"/>
      <c r="M20" s="64"/>
      <c r="N20" s="65"/>
    </row>
    <row r="21" spans="1:15" x14ac:dyDescent="0.3">
      <c r="A21" s="23"/>
      <c r="D21" s="25"/>
      <c r="H21" s="30"/>
      <c r="K21" s="71"/>
      <c r="M21" s="65"/>
      <c r="N21" s="30"/>
      <c r="O21" s="19"/>
    </row>
    <row r="22" spans="1:15" x14ac:dyDescent="0.3">
      <c r="A22" s="19"/>
      <c r="D22" s="25"/>
      <c r="K22" s="71"/>
      <c r="M22" s="64"/>
      <c r="N22" s="65"/>
    </row>
    <row r="23" spans="1:15" x14ac:dyDescent="0.3">
      <c r="A23" s="23"/>
      <c r="D23" s="25"/>
      <c r="H23" s="30"/>
      <c r="K23" s="71"/>
      <c r="M23" s="65"/>
      <c r="N23" s="30"/>
      <c r="O23" s="19"/>
    </row>
    <row r="24" spans="1:15" x14ac:dyDescent="0.3">
      <c r="A24" s="23"/>
      <c r="D24" s="25"/>
      <c r="H24" s="30"/>
      <c r="K24" s="71"/>
      <c r="M24" s="65"/>
      <c r="N24" s="30"/>
      <c r="O24" s="19"/>
    </row>
    <row r="25" spans="1:15" x14ac:dyDescent="0.3">
      <c r="A25" s="23"/>
      <c r="D25" s="25"/>
      <c r="H25" s="30"/>
      <c r="K25" s="71"/>
      <c r="M25" s="65"/>
      <c r="N25" s="30"/>
      <c r="O25" s="19"/>
    </row>
    <row r="26" spans="1:15" x14ac:dyDescent="0.3">
      <c r="A26" s="23"/>
      <c r="D26" s="25"/>
      <c r="H26" s="30"/>
      <c r="K26" s="71"/>
      <c r="M26" s="65"/>
      <c r="N26" s="30"/>
      <c r="O26" s="19"/>
    </row>
    <row r="27" spans="1:15" x14ac:dyDescent="0.3">
      <c r="A27" s="19"/>
      <c r="D27" s="25"/>
      <c r="K27" s="71"/>
      <c r="M27" s="64"/>
      <c r="N27" s="65"/>
    </row>
    <row r="28" spans="1:15" x14ac:dyDescent="0.3">
      <c r="A28" s="19"/>
      <c r="D28" s="25"/>
      <c r="K28" s="71"/>
      <c r="M28" s="64"/>
      <c r="N28" s="65"/>
    </row>
    <row r="29" spans="1:15" x14ac:dyDescent="0.3">
      <c r="D29" s="25"/>
      <c r="K29" s="71"/>
      <c r="M29" s="64"/>
      <c r="N29" s="65"/>
    </row>
    <row r="30" spans="1:15" x14ac:dyDescent="0.3">
      <c r="D30" s="25"/>
      <c r="K30" s="71"/>
      <c r="M30" s="64"/>
      <c r="N30" s="65"/>
    </row>
    <row r="31" spans="1:15" x14ac:dyDescent="0.3">
      <c r="A31" s="23"/>
      <c r="D31" s="25"/>
      <c r="H31" s="30"/>
      <c r="K31" s="71"/>
      <c r="M31" s="65"/>
      <c r="N31" s="30"/>
      <c r="O31" s="19"/>
    </row>
    <row r="32" spans="1:15" x14ac:dyDescent="0.3">
      <c r="D32" s="25"/>
      <c r="K32" s="71"/>
      <c r="M32" s="64"/>
      <c r="N32" s="65"/>
    </row>
    <row r="33" spans="1:15" x14ac:dyDescent="0.3">
      <c r="D33" s="25"/>
      <c r="K33" s="71"/>
      <c r="M33" s="64"/>
      <c r="N33" s="65"/>
    </row>
    <row r="34" spans="1:15" x14ac:dyDescent="0.3">
      <c r="D34" s="25"/>
      <c r="K34" s="71"/>
      <c r="M34" s="64"/>
      <c r="N34" s="65"/>
    </row>
    <row r="35" spans="1:15" x14ac:dyDescent="0.3">
      <c r="A35" s="19"/>
      <c r="D35" s="25"/>
      <c r="H35" s="30"/>
      <c r="K35" s="71"/>
      <c r="M35" s="65"/>
      <c r="N35" s="30"/>
      <c r="O35" s="19"/>
    </row>
    <row r="36" spans="1:15" x14ac:dyDescent="0.3">
      <c r="D36" s="25"/>
      <c r="K36" s="71"/>
      <c r="M36" s="64"/>
      <c r="N36" s="65"/>
    </row>
    <row r="37" spans="1:15" x14ac:dyDescent="0.3">
      <c r="D37" s="25"/>
      <c r="K37" s="71"/>
      <c r="M37" s="64"/>
      <c r="N37" s="65"/>
    </row>
    <row r="38" spans="1:15" x14ac:dyDescent="0.3">
      <c r="A38" s="19"/>
      <c r="D38" s="25"/>
      <c r="K38" s="71"/>
      <c r="M38" s="64"/>
      <c r="N38" s="65"/>
    </row>
    <row r="39" spans="1:15" x14ac:dyDescent="0.3">
      <c r="A39" s="19"/>
      <c r="D39" s="25"/>
      <c r="K39" s="71"/>
      <c r="M39" s="64"/>
      <c r="N39" s="65"/>
    </row>
    <row r="40" spans="1:15" x14ac:dyDescent="0.3">
      <c r="A40" s="19"/>
      <c r="D40" s="25"/>
      <c r="H40" s="30"/>
      <c r="K40" s="71"/>
      <c r="M40" s="65"/>
      <c r="N40" s="30"/>
      <c r="O40" s="19"/>
    </row>
    <row r="41" spans="1:15" x14ac:dyDescent="0.3">
      <c r="A41" s="19"/>
      <c r="D41" s="25"/>
      <c r="K41" s="71"/>
      <c r="M41" s="64"/>
      <c r="N41" s="65"/>
    </row>
    <row r="42" spans="1:15" x14ac:dyDescent="0.3">
      <c r="D42" s="25"/>
      <c r="K42" s="71"/>
      <c r="M42" s="64"/>
      <c r="N42" s="65"/>
    </row>
    <row r="43" spans="1:15" x14ac:dyDescent="0.3">
      <c r="A43" s="23"/>
      <c r="D43" s="25"/>
      <c r="H43" s="30"/>
      <c r="K43" s="71"/>
      <c r="M43" s="65"/>
      <c r="N43" s="30"/>
      <c r="O43" s="19"/>
    </row>
    <row r="44" spans="1:15" x14ac:dyDescent="0.3">
      <c r="A44" s="19"/>
      <c r="D44" s="25"/>
      <c r="K44" s="71"/>
      <c r="M44" s="64"/>
      <c r="N44" s="65"/>
    </row>
    <row r="45" spans="1:15" x14ac:dyDescent="0.3">
      <c r="A45" s="23"/>
      <c r="D45" s="25"/>
      <c r="H45" s="30"/>
      <c r="K45" s="71"/>
      <c r="M45" s="65"/>
      <c r="N45" s="30"/>
      <c r="O45" s="19"/>
    </row>
    <row r="46" spans="1:15" x14ac:dyDescent="0.3">
      <c r="A46" s="23"/>
      <c r="D46" s="25"/>
      <c r="H46" s="30"/>
      <c r="K46" s="71"/>
      <c r="M46" s="65"/>
      <c r="N46" s="30"/>
      <c r="O46" s="19"/>
    </row>
    <row r="47" spans="1:15" x14ac:dyDescent="0.3">
      <c r="A47" s="19"/>
      <c r="D47" s="25"/>
      <c r="K47" s="71"/>
      <c r="M47" s="64"/>
      <c r="N47" s="65"/>
    </row>
    <row r="48" spans="1:15" x14ac:dyDescent="0.3">
      <c r="A48" s="23"/>
      <c r="D48" s="25"/>
      <c r="H48" s="30"/>
      <c r="K48" s="71"/>
      <c r="M48" s="65"/>
      <c r="N48" s="30"/>
      <c r="O48" s="19"/>
    </row>
    <row r="49" spans="1:15" x14ac:dyDescent="0.3">
      <c r="A49" s="19"/>
      <c r="D49" s="25"/>
      <c r="K49" s="71"/>
      <c r="M49" s="64"/>
      <c r="N49" s="65"/>
    </row>
    <row r="50" spans="1:15" x14ac:dyDescent="0.3">
      <c r="A50" s="23"/>
      <c r="D50" s="25"/>
      <c r="H50" s="30"/>
      <c r="K50" s="71"/>
      <c r="M50" s="65"/>
      <c r="N50" s="30"/>
      <c r="O50" s="19"/>
    </row>
    <row r="51" spans="1:15" x14ac:dyDescent="0.3">
      <c r="A51" s="19"/>
      <c r="D51" s="25"/>
      <c r="K51" s="71"/>
      <c r="M51" s="64"/>
      <c r="N51" s="65"/>
    </row>
    <row r="52" spans="1:15" x14ac:dyDescent="0.3">
      <c r="A52" s="19"/>
      <c r="D52" s="25"/>
      <c r="K52" s="71"/>
      <c r="M52" s="64"/>
      <c r="N52" s="65"/>
    </row>
    <row r="53" spans="1:15" x14ac:dyDescent="0.3">
      <c r="A53" s="19"/>
      <c r="D53" s="25"/>
      <c r="K53" s="71"/>
      <c r="M53" s="64"/>
      <c r="N53" s="65"/>
    </row>
    <row r="54" spans="1:15" x14ac:dyDescent="0.3">
      <c r="A54" s="19"/>
      <c r="D54" s="25"/>
      <c r="K54" s="71"/>
      <c r="M54" s="64"/>
      <c r="N54" s="65"/>
    </row>
    <row r="55" spans="1:15" x14ac:dyDescent="0.3">
      <c r="A55" s="19"/>
      <c r="D55" s="25"/>
      <c r="K55" s="71"/>
      <c r="M55" s="64"/>
      <c r="N55" s="65"/>
    </row>
    <row r="56" spans="1:15" x14ac:dyDescent="0.3">
      <c r="A56" s="19"/>
      <c r="D56" s="26"/>
      <c r="H56" s="30"/>
      <c r="K56" s="71"/>
      <c r="M56" s="65"/>
      <c r="N56" s="30"/>
      <c r="O56" s="19"/>
    </row>
    <row r="57" spans="1:15" x14ac:dyDescent="0.3">
      <c r="A57" s="19"/>
      <c r="D57" s="25"/>
      <c r="K57" s="71"/>
      <c r="M57" s="64"/>
      <c r="N57" s="65"/>
    </row>
    <row r="58" spans="1:15" x14ac:dyDescent="0.3">
      <c r="A58" s="19"/>
      <c r="D58" s="25"/>
      <c r="K58" s="71"/>
      <c r="M58" s="64"/>
      <c r="N58" s="65"/>
    </row>
    <row r="59" spans="1:15" x14ac:dyDescent="0.3">
      <c r="A59" s="19"/>
      <c r="D59" s="25"/>
      <c r="K59" s="71"/>
      <c r="M59" s="64"/>
      <c r="N59" s="65"/>
    </row>
    <row r="60" spans="1:15" x14ac:dyDescent="0.3">
      <c r="A60" s="19"/>
      <c r="D60" s="25"/>
      <c r="H60" s="30"/>
      <c r="K60" s="71"/>
      <c r="M60" s="65"/>
      <c r="N60" s="30"/>
      <c r="O60" s="19"/>
    </row>
    <row r="61" spans="1:15" x14ac:dyDescent="0.3">
      <c r="A61" s="19"/>
      <c r="D61" s="25"/>
      <c r="K61" s="71"/>
      <c r="M61" s="64"/>
      <c r="N61" s="65"/>
    </row>
    <row r="62" spans="1:15" x14ac:dyDescent="0.3">
      <c r="A62" s="19"/>
      <c r="D62" s="25"/>
      <c r="K62" s="71"/>
      <c r="M62" s="64"/>
      <c r="N62" s="65"/>
    </row>
    <row r="63" spans="1:15" x14ac:dyDescent="0.3">
      <c r="A63" s="19"/>
      <c r="D63" s="25"/>
      <c r="K63" s="71"/>
      <c r="M63" s="64"/>
      <c r="N63" s="65"/>
    </row>
    <row r="64" spans="1:15" x14ac:dyDescent="0.3">
      <c r="A64" s="19"/>
      <c r="D64" s="25"/>
      <c r="K64" s="71"/>
      <c r="M64" s="64"/>
      <c r="N64" s="65"/>
    </row>
    <row r="65" spans="1:15" x14ac:dyDescent="0.3">
      <c r="A65" s="23"/>
      <c r="D65" s="25"/>
      <c r="H65" s="30"/>
      <c r="K65" s="71"/>
      <c r="M65" s="65"/>
      <c r="N65" s="30"/>
      <c r="O65" s="19"/>
    </row>
    <row r="66" spans="1:15" x14ac:dyDescent="0.3">
      <c r="D66" s="25"/>
      <c r="K66" s="71"/>
      <c r="M66" s="64"/>
      <c r="N66" s="65"/>
    </row>
    <row r="67" spans="1:15" x14ac:dyDescent="0.3">
      <c r="A67" s="23"/>
      <c r="D67" s="25"/>
      <c r="H67" s="30"/>
      <c r="K67" s="71"/>
      <c r="M67" s="65"/>
      <c r="N67" s="30"/>
      <c r="O67" s="19"/>
    </row>
    <row r="68" spans="1:15" x14ac:dyDescent="0.3">
      <c r="A68" s="23"/>
      <c r="D68" s="25"/>
      <c r="H68" s="30"/>
      <c r="K68" s="71"/>
      <c r="M68" s="65"/>
      <c r="N68" s="30"/>
      <c r="O68" s="19"/>
    </row>
    <row r="69" spans="1:15" x14ac:dyDescent="0.3">
      <c r="D69" s="25"/>
      <c r="K69" s="71"/>
      <c r="M69" s="64"/>
      <c r="N69" s="65"/>
    </row>
    <row r="70" spans="1:15" x14ac:dyDescent="0.3">
      <c r="A70" s="19"/>
      <c r="D70" s="26"/>
      <c r="H70" s="30"/>
      <c r="K70" s="71"/>
      <c r="M70" s="65"/>
      <c r="N70" s="30"/>
      <c r="O70" s="19"/>
    </row>
    <row r="71" spans="1:15" x14ac:dyDescent="0.3">
      <c r="D71" s="25"/>
      <c r="K71" s="71"/>
      <c r="M71" s="64"/>
      <c r="N71" s="65"/>
    </row>
    <row r="72" spans="1:15" x14ac:dyDescent="0.3">
      <c r="A72" s="19"/>
      <c r="D72" s="25"/>
      <c r="K72" s="71"/>
      <c r="M72" s="64"/>
      <c r="N72" s="72"/>
    </row>
    <row r="73" spans="1:15" x14ac:dyDescent="0.3">
      <c r="A73" s="23"/>
      <c r="D73" s="25"/>
      <c r="H73" s="30"/>
      <c r="K73" s="71"/>
      <c r="M73" s="65"/>
      <c r="N73" s="30"/>
      <c r="O73" s="19"/>
    </row>
    <row r="74" spans="1:15" x14ac:dyDescent="0.3">
      <c r="A74" s="19"/>
      <c r="D74" s="25"/>
      <c r="K74" s="71"/>
      <c r="M74" s="64"/>
      <c r="N74" s="65"/>
    </row>
    <row r="75" spans="1:15" x14ac:dyDescent="0.3">
      <c r="A75" s="19"/>
      <c r="D75" s="25"/>
      <c r="H75" s="30"/>
      <c r="K75" s="71"/>
      <c r="M75" s="65"/>
      <c r="N75" s="30"/>
      <c r="O75" s="19"/>
    </row>
    <row r="76" spans="1:15" x14ac:dyDescent="0.3">
      <c r="A76" s="19"/>
      <c r="D76" s="25"/>
      <c r="K76" s="71"/>
      <c r="M76" s="64"/>
      <c r="N76" s="65"/>
    </row>
    <row r="77" spans="1:15" x14ac:dyDescent="0.3">
      <c r="A77" s="19"/>
      <c r="D77" s="25"/>
      <c r="K77" s="71"/>
      <c r="M77" s="64"/>
      <c r="N77" s="65"/>
    </row>
    <row r="78" spans="1:15" x14ac:dyDescent="0.3">
      <c r="A78" s="19"/>
      <c r="D78" s="25"/>
      <c r="K78" s="71"/>
      <c r="M78" s="64"/>
      <c r="N78" s="72"/>
    </row>
    <row r="79" spans="1:15" x14ac:dyDescent="0.3">
      <c r="A79" s="19"/>
      <c r="D79" s="25"/>
      <c r="K79" s="71"/>
      <c r="M79" s="64"/>
      <c r="N79" s="65"/>
    </row>
    <row r="80" spans="1:15" x14ac:dyDescent="0.3">
      <c r="A80" s="19"/>
      <c r="D80" s="25"/>
      <c r="K80" s="71"/>
      <c r="M80" s="64"/>
      <c r="N80" s="65"/>
    </row>
    <row r="81" spans="1:15" x14ac:dyDescent="0.3">
      <c r="A81" s="19"/>
      <c r="D81" s="25"/>
      <c r="K81" s="71"/>
      <c r="M81" s="64"/>
      <c r="N81" s="65"/>
    </row>
    <row r="82" spans="1:15" x14ac:dyDescent="0.3">
      <c r="A82" s="19"/>
      <c r="D82" s="25"/>
      <c r="K82" s="71"/>
      <c r="M82" s="64"/>
      <c r="N82" s="65"/>
    </row>
    <row r="83" spans="1:15" x14ac:dyDescent="0.3">
      <c r="A83" s="19"/>
      <c r="D83" s="25"/>
      <c r="K83" s="71"/>
      <c r="M83" s="64"/>
      <c r="N83" s="65"/>
    </row>
    <row r="84" spans="1:15" x14ac:dyDescent="0.3">
      <c r="A84" s="19"/>
      <c r="D84" s="25"/>
      <c r="K84" s="71"/>
      <c r="M84" s="64"/>
      <c r="N84" s="65"/>
    </row>
    <row r="85" spans="1:15" x14ac:dyDescent="0.3">
      <c r="A85" s="19"/>
      <c r="D85" s="25"/>
      <c r="K85" s="71"/>
      <c r="M85" s="64"/>
      <c r="N85" s="65"/>
    </row>
    <row r="86" spans="1:15" x14ac:dyDescent="0.3">
      <c r="A86" s="19"/>
      <c r="D86" s="25"/>
      <c r="K86" s="71"/>
      <c r="M86" s="64"/>
      <c r="N86" s="65"/>
    </row>
    <row r="87" spans="1:15" x14ac:dyDescent="0.3">
      <c r="A87" s="19"/>
      <c r="D87" s="25"/>
      <c r="K87" s="71"/>
      <c r="M87" s="64"/>
      <c r="N87" s="65"/>
    </row>
    <row r="88" spans="1:15" x14ac:dyDescent="0.3">
      <c r="A88" s="19"/>
      <c r="D88" s="25"/>
      <c r="K88" s="71"/>
      <c r="M88" s="64"/>
      <c r="N88" s="65"/>
    </row>
    <row r="89" spans="1:15" x14ac:dyDescent="0.3">
      <c r="A89" s="19"/>
      <c r="D89" s="25"/>
      <c r="K89" s="71"/>
      <c r="M89" s="64"/>
      <c r="N89" s="65"/>
    </row>
    <row r="90" spans="1:15" x14ac:dyDescent="0.3">
      <c r="D90" s="25"/>
      <c r="K90" s="71"/>
      <c r="M90" s="64"/>
      <c r="N90" s="65"/>
    </row>
    <row r="91" spans="1:15" x14ac:dyDescent="0.3">
      <c r="D91" s="25"/>
      <c r="K91" s="71"/>
      <c r="M91" s="64"/>
      <c r="N91" s="65"/>
    </row>
    <row r="92" spans="1:15" x14ac:dyDescent="0.3">
      <c r="A92" s="19"/>
      <c r="D92" s="26"/>
      <c r="H92" s="30"/>
      <c r="K92" s="71"/>
      <c r="M92" s="65"/>
      <c r="N92" s="30"/>
      <c r="O92" s="19"/>
    </row>
    <row r="93" spans="1:15" x14ac:dyDescent="0.3">
      <c r="A93" s="19"/>
      <c r="D93" s="26"/>
      <c r="H93" s="30"/>
      <c r="K93" s="71"/>
      <c r="M93" s="65"/>
      <c r="N93" s="30"/>
      <c r="O93" s="19"/>
    </row>
    <row r="94" spans="1:15" x14ac:dyDescent="0.3">
      <c r="D94" s="25"/>
      <c r="K94" s="71"/>
      <c r="M94" s="64"/>
      <c r="N94" s="65"/>
    </row>
    <row r="95" spans="1:15" x14ac:dyDescent="0.3">
      <c r="A95" s="19"/>
      <c r="D95" s="26"/>
      <c r="H95" s="30"/>
      <c r="K95" s="71"/>
      <c r="M95" s="65"/>
      <c r="N95" s="30"/>
      <c r="O95" s="19"/>
    </row>
    <row r="96" spans="1:15" x14ac:dyDescent="0.3">
      <c r="A96" s="23"/>
      <c r="D96" s="25"/>
      <c r="H96" s="30"/>
      <c r="K96" s="71"/>
      <c r="M96" s="65"/>
      <c r="N96" s="30"/>
      <c r="O96" s="19"/>
    </row>
    <row r="97" spans="1:15" x14ac:dyDescent="0.3">
      <c r="A97" s="19"/>
      <c r="D97" s="26"/>
      <c r="H97" s="30"/>
      <c r="K97" s="71"/>
      <c r="M97" s="65"/>
      <c r="N97" s="30"/>
      <c r="O97" s="19"/>
    </row>
    <row r="98" spans="1:15" x14ac:dyDescent="0.3">
      <c r="D98" s="25"/>
      <c r="K98" s="71"/>
      <c r="M98" s="64"/>
      <c r="N98" s="65"/>
    </row>
    <row r="99" spans="1:15" x14ac:dyDescent="0.3">
      <c r="D99" s="25"/>
      <c r="K99" s="71"/>
      <c r="M99" s="64"/>
      <c r="N99" s="65"/>
    </row>
    <row r="100" spans="1:15" x14ac:dyDescent="0.3">
      <c r="D100" s="25"/>
      <c r="K100" s="71"/>
      <c r="M100" s="64"/>
      <c r="N100" s="65"/>
    </row>
    <row r="101" spans="1:15" x14ac:dyDescent="0.3">
      <c r="D101" s="25"/>
      <c r="K101" s="71"/>
      <c r="M101" s="64"/>
      <c r="N101" s="72"/>
    </row>
    <row r="102" spans="1:15" x14ac:dyDescent="0.3">
      <c r="D102" s="25"/>
      <c r="K102" s="71"/>
      <c r="M102" s="64"/>
      <c r="N102" s="65"/>
    </row>
    <row r="103" spans="1:15" x14ac:dyDescent="0.3">
      <c r="A103" s="19"/>
      <c r="D103" s="25"/>
      <c r="K103" s="71"/>
      <c r="M103" s="64"/>
      <c r="N103" s="65"/>
    </row>
    <row r="104" spans="1:15" x14ac:dyDescent="0.3">
      <c r="A104" s="19"/>
      <c r="D104" s="25"/>
      <c r="K104" s="71"/>
      <c r="M104" s="64"/>
      <c r="N104" s="65"/>
    </row>
    <row r="105" spans="1:15" x14ac:dyDescent="0.3">
      <c r="A105" s="19"/>
      <c r="D105" s="25"/>
      <c r="K105" s="71"/>
      <c r="M105" s="64"/>
      <c r="N105" s="65"/>
    </row>
    <row r="106" spans="1:15" x14ac:dyDescent="0.3">
      <c r="A106" s="19"/>
      <c r="D106" s="25"/>
      <c r="K106" s="71"/>
      <c r="M106" s="64"/>
      <c r="N106" s="65"/>
    </row>
    <row r="107" spans="1:15" x14ac:dyDescent="0.3">
      <c r="A107" s="19"/>
      <c r="D107" s="25"/>
      <c r="K107" s="71"/>
      <c r="M107" s="64"/>
      <c r="N107" s="65"/>
    </row>
    <row r="108" spans="1:15" x14ac:dyDescent="0.3">
      <c r="A108" s="19"/>
      <c r="D108" s="25"/>
      <c r="K108" s="71"/>
      <c r="M108" s="64"/>
      <c r="N108" s="65"/>
    </row>
    <row r="109" spans="1:15" x14ac:dyDescent="0.3">
      <c r="A109" s="19"/>
      <c r="D109" s="25"/>
      <c r="K109" s="71"/>
      <c r="M109" s="64"/>
      <c r="N109" s="65"/>
    </row>
    <row r="110" spans="1:15" x14ac:dyDescent="0.3">
      <c r="A110" s="19"/>
      <c r="D110" s="25"/>
      <c r="K110" s="71"/>
      <c r="M110" s="64"/>
      <c r="N110" s="65"/>
    </row>
    <row r="111" spans="1:15" x14ac:dyDescent="0.3">
      <c r="A111" s="23"/>
      <c r="D111" s="25"/>
      <c r="H111" s="30"/>
      <c r="K111" s="71"/>
      <c r="M111" s="65"/>
      <c r="N111" s="30"/>
      <c r="O111" s="19"/>
    </row>
    <row r="112" spans="1:15" x14ac:dyDescent="0.3">
      <c r="A112" s="19"/>
      <c r="D112" s="26"/>
      <c r="H112" s="30"/>
      <c r="K112" s="71"/>
      <c r="M112" s="65"/>
      <c r="N112" s="30"/>
      <c r="O112" s="19"/>
    </row>
    <row r="113" spans="1:15" x14ac:dyDescent="0.3">
      <c r="A113" s="19"/>
      <c r="D113" s="26"/>
      <c r="H113" s="30"/>
      <c r="K113" s="71"/>
      <c r="M113" s="65"/>
      <c r="N113" s="30"/>
      <c r="O113" s="19"/>
    </row>
    <row r="114" spans="1:15" x14ac:dyDescent="0.3">
      <c r="A114" s="19"/>
      <c r="D114" s="25"/>
      <c r="K114" s="71"/>
      <c r="M114" s="64"/>
      <c r="N114" s="65"/>
    </row>
    <row r="115" spans="1:15" x14ac:dyDescent="0.3">
      <c r="A115" s="19"/>
      <c r="D115" s="25"/>
      <c r="K115" s="71"/>
      <c r="M115" s="64"/>
      <c r="N115" s="65"/>
    </row>
    <row r="116" spans="1:15" x14ac:dyDescent="0.3">
      <c r="A116" s="19"/>
      <c r="D116" s="25"/>
      <c r="K116" s="71"/>
      <c r="M116" s="64"/>
      <c r="N116" s="65"/>
    </row>
    <row r="117" spans="1:15" x14ac:dyDescent="0.3">
      <c r="A117" s="19"/>
      <c r="D117" s="25"/>
      <c r="K117" s="71"/>
      <c r="M117" s="64"/>
      <c r="N117" s="65"/>
    </row>
    <row r="118" spans="1:15" x14ac:dyDescent="0.3">
      <c r="A118" s="19"/>
      <c r="D118" s="25"/>
      <c r="K118" s="71"/>
      <c r="M118" s="64"/>
      <c r="N118" s="65"/>
    </row>
    <row r="119" spans="1:15" x14ac:dyDescent="0.3">
      <c r="A119" s="19"/>
      <c r="D119" s="25"/>
      <c r="K119" s="71"/>
      <c r="M119" s="64"/>
      <c r="N119" s="65"/>
    </row>
    <row r="120" spans="1:15" x14ac:dyDescent="0.3">
      <c r="A120" s="19"/>
      <c r="D120" s="25"/>
      <c r="H120" s="30"/>
      <c r="K120" s="71"/>
      <c r="M120" s="65"/>
      <c r="N120" s="30"/>
      <c r="O120" s="19"/>
    </row>
    <row r="121" spans="1:15" x14ac:dyDescent="0.3">
      <c r="A121" s="19"/>
      <c r="D121" s="25"/>
      <c r="K121" s="71"/>
      <c r="M121" s="64"/>
      <c r="N121" s="65"/>
    </row>
    <row r="122" spans="1:15" x14ac:dyDescent="0.3">
      <c r="A122" s="19"/>
      <c r="D122" s="25"/>
      <c r="K122" s="71"/>
      <c r="M122" s="64"/>
      <c r="N122" s="65"/>
    </row>
    <row r="123" spans="1:15" x14ac:dyDescent="0.3">
      <c r="A123" s="19"/>
      <c r="D123" s="25"/>
      <c r="K123" s="71"/>
      <c r="M123" s="64"/>
      <c r="N123" s="65"/>
    </row>
    <row r="124" spans="1:15" x14ac:dyDescent="0.3">
      <c r="A124" s="19"/>
      <c r="D124" s="25"/>
      <c r="K124" s="71"/>
      <c r="M124" s="64"/>
      <c r="N124" s="65"/>
    </row>
    <row r="125" spans="1:15" x14ac:dyDescent="0.3">
      <c r="D125" s="25"/>
      <c r="K125" s="71"/>
      <c r="M125" s="64"/>
      <c r="N125" s="65"/>
    </row>
    <row r="126" spans="1:15" x14ac:dyDescent="0.3">
      <c r="D126" s="25"/>
      <c r="K126" s="71"/>
      <c r="M126" s="64"/>
      <c r="N126" s="72"/>
    </row>
    <row r="127" spans="1:15" x14ac:dyDescent="0.3">
      <c r="D127" s="25"/>
      <c r="K127" s="71"/>
      <c r="M127" s="64"/>
      <c r="N127" s="65"/>
    </row>
    <row r="128" spans="1:15" x14ac:dyDescent="0.3">
      <c r="A128" s="23"/>
      <c r="D128" s="25"/>
      <c r="H128" s="30"/>
      <c r="K128" s="71"/>
      <c r="M128" s="65"/>
      <c r="N128" s="30"/>
      <c r="O128" s="19"/>
    </row>
    <row r="129" spans="1:15" x14ac:dyDescent="0.3">
      <c r="A129" s="23"/>
      <c r="D129" s="25"/>
      <c r="H129" s="30"/>
      <c r="K129" s="71"/>
      <c r="M129" s="65"/>
      <c r="N129" s="30"/>
      <c r="O129" s="19"/>
    </row>
    <row r="130" spans="1:15" x14ac:dyDescent="0.3">
      <c r="D130" s="25"/>
      <c r="K130" s="71"/>
      <c r="M130" s="64"/>
      <c r="N130" s="72"/>
    </row>
    <row r="131" spans="1:15" x14ac:dyDescent="0.3">
      <c r="D131" s="25"/>
      <c r="K131" s="71"/>
      <c r="M131" s="64"/>
      <c r="N131" s="65"/>
    </row>
    <row r="132" spans="1:15" x14ac:dyDescent="0.3">
      <c r="A132" s="19"/>
      <c r="D132" s="25"/>
      <c r="K132" s="71"/>
      <c r="M132" s="64"/>
      <c r="N132" s="65"/>
    </row>
    <row r="133" spans="1:15" x14ac:dyDescent="0.3">
      <c r="A133" s="23"/>
      <c r="D133" s="25"/>
      <c r="H133" s="30"/>
      <c r="K133" s="71"/>
      <c r="M133" s="65"/>
      <c r="N133" s="30"/>
      <c r="O133" s="19"/>
    </row>
    <row r="134" spans="1:15" x14ac:dyDescent="0.3">
      <c r="A134" s="19"/>
      <c r="D134" s="25"/>
      <c r="K134" s="71"/>
      <c r="M134" s="64"/>
      <c r="N134" s="65"/>
    </row>
    <row r="135" spans="1:15" x14ac:dyDescent="0.3">
      <c r="A135" s="19"/>
      <c r="D135" s="25"/>
      <c r="K135" s="71"/>
      <c r="M135" s="64"/>
      <c r="N135" s="65"/>
    </row>
    <row r="136" spans="1:15" x14ac:dyDescent="0.3">
      <c r="A136" s="19"/>
      <c r="D136" s="25"/>
      <c r="K136" s="71"/>
      <c r="M136" s="64"/>
      <c r="N136" s="65"/>
    </row>
    <row r="137" spans="1:15" x14ac:dyDescent="0.3">
      <c r="A137" s="19"/>
      <c r="D137" s="25"/>
      <c r="K137" s="71"/>
      <c r="M137" s="64"/>
      <c r="N137" s="65"/>
    </row>
    <row r="138" spans="1:15" x14ac:dyDescent="0.3">
      <c r="A138" s="23"/>
      <c r="D138" s="25"/>
      <c r="H138" s="30"/>
      <c r="K138" s="71"/>
      <c r="M138" s="65"/>
      <c r="N138" s="30"/>
      <c r="O138" s="19"/>
    </row>
    <row r="139" spans="1:15" x14ac:dyDescent="0.3">
      <c r="A139" s="23"/>
      <c r="D139" s="25"/>
      <c r="H139" s="30"/>
      <c r="K139" s="71"/>
      <c r="M139" s="65"/>
      <c r="N139" s="30"/>
      <c r="O139" s="19"/>
    </row>
    <row r="140" spans="1:15" x14ac:dyDescent="0.3">
      <c r="A140" s="23"/>
      <c r="D140" s="25"/>
      <c r="H140" s="30"/>
      <c r="K140" s="71"/>
      <c r="M140" s="65"/>
      <c r="N140" s="30"/>
      <c r="O140" s="19"/>
    </row>
    <row r="141" spans="1:15" x14ac:dyDescent="0.3">
      <c r="A141" s="23"/>
      <c r="D141" s="25"/>
      <c r="H141" s="30"/>
      <c r="K141" s="71"/>
      <c r="M141" s="65"/>
      <c r="N141" s="30"/>
      <c r="O141" s="19"/>
    </row>
    <row r="142" spans="1:15" x14ac:dyDescent="0.3">
      <c r="A142" s="19"/>
      <c r="D142" s="25"/>
      <c r="H142" s="30"/>
      <c r="K142" s="71"/>
      <c r="M142" s="65"/>
      <c r="N142" s="30"/>
      <c r="O142" s="19"/>
    </row>
    <row r="143" spans="1:15" x14ac:dyDescent="0.3">
      <c r="A143" s="23"/>
      <c r="D143" s="25"/>
      <c r="H143" s="30"/>
      <c r="K143" s="71"/>
      <c r="M143" s="65"/>
      <c r="N143" s="30"/>
      <c r="O143" s="19"/>
    </row>
    <row r="144" spans="1:15" x14ac:dyDescent="0.3">
      <c r="A144" s="19"/>
      <c r="D144" s="25"/>
      <c r="K144" s="71"/>
      <c r="M144" s="64"/>
      <c r="N144" s="65"/>
    </row>
    <row r="145" spans="1:15" x14ac:dyDescent="0.3">
      <c r="A145" s="19"/>
      <c r="D145" s="26"/>
      <c r="H145" s="30"/>
      <c r="K145" s="71"/>
      <c r="M145" s="65"/>
      <c r="N145" s="30"/>
      <c r="O145" s="19"/>
    </row>
    <row r="146" spans="1:15" x14ac:dyDescent="0.3">
      <c r="A146" s="19"/>
      <c r="D146" s="25"/>
      <c r="K146" s="71"/>
      <c r="M146" s="64"/>
      <c r="N146" s="65"/>
    </row>
    <row r="147" spans="1:15" x14ac:dyDescent="0.3">
      <c r="A147" s="19"/>
      <c r="D147" s="25"/>
      <c r="K147" s="71"/>
      <c r="M147" s="64"/>
      <c r="N147" s="65"/>
    </row>
    <row r="148" spans="1:15" x14ac:dyDescent="0.3">
      <c r="A148" s="19"/>
      <c r="D148" s="25"/>
      <c r="K148" s="71"/>
      <c r="M148" s="64"/>
      <c r="N148" s="65"/>
    </row>
    <row r="149" spans="1:15" x14ac:dyDescent="0.3">
      <c r="A149" s="23"/>
      <c r="D149" s="25"/>
      <c r="H149" s="30"/>
      <c r="K149" s="71"/>
      <c r="M149" s="65"/>
      <c r="N149" s="30"/>
      <c r="O149" s="19"/>
    </row>
    <row r="150" spans="1:15" x14ac:dyDescent="0.3">
      <c r="A150" s="19"/>
      <c r="D150" s="25"/>
      <c r="K150" s="71"/>
      <c r="M150" s="64"/>
      <c r="N150" s="65"/>
    </row>
    <row r="151" spans="1:15" x14ac:dyDescent="0.3">
      <c r="A151" s="19"/>
      <c r="D151" s="25"/>
      <c r="K151" s="71"/>
      <c r="M151" s="64"/>
      <c r="N151" s="65"/>
    </row>
    <row r="152" spans="1:15" x14ac:dyDescent="0.3">
      <c r="A152" s="19"/>
      <c r="D152" s="25"/>
      <c r="K152" s="71"/>
      <c r="M152" s="64"/>
      <c r="N152" s="65"/>
    </row>
    <row r="153" spans="1:15" x14ac:dyDescent="0.3">
      <c r="A153" s="19"/>
      <c r="D153" s="25"/>
      <c r="K153" s="71"/>
      <c r="M153" s="64"/>
      <c r="N153" s="65"/>
    </row>
    <row r="154" spans="1:15" x14ac:dyDescent="0.3">
      <c r="A154" s="19"/>
      <c r="D154" s="25"/>
      <c r="K154" s="71"/>
      <c r="M154" s="64"/>
      <c r="N154" s="65"/>
    </row>
    <row r="155" spans="1:15" x14ac:dyDescent="0.3">
      <c r="A155" s="19"/>
      <c r="D155" s="25"/>
      <c r="K155" s="71"/>
      <c r="M155" s="64"/>
      <c r="N155" s="65"/>
    </row>
    <row r="156" spans="1:15" x14ac:dyDescent="0.3">
      <c r="A156" s="23"/>
      <c r="D156" s="25"/>
      <c r="H156" s="30"/>
      <c r="K156" s="71"/>
      <c r="M156" s="65"/>
      <c r="N156" s="30"/>
      <c r="O156" s="19"/>
    </row>
    <row r="157" spans="1:15" x14ac:dyDescent="0.3">
      <c r="A157" s="19"/>
      <c r="D157" s="25"/>
      <c r="K157" s="71"/>
      <c r="M157" s="64"/>
      <c r="N157" s="72"/>
    </row>
    <row r="158" spans="1:15" x14ac:dyDescent="0.3">
      <c r="A158" s="19"/>
      <c r="D158" s="25"/>
      <c r="K158" s="71"/>
      <c r="M158" s="64"/>
      <c r="N158" s="65"/>
    </row>
    <row r="159" spans="1:15" x14ac:dyDescent="0.3">
      <c r="A159" s="19"/>
      <c r="D159" s="25"/>
      <c r="K159" s="71"/>
      <c r="M159" s="64"/>
      <c r="N159" s="65"/>
    </row>
    <row r="160" spans="1:15" x14ac:dyDescent="0.3">
      <c r="A160" s="19"/>
      <c r="D160" s="25"/>
      <c r="H160" s="30"/>
      <c r="K160" s="71"/>
      <c r="M160" s="65"/>
      <c r="N160" s="30"/>
      <c r="O160" s="19"/>
    </row>
    <row r="161" spans="1:14" x14ac:dyDescent="0.3">
      <c r="A161" s="19"/>
      <c r="D161" s="25"/>
      <c r="K161" s="71"/>
      <c r="M161" s="64"/>
      <c r="N161" s="65"/>
    </row>
    <row r="162" spans="1:14" x14ac:dyDescent="0.3">
      <c r="A162" s="19"/>
      <c r="D162" s="25"/>
      <c r="K162" s="71"/>
      <c r="M162" s="64"/>
      <c r="N162" s="65"/>
    </row>
    <row r="163" spans="1:14" x14ac:dyDescent="0.3">
      <c r="A163" s="19"/>
      <c r="D163" s="25"/>
      <c r="K163" s="71"/>
      <c r="M163" s="64"/>
      <c r="N163" s="65"/>
    </row>
    <row r="164" spans="1:14" x14ac:dyDescent="0.3">
      <c r="A164" s="19"/>
      <c r="D164" s="25"/>
      <c r="K164" s="71"/>
      <c r="M164" s="64"/>
      <c r="N164" s="65"/>
    </row>
    <row r="165" spans="1:14" x14ac:dyDescent="0.3">
      <c r="A165" s="19"/>
      <c r="D165" s="25"/>
      <c r="K165" s="71"/>
      <c r="M165" s="64"/>
      <c r="N165" s="65"/>
    </row>
    <row r="166" spans="1:14" x14ac:dyDescent="0.3">
      <c r="A166" s="19"/>
      <c r="D166" s="25"/>
      <c r="K166" s="71"/>
      <c r="M166" s="64"/>
      <c r="N166" s="65"/>
    </row>
    <row r="167" spans="1:14" x14ac:dyDescent="0.3">
      <c r="A167" s="19"/>
      <c r="D167" s="25"/>
      <c r="K167" s="71"/>
      <c r="M167" s="64"/>
      <c r="N167" s="65"/>
    </row>
    <row r="168" spans="1:14" x14ac:dyDescent="0.3">
      <c r="A168" s="19"/>
      <c r="D168" s="25"/>
      <c r="K168" s="71"/>
      <c r="M168" s="64"/>
      <c r="N168" s="65"/>
    </row>
    <row r="169" spans="1:14" x14ac:dyDescent="0.3">
      <c r="D169" s="25"/>
      <c r="K169" s="71"/>
      <c r="M169" s="64"/>
      <c r="N169" s="65"/>
    </row>
    <row r="170" spans="1:14" x14ac:dyDescent="0.3">
      <c r="D170" s="25"/>
      <c r="K170" s="71"/>
      <c r="M170" s="64"/>
      <c r="N170" s="65"/>
    </row>
    <row r="171" spans="1:14" x14ac:dyDescent="0.3">
      <c r="D171" s="25"/>
      <c r="K171" s="71"/>
      <c r="M171" s="64"/>
      <c r="N171" s="65"/>
    </row>
    <row r="172" spans="1:14" x14ac:dyDescent="0.3">
      <c r="D172" s="25"/>
      <c r="K172" s="71"/>
      <c r="M172" s="64"/>
      <c r="N172" s="65"/>
    </row>
    <row r="173" spans="1:14" x14ac:dyDescent="0.3">
      <c r="D173" s="25"/>
      <c r="K173" s="71"/>
      <c r="M173" s="64"/>
      <c r="N173" s="65"/>
    </row>
    <row r="174" spans="1:14" x14ac:dyDescent="0.3">
      <c r="D174" s="25"/>
      <c r="K174" s="71"/>
      <c r="M174" s="64"/>
      <c r="N174" s="65"/>
    </row>
    <row r="175" spans="1:14" x14ac:dyDescent="0.3">
      <c r="D175" s="25"/>
      <c r="K175" s="71"/>
      <c r="M175" s="64"/>
      <c r="N175" s="65"/>
    </row>
    <row r="176" spans="1:14" x14ac:dyDescent="0.3">
      <c r="D176" s="25"/>
      <c r="K176" s="71"/>
      <c r="M176" s="64"/>
      <c r="N176" s="65"/>
    </row>
    <row r="177" spans="1:15" x14ac:dyDescent="0.3">
      <c r="D177" s="25"/>
      <c r="K177" s="71"/>
      <c r="M177" s="64"/>
      <c r="N177" s="65"/>
    </row>
    <row r="178" spans="1:15" x14ac:dyDescent="0.3">
      <c r="D178" s="25"/>
      <c r="K178" s="71"/>
      <c r="M178" s="64"/>
      <c r="N178" s="65"/>
    </row>
    <row r="179" spans="1:15" x14ac:dyDescent="0.3">
      <c r="D179" s="25"/>
      <c r="K179" s="71"/>
      <c r="M179" s="64"/>
      <c r="N179" s="65"/>
    </row>
    <row r="180" spans="1:15" x14ac:dyDescent="0.3">
      <c r="D180" s="25"/>
      <c r="K180" s="71"/>
      <c r="M180" s="64"/>
      <c r="N180" s="65"/>
    </row>
    <row r="181" spans="1:15" x14ac:dyDescent="0.3">
      <c r="D181" s="25"/>
      <c r="K181" s="71"/>
      <c r="M181" s="64"/>
      <c r="N181" s="65"/>
    </row>
    <row r="182" spans="1:15" x14ac:dyDescent="0.3">
      <c r="D182" s="25"/>
      <c r="K182" s="71"/>
      <c r="M182" s="64"/>
      <c r="N182" s="65"/>
    </row>
    <row r="183" spans="1:15" x14ac:dyDescent="0.3">
      <c r="D183" s="25"/>
      <c r="K183" s="71"/>
      <c r="M183" s="64"/>
      <c r="N183" s="65"/>
    </row>
    <row r="184" spans="1:15" x14ac:dyDescent="0.3">
      <c r="A184" s="19"/>
      <c r="D184" s="25"/>
      <c r="K184" s="71"/>
      <c r="M184" s="64"/>
      <c r="N184" s="65"/>
    </row>
    <row r="185" spans="1:15" x14ac:dyDescent="0.3">
      <c r="A185" s="19"/>
      <c r="D185" s="25"/>
      <c r="K185" s="71"/>
      <c r="M185" s="64"/>
      <c r="N185" s="65"/>
    </row>
    <row r="186" spans="1:15" x14ac:dyDescent="0.3">
      <c r="A186" s="19"/>
      <c r="D186" s="25"/>
      <c r="K186" s="71"/>
      <c r="M186" s="64"/>
      <c r="N186" s="65"/>
    </row>
    <row r="187" spans="1:15" x14ac:dyDescent="0.3">
      <c r="A187" s="19"/>
      <c r="D187" s="25"/>
      <c r="K187" s="71"/>
      <c r="M187" s="64"/>
      <c r="N187" s="72"/>
    </row>
    <row r="188" spans="1:15" x14ac:dyDescent="0.3">
      <c r="A188" s="19"/>
      <c r="D188" s="25"/>
      <c r="K188" s="71"/>
      <c r="M188" s="64"/>
      <c r="N188" s="65"/>
    </row>
    <row r="189" spans="1:15" x14ac:dyDescent="0.3">
      <c r="A189" s="19"/>
      <c r="D189" s="25"/>
      <c r="K189" s="71"/>
      <c r="M189" s="64"/>
      <c r="N189" s="65"/>
    </row>
    <row r="190" spans="1:15" x14ac:dyDescent="0.3">
      <c r="A190" s="19"/>
      <c r="D190" s="26"/>
      <c r="H190" s="30"/>
      <c r="K190" s="71"/>
      <c r="M190" s="65"/>
      <c r="N190" s="30"/>
      <c r="O190" s="19"/>
    </row>
    <row r="191" spans="1:15" x14ac:dyDescent="0.3">
      <c r="A191" s="19"/>
      <c r="D191" s="25"/>
      <c r="K191" s="71"/>
      <c r="M191" s="64"/>
      <c r="N191" s="65"/>
    </row>
    <row r="192" spans="1:15" x14ac:dyDescent="0.3">
      <c r="A192" s="19"/>
      <c r="D192" s="25"/>
      <c r="K192" s="71"/>
      <c r="M192" s="64"/>
      <c r="N192" s="65"/>
    </row>
    <row r="193" spans="1:15" x14ac:dyDescent="0.3">
      <c r="A193" s="19"/>
      <c r="D193" s="25"/>
      <c r="K193" s="71"/>
      <c r="M193" s="64"/>
      <c r="N193" s="65"/>
    </row>
    <row r="194" spans="1:15" x14ac:dyDescent="0.3">
      <c r="A194" s="19"/>
      <c r="D194" s="25"/>
      <c r="K194" s="71"/>
      <c r="M194" s="64"/>
      <c r="N194" s="65"/>
    </row>
    <row r="195" spans="1:15" x14ac:dyDescent="0.3">
      <c r="A195" s="19"/>
      <c r="D195" s="25"/>
      <c r="K195" s="71"/>
      <c r="M195" s="64"/>
      <c r="N195" s="65"/>
    </row>
    <row r="196" spans="1:15" x14ac:dyDescent="0.3">
      <c r="D196" s="25"/>
      <c r="K196" s="71"/>
      <c r="M196" s="64"/>
      <c r="N196" s="65"/>
    </row>
    <row r="197" spans="1:15" x14ac:dyDescent="0.3">
      <c r="D197" s="25"/>
      <c r="K197" s="71"/>
      <c r="M197" s="64"/>
      <c r="N197" s="65"/>
    </row>
    <row r="198" spans="1:15" x14ac:dyDescent="0.3">
      <c r="D198" s="25"/>
      <c r="K198" s="71"/>
      <c r="M198" s="64"/>
      <c r="N198" s="65"/>
    </row>
    <row r="199" spans="1:15" x14ac:dyDescent="0.3">
      <c r="A199" s="23"/>
      <c r="D199" s="25"/>
      <c r="H199" s="30"/>
      <c r="K199" s="71"/>
      <c r="M199" s="65"/>
      <c r="N199" s="30"/>
      <c r="O199" s="19"/>
    </row>
    <row r="200" spans="1:15" x14ac:dyDescent="0.3">
      <c r="A200" s="23"/>
      <c r="D200" s="25"/>
      <c r="H200" s="30"/>
      <c r="K200" s="71"/>
      <c r="M200" s="65"/>
      <c r="N200" s="30"/>
      <c r="O200" s="19"/>
    </row>
    <row r="201" spans="1:15" x14ac:dyDescent="0.3">
      <c r="A201" s="23"/>
      <c r="D201" s="25"/>
      <c r="H201" s="30"/>
      <c r="K201" s="71"/>
      <c r="M201" s="65"/>
      <c r="N201" s="30"/>
      <c r="O201" s="19"/>
    </row>
    <row r="202" spans="1:15" x14ac:dyDescent="0.3">
      <c r="A202" s="23"/>
      <c r="D202" s="25"/>
      <c r="H202" s="30"/>
      <c r="K202" s="71"/>
      <c r="M202" s="65"/>
      <c r="N202" s="30"/>
      <c r="O202" s="19"/>
    </row>
    <row r="203" spans="1:15" x14ac:dyDescent="0.3">
      <c r="A203" s="23"/>
      <c r="D203" s="25"/>
      <c r="H203" s="30"/>
      <c r="K203" s="71"/>
      <c r="M203" s="65"/>
      <c r="N203" s="30"/>
      <c r="O203" s="19"/>
    </row>
    <row r="204" spans="1:15" x14ac:dyDescent="0.3">
      <c r="A204" s="19"/>
      <c r="D204" s="25"/>
      <c r="K204" s="71"/>
      <c r="M204" s="64"/>
      <c r="N204" s="65"/>
    </row>
    <row r="205" spans="1:15" x14ac:dyDescent="0.3">
      <c r="A205" s="19"/>
      <c r="D205" s="25"/>
      <c r="K205" s="71"/>
      <c r="M205" s="64"/>
      <c r="N205" s="65"/>
    </row>
    <row r="206" spans="1:15" x14ac:dyDescent="0.3">
      <c r="A206" s="23"/>
      <c r="D206" s="25"/>
      <c r="H206" s="30"/>
      <c r="K206" s="71"/>
      <c r="M206" s="65"/>
      <c r="N206" s="30"/>
      <c r="O206" s="19"/>
    </row>
    <row r="207" spans="1:15" x14ac:dyDescent="0.3">
      <c r="A207" s="19"/>
      <c r="D207" s="25"/>
      <c r="K207" s="71"/>
      <c r="M207" s="64"/>
      <c r="N207" s="65"/>
    </row>
    <row r="208" spans="1:15" x14ac:dyDescent="0.3">
      <c r="A208" s="19"/>
      <c r="D208" s="25"/>
      <c r="K208" s="71"/>
      <c r="M208" s="64"/>
      <c r="N208" s="65"/>
    </row>
    <row r="209" spans="1:15" x14ac:dyDescent="0.3">
      <c r="A209" s="19"/>
      <c r="D209" s="25"/>
      <c r="K209" s="71"/>
      <c r="M209" s="64"/>
      <c r="N209" s="65"/>
    </row>
    <row r="210" spans="1:15" x14ac:dyDescent="0.3">
      <c r="A210" s="19"/>
      <c r="D210" s="25"/>
      <c r="K210" s="71"/>
      <c r="M210" s="64"/>
      <c r="N210" s="65"/>
    </row>
    <row r="211" spans="1:15" x14ac:dyDescent="0.3">
      <c r="A211" s="19"/>
      <c r="D211" s="25"/>
      <c r="K211" s="71"/>
      <c r="M211" s="64"/>
      <c r="N211" s="65"/>
    </row>
    <row r="212" spans="1:15" x14ac:dyDescent="0.3">
      <c r="A212" s="19"/>
      <c r="D212" s="25"/>
      <c r="K212" s="71"/>
      <c r="M212" s="64"/>
      <c r="N212" s="65"/>
    </row>
    <row r="213" spans="1:15" x14ac:dyDescent="0.3">
      <c r="A213" s="19"/>
      <c r="D213" s="25"/>
      <c r="K213" s="71"/>
      <c r="M213" s="64"/>
      <c r="N213" s="65"/>
    </row>
    <row r="214" spans="1:15" x14ac:dyDescent="0.3">
      <c r="A214" s="19"/>
      <c r="D214" s="25"/>
      <c r="K214" s="71"/>
      <c r="M214" s="64"/>
      <c r="N214" s="65"/>
    </row>
    <row r="215" spans="1:15" x14ac:dyDescent="0.3">
      <c r="A215" s="19"/>
      <c r="D215" s="25"/>
      <c r="K215" s="71"/>
      <c r="M215" s="64"/>
      <c r="N215" s="65"/>
    </row>
    <row r="216" spans="1:15" x14ac:dyDescent="0.3">
      <c r="A216" s="19"/>
      <c r="D216" s="25"/>
      <c r="K216" s="71"/>
      <c r="M216" s="64"/>
      <c r="N216" s="65"/>
    </row>
    <row r="217" spans="1:15" x14ac:dyDescent="0.3">
      <c r="A217" s="19"/>
      <c r="D217" s="25"/>
      <c r="K217" s="71"/>
      <c r="M217" s="64"/>
      <c r="N217" s="65"/>
    </row>
    <row r="218" spans="1:15" x14ac:dyDescent="0.3">
      <c r="A218" s="19"/>
      <c r="D218" s="25"/>
      <c r="K218" s="71"/>
      <c r="M218" s="64"/>
      <c r="N218" s="65"/>
    </row>
    <row r="219" spans="1:15" x14ac:dyDescent="0.3">
      <c r="A219" s="19"/>
      <c r="D219" s="25"/>
      <c r="K219" s="71"/>
      <c r="M219" s="64"/>
      <c r="N219" s="65"/>
    </row>
    <row r="220" spans="1:15" x14ac:dyDescent="0.3">
      <c r="A220" s="19"/>
      <c r="D220" s="25"/>
      <c r="H220" s="30"/>
      <c r="K220" s="71"/>
      <c r="M220" s="65"/>
      <c r="N220" s="30"/>
      <c r="O220" s="19"/>
    </row>
    <row r="221" spans="1:15" x14ac:dyDescent="0.3">
      <c r="A221" s="19"/>
      <c r="D221" s="25"/>
      <c r="H221" s="30"/>
      <c r="K221" s="71"/>
      <c r="M221" s="65"/>
      <c r="N221" s="30"/>
      <c r="O221" s="19"/>
    </row>
    <row r="222" spans="1:15" x14ac:dyDescent="0.3">
      <c r="A222" s="19"/>
      <c r="D222" s="25"/>
      <c r="K222" s="71"/>
      <c r="M222" s="64"/>
      <c r="N222" s="65"/>
    </row>
    <row r="223" spans="1:15" x14ac:dyDescent="0.3">
      <c r="A223" s="19"/>
      <c r="D223" s="25"/>
      <c r="K223" s="71"/>
      <c r="M223" s="64"/>
      <c r="N223" s="65"/>
    </row>
    <row r="224" spans="1:15" x14ac:dyDescent="0.3">
      <c r="A224" s="19"/>
      <c r="D224" s="25"/>
      <c r="K224" s="71"/>
      <c r="M224" s="64"/>
      <c r="N224" s="65"/>
    </row>
    <row r="225" spans="1:15" x14ac:dyDescent="0.3">
      <c r="A225" s="19"/>
      <c r="D225" s="25"/>
      <c r="K225" s="71"/>
      <c r="M225" s="64"/>
      <c r="N225" s="72"/>
    </row>
    <row r="226" spans="1:15" x14ac:dyDescent="0.3">
      <c r="A226" s="19"/>
      <c r="D226" s="25"/>
      <c r="K226" s="71"/>
      <c r="M226" s="64"/>
      <c r="N226" s="65"/>
    </row>
    <row r="227" spans="1:15" x14ac:dyDescent="0.3">
      <c r="A227" s="19"/>
      <c r="D227" s="25"/>
      <c r="K227" s="71"/>
      <c r="M227" s="64"/>
      <c r="N227" s="65"/>
    </row>
    <row r="228" spans="1:15" x14ac:dyDescent="0.3">
      <c r="A228" s="19"/>
      <c r="D228" s="25"/>
      <c r="K228" s="71"/>
      <c r="M228" s="64"/>
      <c r="N228" s="65"/>
    </row>
    <row r="229" spans="1:15" x14ac:dyDescent="0.3">
      <c r="A229" s="19"/>
      <c r="D229" s="25"/>
      <c r="K229" s="71"/>
      <c r="M229" s="64"/>
      <c r="N229" s="65"/>
    </row>
    <row r="230" spans="1:15" x14ac:dyDescent="0.3">
      <c r="A230" s="19"/>
      <c r="D230" s="25"/>
      <c r="K230" s="71"/>
      <c r="M230" s="64"/>
      <c r="N230" s="65"/>
    </row>
    <row r="231" spans="1:15" x14ac:dyDescent="0.3">
      <c r="A231" s="19"/>
      <c r="D231" s="25"/>
      <c r="H231" s="30"/>
      <c r="K231" s="71"/>
      <c r="M231" s="65"/>
      <c r="N231" s="30"/>
      <c r="O231" s="19"/>
    </row>
    <row r="232" spans="1:15" x14ac:dyDescent="0.3">
      <c r="D232" s="25"/>
      <c r="K232" s="71"/>
      <c r="M232" s="64"/>
      <c r="N232" s="65"/>
    </row>
    <row r="233" spans="1:15" x14ac:dyDescent="0.3">
      <c r="D233" s="25"/>
      <c r="K233" s="71"/>
      <c r="M233" s="64"/>
      <c r="N233" s="65"/>
    </row>
    <row r="234" spans="1:15" x14ac:dyDescent="0.3">
      <c r="D234" s="25"/>
      <c r="K234" s="71"/>
      <c r="M234" s="64"/>
      <c r="N234" s="65"/>
    </row>
    <row r="235" spans="1:15" x14ac:dyDescent="0.3">
      <c r="D235" s="25"/>
      <c r="K235" s="71"/>
      <c r="M235" s="64"/>
      <c r="N235" s="65"/>
    </row>
    <row r="236" spans="1:15" x14ac:dyDescent="0.3">
      <c r="D236" s="25"/>
      <c r="K236" s="71"/>
      <c r="M236" s="64"/>
      <c r="N236" s="65"/>
    </row>
    <row r="237" spans="1:15" x14ac:dyDescent="0.3">
      <c r="A237" s="19"/>
      <c r="D237" s="25"/>
      <c r="K237" s="71"/>
      <c r="M237" s="64"/>
      <c r="N237" s="65"/>
    </row>
    <row r="238" spans="1:15" x14ac:dyDescent="0.3">
      <c r="A238" s="19"/>
      <c r="D238" s="25"/>
      <c r="K238" s="71"/>
      <c r="M238" s="64"/>
      <c r="N238" s="65"/>
    </row>
    <row r="239" spans="1:15" x14ac:dyDescent="0.3">
      <c r="A239" s="19"/>
      <c r="D239" s="25"/>
      <c r="K239" s="71"/>
      <c r="M239" s="64"/>
      <c r="N239" s="65"/>
    </row>
    <row r="240" spans="1:15" x14ac:dyDescent="0.3">
      <c r="A240" s="19"/>
      <c r="D240" s="25"/>
      <c r="K240" s="71"/>
      <c r="M240" s="64"/>
      <c r="N240" s="65"/>
    </row>
    <row r="241" spans="1:15" x14ac:dyDescent="0.3">
      <c r="A241" s="23"/>
      <c r="D241" s="25"/>
      <c r="H241" s="30"/>
      <c r="K241" s="71"/>
      <c r="M241" s="65"/>
      <c r="N241" s="30"/>
      <c r="O241" s="19"/>
    </row>
    <row r="242" spans="1:15" x14ac:dyDescent="0.3">
      <c r="D242" s="25"/>
      <c r="K242" s="71"/>
      <c r="M242" s="64"/>
      <c r="N242" s="65"/>
    </row>
    <row r="243" spans="1:15" x14ac:dyDescent="0.3">
      <c r="A243" s="19"/>
      <c r="D243" s="25"/>
      <c r="K243" s="71"/>
      <c r="M243" s="64"/>
      <c r="N243" s="65"/>
    </row>
    <row r="244" spans="1:15" x14ac:dyDescent="0.3">
      <c r="A244" s="19"/>
      <c r="D244" s="25"/>
      <c r="K244" s="71"/>
      <c r="M244" s="64"/>
      <c r="N244" s="65"/>
    </row>
    <row r="245" spans="1:15" x14ac:dyDescent="0.3">
      <c r="A245" s="19"/>
      <c r="D245" s="25"/>
      <c r="H245" s="30"/>
      <c r="K245" s="71"/>
      <c r="M245" s="65"/>
      <c r="N245" s="30"/>
      <c r="O245" s="19"/>
    </row>
    <row r="246" spans="1:15" x14ac:dyDescent="0.3">
      <c r="A246" s="19"/>
      <c r="D246" s="25"/>
      <c r="H246" s="30"/>
      <c r="K246" s="71"/>
      <c r="M246" s="65"/>
      <c r="N246" s="30"/>
      <c r="O246" s="19"/>
    </row>
    <row r="247" spans="1:15" x14ac:dyDescent="0.3">
      <c r="A247" s="19"/>
      <c r="D247" s="25"/>
      <c r="K247" s="71"/>
      <c r="M247" s="64"/>
      <c r="N247" s="65"/>
    </row>
    <row r="248" spans="1:15" x14ac:dyDescent="0.3">
      <c r="A248" s="19"/>
      <c r="D248" s="25"/>
      <c r="K248" s="71"/>
      <c r="M248" s="64"/>
      <c r="N248" s="65"/>
    </row>
    <row r="249" spans="1:15" x14ac:dyDescent="0.3">
      <c r="A249" s="19"/>
      <c r="D249" s="25"/>
      <c r="K249" s="71"/>
      <c r="M249" s="64"/>
      <c r="N249" s="65"/>
    </row>
    <row r="250" spans="1:15" x14ac:dyDescent="0.3">
      <c r="A250" s="19"/>
      <c r="D250" s="26"/>
      <c r="H250" s="30"/>
      <c r="K250" s="71"/>
      <c r="M250" s="65"/>
      <c r="N250" s="30"/>
      <c r="O250" s="19"/>
    </row>
    <row r="251" spans="1:15" x14ac:dyDescent="0.3">
      <c r="A251" s="19"/>
      <c r="D251" s="25"/>
      <c r="K251" s="71"/>
      <c r="M251" s="64"/>
      <c r="N251" s="72"/>
    </row>
    <row r="252" spans="1:15" x14ac:dyDescent="0.3">
      <c r="A252" s="19"/>
      <c r="D252" s="25"/>
      <c r="K252" s="71"/>
      <c r="M252" s="64"/>
      <c r="N252" s="65"/>
    </row>
    <row r="253" spans="1:15" x14ac:dyDescent="0.3">
      <c r="A253" s="19"/>
      <c r="D253" s="25"/>
      <c r="K253" s="71"/>
      <c r="M253" s="64"/>
      <c r="N253" s="65"/>
    </row>
    <row r="254" spans="1:15" x14ac:dyDescent="0.3">
      <c r="A254" s="19"/>
      <c r="D254" s="25"/>
      <c r="K254" s="71"/>
      <c r="M254" s="64"/>
      <c r="N254" s="65"/>
    </row>
    <row r="255" spans="1:15" x14ac:dyDescent="0.3">
      <c r="A255" s="19"/>
      <c r="D255" s="25"/>
      <c r="K255" s="71"/>
      <c r="M255" s="64"/>
      <c r="N255" s="65"/>
    </row>
    <row r="256" spans="1:15" x14ac:dyDescent="0.3">
      <c r="A256" s="19"/>
      <c r="D256" s="25"/>
      <c r="K256" s="71"/>
      <c r="M256" s="64"/>
      <c r="N256" s="65"/>
    </row>
    <row r="257" spans="1:15" x14ac:dyDescent="0.3">
      <c r="A257" s="19"/>
      <c r="D257" s="25"/>
      <c r="K257" s="71"/>
      <c r="M257" s="64"/>
      <c r="N257" s="65"/>
    </row>
    <row r="258" spans="1:15" x14ac:dyDescent="0.3">
      <c r="A258" s="23"/>
      <c r="D258" s="25"/>
      <c r="H258" s="30"/>
      <c r="K258" s="71"/>
      <c r="M258" s="65"/>
      <c r="N258" s="30"/>
      <c r="O258" s="19"/>
    </row>
    <row r="259" spans="1:15" x14ac:dyDescent="0.3">
      <c r="A259" s="19"/>
      <c r="D259" s="25"/>
      <c r="K259" s="71"/>
      <c r="M259" s="64"/>
      <c r="N259" s="65"/>
    </row>
    <row r="260" spans="1:15" x14ac:dyDescent="0.3">
      <c r="A260" s="19"/>
      <c r="D260" s="25"/>
      <c r="K260" s="71"/>
      <c r="M260" s="64"/>
      <c r="N260" s="65"/>
    </row>
    <row r="261" spans="1:15" x14ac:dyDescent="0.3">
      <c r="A261" s="19"/>
      <c r="D261" s="25"/>
      <c r="H261" s="30"/>
      <c r="K261" s="71"/>
      <c r="M261" s="65"/>
      <c r="N261" s="30"/>
      <c r="O261" s="19"/>
    </row>
    <row r="262" spans="1:15" x14ac:dyDescent="0.3">
      <c r="A262" s="19"/>
      <c r="D262" s="25"/>
      <c r="K262" s="71"/>
      <c r="M262" s="64"/>
      <c r="N262" s="72"/>
    </row>
    <row r="263" spans="1:15" x14ac:dyDescent="0.3">
      <c r="A263" s="19"/>
      <c r="D263" s="25"/>
      <c r="K263" s="71"/>
      <c r="M263" s="64"/>
      <c r="N263" s="72"/>
    </row>
    <row r="264" spans="1:15" x14ac:dyDescent="0.3">
      <c r="A264" s="19"/>
      <c r="D264" s="25"/>
      <c r="H264" s="30"/>
      <c r="K264" s="71"/>
      <c r="M264" s="65"/>
      <c r="N264" s="30"/>
      <c r="O264" s="19"/>
    </row>
    <row r="265" spans="1:15" x14ac:dyDescent="0.3">
      <c r="A265" s="19"/>
      <c r="D265" s="25"/>
      <c r="K265" s="71"/>
      <c r="M265" s="64"/>
      <c r="N265" s="72"/>
    </row>
    <row r="266" spans="1:15" x14ac:dyDescent="0.3">
      <c r="A266" s="19"/>
      <c r="D266" s="25"/>
      <c r="K266" s="71"/>
      <c r="M266" s="64"/>
      <c r="N266" s="65"/>
    </row>
    <row r="267" spans="1:15" x14ac:dyDescent="0.3">
      <c r="A267" s="19"/>
      <c r="D267" s="25"/>
      <c r="K267" s="71"/>
      <c r="M267" s="64"/>
      <c r="N267" s="65"/>
    </row>
    <row r="268" spans="1:15" x14ac:dyDescent="0.3">
      <c r="A268" s="19"/>
      <c r="D268" s="25"/>
      <c r="K268" s="71"/>
      <c r="M268" s="64"/>
      <c r="N268" s="65"/>
    </row>
    <row r="269" spans="1:15" x14ac:dyDescent="0.3">
      <c r="A269" s="19"/>
      <c r="D269" s="26"/>
      <c r="H269" s="30"/>
      <c r="K269" s="71"/>
      <c r="M269" s="65"/>
      <c r="N269" s="30"/>
      <c r="O269" s="19"/>
    </row>
    <row r="270" spans="1:15" x14ac:dyDescent="0.3">
      <c r="A270" s="19"/>
      <c r="D270" s="25"/>
      <c r="K270" s="71"/>
      <c r="M270" s="64"/>
      <c r="N270" s="65"/>
    </row>
    <row r="271" spans="1:15" x14ac:dyDescent="0.3">
      <c r="A271" s="19"/>
      <c r="D271" s="25"/>
      <c r="K271" s="71"/>
      <c r="M271" s="64"/>
      <c r="N271" s="65"/>
    </row>
    <row r="272" spans="1:15" x14ac:dyDescent="0.3">
      <c r="A272" s="19"/>
      <c r="D272" s="25"/>
      <c r="K272" s="71"/>
      <c r="M272" s="64"/>
      <c r="N272" s="65"/>
    </row>
    <row r="273" spans="1:15" x14ac:dyDescent="0.3">
      <c r="A273" s="19"/>
      <c r="D273" s="25"/>
      <c r="K273" s="71"/>
      <c r="M273" s="64"/>
      <c r="N273" s="65"/>
    </row>
    <row r="274" spans="1:15" x14ac:dyDescent="0.3">
      <c r="A274" s="19"/>
      <c r="D274" s="25"/>
      <c r="K274" s="71"/>
      <c r="M274" s="64"/>
      <c r="N274" s="72"/>
    </row>
    <row r="275" spans="1:15" x14ac:dyDescent="0.3">
      <c r="A275" s="19"/>
      <c r="D275" s="25"/>
      <c r="K275" s="71"/>
      <c r="M275" s="64"/>
      <c r="N275" s="65"/>
    </row>
    <row r="276" spans="1:15" x14ac:dyDescent="0.3">
      <c r="A276" s="19"/>
      <c r="D276" s="25"/>
      <c r="K276" s="71"/>
      <c r="M276" s="64"/>
      <c r="N276" s="65"/>
    </row>
    <row r="277" spans="1:15" x14ac:dyDescent="0.3">
      <c r="D277" s="25"/>
      <c r="K277" s="71"/>
      <c r="M277" s="64"/>
      <c r="N277" s="72"/>
    </row>
    <row r="278" spans="1:15" x14ac:dyDescent="0.3">
      <c r="D278" s="25"/>
      <c r="K278" s="71"/>
      <c r="M278" s="64"/>
      <c r="N278" s="72"/>
    </row>
    <row r="279" spans="1:15" x14ac:dyDescent="0.3">
      <c r="D279" s="25"/>
      <c r="K279" s="71"/>
      <c r="M279" s="64"/>
      <c r="N279" s="65"/>
    </row>
    <row r="280" spans="1:15" x14ac:dyDescent="0.3">
      <c r="D280" s="25"/>
      <c r="K280" s="71"/>
      <c r="M280" s="64"/>
      <c r="N280" s="72"/>
    </row>
    <row r="281" spans="1:15" x14ac:dyDescent="0.3">
      <c r="A281" s="19"/>
      <c r="D281" s="25"/>
      <c r="K281" s="71"/>
      <c r="M281" s="64"/>
      <c r="N281" s="72"/>
    </row>
    <row r="282" spans="1:15" x14ac:dyDescent="0.3">
      <c r="D282" s="25"/>
      <c r="K282" s="71"/>
      <c r="M282" s="64"/>
      <c r="N282" s="72"/>
    </row>
    <row r="283" spans="1:15" x14ac:dyDescent="0.3">
      <c r="D283" s="25"/>
      <c r="K283" s="71"/>
      <c r="M283" s="64"/>
      <c r="N283" s="65"/>
    </row>
    <row r="284" spans="1:15" x14ac:dyDescent="0.3">
      <c r="A284" s="19"/>
      <c r="D284" s="25"/>
      <c r="K284" s="71"/>
      <c r="M284" s="64"/>
      <c r="N284" s="65"/>
    </row>
    <row r="285" spans="1:15" x14ac:dyDescent="0.3">
      <c r="A285" s="19"/>
      <c r="D285" s="25"/>
      <c r="K285" s="71"/>
      <c r="M285" s="64"/>
      <c r="N285" s="72"/>
    </row>
    <row r="286" spans="1:15" x14ac:dyDescent="0.3">
      <c r="A286" s="19"/>
      <c r="D286" s="25"/>
      <c r="K286" s="71"/>
      <c r="M286" s="64"/>
      <c r="N286" s="65"/>
    </row>
    <row r="287" spans="1:15" x14ac:dyDescent="0.3">
      <c r="A287" s="19"/>
      <c r="D287" s="25"/>
      <c r="K287" s="71"/>
      <c r="M287" s="64"/>
      <c r="N287" s="65"/>
    </row>
    <row r="288" spans="1:15" x14ac:dyDescent="0.3">
      <c r="A288" s="23"/>
      <c r="D288" s="25"/>
      <c r="H288" s="30"/>
      <c r="K288" s="71"/>
      <c r="M288" s="65"/>
      <c r="N288" s="30"/>
      <c r="O288" s="19"/>
    </row>
    <row r="289" spans="1:15" x14ac:dyDescent="0.3">
      <c r="A289" s="19"/>
      <c r="D289" s="25"/>
      <c r="K289" s="71"/>
      <c r="M289" s="64"/>
      <c r="N289" s="65"/>
    </row>
    <row r="290" spans="1:15" x14ac:dyDescent="0.3">
      <c r="A290" s="19"/>
      <c r="D290" s="25"/>
      <c r="K290" s="71"/>
      <c r="M290" s="64"/>
      <c r="N290" s="65"/>
    </row>
    <row r="291" spans="1:15" x14ac:dyDescent="0.3">
      <c r="A291" s="19"/>
      <c r="D291" s="25"/>
      <c r="K291" s="71"/>
      <c r="M291" s="64"/>
      <c r="N291" s="65"/>
    </row>
    <row r="292" spans="1:15" x14ac:dyDescent="0.3">
      <c r="A292" s="19"/>
      <c r="D292" s="25"/>
      <c r="K292" s="71"/>
      <c r="M292" s="64"/>
      <c r="N292" s="65"/>
    </row>
    <row r="293" spans="1:15" x14ac:dyDescent="0.3">
      <c r="A293" s="19"/>
      <c r="D293" s="25"/>
      <c r="K293" s="71"/>
      <c r="M293" s="64"/>
      <c r="N293" s="72"/>
    </row>
    <row r="294" spans="1:15" x14ac:dyDescent="0.3">
      <c r="A294" s="19"/>
      <c r="D294" s="25"/>
      <c r="K294" s="71"/>
      <c r="M294" s="64"/>
      <c r="N294" s="65"/>
    </row>
    <row r="295" spans="1:15" x14ac:dyDescent="0.3">
      <c r="D295" s="25"/>
      <c r="K295" s="71"/>
      <c r="M295" s="64"/>
      <c r="N295" s="72"/>
    </row>
    <row r="296" spans="1:15" x14ac:dyDescent="0.3">
      <c r="D296" s="25"/>
      <c r="K296" s="71"/>
      <c r="M296" s="64"/>
      <c r="N296" s="65"/>
    </row>
    <row r="297" spans="1:15" x14ac:dyDescent="0.3">
      <c r="A297" s="19"/>
      <c r="D297" s="25"/>
      <c r="K297" s="71"/>
      <c r="M297" s="64"/>
      <c r="N297" s="65"/>
    </row>
    <row r="298" spans="1:15" x14ac:dyDescent="0.3">
      <c r="A298" s="19"/>
      <c r="D298" s="25"/>
      <c r="K298" s="71"/>
      <c r="M298" s="64"/>
      <c r="N298" s="65"/>
    </row>
    <row r="299" spans="1:15" x14ac:dyDescent="0.3">
      <c r="A299" s="19"/>
      <c r="D299" s="25"/>
      <c r="K299" s="71"/>
      <c r="M299" s="64"/>
      <c r="N299" s="65"/>
    </row>
    <row r="300" spans="1:15" x14ac:dyDescent="0.3">
      <c r="A300" s="19"/>
      <c r="D300" s="25"/>
      <c r="K300" s="71"/>
      <c r="M300" s="64"/>
      <c r="N300" s="65"/>
    </row>
    <row r="301" spans="1:15" x14ac:dyDescent="0.3">
      <c r="A301" s="23"/>
      <c r="D301" s="25"/>
      <c r="H301" s="30"/>
      <c r="K301" s="71"/>
      <c r="M301" s="65"/>
      <c r="N301" s="30"/>
      <c r="O301" s="19"/>
    </row>
    <row r="302" spans="1:15" x14ac:dyDescent="0.3">
      <c r="D302" s="25"/>
      <c r="K302" s="71"/>
      <c r="M302" s="64"/>
      <c r="N302" s="65"/>
    </row>
    <row r="303" spans="1:15" x14ac:dyDescent="0.3">
      <c r="D303" s="25"/>
      <c r="K303" s="71"/>
      <c r="M303" s="64"/>
      <c r="N303" s="65"/>
    </row>
    <row r="304" spans="1:15" x14ac:dyDescent="0.3">
      <c r="D304" s="25"/>
      <c r="K304" s="71"/>
      <c r="M304" s="64"/>
      <c r="N304" s="65"/>
    </row>
    <row r="305" spans="1:15" x14ac:dyDescent="0.3">
      <c r="A305" s="19"/>
      <c r="D305" s="25"/>
      <c r="K305" s="71"/>
      <c r="M305" s="64"/>
      <c r="N305" s="72"/>
    </row>
    <row r="306" spans="1:15" x14ac:dyDescent="0.3">
      <c r="A306" s="19"/>
      <c r="D306" s="25"/>
      <c r="K306" s="71"/>
      <c r="M306" s="64"/>
      <c r="N306" s="65"/>
    </row>
    <row r="307" spans="1:15" x14ac:dyDescent="0.3">
      <c r="A307" s="19"/>
      <c r="D307" s="25"/>
      <c r="K307" s="71"/>
      <c r="M307" s="64"/>
      <c r="N307" s="65"/>
    </row>
    <row r="308" spans="1:15" x14ac:dyDescent="0.3">
      <c r="A308" s="19"/>
      <c r="D308" s="25"/>
      <c r="K308" s="71"/>
      <c r="M308" s="64"/>
      <c r="N308" s="65"/>
    </row>
    <row r="309" spans="1:15" x14ac:dyDescent="0.3">
      <c r="A309" s="19"/>
      <c r="D309" s="25"/>
      <c r="K309" s="71"/>
      <c r="M309" s="64"/>
      <c r="N309" s="65"/>
    </row>
    <row r="310" spans="1:15" x14ac:dyDescent="0.3">
      <c r="A310" s="19"/>
      <c r="D310" s="25"/>
      <c r="K310" s="71"/>
      <c r="M310" s="64"/>
      <c r="N310" s="72"/>
    </row>
    <row r="311" spans="1:15" x14ac:dyDescent="0.3">
      <c r="A311" s="19"/>
      <c r="D311" s="25"/>
      <c r="K311" s="71"/>
      <c r="M311" s="64"/>
      <c r="N311" s="65"/>
    </row>
    <row r="312" spans="1:15" x14ac:dyDescent="0.3">
      <c r="A312" s="19"/>
      <c r="D312" s="25"/>
      <c r="K312" s="71"/>
      <c r="M312" s="64"/>
      <c r="N312" s="65"/>
    </row>
    <row r="313" spans="1:15" x14ac:dyDescent="0.3">
      <c r="A313" s="19"/>
      <c r="D313" s="25"/>
      <c r="K313" s="71"/>
      <c r="M313" s="64"/>
      <c r="N313" s="65"/>
    </row>
    <row r="314" spans="1:15" x14ac:dyDescent="0.3">
      <c r="A314" s="19"/>
      <c r="D314" s="25"/>
      <c r="K314" s="71"/>
      <c r="M314" s="64"/>
      <c r="N314" s="65"/>
    </row>
    <row r="315" spans="1:15" x14ac:dyDescent="0.3">
      <c r="A315" s="19"/>
      <c r="D315" s="25"/>
      <c r="K315" s="71"/>
      <c r="M315" s="64"/>
      <c r="N315" s="65"/>
    </row>
    <row r="316" spans="1:15" x14ac:dyDescent="0.3">
      <c r="A316" s="19"/>
      <c r="D316" s="25"/>
      <c r="K316" s="71"/>
      <c r="M316" s="64"/>
      <c r="N316" s="65"/>
    </row>
    <row r="317" spans="1:15" x14ac:dyDescent="0.3">
      <c r="A317" s="19"/>
      <c r="D317" s="25"/>
      <c r="K317" s="71"/>
      <c r="M317" s="64"/>
      <c r="N317" s="65"/>
    </row>
    <row r="318" spans="1:15" x14ac:dyDescent="0.3">
      <c r="A318" s="19"/>
      <c r="D318" s="25"/>
      <c r="H318" s="30"/>
      <c r="K318" s="71"/>
      <c r="M318" s="65"/>
      <c r="N318" s="30"/>
      <c r="O318" s="19"/>
    </row>
    <row r="319" spans="1:15" x14ac:dyDescent="0.3">
      <c r="A319" s="19"/>
      <c r="D319" s="25"/>
      <c r="K319" s="71"/>
      <c r="M319" s="64"/>
      <c r="N319" s="65"/>
    </row>
    <row r="320" spans="1:15" x14ac:dyDescent="0.3">
      <c r="A320" s="19"/>
      <c r="D320" s="25"/>
      <c r="K320" s="71"/>
      <c r="M320" s="64"/>
      <c r="N320" s="65"/>
    </row>
    <row r="321" spans="1:15" x14ac:dyDescent="0.3">
      <c r="A321" s="19"/>
      <c r="D321" s="26"/>
      <c r="H321" s="30"/>
      <c r="K321" s="71"/>
      <c r="M321" s="65"/>
      <c r="N321" s="30"/>
      <c r="O321" s="19"/>
    </row>
    <row r="322" spans="1:15" x14ac:dyDescent="0.3">
      <c r="A322" s="19"/>
      <c r="D322" s="25"/>
      <c r="K322" s="71"/>
      <c r="M322" s="64"/>
      <c r="N322" s="72"/>
    </row>
    <row r="323" spans="1:15" x14ac:dyDescent="0.3">
      <c r="A323" s="19"/>
      <c r="D323" s="25"/>
      <c r="K323" s="71"/>
      <c r="M323" s="64"/>
      <c r="N323" s="65"/>
    </row>
    <row r="324" spans="1:15" x14ac:dyDescent="0.3">
      <c r="A324" s="19"/>
      <c r="D324" s="25"/>
      <c r="K324" s="71"/>
      <c r="M324" s="64"/>
      <c r="N324" s="72"/>
    </row>
    <row r="325" spans="1:15" x14ac:dyDescent="0.3">
      <c r="A325" s="19"/>
      <c r="D325" s="25"/>
      <c r="K325" s="71"/>
      <c r="M325" s="64"/>
      <c r="N325" s="65"/>
    </row>
    <row r="326" spans="1:15" x14ac:dyDescent="0.3">
      <c r="A326" s="19"/>
      <c r="D326" s="25"/>
      <c r="K326" s="71"/>
      <c r="M326" s="64"/>
      <c r="N326" s="65"/>
    </row>
    <row r="327" spans="1:15" x14ac:dyDescent="0.3">
      <c r="A327" s="19"/>
      <c r="D327" s="26"/>
      <c r="H327" s="30"/>
      <c r="K327" s="71"/>
      <c r="M327" s="65"/>
      <c r="N327" s="30"/>
      <c r="O327" s="19"/>
    </row>
    <row r="328" spans="1:15" x14ac:dyDescent="0.3">
      <c r="A328" s="19"/>
      <c r="D328" s="25"/>
      <c r="K328" s="71"/>
      <c r="M328" s="64"/>
      <c r="N328" s="65"/>
    </row>
    <row r="329" spans="1:15" x14ac:dyDescent="0.3">
      <c r="A329" s="19"/>
      <c r="D329" s="25"/>
      <c r="K329" s="71"/>
      <c r="M329" s="64"/>
      <c r="N329" s="65"/>
    </row>
    <row r="330" spans="1:15" x14ac:dyDescent="0.3">
      <c r="A330" s="19"/>
      <c r="D330" s="25"/>
      <c r="K330" s="71"/>
      <c r="M330" s="64"/>
      <c r="N330" s="65"/>
    </row>
    <row r="331" spans="1:15" x14ac:dyDescent="0.3">
      <c r="A331" s="19"/>
      <c r="D331" s="25"/>
      <c r="K331" s="71"/>
      <c r="M331" s="64"/>
      <c r="N331" s="65"/>
    </row>
    <row r="332" spans="1:15" x14ac:dyDescent="0.3">
      <c r="A332" s="19"/>
      <c r="D332" s="25"/>
      <c r="K332" s="71"/>
      <c r="M332" s="64"/>
      <c r="N332" s="65"/>
    </row>
    <row r="333" spans="1:15" x14ac:dyDescent="0.3">
      <c r="A333" s="19"/>
      <c r="D333" s="25"/>
      <c r="K333" s="71"/>
      <c r="M333" s="64"/>
      <c r="N333" s="65"/>
    </row>
    <row r="334" spans="1:15" x14ac:dyDescent="0.3">
      <c r="A334" s="19"/>
      <c r="D334" s="25"/>
      <c r="K334" s="71"/>
      <c r="M334" s="64"/>
      <c r="N334" s="65"/>
    </row>
    <row r="335" spans="1:15" x14ac:dyDescent="0.3">
      <c r="A335" s="19"/>
      <c r="D335" s="25"/>
      <c r="K335" s="71"/>
      <c r="M335" s="64"/>
      <c r="N335" s="65"/>
    </row>
    <row r="336" spans="1:15" x14ac:dyDescent="0.3">
      <c r="A336" s="19"/>
      <c r="D336" s="25"/>
      <c r="K336" s="71"/>
      <c r="M336" s="64"/>
      <c r="N336" s="65"/>
    </row>
    <row r="337" spans="1:15" x14ac:dyDescent="0.3">
      <c r="A337" s="19"/>
      <c r="D337" s="25"/>
      <c r="K337" s="71"/>
      <c r="M337" s="64"/>
      <c r="N337" s="72"/>
    </row>
    <row r="338" spans="1:15" x14ac:dyDescent="0.3">
      <c r="A338" s="19"/>
      <c r="D338" s="25"/>
      <c r="K338" s="71"/>
      <c r="M338" s="64"/>
      <c r="N338" s="65"/>
    </row>
    <row r="339" spans="1:15" x14ac:dyDescent="0.3">
      <c r="A339" s="19"/>
      <c r="D339" s="25"/>
      <c r="K339" s="71"/>
      <c r="M339" s="64"/>
      <c r="N339" s="65"/>
    </row>
    <row r="340" spans="1:15" x14ac:dyDescent="0.3">
      <c r="A340" s="19"/>
      <c r="D340" s="25"/>
      <c r="K340" s="71"/>
      <c r="M340" s="64"/>
      <c r="N340" s="65"/>
    </row>
    <row r="341" spans="1:15" x14ac:dyDescent="0.3">
      <c r="A341" s="19"/>
      <c r="D341" s="25"/>
      <c r="K341" s="71"/>
      <c r="M341" s="64"/>
      <c r="N341" s="65"/>
    </row>
    <row r="342" spans="1:15" x14ac:dyDescent="0.3">
      <c r="A342" s="19"/>
      <c r="D342" s="25"/>
      <c r="H342" s="30"/>
      <c r="K342" s="71"/>
      <c r="M342" s="65"/>
      <c r="N342" s="30"/>
      <c r="O342" s="19"/>
    </row>
    <row r="343" spans="1:15" x14ac:dyDescent="0.3">
      <c r="D343" s="25"/>
      <c r="K343" s="71"/>
      <c r="M343" s="64"/>
      <c r="N343" s="72"/>
    </row>
    <row r="344" spans="1:15" x14ac:dyDescent="0.3">
      <c r="D344" s="25"/>
      <c r="K344" s="71"/>
      <c r="M344" s="64"/>
      <c r="N344" s="72"/>
    </row>
    <row r="345" spans="1:15" x14ac:dyDescent="0.3">
      <c r="D345" s="25"/>
      <c r="K345" s="71"/>
      <c r="M345" s="64"/>
      <c r="N345" s="65"/>
    </row>
    <row r="346" spans="1:15" x14ac:dyDescent="0.3">
      <c r="D346" s="25"/>
      <c r="K346" s="71"/>
      <c r="M346" s="64"/>
      <c r="N346" s="65"/>
    </row>
    <row r="347" spans="1:15" x14ac:dyDescent="0.3">
      <c r="A347" s="19"/>
      <c r="D347" s="25"/>
      <c r="K347" s="71"/>
      <c r="M347" s="64"/>
      <c r="N347" s="72"/>
    </row>
    <row r="348" spans="1:15" x14ac:dyDescent="0.3">
      <c r="A348" s="19"/>
      <c r="D348" s="25"/>
      <c r="K348" s="71"/>
      <c r="M348" s="64"/>
      <c r="N348" s="65"/>
    </row>
    <row r="349" spans="1:15" x14ac:dyDescent="0.3">
      <c r="A349" s="23"/>
      <c r="D349" s="25"/>
      <c r="H349" s="30"/>
      <c r="K349" s="71"/>
      <c r="M349" s="65"/>
      <c r="N349" s="30"/>
      <c r="O349" s="19"/>
    </row>
    <row r="350" spans="1:15" x14ac:dyDescent="0.3">
      <c r="A350" s="19"/>
      <c r="D350" s="25"/>
      <c r="H350" s="30"/>
      <c r="K350" s="71"/>
      <c r="M350" s="65"/>
      <c r="N350" s="30"/>
      <c r="O350" s="19"/>
    </row>
    <row r="351" spans="1:15" x14ac:dyDescent="0.3">
      <c r="A351" s="19"/>
      <c r="D351" s="25"/>
      <c r="K351" s="71"/>
      <c r="M351" s="64"/>
      <c r="N351" s="65"/>
    </row>
    <row r="352" spans="1:15" x14ac:dyDescent="0.3">
      <c r="A352" s="19"/>
      <c r="D352" s="25"/>
      <c r="K352" s="71"/>
      <c r="M352" s="64"/>
      <c r="N352" s="65"/>
    </row>
    <row r="353" spans="1:15" x14ac:dyDescent="0.3">
      <c r="A353" s="19"/>
      <c r="D353" s="25"/>
      <c r="K353" s="71"/>
      <c r="M353" s="64"/>
      <c r="N353" s="65"/>
    </row>
    <row r="354" spans="1:15" x14ac:dyDescent="0.3">
      <c r="A354" s="19"/>
      <c r="D354" s="25"/>
      <c r="K354" s="71"/>
      <c r="M354" s="64"/>
      <c r="N354" s="65"/>
    </row>
    <row r="355" spans="1:15" x14ac:dyDescent="0.3">
      <c r="A355" s="19"/>
      <c r="D355" s="25"/>
      <c r="H355" s="30"/>
      <c r="K355" s="71"/>
      <c r="M355" s="65"/>
      <c r="N355" s="30"/>
      <c r="O355" s="19"/>
    </row>
    <row r="356" spans="1:15" x14ac:dyDescent="0.3">
      <c r="A356" s="19"/>
      <c r="D356" s="25"/>
      <c r="K356" s="71"/>
      <c r="M356" s="64"/>
      <c r="N356" s="65"/>
    </row>
    <row r="357" spans="1:15" x14ac:dyDescent="0.3">
      <c r="A357" s="19"/>
      <c r="D357" s="25"/>
      <c r="K357" s="71"/>
      <c r="M357" s="64"/>
      <c r="N357" s="65"/>
    </row>
    <row r="358" spans="1:15" x14ac:dyDescent="0.3">
      <c r="A358" s="19"/>
      <c r="D358" s="25"/>
      <c r="K358" s="71"/>
      <c r="M358" s="64"/>
      <c r="N358" s="65"/>
    </row>
    <row r="359" spans="1:15" x14ac:dyDescent="0.3">
      <c r="A359" s="19"/>
      <c r="D359" s="25"/>
      <c r="K359" s="71"/>
      <c r="M359" s="64"/>
      <c r="N359" s="65"/>
    </row>
    <row r="360" spans="1:15" x14ac:dyDescent="0.3">
      <c r="D360" s="25"/>
      <c r="K360" s="71"/>
      <c r="M360" s="64"/>
      <c r="N360" s="65"/>
    </row>
    <row r="361" spans="1:15" x14ac:dyDescent="0.3">
      <c r="A361" s="19"/>
      <c r="D361" s="25"/>
      <c r="K361" s="71"/>
      <c r="M361" s="64"/>
    </row>
    <row r="362" spans="1:15" x14ac:dyDescent="0.3">
      <c r="A362" s="19"/>
      <c r="D362" s="25"/>
      <c r="K362" s="71"/>
      <c r="M362" s="64"/>
    </row>
    <row r="363" spans="1:15" x14ac:dyDescent="0.3">
      <c r="A363" s="19"/>
      <c r="D363" s="25"/>
      <c r="K363" s="71"/>
      <c r="M363" s="64"/>
      <c r="N363" s="73"/>
    </row>
    <row r="364" spans="1:15" x14ac:dyDescent="0.3">
      <c r="A364" s="19"/>
      <c r="D364" s="26"/>
      <c r="H364" s="30"/>
      <c r="K364" s="71"/>
      <c r="M364" s="65"/>
      <c r="N364" s="30"/>
      <c r="O364" s="19"/>
    </row>
    <row r="365" spans="1:15" x14ac:dyDescent="0.3">
      <c r="A365" s="19"/>
      <c r="D365" s="25"/>
      <c r="K365" s="71"/>
      <c r="M365" s="64"/>
    </row>
    <row r="366" spans="1:15" x14ac:dyDescent="0.3">
      <c r="A366" s="19"/>
      <c r="D366" s="25"/>
      <c r="K366" s="71"/>
      <c r="M366" s="64"/>
    </row>
    <row r="367" spans="1:15" x14ac:dyDescent="0.3">
      <c r="A367" s="19"/>
      <c r="D367" s="26"/>
      <c r="H367" s="30"/>
      <c r="K367" s="71"/>
      <c r="M367" s="65"/>
      <c r="N367" s="30"/>
      <c r="O367" s="19"/>
    </row>
    <row r="368" spans="1:15" x14ac:dyDescent="0.3">
      <c r="A368" s="19"/>
      <c r="D368" s="25"/>
      <c r="K368" s="71"/>
      <c r="M368" s="64"/>
    </row>
    <row r="369" spans="1:15" x14ac:dyDescent="0.3">
      <c r="A369" s="19"/>
      <c r="D369" s="25"/>
      <c r="K369" s="71"/>
      <c r="M369" s="64"/>
      <c r="N369" s="73"/>
    </row>
    <row r="370" spans="1:15" x14ac:dyDescent="0.3">
      <c r="A370" s="19"/>
      <c r="D370" s="25"/>
      <c r="K370" s="71"/>
      <c r="M370" s="64"/>
    </row>
    <row r="371" spans="1:15" x14ac:dyDescent="0.3">
      <c r="A371" s="19"/>
      <c r="D371" s="25"/>
      <c r="K371" s="71"/>
      <c r="M371" s="64"/>
    </row>
    <row r="372" spans="1:15" x14ac:dyDescent="0.3">
      <c r="A372" s="19"/>
      <c r="D372" s="25"/>
      <c r="K372" s="71"/>
      <c r="M372" s="64"/>
    </row>
    <row r="373" spans="1:15" x14ac:dyDescent="0.3">
      <c r="A373" s="19"/>
      <c r="D373" s="25"/>
      <c r="H373" s="30"/>
      <c r="K373" s="71"/>
      <c r="M373" s="65"/>
      <c r="N373" s="30"/>
      <c r="O373" s="19"/>
    </row>
    <row r="374" spans="1:15" x14ac:dyDescent="0.3">
      <c r="A374" s="19"/>
      <c r="D374" s="25"/>
      <c r="K374" s="71"/>
      <c r="M374" s="64"/>
    </row>
    <row r="375" spans="1:15" x14ac:dyDescent="0.3">
      <c r="A375" s="19"/>
      <c r="D375" s="25"/>
      <c r="K375" s="71"/>
      <c r="M375" s="64"/>
    </row>
    <row r="376" spans="1:15" x14ac:dyDescent="0.3">
      <c r="A376" s="19"/>
      <c r="D376" s="25"/>
      <c r="K376" s="71"/>
      <c r="M376" s="64"/>
    </row>
    <row r="377" spans="1:15" x14ac:dyDescent="0.3">
      <c r="A377" s="19"/>
      <c r="D377" s="25"/>
      <c r="K377" s="71"/>
      <c r="M377" s="64"/>
      <c r="N377" s="73"/>
    </row>
    <row r="378" spans="1:15" x14ac:dyDescent="0.3">
      <c r="A378" s="19"/>
      <c r="D378" s="25"/>
      <c r="K378" s="71"/>
      <c r="M378" s="64"/>
      <c r="N378" s="73"/>
    </row>
    <row r="379" spans="1:15" x14ac:dyDescent="0.3">
      <c r="A379" s="19"/>
      <c r="D379" s="25"/>
      <c r="K379" s="71"/>
      <c r="M379" s="64"/>
      <c r="N379" s="73"/>
    </row>
    <row r="380" spans="1:15" x14ac:dyDescent="0.3">
      <c r="A380" s="19"/>
      <c r="D380" s="25"/>
      <c r="H380" s="30"/>
      <c r="K380" s="71"/>
      <c r="M380" s="65"/>
      <c r="N380" s="30"/>
      <c r="O380" s="19"/>
    </row>
    <row r="381" spans="1:15" x14ac:dyDescent="0.3">
      <c r="A381" s="19"/>
      <c r="D381" s="25"/>
      <c r="K381" s="71"/>
      <c r="M381" s="64"/>
    </row>
    <row r="382" spans="1:15" x14ac:dyDescent="0.3">
      <c r="A382" s="19"/>
      <c r="D382" s="25"/>
      <c r="K382" s="71"/>
      <c r="M382" s="64"/>
      <c r="N382" s="73"/>
    </row>
    <row r="383" spans="1:15" x14ac:dyDescent="0.3">
      <c r="A383" s="19"/>
      <c r="D383" s="25"/>
      <c r="K383" s="71"/>
      <c r="M383" s="64"/>
      <c r="N383" s="73"/>
    </row>
    <row r="384" spans="1:15" x14ac:dyDescent="0.3">
      <c r="A384" s="19"/>
      <c r="D384" s="25"/>
      <c r="K384" s="71"/>
      <c r="M384" s="64"/>
      <c r="N384" s="73"/>
    </row>
    <row r="385" spans="1:15" x14ac:dyDescent="0.3">
      <c r="A385" s="19"/>
      <c r="D385" s="25"/>
      <c r="K385" s="71"/>
      <c r="M385" s="64"/>
    </row>
    <row r="386" spans="1:15" x14ac:dyDescent="0.3">
      <c r="A386" s="19"/>
      <c r="D386" s="25"/>
      <c r="H386" s="30"/>
      <c r="K386" s="71"/>
      <c r="M386" s="65"/>
      <c r="N386" s="30"/>
      <c r="O386" s="19"/>
    </row>
    <row r="387" spans="1:15" x14ac:dyDescent="0.3">
      <c r="A387" s="19"/>
      <c r="D387" s="25"/>
      <c r="K387" s="71"/>
      <c r="M387" s="64"/>
      <c r="N387" s="65"/>
    </row>
    <row r="388" spans="1:15" x14ac:dyDescent="0.3">
      <c r="A388" s="19"/>
      <c r="D388" s="25"/>
      <c r="K388" s="71"/>
      <c r="M388" s="64"/>
      <c r="N388" s="72"/>
    </row>
    <row r="389" spans="1:15" x14ac:dyDescent="0.3">
      <c r="A389" s="19"/>
      <c r="D389" s="25"/>
      <c r="K389" s="71"/>
      <c r="M389" s="64"/>
      <c r="N389" s="65"/>
    </row>
    <row r="390" spans="1:15" x14ac:dyDescent="0.3">
      <c r="A390" s="19"/>
      <c r="D390" s="25"/>
      <c r="K390" s="71"/>
      <c r="M390" s="64"/>
      <c r="N390" s="72"/>
    </row>
    <row r="391" spans="1:15" x14ac:dyDescent="0.3">
      <c r="A391" s="19"/>
      <c r="D391" s="25"/>
      <c r="K391" s="71"/>
      <c r="M391" s="64"/>
      <c r="N391" s="65"/>
    </row>
    <row r="392" spans="1:15" x14ac:dyDescent="0.3">
      <c r="A392" s="19"/>
      <c r="D392" s="25"/>
      <c r="K392" s="71"/>
      <c r="M392" s="64"/>
    </row>
    <row r="393" spans="1:15" x14ac:dyDescent="0.3">
      <c r="A393" s="19"/>
      <c r="D393" s="25"/>
      <c r="K393" s="71"/>
      <c r="M393" s="64"/>
      <c r="N393" s="73"/>
    </row>
    <row r="394" spans="1:15" x14ac:dyDescent="0.3">
      <c r="A394" s="19"/>
      <c r="D394" s="25"/>
      <c r="K394" s="71"/>
      <c r="M394" s="64"/>
      <c r="N394" s="73"/>
    </row>
    <row r="395" spans="1:15" x14ac:dyDescent="0.3">
      <c r="A395" s="19"/>
      <c r="D395" s="25"/>
      <c r="K395" s="71"/>
      <c r="M395" s="64"/>
    </row>
    <row r="396" spans="1:15" x14ac:dyDescent="0.3">
      <c r="A396" s="19"/>
      <c r="D396" s="25"/>
      <c r="K396" s="71"/>
      <c r="M396" s="64"/>
    </row>
    <row r="397" spans="1:15" x14ac:dyDescent="0.3">
      <c r="A397" s="19"/>
      <c r="D397" s="25"/>
      <c r="H397" s="30"/>
      <c r="K397" s="71"/>
      <c r="M397" s="65"/>
      <c r="N397" s="30"/>
      <c r="O397" s="19"/>
    </row>
    <row r="398" spans="1:15" x14ac:dyDescent="0.3">
      <c r="A398" s="19"/>
      <c r="D398" s="25"/>
      <c r="K398" s="71"/>
      <c r="M398" s="64"/>
    </row>
    <row r="399" spans="1:15" x14ac:dyDescent="0.3">
      <c r="A399" s="19"/>
      <c r="D399" s="25"/>
      <c r="K399" s="71"/>
      <c r="M399" s="64"/>
    </row>
    <row r="400" spans="1:15" x14ac:dyDescent="0.3">
      <c r="A400" s="19"/>
      <c r="D400" s="25"/>
      <c r="K400" s="71"/>
      <c r="M400" s="64"/>
    </row>
    <row r="401" spans="1:15" x14ac:dyDescent="0.3">
      <c r="A401" s="19"/>
      <c r="D401" s="25"/>
      <c r="K401" s="71"/>
      <c r="M401" s="64"/>
    </row>
    <row r="402" spans="1:15" x14ac:dyDescent="0.3">
      <c r="A402" s="19"/>
      <c r="D402" s="25"/>
      <c r="K402" s="71"/>
      <c r="M402" s="64"/>
      <c r="N402" s="73"/>
    </row>
    <row r="403" spans="1:15" x14ac:dyDescent="0.3">
      <c r="A403" s="19"/>
      <c r="D403" s="25"/>
      <c r="K403" s="71"/>
      <c r="M403" s="64"/>
    </row>
    <row r="404" spans="1:15" x14ac:dyDescent="0.3">
      <c r="A404" s="19"/>
      <c r="D404" s="25"/>
      <c r="K404" s="71"/>
      <c r="M404" s="64"/>
    </row>
    <row r="405" spans="1:15" x14ac:dyDescent="0.3">
      <c r="A405" s="19"/>
      <c r="D405" s="25"/>
      <c r="K405" s="71"/>
      <c r="M405" s="64"/>
    </row>
    <row r="406" spans="1:15" x14ac:dyDescent="0.3">
      <c r="A406" s="19"/>
      <c r="D406" s="25"/>
      <c r="K406" s="71"/>
      <c r="M406" s="64"/>
    </row>
    <row r="407" spans="1:15" x14ac:dyDescent="0.3">
      <c r="A407" s="19"/>
      <c r="D407" s="25"/>
      <c r="K407" s="71"/>
      <c r="M407" s="64"/>
    </row>
    <row r="408" spans="1:15" x14ac:dyDescent="0.3">
      <c r="A408" s="19"/>
      <c r="D408" s="25"/>
      <c r="K408" s="71"/>
      <c r="M408" s="64"/>
    </row>
    <row r="409" spans="1:15" x14ac:dyDescent="0.3">
      <c r="A409" s="19"/>
      <c r="D409" s="25"/>
      <c r="K409" s="71"/>
      <c r="M409" s="64"/>
    </row>
    <row r="410" spans="1:15" x14ac:dyDescent="0.3">
      <c r="A410" s="19"/>
      <c r="D410" s="25"/>
      <c r="K410" s="71"/>
      <c r="M410" s="64"/>
      <c r="N410" s="73"/>
    </row>
    <row r="411" spans="1:15" x14ac:dyDescent="0.3">
      <c r="A411" s="19"/>
      <c r="D411" s="25"/>
      <c r="K411" s="71"/>
      <c r="M411" s="64"/>
    </row>
    <row r="412" spans="1:15" x14ac:dyDescent="0.3">
      <c r="A412" s="19"/>
      <c r="D412" s="25"/>
      <c r="K412" s="71"/>
      <c r="M412" s="64"/>
    </row>
    <row r="413" spans="1:15" x14ac:dyDescent="0.3">
      <c r="A413" s="19"/>
      <c r="D413" s="25"/>
      <c r="H413" s="30"/>
      <c r="K413" s="71"/>
      <c r="M413" s="65"/>
      <c r="N413" s="30"/>
      <c r="O413" s="19"/>
    </row>
    <row r="414" spans="1:15" x14ac:dyDescent="0.3">
      <c r="A414" s="19"/>
      <c r="D414" s="25"/>
      <c r="K414" s="71"/>
      <c r="M414" s="64"/>
      <c r="N414" s="73"/>
    </row>
    <row r="415" spans="1:15" x14ac:dyDescent="0.3">
      <c r="A415" s="19"/>
      <c r="D415" s="25"/>
      <c r="K415" s="71"/>
      <c r="M415" s="64"/>
    </row>
    <row r="416" spans="1:15" x14ac:dyDescent="0.3">
      <c r="A416" s="19"/>
      <c r="D416" s="25"/>
      <c r="K416" s="71"/>
      <c r="M416" s="64"/>
    </row>
    <row r="417" spans="1:15" x14ac:dyDescent="0.3">
      <c r="A417" s="19"/>
      <c r="D417" s="25"/>
      <c r="K417" s="71"/>
      <c r="M417" s="64"/>
      <c r="N417" s="73"/>
    </row>
    <row r="418" spans="1:15" x14ac:dyDescent="0.3">
      <c r="A418" s="19"/>
      <c r="D418" s="25"/>
      <c r="K418" s="71"/>
      <c r="M418" s="64"/>
    </row>
    <row r="419" spans="1:15" x14ac:dyDescent="0.3">
      <c r="A419" s="19"/>
      <c r="D419" s="25"/>
      <c r="K419" s="71"/>
      <c r="M419" s="64"/>
    </row>
    <row r="420" spans="1:15" x14ac:dyDescent="0.3">
      <c r="A420" s="19"/>
      <c r="D420" s="26"/>
      <c r="H420" s="30"/>
      <c r="K420" s="71"/>
      <c r="M420" s="65"/>
      <c r="N420" s="30"/>
      <c r="O420" s="19"/>
    </row>
    <row r="421" spans="1:15" x14ac:dyDescent="0.3">
      <c r="A421" s="19"/>
      <c r="D421" s="25"/>
      <c r="K421" s="71"/>
      <c r="M421" s="64"/>
    </row>
    <row r="422" spans="1:15" x14ac:dyDescent="0.3">
      <c r="A422" s="19"/>
      <c r="D422" s="25"/>
      <c r="K422" s="71"/>
      <c r="M422" s="64"/>
      <c r="N422" s="73"/>
    </row>
    <row r="423" spans="1:15" x14ac:dyDescent="0.3">
      <c r="D423" s="25"/>
      <c r="K423" s="71"/>
      <c r="M423" s="64"/>
    </row>
    <row r="424" spans="1:15" x14ac:dyDescent="0.3">
      <c r="D424" s="25"/>
      <c r="K424" s="71"/>
      <c r="M424" s="64"/>
    </row>
    <row r="425" spans="1:15" x14ac:dyDescent="0.3">
      <c r="A425" s="19"/>
      <c r="D425" s="25"/>
      <c r="K425" s="71"/>
      <c r="M425" s="64"/>
      <c r="N425" s="65"/>
    </row>
    <row r="426" spans="1:15" x14ac:dyDescent="0.3">
      <c r="A426" s="19"/>
      <c r="D426" s="25"/>
      <c r="K426" s="71"/>
      <c r="M426" s="64"/>
      <c r="N426" s="72"/>
    </row>
    <row r="427" spans="1:15" x14ac:dyDescent="0.3">
      <c r="A427" s="21"/>
      <c r="D427" s="25"/>
      <c r="K427" s="71"/>
      <c r="M427" s="64"/>
      <c r="N427" s="73"/>
    </row>
    <row r="428" spans="1:15" x14ac:dyDescent="0.3">
      <c r="A428" s="19"/>
      <c r="D428" s="25"/>
      <c r="K428" s="71"/>
      <c r="M428" s="64"/>
    </row>
    <row r="429" spans="1:15" x14ac:dyDescent="0.3">
      <c r="A429" s="19"/>
      <c r="D429" s="25"/>
      <c r="K429" s="71"/>
      <c r="M429" s="64"/>
    </row>
    <row r="430" spans="1:15" x14ac:dyDescent="0.3">
      <c r="A430" s="19"/>
      <c r="D430" s="25"/>
      <c r="K430" s="71"/>
      <c r="M430" s="64"/>
    </row>
    <row r="431" spans="1:15" x14ac:dyDescent="0.3">
      <c r="A431" s="19"/>
      <c r="D431" s="25"/>
      <c r="K431" s="71"/>
      <c r="M431" s="64"/>
      <c r="N431" s="73"/>
    </row>
    <row r="432" spans="1:15" x14ac:dyDescent="0.3">
      <c r="A432" s="19"/>
      <c r="D432" s="25"/>
      <c r="K432" s="71"/>
      <c r="M432" s="64"/>
      <c r="N432" s="73"/>
    </row>
    <row r="433" spans="1:15" x14ac:dyDescent="0.3">
      <c r="A433" s="19"/>
      <c r="D433" s="25"/>
      <c r="H433" s="30"/>
      <c r="K433" s="71"/>
      <c r="M433" s="65"/>
      <c r="N433" s="30"/>
      <c r="O433" s="19"/>
    </row>
    <row r="434" spans="1:15" x14ac:dyDescent="0.3">
      <c r="A434" s="19"/>
      <c r="D434" s="25"/>
      <c r="K434" s="71"/>
      <c r="M434" s="64"/>
      <c r="N434" s="73"/>
    </row>
    <row r="435" spans="1:15" x14ac:dyDescent="0.3">
      <c r="A435" s="19"/>
      <c r="D435" s="25"/>
      <c r="K435" s="71"/>
      <c r="M435" s="64"/>
    </row>
    <row r="436" spans="1:15" x14ac:dyDescent="0.3">
      <c r="A436" s="19"/>
      <c r="D436" s="25"/>
      <c r="K436" s="71"/>
      <c r="M436" s="64"/>
    </row>
    <row r="437" spans="1:15" x14ac:dyDescent="0.3">
      <c r="A437" s="19"/>
      <c r="D437" s="25"/>
      <c r="K437" s="71"/>
      <c r="M437" s="64"/>
      <c r="N437" s="73"/>
    </row>
    <row r="438" spans="1:15" x14ac:dyDescent="0.3">
      <c r="A438" s="19"/>
      <c r="D438" s="25"/>
      <c r="K438" s="71"/>
      <c r="M438" s="64"/>
    </row>
    <row r="439" spans="1:15" x14ac:dyDescent="0.3">
      <c r="A439" s="19"/>
      <c r="D439" s="25"/>
      <c r="K439" s="71"/>
      <c r="M439" s="64"/>
    </row>
    <row r="440" spans="1:15" x14ac:dyDescent="0.3">
      <c r="A440" s="19"/>
      <c r="D440" s="25"/>
      <c r="K440" s="71"/>
      <c r="M440" s="64"/>
    </row>
    <row r="441" spans="1:15" x14ac:dyDescent="0.3">
      <c r="A441" s="19"/>
      <c r="D441" s="25"/>
      <c r="K441" s="71"/>
      <c r="M441" s="64"/>
    </row>
    <row r="442" spans="1:15" x14ac:dyDescent="0.3">
      <c r="A442" s="19"/>
      <c r="D442" s="25"/>
      <c r="K442" s="71"/>
      <c r="M442" s="64"/>
    </row>
    <row r="443" spans="1:15" x14ac:dyDescent="0.3">
      <c r="A443" s="19"/>
      <c r="D443" s="25"/>
      <c r="K443" s="71"/>
      <c r="M443" s="64"/>
    </row>
    <row r="444" spans="1:15" x14ac:dyDescent="0.3">
      <c r="A444" s="19"/>
      <c r="D444" s="25"/>
      <c r="K444" s="71"/>
      <c r="M444" s="64"/>
    </row>
    <row r="445" spans="1:15" x14ac:dyDescent="0.3">
      <c r="A445" s="19"/>
      <c r="D445" s="25"/>
      <c r="K445" s="71"/>
      <c r="M445" s="64"/>
    </row>
    <row r="446" spans="1:15" x14ac:dyDescent="0.3">
      <c r="A446" s="19"/>
      <c r="D446" s="25"/>
      <c r="K446" s="71"/>
      <c r="M446" s="64"/>
      <c r="N446" s="73"/>
    </row>
    <row r="447" spans="1:15" x14ac:dyDescent="0.3">
      <c r="A447" s="19"/>
      <c r="D447" s="26"/>
      <c r="H447" s="30"/>
      <c r="K447" s="71"/>
      <c r="M447" s="65"/>
      <c r="N447" s="30"/>
      <c r="O447" s="19"/>
    </row>
    <row r="448" spans="1:15" x14ac:dyDescent="0.3">
      <c r="A448" s="19"/>
      <c r="D448" s="25"/>
      <c r="K448" s="71"/>
      <c r="M448" s="64"/>
      <c r="N448" s="73"/>
    </row>
    <row r="449" spans="1:14" x14ac:dyDescent="0.3">
      <c r="A449" s="19"/>
      <c r="D449" s="25"/>
      <c r="K449" s="71"/>
      <c r="M449" s="64"/>
      <c r="N449" s="73"/>
    </row>
    <row r="450" spans="1:14" x14ac:dyDescent="0.3">
      <c r="A450" s="19"/>
      <c r="D450" s="25"/>
      <c r="K450" s="71"/>
      <c r="M450" s="64"/>
      <c r="N450" s="73"/>
    </row>
    <row r="451" spans="1:14" x14ac:dyDescent="0.3">
      <c r="A451" s="19"/>
      <c r="D451" s="25"/>
      <c r="K451" s="71"/>
      <c r="M451" s="64"/>
      <c r="N451" s="73"/>
    </row>
    <row r="452" spans="1:14" x14ac:dyDescent="0.3">
      <c r="D452" s="25"/>
      <c r="K452" s="71"/>
      <c r="M452" s="64"/>
    </row>
    <row r="453" spans="1:14" x14ac:dyDescent="0.3">
      <c r="D453" s="25"/>
      <c r="K453" s="71"/>
      <c r="M453" s="64"/>
      <c r="N453" s="73"/>
    </row>
    <row r="454" spans="1:14" x14ac:dyDescent="0.3">
      <c r="A454" s="19"/>
      <c r="D454" s="25"/>
      <c r="K454" s="71"/>
      <c r="M454" s="64"/>
      <c r="N454" s="72"/>
    </row>
    <row r="455" spans="1:14" x14ac:dyDescent="0.3">
      <c r="A455" s="19"/>
      <c r="D455" s="25"/>
      <c r="K455" s="71"/>
      <c r="M455" s="64"/>
      <c r="N455" s="65"/>
    </row>
    <row r="456" spans="1:14" x14ac:dyDescent="0.3">
      <c r="A456" s="19"/>
      <c r="D456" s="25"/>
      <c r="K456" s="71"/>
      <c r="M456" s="64"/>
      <c r="N456" s="72"/>
    </row>
    <row r="457" spans="1:14" x14ac:dyDescent="0.3">
      <c r="A457" s="19"/>
      <c r="D457" s="25"/>
      <c r="K457" s="71"/>
      <c r="M457" s="64"/>
      <c r="N457" s="72"/>
    </row>
    <row r="458" spans="1:14" x14ac:dyDescent="0.3">
      <c r="A458" s="19"/>
      <c r="D458" s="25"/>
      <c r="K458" s="71"/>
      <c r="M458" s="64"/>
      <c r="N458" s="72"/>
    </row>
    <row r="459" spans="1:14" x14ac:dyDescent="0.3">
      <c r="A459" s="19"/>
      <c r="D459" s="25"/>
      <c r="K459" s="71"/>
      <c r="M459" s="64"/>
      <c r="N459" s="73"/>
    </row>
    <row r="460" spans="1:14" x14ac:dyDescent="0.3">
      <c r="A460" s="19"/>
      <c r="D460" s="25"/>
      <c r="K460" s="71"/>
      <c r="M460" s="64"/>
      <c r="N460" s="73"/>
    </row>
    <row r="461" spans="1:14" x14ac:dyDescent="0.3">
      <c r="A461" s="19"/>
      <c r="D461" s="25"/>
      <c r="K461" s="71"/>
      <c r="M461" s="64"/>
      <c r="N461" s="73"/>
    </row>
    <row r="462" spans="1:14" x14ac:dyDescent="0.3">
      <c r="A462" s="19"/>
      <c r="D462" s="25"/>
      <c r="K462" s="71"/>
      <c r="M462" s="64"/>
      <c r="N462" s="73"/>
    </row>
    <row r="463" spans="1:14" x14ac:dyDescent="0.3">
      <c r="A463" s="19"/>
      <c r="D463" s="25"/>
      <c r="K463" s="71"/>
      <c r="M463" s="64"/>
      <c r="N463" s="73"/>
    </row>
    <row r="464" spans="1:14" x14ac:dyDescent="0.3">
      <c r="A464" s="19"/>
      <c r="D464" s="25"/>
      <c r="K464" s="71"/>
      <c r="M464" s="64"/>
      <c r="N464" s="73"/>
    </row>
    <row r="465" spans="1:15" x14ac:dyDescent="0.3">
      <c r="A465" s="19"/>
      <c r="D465" s="25"/>
      <c r="K465" s="71"/>
      <c r="M465" s="64"/>
      <c r="N465" s="73"/>
    </row>
    <row r="466" spans="1:15" x14ac:dyDescent="0.3">
      <c r="A466" s="19"/>
      <c r="D466" s="25"/>
      <c r="K466" s="71"/>
      <c r="M466" s="64"/>
      <c r="N466" s="73"/>
    </row>
    <row r="467" spans="1:15" x14ac:dyDescent="0.3">
      <c r="A467" s="19"/>
      <c r="D467" s="25"/>
      <c r="K467" s="71"/>
      <c r="M467" s="64"/>
      <c r="N467" s="73"/>
    </row>
    <row r="468" spans="1:15" x14ac:dyDescent="0.3">
      <c r="A468" s="19"/>
      <c r="D468" s="25"/>
      <c r="K468" s="71"/>
      <c r="M468" s="64"/>
      <c r="N468" s="73"/>
    </row>
    <row r="469" spans="1:15" x14ac:dyDescent="0.3">
      <c r="A469" s="19"/>
      <c r="D469" s="25"/>
      <c r="K469" s="71"/>
      <c r="M469" s="64"/>
      <c r="N469" s="73"/>
    </row>
    <row r="470" spans="1:15" x14ac:dyDescent="0.3">
      <c r="A470" s="19"/>
      <c r="D470" s="25"/>
      <c r="K470" s="71"/>
      <c r="M470" s="64"/>
      <c r="N470" s="73"/>
    </row>
    <row r="471" spans="1:15" x14ac:dyDescent="0.3">
      <c r="A471" s="19"/>
      <c r="D471" s="25"/>
      <c r="K471" s="71"/>
      <c r="M471" s="64"/>
      <c r="N471" s="73"/>
    </row>
    <row r="472" spans="1:15" x14ac:dyDescent="0.3">
      <c r="A472" s="19"/>
      <c r="D472" s="25"/>
      <c r="K472" s="71"/>
      <c r="M472" s="64"/>
      <c r="N472" s="73"/>
    </row>
    <row r="473" spans="1:15" x14ac:dyDescent="0.3">
      <c r="A473" s="19"/>
      <c r="D473" s="25"/>
      <c r="K473" s="71"/>
      <c r="M473" s="64"/>
      <c r="N473" s="73"/>
    </row>
    <row r="474" spans="1:15" x14ac:dyDescent="0.3">
      <c r="A474" s="19"/>
      <c r="D474" s="25"/>
      <c r="H474" s="30"/>
      <c r="K474" s="71"/>
      <c r="M474" s="65"/>
      <c r="N474" s="30"/>
      <c r="O474" s="19"/>
    </row>
    <row r="475" spans="1:15" x14ac:dyDescent="0.3">
      <c r="A475" s="19"/>
      <c r="D475" s="25"/>
      <c r="K475" s="71"/>
      <c r="M475" s="64"/>
      <c r="N475" s="73"/>
    </row>
    <row r="476" spans="1:15" x14ac:dyDescent="0.3">
      <c r="A476" s="19"/>
      <c r="D476" s="25"/>
      <c r="H476" s="30"/>
      <c r="K476" s="71"/>
      <c r="M476" s="65"/>
      <c r="N476" s="30"/>
      <c r="O476" s="19"/>
    </row>
    <row r="477" spans="1:15" x14ac:dyDescent="0.3">
      <c r="A477" s="19"/>
      <c r="D477" s="25"/>
      <c r="K477" s="71"/>
      <c r="M477" s="64"/>
      <c r="N477" s="73"/>
    </row>
    <row r="478" spans="1:15" x14ac:dyDescent="0.3">
      <c r="A478" s="19"/>
      <c r="D478" s="25"/>
      <c r="H478" s="30"/>
      <c r="K478" s="71"/>
      <c r="M478" s="65"/>
      <c r="N478" s="30"/>
      <c r="O478" s="19"/>
    </row>
    <row r="479" spans="1:15" x14ac:dyDescent="0.3">
      <c r="A479" s="19"/>
      <c r="D479" s="25"/>
      <c r="K479" s="71"/>
      <c r="M479" s="64"/>
    </row>
    <row r="480" spans="1:15" x14ac:dyDescent="0.3">
      <c r="A480" s="19"/>
      <c r="D480" s="25"/>
      <c r="K480" s="71"/>
      <c r="M480" s="64"/>
      <c r="N480" s="73"/>
    </row>
    <row r="481" spans="1:15" x14ac:dyDescent="0.3">
      <c r="A481" s="19"/>
      <c r="D481" s="25"/>
      <c r="K481" s="71"/>
      <c r="M481" s="64"/>
    </row>
    <row r="482" spans="1:15" x14ac:dyDescent="0.3">
      <c r="A482" s="19"/>
      <c r="D482" s="25"/>
      <c r="K482" s="71"/>
      <c r="M482" s="64"/>
    </row>
    <row r="483" spans="1:15" x14ac:dyDescent="0.3">
      <c r="A483" s="19"/>
      <c r="D483" s="25"/>
      <c r="K483" s="71"/>
      <c r="M483" s="64"/>
    </row>
    <row r="484" spans="1:15" x14ac:dyDescent="0.3">
      <c r="A484" s="19"/>
      <c r="D484" s="25"/>
      <c r="K484" s="71"/>
      <c r="M484" s="64"/>
      <c r="N484" s="73"/>
    </row>
    <row r="485" spans="1:15" x14ac:dyDescent="0.3">
      <c r="A485" s="19"/>
      <c r="D485" s="25"/>
      <c r="K485" s="71"/>
      <c r="M485" s="64"/>
    </row>
    <row r="486" spans="1:15" x14ac:dyDescent="0.3">
      <c r="A486" s="19"/>
      <c r="D486" s="25"/>
      <c r="K486" s="71"/>
      <c r="M486" s="64"/>
    </row>
    <row r="487" spans="1:15" x14ac:dyDescent="0.3">
      <c r="A487" s="19"/>
      <c r="D487" s="25"/>
      <c r="K487" s="71"/>
      <c r="M487" s="64"/>
      <c r="N487" s="73"/>
    </row>
    <row r="488" spans="1:15" x14ac:dyDescent="0.3">
      <c r="A488" s="19"/>
      <c r="D488" s="25"/>
      <c r="H488" s="30"/>
      <c r="K488" s="71"/>
      <c r="M488" s="65"/>
      <c r="N488" s="30"/>
      <c r="O488" s="19"/>
    </row>
    <row r="489" spans="1:15" x14ac:dyDescent="0.3">
      <c r="A489" s="19"/>
      <c r="D489" s="25"/>
      <c r="K489" s="71"/>
      <c r="M489" s="64"/>
    </row>
    <row r="490" spans="1:15" x14ac:dyDescent="0.3">
      <c r="A490" s="19"/>
      <c r="D490" s="25"/>
      <c r="K490" s="71"/>
      <c r="M490" s="64"/>
    </row>
    <row r="491" spans="1:15" x14ac:dyDescent="0.3">
      <c r="A491" s="19"/>
      <c r="D491" s="25"/>
      <c r="K491" s="71"/>
      <c r="M491" s="64"/>
      <c r="N491" s="73"/>
    </row>
    <row r="492" spans="1:15" x14ac:dyDescent="0.3">
      <c r="A492" s="19"/>
      <c r="D492" s="25"/>
      <c r="K492" s="71"/>
      <c r="M492" s="64"/>
      <c r="N492" s="73"/>
    </row>
    <row r="493" spans="1:15" x14ac:dyDescent="0.3">
      <c r="A493" s="19"/>
      <c r="D493" s="25"/>
      <c r="K493" s="71"/>
      <c r="M493" s="64"/>
    </row>
    <row r="494" spans="1:15" x14ac:dyDescent="0.3">
      <c r="A494" s="19"/>
      <c r="D494" s="25"/>
      <c r="K494" s="71"/>
      <c r="M494" s="64"/>
      <c r="N494" s="73"/>
    </row>
    <row r="495" spans="1:15" x14ac:dyDescent="0.3">
      <c r="A495" s="19"/>
      <c r="D495" s="25"/>
      <c r="K495" s="71"/>
      <c r="M495" s="64"/>
    </row>
    <row r="496" spans="1:15" x14ac:dyDescent="0.3">
      <c r="A496" s="19"/>
      <c r="D496" s="25"/>
      <c r="K496" s="71"/>
      <c r="M496" s="64"/>
      <c r="N496" s="73"/>
    </row>
    <row r="497" spans="1:15" x14ac:dyDescent="0.3">
      <c r="A497" s="19"/>
      <c r="D497" s="25"/>
      <c r="K497" s="71"/>
      <c r="M497" s="64"/>
    </row>
    <row r="498" spans="1:15" x14ac:dyDescent="0.3">
      <c r="A498" s="19"/>
      <c r="D498" s="25"/>
      <c r="H498" s="30"/>
      <c r="K498" s="71"/>
      <c r="M498" s="65"/>
      <c r="N498" s="30"/>
      <c r="O498" s="19"/>
    </row>
    <row r="499" spans="1:15" x14ac:dyDescent="0.3">
      <c r="A499" s="19"/>
      <c r="D499" s="25"/>
      <c r="K499" s="71"/>
      <c r="M499" s="64"/>
    </row>
    <row r="500" spans="1:15" x14ac:dyDescent="0.3">
      <c r="A500" s="19"/>
      <c r="D500" s="25"/>
      <c r="K500" s="71"/>
      <c r="M500" s="64"/>
      <c r="N500" s="73"/>
    </row>
    <row r="501" spans="1:15" x14ac:dyDescent="0.3">
      <c r="A501" s="19"/>
      <c r="D501" s="25"/>
      <c r="K501" s="71"/>
      <c r="M501" s="64"/>
    </row>
    <row r="502" spans="1:15" x14ac:dyDescent="0.3">
      <c r="A502" s="19"/>
      <c r="D502" s="25"/>
      <c r="H502" s="30"/>
      <c r="K502" s="71"/>
      <c r="M502" s="65"/>
      <c r="N502" s="30"/>
      <c r="O502" s="19"/>
    </row>
    <row r="503" spans="1:15" x14ac:dyDescent="0.3">
      <c r="A503" s="19"/>
      <c r="D503" s="25"/>
      <c r="K503" s="71"/>
      <c r="M503" s="64"/>
    </row>
    <row r="504" spans="1:15" x14ac:dyDescent="0.3">
      <c r="A504" s="19"/>
      <c r="D504" s="25"/>
      <c r="K504" s="71"/>
      <c r="M504" s="64"/>
      <c r="N504" s="73"/>
    </row>
    <row r="505" spans="1:15" x14ac:dyDescent="0.3">
      <c r="A505" s="19"/>
      <c r="D505" s="25"/>
      <c r="K505" s="71"/>
      <c r="M505" s="64"/>
      <c r="N505" s="73"/>
    </row>
    <row r="506" spans="1:15" x14ac:dyDescent="0.3">
      <c r="D506" s="25"/>
      <c r="K506" s="71"/>
      <c r="M506" s="64"/>
    </row>
    <row r="507" spans="1:15" x14ac:dyDescent="0.3">
      <c r="D507" s="25"/>
      <c r="K507" s="71"/>
      <c r="M507" s="64"/>
    </row>
    <row r="508" spans="1:15" x14ac:dyDescent="0.3">
      <c r="D508" s="25"/>
      <c r="K508" s="71"/>
      <c r="M508" s="64"/>
    </row>
    <row r="509" spans="1:15" x14ac:dyDescent="0.3">
      <c r="A509" s="19"/>
      <c r="D509" s="25"/>
      <c r="H509" s="30"/>
      <c r="K509" s="71"/>
      <c r="M509" s="65"/>
      <c r="N509" s="30"/>
      <c r="O509" s="19"/>
    </row>
    <row r="510" spans="1:15" x14ac:dyDescent="0.3">
      <c r="D510" s="25"/>
      <c r="K510" s="71"/>
      <c r="M510" s="64"/>
    </row>
    <row r="511" spans="1:15" x14ac:dyDescent="0.3">
      <c r="D511" s="25"/>
      <c r="K511" s="71"/>
      <c r="M511" s="64"/>
      <c r="N511" s="73"/>
    </row>
    <row r="512" spans="1:15" x14ac:dyDescent="0.3">
      <c r="A512" s="19"/>
      <c r="D512" s="25"/>
      <c r="K512" s="71"/>
      <c r="M512" s="64"/>
      <c r="N512" s="72"/>
    </row>
    <row r="513" spans="1:15" x14ac:dyDescent="0.3">
      <c r="A513" s="19"/>
      <c r="D513" s="25"/>
      <c r="K513" s="71"/>
      <c r="M513" s="64"/>
      <c r="N513" s="65"/>
    </row>
    <row r="514" spans="1:15" x14ac:dyDescent="0.3">
      <c r="A514" s="19"/>
      <c r="D514" s="25"/>
      <c r="K514" s="71"/>
      <c r="M514" s="64"/>
      <c r="N514" s="65"/>
    </row>
    <row r="515" spans="1:15" x14ac:dyDescent="0.3">
      <c r="A515" s="19"/>
      <c r="D515" s="25"/>
      <c r="K515" s="71"/>
      <c r="M515" s="64"/>
      <c r="N515" s="72"/>
    </row>
    <row r="516" spans="1:15" x14ac:dyDescent="0.3">
      <c r="A516" s="19"/>
      <c r="D516" s="25"/>
      <c r="H516" s="30"/>
      <c r="K516" s="71"/>
      <c r="M516" s="65"/>
      <c r="N516" s="30"/>
      <c r="O516" s="19"/>
    </row>
    <row r="517" spans="1:15" x14ac:dyDescent="0.3">
      <c r="A517" s="19"/>
      <c r="D517" s="25"/>
      <c r="K517" s="71"/>
      <c r="M517" s="64"/>
      <c r="N517" s="72"/>
    </row>
    <row r="518" spans="1:15" x14ac:dyDescent="0.3">
      <c r="A518" s="19"/>
      <c r="D518" s="25"/>
      <c r="K518" s="71"/>
      <c r="M518" s="64"/>
      <c r="N518" s="72"/>
    </row>
    <row r="519" spans="1:15" x14ac:dyDescent="0.3">
      <c r="A519" s="19"/>
      <c r="D519" s="25"/>
      <c r="K519" s="71"/>
      <c r="M519" s="64"/>
      <c r="N519" s="73"/>
    </row>
    <row r="520" spans="1:15" x14ac:dyDescent="0.3">
      <c r="A520" s="19"/>
      <c r="D520" s="25"/>
      <c r="K520" s="71"/>
      <c r="M520" s="64"/>
      <c r="N520" s="73"/>
    </row>
    <row r="521" spans="1:15" x14ac:dyDescent="0.3">
      <c r="A521" s="19"/>
      <c r="D521" s="25"/>
      <c r="K521" s="71"/>
      <c r="M521" s="64"/>
    </row>
    <row r="522" spans="1:15" x14ac:dyDescent="0.3">
      <c r="A522" s="19"/>
      <c r="D522" s="25"/>
      <c r="K522" s="71"/>
      <c r="M522" s="64"/>
      <c r="N522" s="73"/>
    </row>
    <row r="523" spans="1:15" x14ac:dyDescent="0.3">
      <c r="A523" s="19"/>
      <c r="D523" s="25"/>
      <c r="K523" s="71"/>
      <c r="M523" s="64"/>
      <c r="N523" s="73"/>
    </row>
    <row r="524" spans="1:15" x14ac:dyDescent="0.3">
      <c r="A524" s="19"/>
      <c r="D524" s="25"/>
      <c r="K524" s="71"/>
      <c r="M524" s="64"/>
      <c r="N524" s="73"/>
    </row>
    <row r="525" spans="1:15" x14ac:dyDescent="0.3">
      <c r="A525" s="19"/>
      <c r="D525" s="25"/>
      <c r="K525" s="71"/>
      <c r="M525" s="64"/>
      <c r="N525" s="73"/>
    </row>
    <row r="526" spans="1:15" x14ac:dyDescent="0.3">
      <c r="A526" s="19"/>
      <c r="D526" s="25"/>
      <c r="K526" s="71"/>
      <c r="M526" s="64"/>
      <c r="N526" s="73"/>
    </row>
    <row r="527" spans="1:15" x14ac:dyDescent="0.3">
      <c r="A527" s="19"/>
      <c r="D527" s="25"/>
      <c r="K527" s="71"/>
      <c r="M527" s="64"/>
      <c r="N527" s="73"/>
    </row>
    <row r="528" spans="1:15" x14ac:dyDescent="0.3">
      <c r="A528" s="19"/>
      <c r="D528" s="25"/>
      <c r="K528" s="71"/>
      <c r="M528" s="64"/>
      <c r="N528" s="73"/>
    </row>
    <row r="529" spans="1:15" x14ac:dyDescent="0.3">
      <c r="A529" s="19"/>
      <c r="D529" s="25"/>
      <c r="K529" s="71"/>
      <c r="M529" s="64"/>
    </row>
    <row r="530" spans="1:15" x14ac:dyDescent="0.3">
      <c r="A530" s="19"/>
      <c r="D530" s="25"/>
      <c r="H530" s="30"/>
      <c r="K530" s="71"/>
      <c r="M530" s="65"/>
      <c r="N530" s="30"/>
      <c r="O530" s="19"/>
    </row>
    <row r="531" spans="1:15" x14ac:dyDescent="0.3">
      <c r="A531" s="19"/>
      <c r="D531" s="25"/>
      <c r="K531" s="71"/>
      <c r="M531" s="64"/>
      <c r="N531" s="73"/>
    </row>
    <row r="532" spans="1:15" x14ac:dyDescent="0.3">
      <c r="A532" s="19"/>
      <c r="D532" s="25"/>
      <c r="K532" s="71"/>
      <c r="M532" s="64"/>
      <c r="N532" s="73"/>
    </row>
    <row r="533" spans="1:15" x14ac:dyDescent="0.3">
      <c r="A533" s="19"/>
      <c r="D533" s="25"/>
      <c r="K533" s="71"/>
      <c r="M533" s="64"/>
    </row>
    <row r="534" spans="1:15" x14ac:dyDescent="0.3">
      <c r="A534" s="19"/>
      <c r="D534" s="25"/>
      <c r="K534" s="71"/>
      <c r="M534" s="64"/>
    </row>
    <row r="535" spans="1:15" x14ac:dyDescent="0.3">
      <c r="A535" s="19"/>
      <c r="D535" s="25"/>
      <c r="K535" s="71"/>
      <c r="M535" s="64"/>
    </row>
    <row r="536" spans="1:15" x14ac:dyDescent="0.3">
      <c r="A536" s="19"/>
      <c r="D536" s="25"/>
      <c r="K536" s="71"/>
      <c r="M536" s="64"/>
    </row>
    <row r="537" spans="1:15" x14ac:dyDescent="0.3">
      <c r="A537" s="19"/>
      <c r="D537" s="25"/>
      <c r="K537" s="71"/>
      <c r="M537" s="64"/>
    </row>
    <row r="538" spans="1:15" x14ac:dyDescent="0.3">
      <c r="A538" s="23"/>
      <c r="D538" s="25"/>
      <c r="H538" s="30"/>
      <c r="K538" s="71"/>
      <c r="M538" s="65"/>
      <c r="N538" s="30"/>
      <c r="O538" s="19"/>
    </row>
    <row r="539" spans="1:15" x14ac:dyDescent="0.3">
      <c r="A539" s="23"/>
      <c r="D539" s="25"/>
      <c r="H539" s="30"/>
      <c r="K539" s="71"/>
      <c r="M539" s="65"/>
      <c r="N539" s="30"/>
      <c r="O539" s="19"/>
    </row>
    <row r="540" spans="1:15" x14ac:dyDescent="0.3">
      <c r="A540" s="19"/>
      <c r="D540" s="25"/>
      <c r="K540" s="71"/>
      <c r="M540" s="64"/>
    </row>
    <row r="541" spans="1:15" x14ac:dyDescent="0.3">
      <c r="A541" s="19"/>
      <c r="D541" s="25"/>
      <c r="K541" s="71"/>
      <c r="M541" s="64"/>
    </row>
    <row r="542" spans="1:15" x14ac:dyDescent="0.3">
      <c r="A542" s="23"/>
      <c r="D542" s="25"/>
      <c r="H542" s="30"/>
      <c r="K542" s="71"/>
      <c r="M542" s="65"/>
      <c r="N542" s="30"/>
      <c r="O542" s="19"/>
    </row>
    <row r="543" spans="1:15" x14ac:dyDescent="0.3">
      <c r="A543" s="19"/>
      <c r="D543" s="25"/>
      <c r="K543" s="71"/>
      <c r="M543" s="64"/>
    </row>
    <row r="544" spans="1:15" x14ac:dyDescent="0.3">
      <c r="A544" s="19"/>
      <c r="D544" s="25"/>
      <c r="K544" s="71"/>
      <c r="M544" s="64"/>
    </row>
    <row r="545" spans="1:15" x14ac:dyDescent="0.3">
      <c r="A545" s="23"/>
      <c r="D545" s="25"/>
      <c r="H545" s="30"/>
      <c r="K545" s="71"/>
      <c r="M545" s="65"/>
      <c r="N545" s="30"/>
      <c r="O545" s="19"/>
    </row>
    <row r="546" spans="1:15" x14ac:dyDescent="0.3">
      <c r="A546" s="19"/>
      <c r="D546" s="25"/>
      <c r="K546" s="71"/>
      <c r="M546" s="64"/>
    </row>
    <row r="547" spans="1:15" x14ac:dyDescent="0.3">
      <c r="A547" s="19"/>
      <c r="D547" s="25"/>
      <c r="K547" s="71"/>
      <c r="M547" s="64"/>
    </row>
    <row r="548" spans="1:15" x14ac:dyDescent="0.3">
      <c r="A548" s="19"/>
      <c r="D548" s="26"/>
      <c r="H548" s="30"/>
      <c r="K548" s="71"/>
      <c r="M548" s="65"/>
      <c r="N548" s="30"/>
      <c r="O548" s="19"/>
    </row>
    <row r="549" spans="1:15" x14ac:dyDescent="0.3">
      <c r="A549" s="19"/>
      <c r="D549" s="25"/>
      <c r="K549" s="71"/>
      <c r="M549" s="64"/>
    </row>
    <row r="550" spans="1:15" x14ac:dyDescent="0.3">
      <c r="A550" s="23"/>
      <c r="D550" s="25"/>
      <c r="H550" s="30"/>
      <c r="K550" s="71"/>
      <c r="M550" s="65"/>
      <c r="N550" s="30"/>
      <c r="O550" s="19"/>
    </row>
    <row r="551" spans="1:15" x14ac:dyDescent="0.3">
      <c r="A551" s="19"/>
      <c r="D551" s="25"/>
      <c r="K551" s="71"/>
      <c r="M551" s="64"/>
    </row>
    <row r="552" spans="1:15" x14ac:dyDescent="0.3">
      <c r="A552" s="23"/>
      <c r="D552" s="25"/>
      <c r="H552" s="30"/>
      <c r="K552" s="71"/>
      <c r="M552" s="65"/>
      <c r="N552" s="30"/>
      <c r="O552" s="19"/>
    </row>
    <row r="553" spans="1:15" x14ac:dyDescent="0.3">
      <c r="A553" s="23"/>
      <c r="D553" s="25"/>
      <c r="H553" s="30"/>
      <c r="K553" s="71"/>
      <c r="M553" s="65"/>
      <c r="N553" s="30"/>
      <c r="O553" s="19"/>
    </row>
    <row r="554" spans="1:15" x14ac:dyDescent="0.3">
      <c r="A554" s="19"/>
      <c r="D554" s="25"/>
      <c r="K554" s="71"/>
      <c r="M554" s="64"/>
    </row>
    <row r="555" spans="1:15" x14ac:dyDescent="0.3">
      <c r="A555" s="23"/>
      <c r="D555" s="25"/>
      <c r="H555" s="30"/>
      <c r="K555" s="71"/>
      <c r="M555" s="65"/>
      <c r="N555" s="30"/>
      <c r="O555" s="19"/>
    </row>
    <row r="556" spans="1:15" x14ac:dyDescent="0.3">
      <c r="A556" s="19"/>
      <c r="D556" s="25"/>
      <c r="K556" s="71"/>
      <c r="M556" s="64"/>
    </row>
    <row r="557" spans="1:15" x14ac:dyDescent="0.3">
      <c r="A557" s="19"/>
      <c r="D557" s="25"/>
      <c r="K557" s="71"/>
      <c r="M557" s="64"/>
    </row>
    <row r="558" spans="1:15" x14ac:dyDescent="0.3">
      <c r="D558" s="25"/>
      <c r="K558" s="71"/>
      <c r="M558" s="64"/>
    </row>
    <row r="559" spans="1:15" x14ac:dyDescent="0.3">
      <c r="D559" s="25"/>
      <c r="K559" s="71"/>
      <c r="M559" s="64"/>
    </row>
    <row r="560" spans="1:15" x14ac:dyDescent="0.3">
      <c r="D560" s="25"/>
      <c r="K560" s="71"/>
      <c r="M560" s="64"/>
    </row>
    <row r="561" spans="1:15" x14ac:dyDescent="0.3">
      <c r="A561" s="19"/>
      <c r="D561" s="25"/>
      <c r="K561" s="71"/>
      <c r="M561" s="64"/>
      <c r="N561" s="65"/>
    </row>
    <row r="562" spans="1:15" x14ac:dyDescent="0.3">
      <c r="A562" s="19"/>
      <c r="D562" s="25"/>
      <c r="H562" s="30"/>
      <c r="K562" s="71"/>
      <c r="M562" s="65"/>
      <c r="N562" s="30"/>
      <c r="O562" s="19"/>
    </row>
    <row r="563" spans="1:15" x14ac:dyDescent="0.3">
      <c r="A563" s="19"/>
      <c r="D563" s="25"/>
      <c r="K563" s="71"/>
      <c r="M563" s="64"/>
      <c r="N563" s="65"/>
    </row>
    <row r="564" spans="1:15" x14ac:dyDescent="0.3">
      <c r="A564" s="19"/>
      <c r="D564" s="25"/>
      <c r="H564" s="30"/>
      <c r="K564" s="71"/>
      <c r="M564" s="65"/>
      <c r="N564" s="30"/>
      <c r="O564" s="19"/>
    </row>
    <row r="565" spans="1:15" x14ac:dyDescent="0.3">
      <c r="A565" s="19"/>
      <c r="D565" s="25"/>
      <c r="K565" s="71"/>
      <c r="M565" s="64"/>
    </row>
    <row r="566" spans="1:15" x14ac:dyDescent="0.3">
      <c r="A566" s="23"/>
      <c r="D566" s="25"/>
      <c r="H566" s="30"/>
      <c r="K566" s="71"/>
      <c r="M566" s="65"/>
      <c r="N566" s="30"/>
      <c r="O566" s="19"/>
    </row>
    <row r="567" spans="1:15" x14ac:dyDescent="0.3">
      <c r="A567" s="19"/>
      <c r="D567" s="25"/>
      <c r="K567" s="71"/>
      <c r="M567" s="64"/>
    </row>
    <row r="568" spans="1:15" x14ac:dyDescent="0.3">
      <c r="A568" s="19"/>
      <c r="D568" s="25"/>
      <c r="K568" s="71"/>
      <c r="M568" s="64"/>
    </row>
    <row r="569" spans="1:15" x14ac:dyDescent="0.3">
      <c r="A569" s="19"/>
      <c r="D569" s="25"/>
      <c r="K569" s="71"/>
      <c r="M569" s="64"/>
    </row>
    <row r="570" spans="1:15" x14ac:dyDescent="0.3">
      <c r="A570" s="19"/>
      <c r="D570" s="25"/>
      <c r="K570" s="71"/>
      <c r="M570" s="64"/>
    </row>
    <row r="571" spans="1:15" x14ac:dyDescent="0.3">
      <c r="A571" s="19"/>
      <c r="D571" s="25"/>
      <c r="K571" s="71"/>
      <c r="M571" s="64"/>
    </row>
    <row r="572" spans="1:15" x14ac:dyDescent="0.3">
      <c r="A572" s="19"/>
      <c r="D572" s="25"/>
      <c r="K572" s="71"/>
      <c r="M572" s="64"/>
    </row>
    <row r="573" spans="1:15" x14ac:dyDescent="0.3">
      <c r="A573" s="19"/>
      <c r="D573" s="25"/>
      <c r="K573" s="71"/>
      <c r="M573" s="64"/>
    </row>
    <row r="574" spans="1:15" x14ac:dyDescent="0.3">
      <c r="A574" s="19"/>
      <c r="D574" s="25"/>
      <c r="K574" s="71"/>
      <c r="M574" s="64"/>
    </row>
    <row r="575" spans="1:15" x14ac:dyDescent="0.3">
      <c r="A575" s="19"/>
      <c r="D575" s="25"/>
      <c r="K575" s="71"/>
      <c r="M575" s="64"/>
    </row>
    <row r="576" spans="1:15" x14ac:dyDescent="0.3">
      <c r="A576" s="19"/>
      <c r="D576" s="25"/>
      <c r="K576" s="71"/>
      <c r="M576" s="64"/>
    </row>
    <row r="577" spans="1:15" x14ac:dyDescent="0.3">
      <c r="A577" s="19"/>
      <c r="D577" s="25"/>
      <c r="H577" s="30"/>
      <c r="K577" s="71"/>
      <c r="M577" s="65"/>
      <c r="N577" s="30"/>
      <c r="O577" s="19"/>
    </row>
    <row r="578" spans="1:15" x14ac:dyDescent="0.3">
      <c r="A578" s="19"/>
      <c r="D578" s="25"/>
      <c r="K578" s="71"/>
      <c r="M578" s="64"/>
      <c r="N578" s="73"/>
    </row>
    <row r="579" spans="1:15" x14ac:dyDescent="0.3">
      <c r="A579" s="19"/>
      <c r="D579" s="25"/>
      <c r="K579" s="71"/>
      <c r="M579" s="64"/>
    </row>
    <row r="580" spans="1:15" x14ac:dyDescent="0.3">
      <c r="D580" s="25"/>
      <c r="K580" s="71"/>
      <c r="M580" s="64"/>
    </row>
    <row r="581" spans="1:15" x14ac:dyDescent="0.3">
      <c r="D581" s="25"/>
      <c r="K581" s="71"/>
      <c r="M581" s="64"/>
    </row>
    <row r="582" spans="1:15" x14ac:dyDescent="0.3">
      <c r="A582" s="23"/>
      <c r="D582" s="25"/>
      <c r="H582" s="30"/>
      <c r="K582" s="71"/>
      <c r="M582" s="65"/>
      <c r="N582" s="30"/>
      <c r="O582" s="19"/>
    </row>
    <row r="583" spans="1:15" x14ac:dyDescent="0.3">
      <c r="A583" s="19"/>
      <c r="D583" s="25"/>
      <c r="K583" s="71"/>
      <c r="M583" s="64"/>
    </row>
    <row r="584" spans="1:15" x14ac:dyDescent="0.3">
      <c r="A584" s="19"/>
      <c r="D584" s="25"/>
      <c r="K584" s="71"/>
      <c r="M584" s="64"/>
    </row>
    <row r="585" spans="1:15" x14ac:dyDescent="0.3">
      <c r="A585" s="19"/>
      <c r="D585" s="25"/>
      <c r="K585" s="71"/>
      <c r="M585" s="64"/>
    </row>
    <row r="586" spans="1:15" x14ac:dyDescent="0.3">
      <c r="A586" s="19"/>
      <c r="D586" s="25"/>
      <c r="K586" s="71"/>
      <c r="M586" s="64"/>
    </row>
    <row r="587" spans="1:15" x14ac:dyDescent="0.3">
      <c r="A587" s="19"/>
      <c r="D587" s="25"/>
      <c r="K587" s="71"/>
      <c r="M587" s="64"/>
    </row>
    <row r="588" spans="1:15" x14ac:dyDescent="0.3">
      <c r="A588" s="19"/>
      <c r="D588" s="25"/>
      <c r="K588" s="71"/>
      <c r="M588" s="64"/>
    </row>
    <row r="589" spans="1:15" x14ac:dyDescent="0.3">
      <c r="A589" s="19"/>
      <c r="D589" s="25"/>
      <c r="K589" s="71"/>
      <c r="M589" s="64"/>
    </row>
    <row r="590" spans="1:15" x14ac:dyDescent="0.3">
      <c r="A590" s="19"/>
      <c r="D590" s="25"/>
      <c r="K590" s="71"/>
      <c r="M590" s="64"/>
    </row>
    <row r="591" spans="1:15" x14ac:dyDescent="0.3">
      <c r="A591" s="19"/>
      <c r="D591" s="25"/>
      <c r="K591" s="71"/>
      <c r="M591" s="64"/>
    </row>
    <row r="592" spans="1:15" x14ac:dyDescent="0.3">
      <c r="A592" s="19"/>
      <c r="D592" s="25"/>
      <c r="K592" s="71"/>
      <c r="M592" s="64"/>
    </row>
    <row r="593" spans="1:15" x14ac:dyDescent="0.3">
      <c r="A593" s="19"/>
      <c r="D593" s="25"/>
      <c r="K593" s="71"/>
      <c r="M593" s="64"/>
    </row>
    <row r="594" spans="1:15" x14ac:dyDescent="0.3">
      <c r="A594" s="19"/>
      <c r="D594" s="25"/>
      <c r="K594" s="71"/>
      <c r="M594" s="64"/>
    </row>
    <row r="595" spans="1:15" x14ac:dyDescent="0.3">
      <c r="A595" s="19"/>
      <c r="D595" s="25"/>
      <c r="K595" s="71"/>
      <c r="M595" s="64"/>
    </row>
    <row r="596" spans="1:15" x14ac:dyDescent="0.3">
      <c r="A596" s="19"/>
      <c r="D596" s="25"/>
      <c r="K596" s="71"/>
      <c r="M596" s="64"/>
    </row>
    <row r="597" spans="1:15" x14ac:dyDescent="0.3">
      <c r="A597" s="23"/>
      <c r="D597" s="25"/>
      <c r="H597" s="30"/>
      <c r="K597" s="71"/>
      <c r="M597" s="65"/>
      <c r="N597" s="30"/>
      <c r="O597" s="19"/>
    </row>
    <row r="598" spans="1:15" x14ac:dyDescent="0.3">
      <c r="A598" s="19"/>
      <c r="D598" s="25"/>
      <c r="K598" s="71"/>
      <c r="M598" s="64"/>
    </row>
    <row r="599" spans="1:15" x14ac:dyDescent="0.3">
      <c r="A599" s="23"/>
      <c r="D599" s="25"/>
      <c r="H599" s="30"/>
      <c r="K599" s="71"/>
      <c r="M599" s="65"/>
      <c r="N599" s="30"/>
      <c r="O599" s="19"/>
    </row>
    <row r="600" spans="1:15" x14ac:dyDescent="0.3">
      <c r="A600" s="23"/>
      <c r="D600" s="25"/>
      <c r="H600" s="30"/>
      <c r="K600" s="71"/>
      <c r="M600" s="65"/>
      <c r="N600" s="30"/>
      <c r="O600" s="19"/>
    </row>
    <row r="601" spans="1:15" x14ac:dyDescent="0.3">
      <c r="A601" s="19"/>
      <c r="D601" s="25"/>
      <c r="K601" s="71"/>
      <c r="M601" s="64"/>
    </row>
    <row r="602" spans="1:15" x14ac:dyDescent="0.3">
      <c r="D602" s="25"/>
      <c r="K602" s="71"/>
      <c r="M602" s="64"/>
    </row>
    <row r="603" spans="1:15" x14ac:dyDescent="0.3">
      <c r="A603" s="19"/>
      <c r="D603" s="25"/>
      <c r="K603" s="71"/>
      <c r="M603" s="64"/>
      <c r="N603" s="65"/>
    </row>
    <row r="604" spans="1:15" x14ac:dyDescent="0.3">
      <c r="A604" s="19"/>
      <c r="D604" s="25"/>
      <c r="K604" s="71"/>
      <c r="M604" s="64"/>
      <c r="N604" s="65"/>
    </row>
    <row r="605" spans="1:15" x14ac:dyDescent="0.3">
      <c r="A605" s="19"/>
      <c r="D605" s="25"/>
      <c r="K605" s="71"/>
      <c r="M605" s="64"/>
    </row>
    <row r="606" spans="1:15" x14ac:dyDescent="0.3">
      <c r="A606" s="19"/>
      <c r="D606" s="25"/>
      <c r="K606" s="71"/>
      <c r="M606" s="64"/>
      <c r="N606" s="73"/>
    </row>
    <row r="607" spans="1:15" x14ac:dyDescent="0.3">
      <c r="A607" s="23"/>
      <c r="D607" s="25"/>
      <c r="H607" s="30"/>
      <c r="K607" s="71"/>
      <c r="M607" s="65"/>
      <c r="N607" s="30"/>
      <c r="O607" s="19"/>
    </row>
    <row r="608" spans="1:15" x14ac:dyDescent="0.3">
      <c r="A608" s="19"/>
      <c r="D608" s="25"/>
      <c r="K608" s="71"/>
      <c r="M608" s="64"/>
    </row>
    <row r="609" spans="1:15" x14ac:dyDescent="0.3">
      <c r="A609" s="23"/>
      <c r="D609" s="25"/>
      <c r="H609" s="30"/>
      <c r="K609" s="71"/>
      <c r="M609" s="65"/>
      <c r="N609" s="30"/>
      <c r="O609" s="19"/>
    </row>
    <row r="610" spans="1:15" x14ac:dyDescent="0.3">
      <c r="A610" s="23"/>
      <c r="D610" s="25"/>
      <c r="H610" s="30"/>
      <c r="K610" s="71"/>
      <c r="M610" s="65"/>
      <c r="N610" s="30"/>
      <c r="O610" s="19"/>
    </row>
    <row r="611" spans="1:15" x14ac:dyDescent="0.3">
      <c r="A611" s="23"/>
      <c r="D611" s="25"/>
      <c r="H611" s="30"/>
      <c r="K611" s="71"/>
      <c r="M611" s="65"/>
      <c r="N611" s="30"/>
      <c r="O611" s="19"/>
    </row>
    <row r="612" spans="1:15" x14ac:dyDescent="0.3">
      <c r="A612" s="23"/>
      <c r="D612" s="25"/>
      <c r="H612" s="30"/>
      <c r="K612" s="71"/>
      <c r="M612" s="65"/>
      <c r="N612" s="30"/>
      <c r="O612" s="19"/>
    </row>
    <row r="613" spans="1:15" x14ac:dyDescent="0.3">
      <c r="A613" s="19"/>
      <c r="D613" s="25"/>
      <c r="K613" s="71"/>
      <c r="M613" s="64"/>
    </row>
    <row r="614" spans="1:15" x14ac:dyDescent="0.3">
      <c r="A614" s="19"/>
      <c r="D614" s="25"/>
      <c r="K614" s="71"/>
      <c r="M614" s="64"/>
    </row>
    <row r="615" spans="1:15" x14ac:dyDescent="0.3">
      <c r="A615" s="19"/>
      <c r="D615" s="25"/>
      <c r="K615" s="71"/>
      <c r="M615" s="64"/>
    </row>
    <row r="616" spans="1:15" x14ac:dyDescent="0.3">
      <c r="A616" s="19"/>
      <c r="D616" s="25"/>
      <c r="K616" s="71"/>
      <c r="M616" s="64"/>
    </row>
    <row r="617" spans="1:15" x14ac:dyDescent="0.3">
      <c r="A617" s="19"/>
      <c r="D617" s="25"/>
      <c r="K617" s="71"/>
      <c r="M617" s="64"/>
    </row>
    <row r="618" spans="1:15" x14ac:dyDescent="0.3">
      <c r="A618" s="19"/>
      <c r="D618" s="25"/>
      <c r="K618" s="71"/>
      <c r="M618" s="64"/>
    </row>
    <row r="619" spans="1:15" x14ac:dyDescent="0.3">
      <c r="A619" s="19"/>
      <c r="D619" s="25"/>
      <c r="K619" s="71"/>
      <c r="M619" s="64"/>
    </row>
    <row r="620" spans="1:15" x14ac:dyDescent="0.3">
      <c r="A620" s="23"/>
      <c r="D620" s="25"/>
      <c r="H620" s="30"/>
      <c r="K620" s="71"/>
      <c r="M620" s="65"/>
      <c r="N620" s="30"/>
      <c r="O620" s="19"/>
    </row>
    <row r="621" spans="1:15" x14ac:dyDescent="0.3">
      <c r="A621" s="19"/>
      <c r="D621" s="25"/>
      <c r="K621" s="71"/>
      <c r="M621" s="64"/>
    </row>
    <row r="622" spans="1:15" x14ac:dyDescent="0.3">
      <c r="A622" s="19"/>
      <c r="D622" s="26"/>
      <c r="H622" s="30"/>
      <c r="K622" s="71"/>
      <c r="M622" s="65"/>
      <c r="N622" s="30"/>
      <c r="O622" s="19"/>
    </row>
    <row r="623" spans="1:15" x14ac:dyDescent="0.3">
      <c r="A623" s="19"/>
      <c r="D623" s="25"/>
      <c r="K623" s="71"/>
      <c r="M623" s="64"/>
    </row>
    <row r="624" spans="1:15" x14ac:dyDescent="0.3">
      <c r="A624" s="19"/>
      <c r="D624" s="25"/>
      <c r="K624" s="71"/>
      <c r="M624" s="64"/>
    </row>
    <row r="625" spans="1:15" x14ac:dyDescent="0.3">
      <c r="A625" s="19"/>
      <c r="D625" s="25"/>
      <c r="K625" s="71"/>
      <c r="M625" s="64"/>
      <c r="N625" s="73"/>
    </row>
    <row r="626" spans="1:15" x14ac:dyDescent="0.3">
      <c r="A626" s="19"/>
      <c r="D626" s="25"/>
      <c r="K626" s="71"/>
      <c r="M626" s="64"/>
    </row>
    <row r="627" spans="1:15" x14ac:dyDescent="0.3">
      <c r="A627" s="19"/>
      <c r="D627" s="26"/>
      <c r="H627" s="30"/>
      <c r="K627" s="71"/>
      <c r="M627" s="65"/>
      <c r="N627" s="30"/>
      <c r="O627" s="19"/>
    </row>
    <row r="628" spans="1:15" x14ac:dyDescent="0.3">
      <c r="A628" s="19"/>
      <c r="D628" s="25"/>
      <c r="K628" s="71"/>
      <c r="M628" s="64"/>
      <c r="N628" s="73"/>
    </row>
    <row r="629" spans="1:15" x14ac:dyDescent="0.3">
      <c r="A629" s="19"/>
      <c r="D629" s="25"/>
      <c r="K629" s="71"/>
      <c r="M629" s="64"/>
    </row>
    <row r="630" spans="1:15" x14ac:dyDescent="0.3">
      <c r="A630" s="19"/>
      <c r="D630" s="25"/>
      <c r="K630" s="71"/>
      <c r="M630" s="64"/>
      <c r="N630" s="73"/>
    </row>
    <row r="631" spans="1:15" x14ac:dyDescent="0.3">
      <c r="A631" s="19"/>
      <c r="D631" s="25"/>
      <c r="K631" s="71"/>
      <c r="M631" s="64"/>
    </row>
    <row r="632" spans="1:15" x14ac:dyDescent="0.3">
      <c r="A632" s="19"/>
      <c r="D632" s="25"/>
      <c r="K632" s="71"/>
      <c r="M632" s="64"/>
    </row>
    <row r="633" spans="1:15" x14ac:dyDescent="0.3">
      <c r="A633" s="19"/>
      <c r="D633" s="25"/>
      <c r="K633" s="71"/>
      <c r="M633" s="64"/>
    </row>
    <row r="634" spans="1:15" x14ac:dyDescent="0.3">
      <c r="A634" s="19"/>
      <c r="D634" s="25"/>
      <c r="K634" s="71"/>
      <c r="M634" s="64"/>
    </row>
    <row r="635" spans="1:15" x14ac:dyDescent="0.3">
      <c r="A635" s="19"/>
      <c r="D635" s="25"/>
      <c r="K635" s="71"/>
      <c r="M635" s="64"/>
    </row>
    <row r="636" spans="1:15" x14ac:dyDescent="0.3">
      <c r="A636" s="19"/>
      <c r="D636" s="25"/>
      <c r="K636" s="71"/>
      <c r="M636" s="64"/>
    </row>
    <row r="637" spans="1:15" x14ac:dyDescent="0.3">
      <c r="A637" s="19"/>
      <c r="D637" s="25"/>
      <c r="K637" s="71"/>
      <c r="M637" s="64"/>
    </row>
    <row r="638" spans="1:15" x14ac:dyDescent="0.3">
      <c r="A638" s="19"/>
      <c r="D638" s="25"/>
      <c r="K638" s="71"/>
      <c r="M638" s="64"/>
    </row>
    <row r="639" spans="1:15" x14ac:dyDescent="0.3">
      <c r="A639" s="19"/>
      <c r="D639" s="25"/>
      <c r="K639" s="71"/>
      <c r="M639" s="64"/>
    </row>
    <row r="640" spans="1:15" x14ac:dyDescent="0.3">
      <c r="D640" s="25"/>
      <c r="K640" s="71"/>
      <c r="M640" s="64"/>
    </row>
    <row r="641" spans="1:15" x14ac:dyDescent="0.3">
      <c r="A641" s="19"/>
      <c r="D641" s="25"/>
      <c r="K641" s="71"/>
      <c r="M641" s="64"/>
    </row>
    <row r="642" spans="1:15" x14ac:dyDescent="0.3">
      <c r="A642" s="19"/>
      <c r="D642" s="25"/>
      <c r="K642" s="71"/>
      <c r="M642" s="64"/>
    </row>
    <row r="643" spans="1:15" x14ac:dyDescent="0.3">
      <c r="A643" s="19"/>
      <c r="D643" s="25"/>
      <c r="K643" s="71"/>
      <c r="M643" s="64"/>
    </row>
    <row r="644" spans="1:15" x14ac:dyDescent="0.3">
      <c r="A644" s="19"/>
      <c r="D644" s="25"/>
      <c r="K644" s="71"/>
      <c r="M644" s="64"/>
    </row>
    <row r="645" spans="1:15" x14ac:dyDescent="0.3">
      <c r="A645" s="19"/>
      <c r="D645" s="25"/>
      <c r="K645" s="71"/>
      <c r="M645" s="64"/>
      <c r="N645" s="73"/>
    </row>
    <row r="646" spans="1:15" x14ac:dyDescent="0.3">
      <c r="A646" s="19"/>
      <c r="D646" s="25"/>
      <c r="K646" s="71"/>
      <c r="M646" s="64"/>
    </row>
    <row r="647" spans="1:15" x14ac:dyDescent="0.3">
      <c r="A647" s="19"/>
      <c r="D647" s="25"/>
      <c r="K647" s="71"/>
      <c r="M647" s="64"/>
      <c r="N647" s="73"/>
    </row>
    <row r="648" spans="1:15" x14ac:dyDescent="0.3">
      <c r="A648" s="19"/>
      <c r="D648" s="25"/>
      <c r="H648" s="30"/>
      <c r="K648" s="71"/>
      <c r="M648" s="65"/>
      <c r="N648" s="30"/>
      <c r="O648" s="19"/>
    </row>
    <row r="649" spans="1:15" x14ac:dyDescent="0.3">
      <c r="A649" s="19"/>
      <c r="D649" s="25"/>
      <c r="K649" s="71"/>
      <c r="M649" s="64"/>
    </row>
    <row r="650" spans="1:15" x14ac:dyDescent="0.3">
      <c r="A650" s="19"/>
      <c r="D650" s="25"/>
      <c r="K650" s="71"/>
      <c r="M650" s="64"/>
    </row>
    <row r="651" spans="1:15" x14ac:dyDescent="0.3">
      <c r="A651" s="23"/>
      <c r="D651" s="25"/>
      <c r="H651" s="30"/>
      <c r="K651" s="71"/>
      <c r="M651" s="65"/>
      <c r="N651" s="30"/>
      <c r="O651" s="19"/>
    </row>
    <row r="652" spans="1:15" x14ac:dyDescent="0.3">
      <c r="A652" s="19"/>
      <c r="D652" s="25"/>
      <c r="K652" s="71"/>
      <c r="M652" s="64"/>
      <c r="N652" s="73"/>
    </row>
    <row r="653" spans="1:15" x14ac:dyDescent="0.3">
      <c r="A653" s="19"/>
      <c r="D653" s="25"/>
      <c r="K653" s="71"/>
      <c r="M653" s="64"/>
    </row>
    <row r="654" spans="1:15" x14ac:dyDescent="0.3">
      <c r="A654" s="19"/>
      <c r="D654" s="25"/>
      <c r="K654" s="71"/>
      <c r="M654" s="64"/>
    </row>
    <row r="655" spans="1:15" x14ac:dyDescent="0.3">
      <c r="A655" s="19"/>
      <c r="D655" s="25"/>
      <c r="K655" s="71"/>
      <c r="M655" s="64"/>
      <c r="N655" s="73"/>
    </row>
    <row r="656" spans="1:15" x14ac:dyDescent="0.3">
      <c r="A656" s="23"/>
      <c r="D656" s="25"/>
      <c r="H656" s="30"/>
      <c r="K656" s="71"/>
      <c r="M656" s="65"/>
      <c r="N656" s="30"/>
      <c r="O656" s="19"/>
    </row>
    <row r="657" spans="1:15" x14ac:dyDescent="0.3">
      <c r="A657" s="23"/>
      <c r="D657" s="25"/>
      <c r="H657" s="30"/>
      <c r="K657" s="71"/>
      <c r="M657" s="65"/>
      <c r="N657" s="30"/>
      <c r="O657" s="19"/>
    </row>
    <row r="658" spans="1:15" x14ac:dyDescent="0.3">
      <c r="A658" s="23"/>
      <c r="D658" s="25"/>
      <c r="H658" s="30"/>
      <c r="K658" s="71"/>
      <c r="M658" s="65"/>
      <c r="N658" s="30"/>
      <c r="O658" s="19"/>
    </row>
    <row r="659" spans="1:15" x14ac:dyDescent="0.3">
      <c r="A659" s="23"/>
      <c r="D659" s="25"/>
      <c r="H659" s="30"/>
      <c r="K659" s="71"/>
      <c r="M659" s="65"/>
      <c r="N659" s="30"/>
      <c r="O659" s="19"/>
    </row>
    <row r="660" spans="1:15" x14ac:dyDescent="0.3">
      <c r="A660" s="19"/>
      <c r="D660" s="25"/>
      <c r="H660" s="30"/>
      <c r="K660" s="71"/>
      <c r="M660" s="65"/>
      <c r="N660" s="30"/>
      <c r="O660" s="19"/>
    </row>
    <row r="661" spans="1:15" x14ac:dyDescent="0.3">
      <c r="A661" s="23"/>
      <c r="D661" s="25"/>
      <c r="H661" s="30"/>
      <c r="K661" s="71"/>
      <c r="M661" s="65"/>
      <c r="N661" s="30"/>
      <c r="O661" s="19"/>
    </row>
    <row r="662" spans="1:15" x14ac:dyDescent="0.3">
      <c r="A662" s="19"/>
      <c r="D662" s="25"/>
      <c r="K662" s="71"/>
      <c r="M662" s="64"/>
    </row>
    <row r="663" spans="1:15" x14ac:dyDescent="0.3">
      <c r="A663" s="19"/>
      <c r="D663" s="25"/>
      <c r="K663" s="71"/>
      <c r="M663" s="64"/>
    </row>
    <row r="664" spans="1:15" x14ac:dyDescent="0.3">
      <c r="A664" s="19"/>
      <c r="D664" s="25"/>
      <c r="H664" s="30"/>
      <c r="K664" s="71"/>
      <c r="M664" s="65"/>
      <c r="N664" s="30"/>
      <c r="O664" s="19"/>
    </row>
    <row r="665" spans="1:15" x14ac:dyDescent="0.3">
      <c r="A665" s="19"/>
      <c r="D665" s="25"/>
      <c r="H665" s="30"/>
      <c r="K665" s="71"/>
      <c r="M665" s="65"/>
      <c r="N665" s="30"/>
      <c r="O665" s="19"/>
    </row>
    <row r="666" spans="1:15" x14ac:dyDescent="0.3">
      <c r="A666" s="19"/>
      <c r="D666" s="25"/>
      <c r="K666" s="71"/>
      <c r="M666" s="64"/>
    </row>
    <row r="667" spans="1:15" x14ac:dyDescent="0.3">
      <c r="A667" s="19"/>
      <c r="D667" s="25"/>
      <c r="K667" s="71"/>
      <c r="M667" s="64"/>
    </row>
    <row r="668" spans="1:15" x14ac:dyDescent="0.3">
      <c r="A668" s="19"/>
      <c r="D668" s="25"/>
      <c r="K668" s="71"/>
      <c r="M668" s="64"/>
    </row>
    <row r="669" spans="1:15" x14ac:dyDescent="0.3">
      <c r="A669" s="19"/>
      <c r="D669" s="25"/>
      <c r="K669" s="71"/>
      <c r="M669" s="64"/>
    </row>
    <row r="670" spans="1:15" x14ac:dyDescent="0.3">
      <c r="A670" s="23"/>
      <c r="D670" s="25"/>
      <c r="H670" s="30"/>
      <c r="K670" s="71"/>
      <c r="M670" s="65"/>
      <c r="N670" s="30"/>
      <c r="O670" s="19"/>
    </row>
    <row r="671" spans="1:15" x14ac:dyDescent="0.3">
      <c r="A671" s="23"/>
      <c r="D671" s="25"/>
      <c r="H671" s="30"/>
      <c r="K671" s="71"/>
      <c r="M671" s="65"/>
      <c r="N671" s="30"/>
      <c r="O671" s="19"/>
    </row>
    <row r="672" spans="1:15" x14ac:dyDescent="0.3">
      <c r="A672" s="19"/>
      <c r="D672" s="25"/>
      <c r="K672" s="71"/>
      <c r="M672" s="64"/>
    </row>
    <row r="673" spans="1:15" x14ac:dyDescent="0.3">
      <c r="A673" s="23"/>
      <c r="D673" s="25"/>
      <c r="H673" s="30"/>
      <c r="K673" s="71"/>
      <c r="M673" s="65"/>
      <c r="N673" s="30"/>
      <c r="O673" s="19"/>
    </row>
    <row r="674" spans="1:15" x14ac:dyDescent="0.3">
      <c r="A674" s="23"/>
      <c r="D674" s="25"/>
      <c r="H674" s="30"/>
      <c r="K674" s="71"/>
      <c r="M674" s="65"/>
      <c r="N674" s="30"/>
      <c r="O674" s="19"/>
    </row>
    <row r="675" spans="1:15" x14ac:dyDescent="0.3">
      <c r="A675" s="19"/>
      <c r="D675" s="25"/>
      <c r="K675" s="71"/>
      <c r="M675" s="64"/>
    </row>
    <row r="676" spans="1:15" x14ac:dyDescent="0.3">
      <c r="A676" s="23"/>
      <c r="D676" s="25"/>
      <c r="H676" s="30"/>
      <c r="K676" s="71"/>
      <c r="M676" s="65"/>
      <c r="N676" s="30"/>
      <c r="O676" s="19"/>
    </row>
    <row r="677" spans="1:15" x14ac:dyDescent="0.3">
      <c r="A677" s="23"/>
      <c r="D677" s="25"/>
      <c r="H677" s="30"/>
      <c r="K677" s="71"/>
      <c r="M677" s="65"/>
      <c r="N677" s="30"/>
      <c r="O677" s="19"/>
    </row>
    <row r="678" spans="1:15" x14ac:dyDescent="0.3">
      <c r="A678" s="23"/>
      <c r="D678" s="25"/>
      <c r="H678" s="30"/>
      <c r="K678" s="71"/>
      <c r="M678" s="65"/>
      <c r="N678" s="30"/>
      <c r="O678" s="19"/>
    </row>
    <row r="679" spans="1:15" x14ac:dyDescent="0.3">
      <c r="A679" s="23"/>
      <c r="D679" s="25"/>
      <c r="H679" s="30"/>
      <c r="K679" s="71"/>
      <c r="M679" s="65"/>
      <c r="N679" s="30"/>
      <c r="O679" s="19"/>
    </row>
    <row r="680" spans="1:15" x14ac:dyDescent="0.3">
      <c r="A680" s="23"/>
      <c r="D680" s="25"/>
      <c r="H680" s="30"/>
      <c r="K680" s="71"/>
      <c r="M680" s="65"/>
      <c r="N680" s="30"/>
      <c r="O680" s="19"/>
    </row>
    <row r="681" spans="1:15" x14ac:dyDescent="0.3">
      <c r="A681" s="23"/>
      <c r="D681" s="25"/>
      <c r="H681" s="30"/>
      <c r="K681" s="71"/>
      <c r="M681" s="65"/>
      <c r="N681" s="30"/>
      <c r="O681" s="19"/>
    </row>
    <row r="682" spans="1:15" x14ac:dyDescent="0.3">
      <c r="A682" s="23"/>
      <c r="D682" s="25"/>
      <c r="H682" s="30"/>
      <c r="K682" s="71"/>
      <c r="M682" s="65"/>
      <c r="N682" s="30"/>
      <c r="O682" s="19"/>
    </row>
    <row r="683" spans="1:15" x14ac:dyDescent="0.3">
      <c r="A683" s="23"/>
      <c r="D683" s="25"/>
      <c r="H683" s="30"/>
      <c r="K683" s="71"/>
      <c r="M683" s="65"/>
      <c r="N683" s="30"/>
      <c r="O683" s="19"/>
    </row>
    <row r="684" spans="1:15" x14ac:dyDescent="0.3">
      <c r="A684" s="23"/>
      <c r="D684" s="25"/>
      <c r="H684" s="30"/>
      <c r="K684" s="71"/>
      <c r="M684" s="65"/>
      <c r="N684" s="30"/>
      <c r="O684" s="19"/>
    </row>
    <row r="685" spans="1:15" x14ac:dyDescent="0.3">
      <c r="A685" s="23"/>
      <c r="D685" s="25"/>
      <c r="H685" s="30"/>
      <c r="K685" s="71"/>
      <c r="M685" s="65"/>
      <c r="N685" s="30"/>
      <c r="O685" s="19"/>
    </row>
    <row r="686" spans="1:15" x14ac:dyDescent="0.3">
      <c r="A686" s="23"/>
      <c r="D686" s="25"/>
      <c r="H686" s="30"/>
      <c r="K686" s="71"/>
      <c r="M686" s="65"/>
      <c r="N686" s="30"/>
      <c r="O686" s="19"/>
    </row>
    <row r="687" spans="1:15" x14ac:dyDescent="0.3">
      <c r="A687" s="23"/>
      <c r="D687" s="25"/>
      <c r="H687" s="30"/>
      <c r="K687" s="71"/>
      <c r="M687" s="65"/>
      <c r="N687" s="30"/>
      <c r="O687" s="19"/>
    </row>
    <row r="688" spans="1:15" x14ac:dyDescent="0.3">
      <c r="A688" s="23"/>
      <c r="D688" s="25"/>
      <c r="H688" s="30"/>
      <c r="K688" s="71"/>
      <c r="M688" s="65"/>
      <c r="N688" s="30"/>
      <c r="O688" s="19"/>
    </row>
    <row r="689" spans="1:15" x14ac:dyDescent="0.3">
      <c r="A689" s="23"/>
      <c r="D689" s="25"/>
      <c r="H689" s="30"/>
      <c r="K689" s="71"/>
      <c r="M689" s="65"/>
      <c r="N689" s="30"/>
      <c r="O689" s="19"/>
    </row>
    <row r="690" spans="1:15" x14ac:dyDescent="0.3">
      <c r="D690" s="25"/>
      <c r="K690" s="71"/>
      <c r="M690" s="64"/>
    </row>
    <row r="691" spans="1:15" x14ac:dyDescent="0.3">
      <c r="D691" s="25"/>
      <c r="K691" s="71"/>
      <c r="M691" s="64"/>
      <c r="N691" s="73"/>
    </row>
    <row r="692" spans="1:15" x14ac:dyDescent="0.3">
      <c r="A692" s="23"/>
      <c r="D692" s="25"/>
      <c r="H692" s="30"/>
      <c r="K692" s="71"/>
      <c r="M692" s="65"/>
      <c r="N692" s="30"/>
      <c r="O692" s="19"/>
    </row>
    <row r="693" spans="1:15" x14ac:dyDescent="0.3">
      <c r="A693" s="19"/>
      <c r="D693" s="26"/>
      <c r="H693" s="30"/>
      <c r="K693" s="71"/>
      <c r="M693" s="65"/>
      <c r="N693" s="30"/>
      <c r="O693" s="19"/>
    </row>
    <row r="694" spans="1:15" x14ac:dyDescent="0.3">
      <c r="A694" s="19"/>
      <c r="D694" s="25"/>
      <c r="H694" s="30"/>
      <c r="K694" s="71"/>
      <c r="M694" s="65"/>
      <c r="N694" s="30"/>
      <c r="O694" s="19"/>
    </row>
    <row r="695" spans="1:15" x14ac:dyDescent="0.3">
      <c r="A695" s="19"/>
      <c r="D695" s="25"/>
      <c r="K695" s="71"/>
      <c r="M695" s="64"/>
    </row>
    <row r="696" spans="1:15" x14ac:dyDescent="0.3">
      <c r="A696" s="19"/>
      <c r="D696" s="25"/>
      <c r="K696" s="71"/>
      <c r="M696" s="64"/>
    </row>
    <row r="697" spans="1:15" x14ac:dyDescent="0.3">
      <c r="A697" s="19"/>
      <c r="D697" s="25"/>
      <c r="H697" s="30"/>
      <c r="K697" s="71"/>
      <c r="M697" s="65"/>
      <c r="N697" s="30"/>
      <c r="O697" s="19"/>
    </row>
    <row r="698" spans="1:15" x14ac:dyDescent="0.3">
      <c r="A698" s="19"/>
      <c r="D698" s="25"/>
      <c r="K698" s="71"/>
      <c r="M698" s="64"/>
      <c r="N698" s="73"/>
    </row>
    <row r="699" spans="1:15" x14ac:dyDescent="0.3">
      <c r="A699" s="19"/>
      <c r="D699" s="25"/>
      <c r="K699" s="71"/>
      <c r="M699" s="64"/>
    </row>
    <row r="700" spans="1:15" x14ac:dyDescent="0.3">
      <c r="A700" s="23"/>
      <c r="D700" s="25"/>
      <c r="H700" s="30"/>
      <c r="K700" s="71"/>
      <c r="M700" s="65"/>
      <c r="N700" s="30"/>
      <c r="O700" s="19"/>
    </row>
    <row r="701" spans="1:15" x14ac:dyDescent="0.3">
      <c r="A701" s="23"/>
      <c r="D701" s="25"/>
      <c r="H701" s="30"/>
      <c r="K701" s="71"/>
      <c r="M701" s="65"/>
      <c r="N701" s="30"/>
      <c r="O701" s="19"/>
    </row>
    <row r="702" spans="1:15" x14ac:dyDescent="0.3">
      <c r="A702" s="23"/>
      <c r="D702" s="25"/>
      <c r="H702" s="30"/>
      <c r="K702" s="71"/>
      <c r="M702" s="65"/>
      <c r="N702" s="30"/>
      <c r="O702" s="19"/>
    </row>
    <row r="703" spans="1:15" x14ac:dyDescent="0.3">
      <c r="A703" s="23"/>
      <c r="D703" s="25"/>
      <c r="H703" s="30"/>
      <c r="K703" s="71"/>
      <c r="M703" s="65"/>
      <c r="N703" s="30"/>
      <c r="O703" s="19"/>
    </row>
    <row r="704" spans="1:15" x14ac:dyDescent="0.3">
      <c r="A704" s="23"/>
      <c r="D704" s="25"/>
      <c r="H704" s="30"/>
      <c r="K704" s="71"/>
      <c r="M704" s="65"/>
      <c r="N704" s="30"/>
      <c r="O704" s="19"/>
    </row>
    <row r="705" spans="1:15" x14ac:dyDescent="0.3">
      <c r="A705" s="19"/>
      <c r="D705" s="25"/>
      <c r="K705" s="71"/>
      <c r="M705" s="64"/>
      <c r="N705" s="73"/>
    </row>
    <row r="706" spans="1:15" x14ac:dyDescent="0.3">
      <c r="A706" s="19"/>
      <c r="D706" s="25"/>
      <c r="K706" s="71"/>
      <c r="M706" s="64"/>
    </row>
    <row r="707" spans="1:15" x14ac:dyDescent="0.3">
      <c r="A707" s="23"/>
      <c r="D707" s="25"/>
      <c r="H707" s="30"/>
      <c r="K707" s="71"/>
      <c r="M707" s="65"/>
      <c r="N707" s="30"/>
      <c r="O707" s="19"/>
    </row>
    <row r="708" spans="1:15" x14ac:dyDescent="0.3">
      <c r="A708" s="23"/>
      <c r="D708" s="25"/>
      <c r="H708" s="30"/>
      <c r="K708" s="71"/>
      <c r="M708" s="65"/>
      <c r="N708" s="30"/>
      <c r="O708" s="19"/>
    </row>
    <row r="709" spans="1:15" x14ac:dyDescent="0.3">
      <c r="A709" s="23"/>
      <c r="D709" s="25"/>
      <c r="H709" s="30"/>
      <c r="K709" s="71"/>
      <c r="M709" s="65"/>
      <c r="N709" s="30"/>
      <c r="O709" s="19"/>
    </row>
    <row r="710" spans="1:15" x14ac:dyDescent="0.3">
      <c r="A710" s="19"/>
      <c r="D710" s="25"/>
      <c r="K710" s="71"/>
      <c r="M710" s="64"/>
    </row>
    <row r="711" spans="1:15" x14ac:dyDescent="0.3">
      <c r="A711" s="23"/>
      <c r="D711" s="25"/>
      <c r="H711" s="30"/>
      <c r="K711" s="71"/>
      <c r="M711" s="65"/>
      <c r="N711" s="30"/>
      <c r="O711" s="19"/>
    </row>
    <row r="712" spans="1:15" x14ac:dyDescent="0.3">
      <c r="A712" s="19"/>
      <c r="D712" s="25"/>
      <c r="K712" s="71"/>
      <c r="M712" s="64"/>
    </row>
    <row r="713" spans="1:15" x14ac:dyDescent="0.3">
      <c r="A713" s="23"/>
      <c r="D713" s="25"/>
      <c r="H713" s="30"/>
      <c r="K713" s="71"/>
      <c r="M713" s="65"/>
      <c r="N713" s="30"/>
      <c r="O713" s="19"/>
    </row>
    <row r="714" spans="1:15" x14ac:dyDescent="0.3">
      <c r="A714" s="23"/>
      <c r="D714" s="25"/>
      <c r="H714" s="30"/>
      <c r="K714" s="71"/>
      <c r="M714" s="65"/>
      <c r="N714" s="30"/>
      <c r="O714" s="19"/>
    </row>
    <row r="715" spans="1:15" x14ac:dyDescent="0.3">
      <c r="A715" s="23"/>
      <c r="D715" s="25"/>
      <c r="H715" s="30"/>
      <c r="K715" s="71"/>
      <c r="M715" s="65"/>
      <c r="N715" s="30"/>
      <c r="O715" s="19"/>
    </row>
    <row r="716" spans="1:15" x14ac:dyDescent="0.3">
      <c r="A716" s="23"/>
      <c r="D716" s="25"/>
      <c r="H716" s="30"/>
      <c r="K716" s="71"/>
      <c r="M716" s="65"/>
      <c r="N716" s="30"/>
      <c r="O716" s="19"/>
    </row>
    <row r="717" spans="1:15" x14ac:dyDescent="0.3">
      <c r="A717" s="23"/>
      <c r="D717" s="25"/>
      <c r="H717" s="30"/>
      <c r="K717" s="71"/>
      <c r="M717" s="65"/>
      <c r="N717" s="30"/>
      <c r="O717" s="19"/>
    </row>
    <row r="718" spans="1:15" x14ac:dyDescent="0.3">
      <c r="A718" s="23"/>
      <c r="D718" s="25"/>
      <c r="H718" s="30"/>
      <c r="K718" s="71"/>
      <c r="M718" s="65"/>
      <c r="N718" s="30"/>
      <c r="O718" s="19"/>
    </row>
    <row r="719" spans="1:15" x14ac:dyDescent="0.3">
      <c r="A719" s="23"/>
      <c r="D719" s="25"/>
      <c r="H719" s="30"/>
      <c r="K719" s="71"/>
      <c r="M719" s="65"/>
      <c r="N719" s="30"/>
      <c r="O719" s="19"/>
    </row>
    <row r="720" spans="1:15" x14ac:dyDescent="0.3">
      <c r="A720" s="23"/>
      <c r="D720" s="25"/>
      <c r="H720" s="30"/>
      <c r="K720" s="71"/>
      <c r="M720" s="65"/>
      <c r="N720" s="30"/>
      <c r="O720" s="19"/>
    </row>
    <row r="721" spans="1:15" x14ac:dyDescent="0.3">
      <c r="A721" s="19"/>
      <c r="D721" s="25"/>
      <c r="K721" s="71"/>
      <c r="M721" s="64"/>
    </row>
    <row r="722" spans="1:15" x14ac:dyDescent="0.3">
      <c r="A722" s="23"/>
      <c r="D722" s="25"/>
      <c r="H722" s="30"/>
      <c r="K722" s="71"/>
      <c r="M722" s="65"/>
      <c r="N722" s="30"/>
      <c r="O722" s="19"/>
    </row>
    <row r="723" spans="1:15" x14ac:dyDescent="0.3">
      <c r="A723" s="23"/>
      <c r="D723" s="25"/>
      <c r="H723" s="30"/>
      <c r="K723" s="71"/>
      <c r="M723" s="65"/>
      <c r="N723" s="30"/>
      <c r="O723" s="19"/>
    </row>
    <row r="724" spans="1:15" x14ac:dyDescent="0.3">
      <c r="A724" s="23"/>
      <c r="D724" s="25"/>
      <c r="H724" s="30"/>
      <c r="K724" s="71"/>
      <c r="M724" s="65"/>
      <c r="N724" s="30"/>
      <c r="O724" s="19"/>
    </row>
    <row r="725" spans="1:15" x14ac:dyDescent="0.3">
      <c r="A725" s="23"/>
      <c r="D725" s="25"/>
      <c r="H725" s="30"/>
      <c r="K725" s="71"/>
      <c r="M725" s="65"/>
      <c r="N725" s="30"/>
      <c r="O725" s="19"/>
    </row>
    <row r="726" spans="1:15" x14ac:dyDescent="0.3">
      <c r="A726" s="19"/>
      <c r="D726" s="25"/>
      <c r="K726" s="71"/>
      <c r="M726" s="64"/>
      <c r="N726" s="73"/>
    </row>
    <row r="727" spans="1:15" x14ac:dyDescent="0.3">
      <c r="A727" s="23"/>
      <c r="D727" s="25"/>
      <c r="H727" s="30"/>
      <c r="K727" s="71"/>
      <c r="M727" s="65"/>
      <c r="N727" s="30"/>
      <c r="O727" s="19"/>
    </row>
    <row r="728" spans="1:15" x14ac:dyDescent="0.3">
      <c r="A728" s="19"/>
      <c r="D728" s="25"/>
      <c r="K728" s="71"/>
      <c r="M728" s="64"/>
    </row>
    <row r="729" spans="1:15" x14ac:dyDescent="0.3">
      <c r="A729" s="19"/>
      <c r="D729" s="25"/>
      <c r="K729" s="71"/>
      <c r="M729" s="64"/>
    </row>
    <row r="730" spans="1:15" x14ac:dyDescent="0.3">
      <c r="A730" s="23"/>
      <c r="D730" s="25"/>
      <c r="H730" s="30"/>
      <c r="K730" s="71"/>
      <c r="M730" s="65"/>
      <c r="N730" s="30"/>
      <c r="O730" s="19"/>
    </row>
    <row r="731" spans="1:15" x14ac:dyDescent="0.3">
      <c r="A731" s="19"/>
      <c r="D731" s="26"/>
      <c r="H731" s="30"/>
      <c r="K731" s="71"/>
      <c r="M731" s="65"/>
      <c r="N731" s="30"/>
      <c r="O731" s="19"/>
    </row>
    <row r="732" spans="1:15" x14ac:dyDescent="0.3">
      <c r="A732" s="19"/>
      <c r="D732" s="25"/>
      <c r="K732" s="71"/>
      <c r="M732" s="64"/>
      <c r="N732" s="65"/>
    </row>
    <row r="733" spans="1:15" x14ac:dyDescent="0.3">
      <c r="A733" s="19"/>
      <c r="D733" s="25"/>
      <c r="K733" s="71"/>
      <c r="M733" s="64"/>
      <c r="N733" s="72"/>
    </row>
    <row r="734" spans="1:15" x14ac:dyDescent="0.3">
      <c r="A734" s="19"/>
      <c r="D734" s="25"/>
      <c r="K734" s="71"/>
      <c r="M734" s="64"/>
      <c r="N734" s="73"/>
    </row>
    <row r="735" spans="1:15" x14ac:dyDescent="0.3">
      <c r="A735" s="19"/>
      <c r="D735" s="25"/>
      <c r="K735" s="71"/>
      <c r="M735" s="64"/>
    </row>
    <row r="736" spans="1:15" x14ac:dyDescent="0.3">
      <c r="A736" s="19"/>
      <c r="D736" s="25"/>
      <c r="K736" s="71"/>
      <c r="M736" s="64"/>
      <c r="N736" s="73"/>
    </row>
    <row r="737" spans="1:15" x14ac:dyDescent="0.3">
      <c r="A737" s="19"/>
      <c r="D737" s="25"/>
      <c r="H737" s="30"/>
      <c r="K737" s="71"/>
      <c r="M737" s="65"/>
      <c r="N737" s="30"/>
      <c r="O737" s="19"/>
    </row>
    <row r="738" spans="1:15" x14ac:dyDescent="0.3">
      <c r="A738" s="19"/>
      <c r="D738" s="25"/>
      <c r="K738" s="71"/>
      <c r="M738" s="64"/>
      <c r="N738" s="73"/>
    </row>
    <row r="739" spans="1:15" x14ac:dyDescent="0.3">
      <c r="A739" s="19"/>
      <c r="D739" s="25"/>
      <c r="K739" s="71"/>
      <c r="M739" s="64"/>
    </row>
    <row r="740" spans="1:15" x14ac:dyDescent="0.3">
      <c r="A740" s="23"/>
      <c r="D740" s="25"/>
      <c r="H740" s="30"/>
      <c r="K740" s="71"/>
      <c r="M740" s="65"/>
      <c r="N740" s="30"/>
      <c r="O740" s="19"/>
    </row>
    <row r="741" spans="1:15" x14ac:dyDescent="0.3">
      <c r="A741" s="23"/>
      <c r="D741" s="25"/>
      <c r="H741" s="30"/>
      <c r="K741" s="71"/>
      <c r="M741" s="65"/>
      <c r="N741" s="30"/>
      <c r="O741" s="19"/>
    </row>
    <row r="742" spans="1:15" x14ac:dyDescent="0.3">
      <c r="A742" s="23"/>
      <c r="D742" s="25"/>
      <c r="H742" s="30"/>
      <c r="K742" s="71"/>
      <c r="M742" s="65"/>
      <c r="N742" s="30"/>
      <c r="O742" s="19"/>
    </row>
    <row r="743" spans="1:15" x14ac:dyDescent="0.3">
      <c r="A743" s="19"/>
      <c r="D743" s="25"/>
      <c r="K743" s="71"/>
      <c r="M743" s="64"/>
    </row>
    <row r="744" spans="1:15" x14ac:dyDescent="0.3">
      <c r="A744" s="19"/>
      <c r="D744" s="25"/>
      <c r="K744" s="71"/>
      <c r="M744" s="64"/>
    </row>
    <row r="745" spans="1:15" x14ac:dyDescent="0.3">
      <c r="A745" s="19"/>
      <c r="D745" s="25"/>
      <c r="K745" s="71"/>
      <c r="M745" s="64"/>
    </row>
    <row r="746" spans="1:15" x14ac:dyDescent="0.3">
      <c r="A746" s="19"/>
      <c r="D746" s="25"/>
      <c r="K746" s="71"/>
      <c r="M746" s="64"/>
      <c r="N746" s="73"/>
    </row>
    <row r="747" spans="1:15" x14ac:dyDescent="0.3">
      <c r="A747" s="19"/>
      <c r="D747" s="25"/>
      <c r="K747" s="71"/>
      <c r="M747" s="64"/>
      <c r="N747" s="73"/>
    </row>
    <row r="748" spans="1:15" x14ac:dyDescent="0.3">
      <c r="A748" s="19"/>
      <c r="D748" s="25"/>
      <c r="K748" s="71"/>
      <c r="M748" s="64"/>
    </row>
    <row r="749" spans="1:15" x14ac:dyDescent="0.3">
      <c r="A749" s="19"/>
      <c r="D749" s="25"/>
      <c r="K749" s="71"/>
      <c r="M749" s="64"/>
    </row>
    <row r="750" spans="1:15" x14ac:dyDescent="0.3">
      <c r="D750" s="25"/>
      <c r="K750" s="71"/>
      <c r="M750" s="64"/>
      <c r="N750" s="73"/>
    </row>
    <row r="751" spans="1:15" x14ac:dyDescent="0.3">
      <c r="A751" s="19"/>
      <c r="D751" s="25"/>
      <c r="K751" s="71"/>
      <c r="M751" s="64"/>
      <c r="N751" s="72"/>
    </row>
    <row r="752" spans="1:15" x14ac:dyDescent="0.3">
      <c r="A752" s="23"/>
      <c r="D752" s="25"/>
      <c r="H752" s="30"/>
      <c r="K752" s="71"/>
      <c r="M752" s="65"/>
      <c r="N752" s="30"/>
      <c r="O752" s="19"/>
    </row>
    <row r="753" spans="1:15" x14ac:dyDescent="0.3">
      <c r="A753" s="19"/>
      <c r="D753" s="25"/>
      <c r="K753" s="71"/>
      <c r="M753" s="64"/>
      <c r="N753" s="65"/>
    </row>
    <row r="754" spans="1:15" x14ac:dyDescent="0.3">
      <c r="A754" s="19"/>
      <c r="D754" s="25"/>
      <c r="H754" s="30"/>
      <c r="K754" s="71"/>
      <c r="M754" s="65"/>
      <c r="N754" s="30"/>
      <c r="O754" s="19"/>
    </row>
    <row r="755" spans="1:15" x14ac:dyDescent="0.3">
      <c r="A755" s="19"/>
      <c r="D755" s="25"/>
      <c r="K755" s="71"/>
      <c r="M755" s="64"/>
      <c r="N755" s="65"/>
    </row>
    <row r="756" spans="1:15" x14ac:dyDescent="0.3">
      <c r="A756" s="23"/>
      <c r="D756" s="25"/>
      <c r="H756" s="30"/>
      <c r="K756" s="71"/>
      <c r="M756" s="65"/>
      <c r="N756" s="30"/>
      <c r="O756" s="19"/>
    </row>
    <row r="757" spans="1:15" x14ac:dyDescent="0.3">
      <c r="A757" s="19"/>
      <c r="D757" s="25"/>
      <c r="K757" s="71"/>
      <c r="M757" s="64"/>
      <c r="N757" s="65"/>
    </row>
    <row r="758" spans="1:15" x14ac:dyDescent="0.3">
      <c r="A758" s="19"/>
      <c r="D758" s="25"/>
      <c r="K758" s="71"/>
      <c r="M758" s="64"/>
      <c r="N758" s="65"/>
    </row>
    <row r="759" spans="1:15" x14ac:dyDescent="0.3">
      <c r="A759" s="19"/>
      <c r="D759" s="25"/>
      <c r="K759" s="71"/>
      <c r="M759" s="64"/>
      <c r="N759" s="65"/>
    </row>
    <row r="760" spans="1:15" x14ac:dyDescent="0.3">
      <c r="A760" s="19"/>
      <c r="D760" s="25"/>
      <c r="K760" s="71"/>
      <c r="M760" s="64"/>
      <c r="N760" s="65"/>
    </row>
    <row r="761" spans="1:15" x14ac:dyDescent="0.3">
      <c r="A761" s="19"/>
      <c r="D761" s="25"/>
      <c r="K761" s="71"/>
      <c r="M761" s="64"/>
      <c r="N761" s="65"/>
    </row>
    <row r="762" spans="1:15" x14ac:dyDescent="0.3">
      <c r="A762" s="19"/>
      <c r="D762" s="25"/>
      <c r="H762" s="30"/>
      <c r="K762" s="71"/>
      <c r="M762" s="65"/>
      <c r="N762" s="30"/>
      <c r="O762" s="19"/>
    </row>
    <row r="763" spans="1:15" x14ac:dyDescent="0.3">
      <c r="D763" s="25"/>
      <c r="K763" s="71"/>
      <c r="M763" s="64"/>
      <c r="N763" s="65"/>
    </row>
    <row r="764" spans="1:15" x14ac:dyDescent="0.3">
      <c r="D764" s="25"/>
      <c r="K764" s="71"/>
      <c r="M764" s="64"/>
      <c r="N764" s="65"/>
    </row>
    <row r="765" spans="1:15" x14ac:dyDescent="0.3">
      <c r="A765" s="19"/>
      <c r="D765" s="25"/>
      <c r="K765" s="71"/>
      <c r="M765" s="64"/>
      <c r="N765" s="65"/>
    </row>
    <row r="766" spans="1:15" x14ac:dyDescent="0.3">
      <c r="A766" s="19"/>
      <c r="D766" s="25"/>
      <c r="K766" s="71"/>
      <c r="M766" s="64"/>
      <c r="N766" s="72"/>
    </row>
    <row r="767" spans="1:15" x14ac:dyDescent="0.3">
      <c r="A767" s="21"/>
      <c r="D767" s="25"/>
      <c r="K767" s="71"/>
      <c r="M767" s="64"/>
      <c r="N767" s="73"/>
    </row>
    <row r="768" spans="1:15" x14ac:dyDescent="0.3">
      <c r="A768" s="19"/>
      <c r="D768" s="25"/>
      <c r="K768" s="71"/>
      <c r="M768" s="64"/>
    </row>
    <row r="769" spans="1:15" x14ac:dyDescent="0.3">
      <c r="A769" s="19"/>
      <c r="D769" s="25"/>
      <c r="K769" s="71"/>
      <c r="M769" s="64"/>
    </row>
    <row r="770" spans="1:15" x14ac:dyDescent="0.3">
      <c r="A770" s="19"/>
      <c r="D770" s="25"/>
      <c r="K770" s="71"/>
      <c r="M770" s="64"/>
    </row>
    <row r="771" spans="1:15" x14ac:dyDescent="0.3">
      <c r="A771" s="19"/>
      <c r="D771" s="25"/>
      <c r="K771" s="71"/>
      <c r="M771" s="64"/>
      <c r="N771" s="73"/>
    </row>
    <row r="772" spans="1:15" x14ac:dyDescent="0.3">
      <c r="A772" s="19"/>
      <c r="D772" s="25"/>
      <c r="K772" s="71"/>
      <c r="M772" s="64"/>
    </row>
    <row r="773" spans="1:15" x14ac:dyDescent="0.3">
      <c r="A773" s="19"/>
      <c r="D773" s="25"/>
      <c r="H773" s="30"/>
      <c r="K773" s="71"/>
      <c r="M773" s="65"/>
      <c r="N773" s="30"/>
      <c r="O773" s="19"/>
    </row>
    <row r="774" spans="1:15" x14ac:dyDescent="0.3">
      <c r="A774" s="19"/>
      <c r="D774" s="25"/>
      <c r="K774" s="71"/>
      <c r="M774" s="64"/>
    </row>
    <row r="775" spans="1:15" x14ac:dyDescent="0.3">
      <c r="A775" s="19"/>
      <c r="D775" s="25"/>
      <c r="K775" s="71"/>
      <c r="M775" s="64"/>
    </row>
    <row r="776" spans="1:15" x14ac:dyDescent="0.3">
      <c r="A776" s="19"/>
      <c r="D776" s="25"/>
      <c r="K776" s="71"/>
      <c r="M776" s="64"/>
      <c r="N776" s="65"/>
    </row>
    <row r="777" spans="1:15" x14ac:dyDescent="0.3">
      <c r="A777" s="19"/>
      <c r="D777" s="25"/>
      <c r="K777" s="71"/>
      <c r="M777" s="64"/>
      <c r="N777" s="65"/>
    </row>
    <row r="778" spans="1:15" x14ac:dyDescent="0.3">
      <c r="A778" s="19"/>
      <c r="D778" s="25"/>
      <c r="K778" s="71"/>
      <c r="M778" s="64"/>
      <c r="N778" s="65"/>
    </row>
    <row r="779" spans="1:15" x14ac:dyDescent="0.3">
      <c r="A779" s="23"/>
      <c r="D779" s="25"/>
      <c r="H779" s="30"/>
      <c r="K779" s="71"/>
      <c r="M779" s="65"/>
      <c r="N779" s="30"/>
      <c r="O779" s="19"/>
    </row>
    <row r="780" spans="1:15" x14ac:dyDescent="0.3">
      <c r="A780" s="19"/>
      <c r="D780" s="25"/>
      <c r="K780" s="71"/>
      <c r="M780" s="64"/>
      <c r="N780" s="65"/>
    </row>
    <row r="781" spans="1:15" x14ac:dyDescent="0.3">
      <c r="A781" s="23"/>
      <c r="D781" s="25"/>
      <c r="H781" s="30"/>
      <c r="K781" s="71"/>
      <c r="M781" s="65"/>
      <c r="N781" s="30"/>
      <c r="O781" s="19"/>
    </row>
    <row r="782" spans="1:15" x14ac:dyDescent="0.3">
      <c r="D782" s="25"/>
      <c r="K782" s="71"/>
      <c r="M782" s="64"/>
      <c r="N782" s="65"/>
    </row>
    <row r="783" spans="1:15" x14ac:dyDescent="0.3">
      <c r="D783" s="25"/>
      <c r="K783" s="71"/>
      <c r="M783" s="64"/>
      <c r="N783" s="65"/>
    </row>
    <row r="784" spans="1:15" x14ac:dyDescent="0.3">
      <c r="D784" s="25"/>
      <c r="K784" s="71"/>
      <c r="M784" s="64"/>
      <c r="N784" s="65"/>
    </row>
    <row r="785" spans="1:15" x14ac:dyDescent="0.3">
      <c r="D785" s="25"/>
      <c r="K785" s="71"/>
      <c r="M785" s="64"/>
      <c r="N785" s="65"/>
    </row>
    <row r="786" spans="1:15" x14ac:dyDescent="0.3">
      <c r="D786" s="25"/>
      <c r="K786" s="71"/>
      <c r="M786" s="64"/>
      <c r="N786" s="72"/>
    </row>
    <row r="787" spans="1:15" x14ac:dyDescent="0.3">
      <c r="A787" s="19"/>
      <c r="D787" s="25"/>
      <c r="H787" s="30"/>
      <c r="K787" s="71"/>
      <c r="M787" s="65"/>
      <c r="N787" s="30"/>
      <c r="O787" s="19"/>
    </row>
    <row r="788" spans="1:15" x14ac:dyDescent="0.3">
      <c r="A788" s="19"/>
      <c r="D788" s="25"/>
      <c r="K788" s="71"/>
      <c r="M788" s="64"/>
    </row>
    <row r="789" spans="1:15" x14ac:dyDescent="0.3">
      <c r="A789" s="19"/>
      <c r="D789" s="26"/>
      <c r="H789" s="30"/>
      <c r="K789" s="71"/>
      <c r="M789" s="65"/>
      <c r="N789" s="30"/>
      <c r="O789" s="19"/>
    </row>
    <row r="790" spans="1:15" x14ac:dyDescent="0.3">
      <c r="A790" s="23"/>
      <c r="D790" s="25"/>
      <c r="H790" s="30"/>
      <c r="K790" s="71"/>
      <c r="M790" s="65"/>
      <c r="N790" s="30"/>
      <c r="O790" s="19"/>
    </row>
    <row r="791" spans="1:15" x14ac:dyDescent="0.3">
      <c r="A791" s="19"/>
      <c r="D791" s="25"/>
      <c r="K791" s="71"/>
      <c r="M791" s="64"/>
      <c r="N791" s="65"/>
    </row>
    <row r="792" spans="1:15" x14ac:dyDescent="0.3">
      <c r="A792" s="19"/>
      <c r="D792" s="25"/>
      <c r="K792" s="71"/>
      <c r="M792" s="64"/>
    </row>
    <row r="793" spans="1:15" x14ac:dyDescent="0.3">
      <c r="A793" s="19"/>
      <c r="D793" s="26"/>
      <c r="H793" s="30"/>
      <c r="K793" s="71"/>
      <c r="M793" s="65"/>
      <c r="N793" s="30"/>
      <c r="O793" s="19"/>
    </row>
    <row r="794" spans="1:15" x14ac:dyDescent="0.3">
      <c r="A794" s="19"/>
      <c r="D794" s="25"/>
      <c r="K794" s="71"/>
      <c r="M794" s="64"/>
    </row>
    <row r="795" spans="1:15" x14ac:dyDescent="0.3">
      <c r="A795" s="19"/>
      <c r="D795" s="25"/>
      <c r="K795" s="71"/>
      <c r="M795" s="64"/>
    </row>
    <row r="796" spans="1:15" x14ac:dyDescent="0.3">
      <c r="A796" s="19"/>
      <c r="D796" s="25"/>
      <c r="K796" s="71"/>
      <c r="M796" s="64"/>
      <c r="N796" s="73"/>
    </row>
    <row r="797" spans="1:15" x14ac:dyDescent="0.3">
      <c r="A797" s="19"/>
      <c r="D797" s="25"/>
      <c r="K797" s="71"/>
      <c r="M797" s="64"/>
      <c r="N797" s="73"/>
    </row>
    <row r="798" spans="1:15" x14ac:dyDescent="0.3">
      <c r="A798" s="19"/>
      <c r="D798" s="25"/>
      <c r="K798" s="71"/>
      <c r="M798" s="64"/>
      <c r="N798" s="65"/>
    </row>
    <row r="799" spans="1:15" x14ac:dyDescent="0.3">
      <c r="A799" s="19"/>
      <c r="D799" s="25"/>
      <c r="K799" s="71"/>
      <c r="M799" s="64"/>
      <c r="N799" s="65"/>
    </row>
    <row r="800" spans="1:15" x14ac:dyDescent="0.3">
      <c r="A800" s="19"/>
      <c r="D800" s="25"/>
      <c r="K800" s="71"/>
      <c r="M800" s="64"/>
      <c r="N800" s="65"/>
    </row>
    <row r="801" spans="1:15" x14ac:dyDescent="0.3">
      <c r="A801" s="19"/>
      <c r="D801" s="25"/>
      <c r="K801" s="71"/>
      <c r="M801" s="64"/>
      <c r="N801" s="65"/>
    </row>
    <row r="802" spans="1:15" x14ac:dyDescent="0.3">
      <c r="A802" s="19"/>
      <c r="D802" s="25"/>
      <c r="K802" s="71"/>
      <c r="M802" s="64"/>
      <c r="N802" s="65"/>
    </row>
    <row r="803" spans="1:15" x14ac:dyDescent="0.3">
      <c r="D803" s="25"/>
      <c r="K803" s="71"/>
      <c r="M803" s="64"/>
      <c r="N803" s="65"/>
    </row>
    <row r="804" spans="1:15" x14ac:dyDescent="0.3">
      <c r="A804" s="23"/>
      <c r="D804" s="25"/>
      <c r="H804" s="30"/>
      <c r="K804" s="71"/>
      <c r="M804" s="65"/>
      <c r="N804" s="30"/>
      <c r="O804" s="19"/>
    </row>
    <row r="805" spans="1:15" x14ac:dyDescent="0.3">
      <c r="A805" s="19"/>
      <c r="D805" s="25"/>
      <c r="K805" s="71"/>
      <c r="M805" s="64"/>
    </row>
    <row r="806" spans="1:15" x14ac:dyDescent="0.3">
      <c r="A806" s="19"/>
      <c r="D806" s="25"/>
      <c r="K806" s="71"/>
      <c r="M806" s="64"/>
    </row>
    <row r="807" spans="1:15" x14ac:dyDescent="0.3">
      <c r="A807" s="19"/>
      <c r="D807" s="25"/>
      <c r="K807" s="71"/>
      <c r="M807" s="64"/>
      <c r="N807" s="73"/>
    </row>
    <row r="808" spans="1:15" x14ac:dyDescent="0.3">
      <c r="A808" s="19"/>
      <c r="D808" s="25"/>
      <c r="K808" s="71"/>
      <c r="M808" s="64"/>
    </row>
    <row r="809" spans="1:15" x14ac:dyDescent="0.3">
      <c r="A809" s="19"/>
      <c r="D809" s="25"/>
      <c r="K809" s="71"/>
      <c r="M809" s="64"/>
    </row>
    <row r="810" spans="1:15" x14ac:dyDescent="0.3">
      <c r="A810" s="19"/>
      <c r="D810" s="25"/>
      <c r="K810" s="71"/>
      <c r="M810" s="64"/>
      <c r="N810" s="72"/>
    </row>
    <row r="811" spans="1:15" x14ac:dyDescent="0.3">
      <c r="A811" s="23"/>
      <c r="D811" s="25"/>
      <c r="H811" s="30"/>
      <c r="K811" s="71"/>
      <c r="M811" s="65"/>
      <c r="N811" s="30"/>
      <c r="O811" s="19"/>
    </row>
    <row r="812" spans="1:15" x14ac:dyDescent="0.3">
      <c r="A812" s="19"/>
      <c r="D812" s="25"/>
      <c r="H812" s="30"/>
      <c r="K812" s="71"/>
      <c r="M812" s="65"/>
      <c r="N812" s="30"/>
      <c r="O812" s="19"/>
    </row>
    <row r="813" spans="1:15" x14ac:dyDescent="0.3">
      <c r="A813" s="23"/>
      <c r="D813" s="25"/>
      <c r="H813" s="30"/>
      <c r="K813" s="71"/>
      <c r="M813" s="65"/>
      <c r="N813" s="30"/>
      <c r="O813" s="19"/>
    </row>
    <row r="814" spans="1:15" x14ac:dyDescent="0.3">
      <c r="A814" s="19"/>
      <c r="D814" s="25"/>
      <c r="K814" s="71"/>
      <c r="M814" s="64"/>
      <c r="N814" s="65"/>
    </row>
    <row r="815" spans="1:15" x14ac:dyDescent="0.3">
      <c r="A815" s="19"/>
      <c r="D815" s="25"/>
      <c r="K815" s="71"/>
      <c r="M815" s="64"/>
      <c r="N815" s="65"/>
    </row>
    <row r="816" spans="1:15" x14ac:dyDescent="0.3">
      <c r="A816" s="19"/>
      <c r="D816" s="25"/>
      <c r="K816" s="71"/>
      <c r="M816" s="64"/>
      <c r="N816" s="65"/>
    </row>
    <row r="817" spans="1:15" x14ac:dyDescent="0.3">
      <c r="A817" s="19"/>
      <c r="D817" s="26"/>
      <c r="H817" s="30"/>
      <c r="K817" s="71"/>
      <c r="M817" s="65"/>
      <c r="N817" s="30"/>
      <c r="O817" s="19"/>
    </row>
    <row r="818" spans="1:15" x14ac:dyDescent="0.3">
      <c r="A818" s="19"/>
      <c r="D818" s="25"/>
      <c r="K818" s="71"/>
      <c r="M818" s="64"/>
      <c r="N818" s="65"/>
    </row>
    <row r="819" spans="1:15" x14ac:dyDescent="0.3">
      <c r="A819" s="19"/>
      <c r="D819" s="25"/>
      <c r="K819" s="71"/>
      <c r="M819" s="64"/>
      <c r="N819" s="65"/>
    </row>
    <row r="820" spans="1:15" x14ac:dyDescent="0.3">
      <c r="A820" s="23"/>
      <c r="D820" s="25"/>
      <c r="H820" s="30"/>
      <c r="K820" s="71"/>
      <c r="M820" s="65"/>
      <c r="N820" s="30"/>
      <c r="O820" s="19"/>
    </row>
    <row r="821" spans="1:15" x14ac:dyDescent="0.3">
      <c r="D821" s="25"/>
      <c r="K821" s="71"/>
      <c r="M821" s="64"/>
      <c r="N821" s="65"/>
    </row>
    <row r="822" spans="1:15" x14ac:dyDescent="0.3">
      <c r="D822" s="25"/>
      <c r="K822" s="71"/>
      <c r="M822" s="64"/>
      <c r="N822" s="72"/>
    </row>
    <row r="823" spans="1:15" x14ac:dyDescent="0.3">
      <c r="D823" s="25"/>
      <c r="K823" s="71"/>
      <c r="M823" s="64"/>
      <c r="N823" s="65"/>
    </row>
    <row r="824" spans="1:15" x14ac:dyDescent="0.3">
      <c r="D824" s="25"/>
      <c r="K824" s="71"/>
      <c r="M824" s="64"/>
      <c r="N824" s="72"/>
    </row>
    <row r="825" spans="1:15" x14ac:dyDescent="0.3">
      <c r="D825" s="25"/>
      <c r="K825" s="71"/>
      <c r="M825" s="64"/>
      <c r="N825" s="65"/>
    </row>
    <row r="826" spans="1:15" x14ac:dyDescent="0.3">
      <c r="D826" s="25"/>
      <c r="K826" s="71"/>
      <c r="M826" s="64"/>
      <c r="N826" s="65"/>
    </row>
    <row r="827" spans="1:15" x14ac:dyDescent="0.3">
      <c r="A827" s="19"/>
      <c r="D827" s="25"/>
      <c r="H827" s="30"/>
      <c r="K827" s="71"/>
      <c r="M827" s="65"/>
      <c r="N827" s="30"/>
      <c r="O827" s="19"/>
    </row>
    <row r="828" spans="1:15" x14ac:dyDescent="0.3">
      <c r="D828" s="25"/>
      <c r="K828" s="71"/>
      <c r="M828" s="64"/>
      <c r="N828" s="65"/>
    </row>
    <row r="829" spans="1:15" x14ac:dyDescent="0.3">
      <c r="A829" s="19"/>
      <c r="D829" s="25"/>
      <c r="K829" s="71"/>
      <c r="M829" s="64"/>
    </row>
    <row r="830" spans="1:15" x14ac:dyDescent="0.3">
      <c r="A830" s="19"/>
      <c r="D830" s="25"/>
      <c r="H830" s="30"/>
      <c r="K830" s="71"/>
      <c r="M830" s="65"/>
      <c r="N830" s="30"/>
      <c r="O830" s="19"/>
    </row>
    <row r="831" spans="1:15" x14ac:dyDescent="0.3">
      <c r="A831" s="19"/>
      <c r="D831" s="25"/>
      <c r="K831" s="71"/>
      <c r="M831" s="64"/>
    </row>
    <row r="832" spans="1:15" x14ac:dyDescent="0.3">
      <c r="A832" s="19"/>
      <c r="D832" s="25"/>
      <c r="K832" s="71"/>
      <c r="M832" s="64"/>
    </row>
    <row r="833" spans="1:15" x14ac:dyDescent="0.3">
      <c r="A833" s="19"/>
      <c r="D833" s="25"/>
      <c r="K833" s="71"/>
      <c r="M833" s="64"/>
      <c r="N833" s="73"/>
    </row>
    <row r="834" spans="1:15" x14ac:dyDescent="0.3">
      <c r="A834" s="19"/>
      <c r="D834" s="25"/>
      <c r="K834" s="71"/>
      <c r="M834" s="64"/>
    </row>
    <row r="835" spans="1:15" x14ac:dyDescent="0.3">
      <c r="A835" s="19"/>
      <c r="D835" s="25"/>
      <c r="K835" s="71"/>
      <c r="M835" s="64"/>
    </row>
    <row r="836" spans="1:15" x14ac:dyDescent="0.3">
      <c r="A836" s="19"/>
      <c r="D836" s="25"/>
      <c r="K836" s="71"/>
      <c r="M836" s="64"/>
      <c r="N836" s="73"/>
    </row>
    <row r="837" spans="1:15" x14ac:dyDescent="0.3">
      <c r="A837" s="19"/>
      <c r="D837" s="25"/>
      <c r="K837" s="71"/>
      <c r="M837" s="64"/>
      <c r="N837" s="73"/>
    </row>
    <row r="838" spans="1:15" x14ac:dyDescent="0.3">
      <c r="A838" s="23"/>
      <c r="D838" s="25"/>
      <c r="H838" s="30"/>
      <c r="K838" s="71"/>
      <c r="M838" s="65"/>
      <c r="N838" s="30"/>
      <c r="O838" s="19"/>
    </row>
    <row r="839" spans="1:15" x14ac:dyDescent="0.3">
      <c r="A839" s="19"/>
      <c r="D839" s="25"/>
      <c r="K839" s="71"/>
      <c r="M839" s="64"/>
      <c r="N839" s="65"/>
    </row>
    <row r="840" spans="1:15" x14ac:dyDescent="0.3">
      <c r="A840" s="19"/>
      <c r="D840" s="25"/>
      <c r="K840" s="71"/>
      <c r="M840" s="64"/>
      <c r="N840" s="65"/>
    </row>
    <row r="841" spans="1:15" x14ac:dyDescent="0.3">
      <c r="A841" s="23"/>
      <c r="D841" s="25"/>
      <c r="H841" s="30"/>
      <c r="K841" s="71"/>
      <c r="M841" s="65"/>
      <c r="N841" s="30"/>
      <c r="O841" s="19"/>
    </row>
    <row r="842" spans="1:15" x14ac:dyDescent="0.3">
      <c r="A842" s="19"/>
      <c r="D842" s="25"/>
      <c r="K842" s="71"/>
      <c r="M842" s="64"/>
      <c r="N842" s="65"/>
    </row>
    <row r="843" spans="1:15" x14ac:dyDescent="0.3">
      <c r="A843" s="23"/>
      <c r="D843" s="25"/>
      <c r="H843" s="30"/>
      <c r="K843" s="71"/>
      <c r="M843" s="65"/>
      <c r="N843" s="30"/>
      <c r="O843" s="19"/>
    </row>
    <row r="844" spans="1:15" x14ac:dyDescent="0.3">
      <c r="A844" s="23"/>
      <c r="D844" s="25"/>
      <c r="H844" s="30"/>
      <c r="K844" s="71"/>
      <c r="M844" s="65"/>
      <c r="N844" s="30"/>
      <c r="O844" s="19"/>
    </row>
    <row r="845" spans="1:15" x14ac:dyDescent="0.3">
      <c r="D845" s="25"/>
      <c r="K845" s="71"/>
      <c r="M845" s="64"/>
      <c r="N845" s="72"/>
    </row>
    <row r="846" spans="1:15" x14ac:dyDescent="0.3">
      <c r="A846" s="19"/>
      <c r="D846" s="25"/>
      <c r="K846" s="71"/>
      <c r="M846" s="64"/>
      <c r="N846" s="73"/>
    </row>
    <row r="847" spans="1:15" x14ac:dyDescent="0.3">
      <c r="A847" s="19"/>
      <c r="D847" s="25"/>
      <c r="K847" s="71"/>
      <c r="M847" s="64"/>
      <c r="N847" s="73"/>
    </row>
    <row r="848" spans="1:15" x14ac:dyDescent="0.3">
      <c r="A848" s="19"/>
      <c r="D848" s="25"/>
      <c r="K848" s="71"/>
      <c r="M848" s="64"/>
    </row>
    <row r="849" spans="1:15" x14ac:dyDescent="0.3">
      <c r="A849" s="23"/>
      <c r="D849" s="25"/>
      <c r="H849" s="30"/>
      <c r="K849" s="71"/>
      <c r="M849" s="65"/>
      <c r="N849" s="30"/>
      <c r="O849" s="19"/>
    </row>
    <row r="850" spans="1:15" x14ac:dyDescent="0.3">
      <c r="A850" s="19"/>
      <c r="D850" s="25"/>
      <c r="K850" s="71"/>
      <c r="M850" s="64"/>
      <c r="N850" s="73"/>
    </row>
    <row r="851" spans="1:15" x14ac:dyDescent="0.3">
      <c r="D851" s="25"/>
      <c r="K851" s="71"/>
      <c r="M851" s="64"/>
    </row>
    <row r="852" spans="1:15" x14ac:dyDescent="0.3">
      <c r="A852" s="19"/>
      <c r="D852" s="25"/>
      <c r="K852" s="71"/>
      <c r="M852" s="64"/>
      <c r="N852" s="65"/>
    </row>
    <row r="853" spans="1:15" x14ac:dyDescent="0.3">
      <c r="A853" s="19"/>
      <c r="D853" s="25"/>
      <c r="H853" s="30"/>
      <c r="K853" s="71"/>
      <c r="M853" s="65"/>
      <c r="N853" s="30"/>
      <c r="O853" s="19"/>
    </row>
    <row r="854" spans="1:15" x14ac:dyDescent="0.3">
      <c r="A854" s="23"/>
      <c r="D854" s="25"/>
      <c r="H854" s="30"/>
      <c r="K854" s="71"/>
      <c r="M854" s="65"/>
      <c r="N854" s="30"/>
      <c r="O854" s="19"/>
    </row>
    <row r="855" spans="1:15" x14ac:dyDescent="0.3">
      <c r="A855" s="19"/>
      <c r="D855" s="25"/>
      <c r="K855" s="71"/>
      <c r="M855" s="64"/>
      <c r="N855" s="72"/>
    </row>
    <row r="856" spans="1:15" x14ac:dyDescent="0.3">
      <c r="A856" s="19"/>
      <c r="D856" s="25"/>
      <c r="H856" s="30"/>
      <c r="K856" s="71"/>
      <c r="M856" s="65"/>
      <c r="N856" s="30"/>
      <c r="O856" s="19"/>
    </row>
    <row r="857" spans="1:15" x14ac:dyDescent="0.3">
      <c r="A857" s="19"/>
      <c r="D857" s="25"/>
      <c r="K857" s="71"/>
      <c r="M857" s="64"/>
      <c r="N857" s="65"/>
    </row>
    <row r="858" spans="1:15" x14ac:dyDescent="0.3">
      <c r="A858" s="19"/>
      <c r="D858" s="25"/>
      <c r="K858" s="71"/>
      <c r="M858" s="64"/>
    </row>
    <row r="859" spans="1:15" x14ac:dyDescent="0.3">
      <c r="A859" s="19"/>
      <c r="D859" s="25"/>
      <c r="K859" s="71"/>
      <c r="M859" s="64"/>
    </row>
    <row r="860" spans="1:15" x14ac:dyDescent="0.3">
      <c r="A860" s="22"/>
      <c r="D860" s="25"/>
      <c r="K860" s="71"/>
      <c r="M860" s="64"/>
      <c r="N860" s="65"/>
    </row>
    <row r="861" spans="1:15" x14ac:dyDescent="0.3">
      <c r="A861" s="19"/>
      <c r="D861" s="26"/>
      <c r="H861" s="30"/>
      <c r="K861" s="71"/>
      <c r="M861" s="65"/>
      <c r="N861" s="30"/>
      <c r="O861" s="19"/>
    </row>
    <row r="862" spans="1:15" x14ac:dyDescent="0.3">
      <c r="A862" s="23"/>
      <c r="D862" s="25"/>
      <c r="H862" s="30"/>
      <c r="K862" s="71"/>
      <c r="M862" s="65"/>
      <c r="N862" s="30"/>
      <c r="O862" s="19"/>
    </row>
    <row r="863" spans="1:15" x14ac:dyDescent="0.3">
      <c r="A863" s="19"/>
      <c r="D863" s="26"/>
      <c r="H863" s="30"/>
      <c r="K863" s="71"/>
      <c r="M863" s="65"/>
      <c r="N863" s="30"/>
      <c r="O863" s="19"/>
    </row>
    <row r="864" spans="1:15" x14ac:dyDescent="0.3">
      <c r="A864" s="19"/>
      <c r="D864" s="25"/>
      <c r="K864" s="71"/>
      <c r="M864" s="64"/>
      <c r="N864" s="72"/>
    </row>
    <row r="865" spans="1:15" x14ac:dyDescent="0.3">
      <c r="A865" s="19"/>
      <c r="D865" s="25"/>
      <c r="K865" s="71"/>
      <c r="M865" s="64"/>
      <c r="N865" s="65"/>
    </row>
    <row r="866" spans="1:15" x14ac:dyDescent="0.3">
      <c r="A866" s="19"/>
      <c r="D866" s="25"/>
      <c r="H866" s="30"/>
      <c r="K866" s="71"/>
      <c r="M866" s="65"/>
      <c r="N866" s="30"/>
      <c r="O866" s="19"/>
    </row>
    <row r="867" spans="1:15" x14ac:dyDescent="0.3">
      <c r="A867" s="19"/>
      <c r="D867" s="25"/>
      <c r="K867" s="71"/>
      <c r="M867" s="64"/>
      <c r="N867" s="65"/>
    </row>
    <row r="868" spans="1:15" x14ac:dyDescent="0.3">
      <c r="A868" s="23"/>
      <c r="D868" s="25"/>
      <c r="H868" s="30"/>
      <c r="K868" s="71"/>
      <c r="M868" s="65"/>
      <c r="N868" s="30"/>
      <c r="O868" s="19"/>
    </row>
    <row r="869" spans="1:15" x14ac:dyDescent="0.3">
      <c r="A869" s="19"/>
      <c r="D869" s="26"/>
      <c r="H869" s="30"/>
      <c r="K869" s="71"/>
      <c r="M869" s="65"/>
      <c r="N869" s="30"/>
      <c r="O869" s="19"/>
    </row>
    <row r="870" spans="1:15" x14ac:dyDescent="0.3">
      <c r="A870" s="19"/>
      <c r="D870" s="25"/>
      <c r="K870" s="71"/>
      <c r="M870" s="64"/>
      <c r="N870" s="72"/>
    </row>
    <row r="871" spans="1:15" x14ac:dyDescent="0.3">
      <c r="A871" s="19"/>
      <c r="D871" s="25"/>
      <c r="K871" s="71"/>
      <c r="M871" s="64"/>
      <c r="N871" s="65"/>
    </row>
    <row r="872" spans="1:15" x14ac:dyDescent="0.3">
      <c r="A872" s="19"/>
      <c r="D872" s="25"/>
      <c r="K872" s="71"/>
      <c r="M872" s="64"/>
      <c r="N872" s="65"/>
    </row>
    <row r="873" spans="1:15" x14ac:dyDescent="0.3">
      <c r="A873" s="19"/>
      <c r="D873" s="25"/>
      <c r="K873" s="71"/>
      <c r="M873" s="64"/>
      <c r="N873" s="65"/>
    </row>
    <row r="874" spans="1:15" x14ac:dyDescent="0.3">
      <c r="A874" s="19"/>
      <c r="D874" s="25"/>
      <c r="K874" s="71"/>
      <c r="M874" s="64"/>
      <c r="N874" s="72"/>
    </row>
    <row r="875" spans="1:15" x14ac:dyDescent="0.3">
      <c r="A875" s="19"/>
      <c r="D875" s="25"/>
      <c r="K875" s="71"/>
      <c r="M875" s="64"/>
      <c r="N875" s="72"/>
    </row>
    <row r="876" spans="1:15" x14ac:dyDescent="0.3">
      <c r="A876" s="19"/>
      <c r="D876" s="25"/>
      <c r="K876" s="71"/>
      <c r="M876" s="64"/>
      <c r="N876" s="65"/>
    </row>
    <row r="877" spans="1:15" x14ac:dyDescent="0.3">
      <c r="A877" s="19"/>
      <c r="D877" s="25"/>
      <c r="K877" s="71"/>
      <c r="M877" s="64"/>
      <c r="N877" s="65"/>
    </row>
    <row r="878" spans="1:15" x14ac:dyDescent="0.3">
      <c r="A878" s="19"/>
      <c r="D878" s="25"/>
      <c r="K878" s="71"/>
      <c r="M878" s="64"/>
      <c r="N878" s="65"/>
    </row>
    <row r="879" spans="1:15" x14ac:dyDescent="0.3">
      <c r="A879" s="19"/>
      <c r="D879" s="25"/>
      <c r="K879" s="71"/>
      <c r="M879" s="64"/>
      <c r="N879" s="65"/>
    </row>
    <row r="880" spans="1:15" x14ac:dyDescent="0.3">
      <c r="A880" s="23"/>
      <c r="D880" s="25"/>
      <c r="H880" s="30"/>
      <c r="K880" s="71"/>
      <c r="M880" s="65"/>
      <c r="N880" s="30"/>
      <c r="O880" s="19"/>
    </row>
    <row r="881" spans="1:15" x14ac:dyDescent="0.3">
      <c r="A881" s="19"/>
      <c r="D881" s="25"/>
      <c r="K881" s="71"/>
      <c r="M881" s="64"/>
      <c r="N881" s="65"/>
    </row>
    <row r="882" spans="1:15" x14ac:dyDescent="0.3">
      <c r="A882" s="19"/>
      <c r="D882" s="25"/>
      <c r="K882" s="71"/>
      <c r="M882" s="64"/>
      <c r="N882" s="65"/>
    </row>
    <row r="883" spans="1:15" x14ac:dyDescent="0.3">
      <c r="A883" s="19"/>
      <c r="D883" s="25"/>
      <c r="H883" s="30"/>
      <c r="K883" s="71"/>
      <c r="M883" s="65"/>
      <c r="N883" s="30"/>
      <c r="O883" s="19"/>
    </row>
    <row r="884" spans="1:15" x14ac:dyDescent="0.3">
      <c r="A884" s="19"/>
      <c r="D884" s="25"/>
      <c r="K884" s="71"/>
      <c r="M884" s="64"/>
      <c r="N884" s="65"/>
    </row>
    <row r="885" spans="1:15" x14ac:dyDescent="0.3">
      <c r="A885" s="23"/>
      <c r="D885" s="25"/>
      <c r="H885" s="30"/>
      <c r="K885" s="71"/>
      <c r="M885" s="65"/>
      <c r="N885" s="30"/>
      <c r="O885" s="19"/>
    </row>
    <row r="886" spans="1:15" x14ac:dyDescent="0.3">
      <c r="A886" s="23"/>
      <c r="D886" s="25"/>
      <c r="H886" s="30"/>
      <c r="K886" s="71"/>
      <c r="M886" s="65"/>
      <c r="N886" s="30"/>
      <c r="O886" s="19"/>
    </row>
    <row r="887" spans="1:15" x14ac:dyDescent="0.3">
      <c r="A887" s="19"/>
      <c r="D887" s="25"/>
      <c r="H887" s="30"/>
      <c r="K887" s="71"/>
      <c r="M887" s="65"/>
      <c r="N887" s="30"/>
      <c r="O887" s="19"/>
    </row>
    <row r="888" spans="1:15" x14ac:dyDescent="0.3">
      <c r="A888" s="23"/>
      <c r="D888" s="25"/>
      <c r="H888" s="30"/>
      <c r="K888" s="71"/>
      <c r="M888" s="65"/>
      <c r="N888" s="30"/>
      <c r="O888" s="19"/>
    </row>
    <row r="889" spans="1:15" x14ac:dyDescent="0.3">
      <c r="A889" s="23"/>
      <c r="D889" s="25"/>
      <c r="H889" s="30"/>
      <c r="K889" s="71"/>
      <c r="M889" s="65"/>
      <c r="N889" s="30"/>
      <c r="O889" s="19"/>
    </row>
    <row r="890" spans="1:15" x14ac:dyDescent="0.3">
      <c r="A890" s="23"/>
      <c r="D890" s="25"/>
      <c r="H890" s="30"/>
      <c r="K890" s="71"/>
      <c r="M890" s="65"/>
      <c r="N890" s="30"/>
      <c r="O890" s="19"/>
    </row>
    <row r="891" spans="1:15" x14ac:dyDescent="0.3">
      <c r="A891" s="23"/>
      <c r="D891" s="25"/>
      <c r="H891" s="30"/>
      <c r="K891" s="71"/>
      <c r="M891" s="65"/>
      <c r="N891" s="30"/>
      <c r="O891" s="19"/>
    </row>
    <row r="892" spans="1:15" x14ac:dyDescent="0.3">
      <c r="A892" s="19"/>
      <c r="D892" s="25"/>
      <c r="H892" s="30"/>
      <c r="K892" s="71"/>
      <c r="M892" s="65"/>
      <c r="N892" s="30"/>
      <c r="O892" s="19"/>
    </row>
    <row r="893" spans="1:15" x14ac:dyDescent="0.3">
      <c r="A893" s="23"/>
      <c r="D893" s="25"/>
      <c r="H893" s="30"/>
      <c r="K893" s="71"/>
      <c r="M893" s="65"/>
      <c r="N893" s="30"/>
      <c r="O893" s="19"/>
    </row>
    <row r="894" spans="1:15" x14ac:dyDescent="0.3">
      <c r="A894" s="19"/>
      <c r="D894" s="25"/>
      <c r="K894" s="71"/>
      <c r="M894" s="64"/>
      <c r="N894" s="65"/>
    </row>
    <row r="895" spans="1:15" x14ac:dyDescent="0.3">
      <c r="A895" s="19"/>
      <c r="D895" s="25"/>
      <c r="K895" s="71"/>
      <c r="M895" s="64"/>
      <c r="N895" s="72"/>
    </row>
    <row r="896" spans="1:15" x14ac:dyDescent="0.3">
      <c r="A896" s="19"/>
      <c r="D896" s="25"/>
      <c r="K896" s="71"/>
      <c r="M896" s="64"/>
      <c r="N896" s="72"/>
    </row>
    <row r="897" spans="1:15" x14ac:dyDescent="0.3">
      <c r="A897" s="23"/>
      <c r="D897" s="25"/>
      <c r="H897" s="30"/>
      <c r="K897" s="71"/>
      <c r="M897" s="65"/>
      <c r="N897" s="30"/>
      <c r="O897" s="19"/>
    </row>
    <row r="898" spans="1:15" x14ac:dyDescent="0.3">
      <c r="A898" s="23"/>
      <c r="D898" s="25"/>
      <c r="H898" s="30"/>
      <c r="K898" s="71"/>
      <c r="M898" s="65"/>
      <c r="N898" s="30"/>
      <c r="O898" s="19"/>
    </row>
    <row r="899" spans="1:15" x14ac:dyDescent="0.3">
      <c r="A899" s="23"/>
      <c r="D899" s="25"/>
      <c r="H899" s="30"/>
      <c r="K899" s="71"/>
      <c r="M899" s="65"/>
      <c r="N899" s="30"/>
      <c r="O899" s="19"/>
    </row>
    <row r="900" spans="1:15" x14ac:dyDescent="0.3">
      <c r="A900" s="23"/>
      <c r="D900" s="25"/>
      <c r="H900" s="30"/>
      <c r="K900" s="71"/>
      <c r="M900" s="65"/>
      <c r="N900" s="30"/>
      <c r="O900" s="19"/>
    </row>
    <row r="901" spans="1:15" x14ac:dyDescent="0.3">
      <c r="A901" s="19"/>
      <c r="D901" s="25"/>
      <c r="K901" s="71"/>
      <c r="M901" s="64"/>
      <c r="N901" s="65"/>
    </row>
    <row r="902" spans="1:15" x14ac:dyDescent="0.3">
      <c r="A902" s="23"/>
      <c r="D902" s="25"/>
      <c r="H902" s="30"/>
      <c r="K902" s="71"/>
      <c r="M902" s="65"/>
      <c r="N902" s="30"/>
      <c r="O902" s="19"/>
    </row>
    <row r="903" spans="1:15" x14ac:dyDescent="0.3">
      <c r="A903" s="23"/>
      <c r="D903" s="25"/>
      <c r="H903" s="30"/>
      <c r="K903" s="71"/>
      <c r="M903" s="65"/>
      <c r="N903" s="30"/>
      <c r="O903" s="19"/>
    </row>
    <row r="904" spans="1:15" x14ac:dyDescent="0.3">
      <c r="A904" s="23"/>
      <c r="D904" s="25"/>
      <c r="H904" s="30"/>
      <c r="K904" s="71"/>
      <c r="M904" s="65"/>
      <c r="N904" s="30"/>
      <c r="O904" s="19"/>
    </row>
    <row r="905" spans="1:15" x14ac:dyDescent="0.3">
      <c r="A905" s="19"/>
      <c r="D905" s="25"/>
      <c r="K905" s="71"/>
      <c r="M905" s="64"/>
      <c r="N905" s="65"/>
    </row>
    <row r="906" spans="1:15" x14ac:dyDescent="0.3">
      <c r="A906" s="23"/>
      <c r="D906" s="25"/>
      <c r="H906" s="30"/>
      <c r="K906" s="71"/>
      <c r="M906" s="65"/>
      <c r="N906" s="30"/>
      <c r="O906" s="19"/>
    </row>
    <row r="907" spans="1:15" x14ac:dyDescent="0.3">
      <c r="D907" s="25"/>
      <c r="K907" s="71"/>
      <c r="M907" s="64"/>
      <c r="N907" s="65"/>
    </row>
    <row r="908" spans="1:15" x14ac:dyDescent="0.3">
      <c r="A908" s="19"/>
      <c r="D908" s="25"/>
      <c r="K908" s="71"/>
      <c r="M908" s="64"/>
      <c r="N908" s="65"/>
    </row>
    <row r="909" spans="1:15" x14ac:dyDescent="0.3">
      <c r="A909" s="19"/>
      <c r="D909" s="25"/>
      <c r="K909" s="71"/>
      <c r="M909" s="64"/>
      <c r="N909" s="65"/>
    </row>
    <row r="910" spans="1:15" x14ac:dyDescent="0.3">
      <c r="A910" s="19"/>
      <c r="D910" s="25"/>
      <c r="H910" s="30"/>
      <c r="K910" s="71"/>
      <c r="M910" s="65"/>
      <c r="N910" s="30"/>
      <c r="O910" s="19"/>
    </row>
    <row r="911" spans="1:15" x14ac:dyDescent="0.3">
      <c r="A911" s="19"/>
      <c r="D911" s="25"/>
      <c r="K911" s="71"/>
      <c r="M911" s="64"/>
      <c r="N911" s="65"/>
    </row>
    <row r="912" spans="1:15" x14ac:dyDescent="0.3">
      <c r="A912" s="19"/>
      <c r="D912" s="25"/>
      <c r="K912" s="71"/>
      <c r="M912" s="64"/>
    </row>
    <row r="913" spans="1:15" x14ac:dyDescent="0.3">
      <c r="A913" s="19"/>
      <c r="D913" s="25"/>
      <c r="H913" s="30"/>
      <c r="K913" s="71"/>
      <c r="M913" s="65"/>
      <c r="N913" s="30"/>
      <c r="O913" s="19"/>
    </row>
    <row r="914" spans="1:15" x14ac:dyDescent="0.3">
      <c r="A914" s="19"/>
      <c r="D914" s="25"/>
      <c r="K914" s="71"/>
      <c r="M914" s="64"/>
      <c r="N914" s="73"/>
    </row>
    <row r="915" spans="1:15" x14ac:dyDescent="0.3">
      <c r="A915" s="19"/>
      <c r="D915" s="25"/>
      <c r="K915" s="71"/>
      <c r="M915" s="64"/>
    </row>
    <row r="916" spans="1:15" x14ac:dyDescent="0.3">
      <c r="A916" s="19"/>
      <c r="D916" s="25"/>
      <c r="K916" s="71"/>
      <c r="M916" s="64"/>
      <c r="N916" s="73"/>
    </row>
    <row r="917" spans="1:15" x14ac:dyDescent="0.3">
      <c r="A917" s="19"/>
      <c r="D917" s="25"/>
      <c r="H917" s="30"/>
      <c r="K917" s="71"/>
      <c r="M917" s="65"/>
      <c r="N917" s="30"/>
      <c r="O917" s="19"/>
    </row>
    <row r="918" spans="1:15" x14ac:dyDescent="0.3">
      <c r="A918" s="19"/>
      <c r="D918" s="25"/>
      <c r="H918" s="30"/>
      <c r="K918" s="71"/>
      <c r="M918" s="65"/>
      <c r="N918" s="30"/>
      <c r="O918" s="19"/>
    </row>
    <row r="919" spans="1:15" x14ac:dyDescent="0.3">
      <c r="A919" s="19"/>
      <c r="D919" s="25"/>
      <c r="K919" s="71"/>
      <c r="M919" s="64"/>
    </row>
    <row r="920" spans="1:15" x14ac:dyDescent="0.3">
      <c r="A920" s="19"/>
      <c r="D920" s="25"/>
      <c r="K920" s="71"/>
      <c r="M920" s="64"/>
    </row>
    <row r="921" spans="1:15" x14ac:dyDescent="0.3">
      <c r="A921" s="19"/>
      <c r="D921" s="25"/>
      <c r="K921" s="71"/>
      <c r="M921" s="64"/>
    </row>
    <row r="922" spans="1:15" x14ac:dyDescent="0.3">
      <c r="A922" s="23"/>
      <c r="D922" s="25"/>
      <c r="H922" s="30"/>
      <c r="K922" s="71"/>
      <c r="M922" s="65"/>
      <c r="N922" s="30"/>
      <c r="O922" s="19"/>
    </row>
    <row r="923" spans="1:15" x14ac:dyDescent="0.3">
      <c r="A923" s="23"/>
      <c r="D923" s="25"/>
      <c r="H923" s="30"/>
      <c r="K923" s="71"/>
      <c r="M923" s="65"/>
      <c r="N923" s="30"/>
      <c r="O923" s="19"/>
    </row>
    <row r="924" spans="1:15" x14ac:dyDescent="0.3">
      <c r="A924" s="23"/>
      <c r="D924" s="25"/>
      <c r="H924" s="30"/>
      <c r="K924" s="71"/>
      <c r="M924" s="65"/>
      <c r="N924" s="30"/>
      <c r="O924" s="19"/>
    </row>
    <row r="925" spans="1:15" x14ac:dyDescent="0.3">
      <c r="A925" s="23"/>
      <c r="D925" s="25"/>
      <c r="H925" s="30"/>
      <c r="K925" s="71"/>
      <c r="M925" s="65"/>
      <c r="N925" s="30"/>
      <c r="O925" s="19"/>
    </row>
    <row r="926" spans="1:15" x14ac:dyDescent="0.3">
      <c r="A926" s="23"/>
      <c r="D926" s="25"/>
      <c r="H926" s="30"/>
      <c r="K926" s="71"/>
      <c r="M926" s="65"/>
      <c r="N926" s="30"/>
      <c r="O926" s="19"/>
    </row>
    <row r="927" spans="1:15" x14ac:dyDescent="0.3">
      <c r="A927" s="23"/>
      <c r="D927" s="25"/>
      <c r="H927" s="30"/>
      <c r="K927" s="71"/>
      <c r="M927" s="65"/>
      <c r="N927" s="30"/>
      <c r="O927" s="19"/>
    </row>
    <row r="928" spans="1:15" x14ac:dyDescent="0.3">
      <c r="A928" s="19"/>
      <c r="D928" s="25"/>
      <c r="K928" s="71"/>
      <c r="M928" s="64"/>
    </row>
    <row r="929" spans="1:15" x14ac:dyDescent="0.3">
      <c r="A929" s="19"/>
      <c r="D929" s="25"/>
      <c r="K929" s="71"/>
      <c r="M929" s="64"/>
    </row>
    <row r="930" spans="1:15" x14ac:dyDescent="0.3">
      <c r="A930" s="19"/>
      <c r="D930" s="25"/>
      <c r="K930" s="71"/>
      <c r="M930" s="64"/>
      <c r="N930" s="73"/>
    </row>
    <row r="931" spans="1:15" x14ac:dyDescent="0.3">
      <c r="A931" s="19"/>
      <c r="D931" s="25"/>
      <c r="K931" s="71"/>
      <c r="M931" s="64"/>
    </row>
    <row r="932" spans="1:15" x14ac:dyDescent="0.3">
      <c r="A932" s="19"/>
      <c r="D932" s="25"/>
      <c r="K932" s="71"/>
      <c r="M932" s="64"/>
      <c r="N932" s="73"/>
    </row>
    <row r="933" spans="1:15" x14ac:dyDescent="0.3">
      <c r="A933" s="19"/>
      <c r="D933" s="25"/>
      <c r="K933" s="71"/>
      <c r="M933" s="64"/>
      <c r="N933" s="73"/>
    </row>
    <row r="934" spans="1:15" x14ac:dyDescent="0.3">
      <c r="A934" s="19"/>
      <c r="D934" s="25"/>
      <c r="K934" s="71"/>
      <c r="M934" s="64"/>
      <c r="N934" s="73"/>
    </row>
    <row r="935" spans="1:15" x14ac:dyDescent="0.3">
      <c r="A935" s="19"/>
      <c r="D935" s="25"/>
      <c r="K935" s="71"/>
      <c r="M935" s="64"/>
      <c r="N935" s="73"/>
    </row>
    <row r="936" spans="1:15" x14ac:dyDescent="0.3">
      <c r="A936" s="19"/>
      <c r="D936" s="25"/>
      <c r="K936" s="71"/>
      <c r="M936" s="64"/>
      <c r="N936" s="73"/>
    </row>
    <row r="937" spans="1:15" x14ac:dyDescent="0.3">
      <c r="A937" s="19"/>
      <c r="D937" s="25"/>
      <c r="K937" s="71"/>
      <c r="M937" s="64"/>
      <c r="N937" s="73"/>
    </row>
    <row r="938" spans="1:15" x14ac:dyDescent="0.3">
      <c r="A938" s="19"/>
      <c r="D938" s="25"/>
      <c r="K938" s="71"/>
      <c r="M938" s="64"/>
      <c r="N938" s="72"/>
    </row>
    <row r="939" spans="1:15" x14ac:dyDescent="0.3">
      <c r="A939" s="19"/>
      <c r="D939" s="26"/>
      <c r="H939" s="30"/>
      <c r="K939" s="71"/>
      <c r="M939" s="65"/>
      <c r="N939" s="30"/>
      <c r="O939" s="19"/>
    </row>
    <row r="940" spans="1:15" x14ac:dyDescent="0.3">
      <c r="A940" s="21"/>
      <c r="D940" s="25"/>
      <c r="K940" s="71"/>
      <c r="M940" s="64"/>
      <c r="N940" s="65"/>
    </row>
    <row r="941" spans="1:15" x14ac:dyDescent="0.3">
      <c r="A941" s="19"/>
      <c r="D941" s="25"/>
      <c r="K941" s="71"/>
      <c r="M941" s="64"/>
      <c r="N941" s="72"/>
    </row>
    <row r="942" spans="1:15" x14ac:dyDescent="0.3">
      <c r="A942" s="19"/>
      <c r="D942" s="25"/>
      <c r="K942" s="71"/>
      <c r="M942" s="64"/>
      <c r="N942" s="65"/>
    </row>
    <row r="943" spans="1:15" x14ac:dyDescent="0.3">
      <c r="A943" s="19"/>
      <c r="D943" s="25"/>
      <c r="K943" s="71"/>
      <c r="M943" s="64"/>
      <c r="N943" s="65"/>
    </row>
    <row r="944" spans="1:15" x14ac:dyDescent="0.3">
      <c r="A944" s="19"/>
      <c r="D944" s="25"/>
      <c r="K944" s="71"/>
      <c r="M944" s="64"/>
      <c r="N944" s="65"/>
    </row>
    <row r="945" spans="1:14" x14ac:dyDescent="0.3">
      <c r="A945" s="19"/>
      <c r="D945" s="25"/>
      <c r="K945" s="71"/>
      <c r="M945" s="64"/>
      <c r="N945" s="65"/>
    </row>
    <row r="946" spans="1:14" x14ac:dyDescent="0.3">
      <c r="A946" s="19"/>
      <c r="D946" s="25"/>
      <c r="K946" s="71"/>
      <c r="M946" s="64"/>
      <c r="N946" s="72"/>
    </row>
    <row r="947" spans="1:14" x14ac:dyDescent="0.3">
      <c r="A947" s="19"/>
      <c r="D947" s="25"/>
      <c r="K947" s="71"/>
      <c r="M947" s="64"/>
      <c r="N947" s="72"/>
    </row>
    <row r="948" spans="1:14" x14ac:dyDescent="0.3">
      <c r="A948" s="19"/>
      <c r="D948" s="25"/>
      <c r="K948" s="71"/>
      <c r="M948" s="64"/>
      <c r="N948" s="72"/>
    </row>
    <row r="949" spans="1:14" x14ac:dyDescent="0.3">
      <c r="A949" s="19"/>
      <c r="D949" s="25"/>
      <c r="K949" s="71"/>
      <c r="M949" s="64"/>
      <c r="N949" s="72"/>
    </row>
    <row r="950" spans="1:14" x14ac:dyDescent="0.3">
      <c r="A950" s="19"/>
      <c r="D950" s="25"/>
      <c r="K950" s="71"/>
      <c r="M950" s="64"/>
      <c r="N950" s="72"/>
    </row>
    <row r="951" spans="1:14" x14ac:dyDescent="0.3">
      <c r="A951" s="19"/>
      <c r="D951" s="25"/>
      <c r="K951" s="71"/>
      <c r="M951" s="64"/>
      <c r="N951" s="72"/>
    </row>
    <row r="952" spans="1:14" x14ac:dyDescent="0.3">
      <c r="A952" s="19"/>
      <c r="D952" s="25"/>
      <c r="K952" s="71"/>
      <c r="M952" s="64"/>
      <c r="N952" s="72"/>
    </row>
    <row r="953" spans="1:14" x14ac:dyDescent="0.3">
      <c r="A953" s="19"/>
      <c r="D953" s="25"/>
      <c r="K953" s="71"/>
      <c r="M953" s="64"/>
      <c r="N953" s="72"/>
    </row>
    <row r="954" spans="1:14" x14ac:dyDescent="0.3">
      <c r="A954" s="19"/>
      <c r="D954" s="25"/>
      <c r="K954" s="71"/>
      <c r="M954" s="64"/>
      <c r="N954" s="72"/>
    </row>
    <row r="955" spans="1:14" x14ac:dyDescent="0.3">
      <c r="A955" s="19"/>
      <c r="D955" s="25"/>
      <c r="K955" s="71"/>
      <c r="M955" s="64"/>
      <c r="N955" s="72"/>
    </row>
    <row r="956" spans="1:14" x14ac:dyDescent="0.3">
      <c r="A956" s="19"/>
      <c r="D956" s="25"/>
      <c r="K956" s="71"/>
      <c r="M956" s="64"/>
      <c r="N956" s="72"/>
    </row>
    <row r="957" spans="1:14" x14ac:dyDescent="0.3">
      <c r="A957" s="19"/>
      <c r="D957" s="25"/>
      <c r="K957" s="71"/>
      <c r="M957" s="64"/>
      <c r="N957" s="65"/>
    </row>
    <row r="958" spans="1:14" x14ac:dyDescent="0.3">
      <c r="A958" s="19"/>
      <c r="D958" s="25"/>
      <c r="K958" s="71"/>
      <c r="M958" s="64"/>
      <c r="N958" s="65"/>
    </row>
    <row r="959" spans="1:14" x14ac:dyDescent="0.3">
      <c r="A959" s="19"/>
      <c r="D959" s="25"/>
      <c r="K959" s="71"/>
      <c r="M959" s="64"/>
      <c r="N959" s="72"/>
    </row>
    <row r="960" spans="1:14" x14ac:dyDescent="0.3">
      <c r="A960" s="19"/>
      <c r="D960" s="25"/>
      <c r="K960" s="71"/>
      <c r="M960" s="64"/>
      <c r="N960" s="72"/>
    </row>
    <row r="961" spans="1:15" x14ac:dyDescent="0.3">
      <c r="A961" s="19"/>
      <c r="D961" s="25"/>
      <c r="K961" s="71"/>
      <c r="M961" s="64"/>
      <c r="N961" s="72"/>
    </row>
    <row r="962" spans="1:15" x14ac:dyDescent="0.3">
      <c r="A962" s="19"/>
      <c r="D962" s="25"/>
      <c r="K962" s="71"/>
      <c r="M962" s="64"/>
      <c r="N962" s="72"/>
    </row>
    <row r="963" spans="1:15" x14ac:dyDescent="0.3">
      <c r="A963" s="19"/>
      <c r="D963" s="25"/>
      <c r="K963" s="71"/>
      <c r="M963" s="64"/>
      <c r="N963" s="72"/>
    </row>
    <row r="964" spans="1:15" x14ac:dyDescent="0.3">
      <c r="A964" s="19"/>
      <c r="D964" s="25"/>
      <c r="K964" s="71"/>
      <c r="M964" s="64"/>
      <c r="N964" s="72"/>
    </row>
    <row r="965" spans="1:15" x14ac:dyDescent="0.3">
      <c r="A965" s="19"/>
      <c r="D965" s="25"/>
      <c r="K965" s="71"/>
      <c r="M965" s="64"/>
      <c r="N965" s="72"/>
    </row>
    <row r="966" spans="1:15" x14ac:dyDescent="0.3">
      <c r="A966" s="19"/>
      <c r="D966" s="25"/>
      <c r="K966" s="71"/>
      <c r="M966" s="64"/>
      <c r="N966" s="65"/>
    </row>
    <row r="967" spans="1:15" x14ac:dyDescent="0.3">
      <c r="A967" s="19"/>
      <c r="D967" s="25"/>
      <c r="K967" s="71"/>
      <c r="M967" s="64"/>
      <c r="N967" s="72"/>
    </row>
    <row r="968" spans="1:15" x14ac:dyDescent="0.3">
      <c r="A968" s="19"/>
      <c r="D968" s="25"/>
      <c r="K968" s="71"/>
      <c r="M968" s="64"/>
      <c r="N968" s="65"/>
    </row>
    <row r="969" spans="1:15" x14ac:dyDescent="0.3">
      <c r="A969" s="19"/>
      <c r="D969" s="25"/>
      <c r="K969" s="71"/>
      <c r="M969" s="64"/>
      <c r="N969" s="65"/>
    </row>
    <row r="970" spans="1:15" x14ac:dyDescent="0.3">
      <c r="A970" s="19"/>
      <c r="D970" s="25"/>
      <c r="H970" s="30"/>
      <c r="K970" s="71"/>
      <c r="M970" s="65"/>
      <c r="N970" s="30"/>
      <c r="O970" s="19"/>
    </row>
    <row r="971" spans="1:15" x14ac:dyDescent="0.3">
      <c r="A971" s="19"/>
      <c r="D971" s="25"/>
      <c r="K971" s="71"/>
      <c r="M971" s="64"/>
      <c r="N971" s="72"/>
    </row>
    <row r="972" spans="1:15" x14ac:dyDescent="0.3">
      <c r="A972" s="19"/>
      <c r="D972" s="25"/>
      <c r="K972" s="71"/>
      <c r="M972" s="64"/>
      <c r="N972" s="72"/>
    </row>
    <row r="973" spans="1:15" x14ac:dyDescent="0.3">
      <c r="A973" s="19"/>
      <c r="D973" s="25"/>
      <c r="K973" s="71"/>
      <c r="M973" s="64"/>
      <c r="N973" s="72"/>
    </row>
    <row r="974" spans="1:15" x14ac:dyDescent="0.3">
      <c r="A974" s="19"/>
      <c r="D974" s="25"/>
      <c r="K974" s="71"/>
      <c r="M974" s="64"/>
      <c r="N974" s="72"/>
    </row>
    <row r="975" spans="1:15" x14ac:dyDescent="0.3">
      <c r="A975" s="19"/>
      <c r="D975" s="25"/>
      <c r="K975" s="71"/>
      <c r="M975" s="64"/>
      <c r="N975" s="72"/>
    </row>
    <row r="976" spans="1:15" x14ac:dyDescent="0.3">
      <c r="A976" s="19"/>
      <c r="D976" s="25"/>
      <c r="K976" s="71"/>
      <c r="M976" s="64"/>
      <c r="N976" s="72"/>
    </row>
    <row r="977" spans="1:15" x14ac:dyDescent="0.3">
      <c r="A977" s="19"/>
      <c r="D977" s="25"/>
      <c r="K977" s="71"/>
      <c r="M977" s="64"/>
      <c r="N977" s="72"/>
    </row>
    <row r="978" spans="1:15" x14ac:dyDescent="0.3">
      <c r="A978" s="19"/>
      <c r="D978" s="25"/>
      <c r="K978" s="71"/>
      <c r="M978" s="64"/>
      <c r="N978" s="72"/>
    </row>
    <row r="979" spans="1:15" x14ac:dyDescent="0.3">
      <c r="A979" s="19"/>
      <c r="D979" s="25"/>
      <c r="K979" s="71"/>
      <c r="M979" s="64"/>
      <c r="N979" s="65"/>
    </row>
    <row r="980" spans="1:15" x14ac:dyDescent="0.3">
      <c r="A980" s="19"/>
      <c r="D980" s="25"/>
      <c r="K980" s="71"/>
      <c r="M980" s="64"/>
      <c r="N980" s="72"/>
    </row>
    <row r="981" spans="1:15" x14ac:dyDescent="0.3">
      <c r="A981" s="19"/>
      <c r="D981" s="25"/>
      <c r="K981" s="71"/>
      <c r="M981" s="64"/>
      <c r="N981" s="65"/>
    </row>
    <row r="982" spans="1:15" x14ac:dyDescent="0.3">
      <c r="A982" s="19"/>
      <c r="D982" s="25"/>
      <c r="K982" s="71"/>
      <c r="M982" s="64"/>
      <c r="N982" s="65"/>
    </row>
    <row r="983" spans="1:15" x14ac:dyDescent="0.3">
      <c r="A983" s="19"/>
      <c r="D983" s="25"/>
      <c r="K983" s="71"/>
      <c r="M983" s="64"/>
      <c r="N983" s="72"/>
    </row>
    <row r="984" spans="1:15" x14ac:dyDescent="0.3">
      <c r="A984" s="19"/>
      <c r="D984" s="25"/>
      <c r="K984" s="71"/>
      <c r="M984" s="64"/>
      <c r="N984" s="72"/>
    </row>
    <row r="985" spans="1:15" x14ac:dyDescent="0.3">
      <c r="A985" s="19"/>
      <c r="D985" s="25"/>
      <c r="K985" s="71"/>
      <c r="M985" s="64"/>
      <c r="N985" s="72"/>
    </row>
    <row r="986" spans="1:15" x14ac:dyDescent="0.3">
      <c r="A986" s="19"/>
      <c r="D986" s="25"/>
      <c r="H986" s="30"/>
      <c r="K986" s="71"/>
      <c r="M986" s="65"/>
      <c r="N986" s="30"/>
      <c r="O986" s="19"/>
    </row>
    <row r="987" spans="1:15" x14ac:dyDescent="0.3">
      <c r="A987" s="19"/>
      <c r="D987" s="25"/>
      <c r="H987" s="30"/>
      <c r="K987" s="71"/>
      <c r="M987" s="65"/>
      <c r="N987" s="30"/>
      <c r="O987" s="19"/>
    </row>
    <row r="988" spans="1:15" x14ac:dyDescent="0.3">
      <c r="A988" s="19"/>
      <c r="D988" s="25"/>
      <c r="H988" s="30"/>
      <c r="K988" s="71"/>
      <c r="M988" s="65"/>
      <c r="N988" s="30"/>
      <c r="O988" s="19"/>
    </row>
    <row r="989" spans="1:15" x14ac:dyDescent="0.3">
      <c r="A989" s="19"/>
      <c r="D989" s="25"/>
      <c r="H989" s="30"/>
      <c r="K989" s="71"/>
      <c r="M989" s="65"/>
      <c r="N989" s="30"/>
      <c r="O989" s="19"/>
    </row>
    <row r="990" spans="1:15" x14ac:dyDescent="0.3">
      <c r="A990" s="19"/>
      <c r="D990" s="25"/>
      <c r="H990" s="30"/>
      <c r="K990" s="71"/>
      <c r="M990" s="65"/>
      <c r="N990" s="30"/>
      <c r="O990" s="19"/>
    </row>
    <row r="991" spans="1:15" x14ac:dyDescent="0.3">
      <c r="A991" s="19"/>
      <c r="D991" s="25"/>
      <c r="K991" s="71"/>
      <c r="M991" s="64"/>
      <c r="N991" s="72"/>
    </row>
    <row r="992" spans="1:15" x14ac:dyDescent="0.3">
      <c r="A992" s="19"/>
      <c r="D992" s="26"/>
      <c r="H992" s="30"/>
      <c r="K992" s="71"/>
      <c r="M992" s="65"/>
      <c r="N992" s="30"/>
      <c r="O992" s="19"/>
    </row>
    <row r="993" spans="1:15" x14ac:dyDescent="0.3">
      <c r="A993" s="19"/>
      <c r="D993" s="25"/>
      <c r="H993" s="30"/>
      <c r="K993" s="71"/>
      <c r="M993" s="65"/>
      <c r="N993" s="30"/>
      <c r="O993" s="19"/>
    </row>
    <row r="994" spans="1:15" x14ac:dyDescent="0.3">
      <c r="A994" s="19"/>
      <c r="D994" s="25"/>
      <c r="H994" s="30"/>
      <c r="K994" s="71"/>
      <c r="M994" s="65"/>
      <c r="N994" s="30"/>
      <c r="O994" s="19"/>
    </row>
    <row r="995" spans="1:15" x14ac:dyDescent="0.3">
      <c r="A995" s="19"/>
      <c r="D995" s="25"/>
      <c r="H995" s="30"/>
      <c r="K995" s="71"/>
      <c r="M995" s="65"/>
      <c r="N995" s="30"/>
      <c r="O995" s="19"/>
    </row>
    <row r="996" spans="1:15" x14ac:dyDescent="0.3">
      <c r="A996" s="19"/>
      <c r="D996" s="25"/>
      <c r="K996" s="71"/>
      <c r="M996" s="64"/>
      <c r="N996" s="72"/>
    </row>
    <row r="997" spans="1:15" x14ac:dyDescent="0.3">
      <c r="A997" s="23"/>
      <c r="D997" s="25"/>
      <c r="H997" s="30"/>
      <c r="K997" s="71"/>
      <c r="M997" s="65"/>
      <c r="N997" s="30"/>
      <c r="O997" s="19"/>
    </row>
    <row r="998" spans="1:15" x14ac:dyDescent="0.3">
      <c r="A998" s="19"/>
      <c r="D998" s="25"/>
      <c r="K998" s="71"/>
      <c r="M998" s="64"/>
      <c r="N998" s="72"/>
    </row>
    <row r="999" spans="1:15" x14ac:dyDescent="0.3">
      <c r="D999" s="25"/>
      <c r="K999" s="71"/>
      <c r="M999" s="64"/>
      <c r="N999" s="72"/>
    </row>
    <row r="1000" spans="1:15" x14ac:dyDescent="0.3">
      <c r="D1000" s="25"/>
      <c r="K1000" s="71"/>
      <c r="M1000" s="64"/>
      <c r="N1000" s="65"/>
    </row>
    <row r="1001" spans="1:15" x14ac:dyDescent="0.3">
      <c r="A1001" s="19"/>
      <c r="D1001" s="25"/>
      <c r="K1001" s="71"/>
      <c r="M1001" s="64"/>
      <c r="N1001" s="72"/>
    </row>
    <row r="1002" spans="1:15" x14ac:dyDescent="0.3">
      <c r="A1002" s="19"/>
      <c r="D1002" s="25"/>
      <c r="K1002" s="71"/>
      <c r="M1002" s="64"/>
      <c r="N1002" s="72"/>
    </row>
    <row r="1003" spans="1:15" x14ac:dyDescent="0.3">
      <c r="A1003" s="19"/>
      <c r="D1003" s="25"/>
      <c r="K1003" s="71"/>
      <c r="M1003" s="64"/>
      <c r="N1003" s="72"/>
    </row>
    <row r="1004" spans="1:15" x14ac:dyDescent="0.3">
      <c r="A1004" s="19"/>
      <c r="D1004" s="25"/>
      <c r="K1004" s="71"/>
      <c r="M1004" s="64"/>
      <c r="N1004" s="72"/>
    </row>
    <row r="1005" spans="1:15" x14ac:dyDescent="0.3">
      <c r="A1005" s="19"/>
      <c r="D1005" s="25"/>
      <c r="K1005" s="71"/>
      <c r="M1005" s="64"/>
      <c r="N1005" s="72"/>
    </row>
    <row r="1006" spans="1:15" x14ac:dyDescent="0.3">
      <c r="A1006" s="19"/>
      <c r="D1006" s="25"/>
      <c r="K1006" s="71"/>
      <c r="M1006" s="64"/>
      <c r="N1006" s="72"/>
    </row>
    <row r="1007" spans="1:15" x14ac:dyDescent="0.3">
      <c r="A1007" s="19"/>
      <c r="D1007" s="25"/>
      <c r="K1007" s="71"/>
      <c r="M1007" s="64"/>
      <c r="N1007" s="65"/>
    </row>
    <row r="1008" spans="1:15" x14ac:dyDescent="0.3">
      <c r="A1008" s="19"/>
      <c r="D1008" s="25"/>
      <c r="H1008" s="30"/>
      <c r="K1008" s="71"/>
      <c r="M1008" s="65"/>
      <c r="N1008" s="30"/>
      <c r="O1008" s="19"/>
    </row>
    <row r="1009" spans="1:15" x14ac:dyDescent="0.3">
      <c r="A1009" s="19"/>
      <c r="D1009" s="25"/>
      <c r="H1009" s="30"/>
      <c r="K1009" s="71"/>
      <c r="M1009" s="65"/>
      <c r="N1009" s="30"/>
      <c r="O1009" s="19"/>
    </row>
    <row r="1010" spans="1:15" x14ac:dyDescent="0.3">
      <c r="A1010" s="23"/>
      <c r="D1010" s="25"/>
      <c r="H1010" s="30"/>
      <c r="K1010" s="71"/>
      <c r="M1010" s="65"/>
      <c r="N1010" s="30"/>
      <c r="O1010" s="19"/>
    </row>
    <row r="1011" spans="1:15" x14ac:dyDescent="0.3">
      <c r="A1011" s="23"/>
      <c r="D1011" s="25"/>
      <c r="H1011" s="30"/>
      <c r="K1011" s="71"/>
      <c r="M1011" s="65"/>
      <c r="N1011" s="30"/>
      <c r="O1011" s="19"/>
    </row>
    <row r="1012" spans="1:15" x14ac:dyDescent="0.3">
      <c r="A1012" s="23"/>
      <c r="D1012" s="25"/>
      <c r="H1012" s="30"/>
      <c r="K1012" s="71"/>
      <c r="M1012" s="65"/>
      <c r="N1012" s="30"/>
      <c r="O1012" s="19"/>
    </row>
    <row r="1013" spans="1:15" x14ac:dyDescent="0.3">
      <c r="A1013" s="23"/>
      <c r="D1013" s="25"/>
      <c r="H1013" s="30"/>
      <c r="K1013" s="71"/>
      <c r="M1013" s="65"/>
      <c r="N1013" s="30"/>
      <c r="O1013" s="19"/>
    </row>
    <row r="1014" spans="1:15" x14ac:dyDescent="0.3">
      <c r="A1014" s="23"/>
      <c r="D1014" s="25"/>
      <c r="H1014" s="30"/>
      <c r="K1014" s="71"/>
      <c r="M1014" s="65"/>
      <c r="N1014" s="30"/>
      <c r="O1014" s="19"/>
    </row>
    <row r="1015" spans="1:15" x14ac:dyDescent="0.3">
      <c r="A1015" s="19"/>
      <c r="D1015" s="25"/>
      <c r="K1015" s="71"/>
      <c r="M1015" s="64"/>
      <c r="N1015" s="65"/>
    </row>
    <row r="1016" spans="1:15" x14ac:dyDescent="0.3">
      <c r="A1016" s="23"/>
      <c r="D1016" s="25"/>
      <c r="H1016" s="30"/>
      <c r="K1016" s="71"/>
      <c r="M1016" s="65"/>
      <c r="N1016" s="30"/>
      <c r="O1016" s="19"/>
    </row>
    <row r="1017" spans="1:15" x14ac:dyDescent="0.3">
      <c r="A1017" s="23"/>
      <c r="D1017" s="25"/>
      <c r="H1017" s="30"/>
      <c r="K1017" s="71"/>
      <c r="M1017" s="65"/>
      <c r="N1017" s="30"/>
      <c r="O1017" s="19"/>
    </row>
    <row r="1018" spans="1:15" x14ac:dyDescent="0.3">
      <c r="A1018" s="23"/>
      <c r="D1018" s="25"/>
      <c r="H1018" s="30"/>
      <c r="K1018" s="71"/>
      <c r="M1018" s="65"/>
      <c r="N1018" s="30"/>
      <c r="O1018" s="19"/>
    </row>
    <row r="1019" spans="1:15" x14ac:dyDescent="0.3">
      <c r="A1019" s="23"/>
      <c r="D1019" s="25"/>
      <c r="H1019" s="30"/>
      <c r="K1019" s="71"/>
      <c r="M1019" s="65"/>
      <c r="N1019" s="30"/>
      <c r="O1019" s="19"/>
    </row>
    <row r="1020" spans="1:15" x14ac:dyDescent="0.3">
      <c r="A1020" s="23"/>
      <c r="D1020" s="25"/>
      <c r="H1020" s="30"/>
      <c r="K1020" s="71"/>
      <c r="M1020" s="65"/>
      <c r="N1020" s="30"/>
      <c r="O1020" s="19"/>
    </row>
    <row r="1021" spans="1:15" x14ac:dyDescent="0.3">
      <c r="A1021" s="23"/>
      <c r="D1021" s="25"/>
      <c r="H1021" s="30"/>
      <c r="K1021" s="71"/>
      <c r="M1021" s="65"/>
      <c r="N1021" s="30"/>
      <c r="O1021" s="19"/>
    </row>
    <row r="1022" spans="1:15" x14ac:dyDescent="0.3">
      <c r="A1022" s="23"/>
      <c r="D1022" s="25"/>
      <c r="H1022" s="30"/>
      <c r="K1022" s="71"/>
      <c r="M1022" s="65"/>
      <c r="N1022" s="30"/>
      <c r="O1022" s="19"/>
    </row>
    <row r="1023" spans="1:15" x14ac:dyDescent="0.3">
      <c r="A1023" s="23"/>
      <c r="D1023" s="25"/>
      <c r="H1023" s="30"/>
      <c r="K1023" s="71"/>
      <c r="M1023" s="65"/>
      <c r="N1023" s="30"/>
      <c r="O1023" s="19"/>
    </row>
    <row r="1024" spans="1:15" x14ac:dyDescent="0.3">
      <c r="A1024" s="23"/>
      <c r="D1024" s="25"/>
      <c r="H1024" s="30"/>
      <c r="K1024" s="71"/>
      <c r="M1024" s="65"/>
      <c r="N1024" s="30"/>
      <c r="O1024" s="19"/>
    </row>
    <row r="1025" spans="1:15" x14ac:dyDescent="0.3">
      <c r="A1025" s="23"/>
      <c r="D1025" s="25"/>
      <c r="H1025" s="30"/>
      <c r="K1025" s="71"/>
      <c r="M1025" s="65"/>
      <c r="N1025" s="30"/>
      <c r="O1025" s="19"/>
    </row>
    <row r="1026" spans="1:15" x14ac:dyDescent="0.3">
      <c r="A1026" s="23"/>
      <c r="D1026" s="25"/>
      <c r="H1026" s="30"/>
      <c r="K1026" s="71"/>
      <c r="M1026" s="65"/>
      <c r="N1026" s="30"/>
      <c r="O1026" s="19"/>
    </row>
    <row r="1027" spans="1:15" x14ac:dyDescent="0.3">
      <c r="A1027" s="23"/>
      <c r="D1027" s="25"/>
      <c r="H1027" s="30"/>
      <c r="K1027" s="71"/>
      <c r="M1027" s="65"/>
      <c r="N1027" s="30"/>
      <c r="O1027" s="19"/>
    </row>
    <row r="1028" spans="1:15" x14ac:dyDescent="0.3">
      <c r="A1028" s="23"/>
      <c r="D1028" s="25"/>
      <c r="H1028" s="30"/>
      <c r="K1028" s="71"/>
      <c r="M1028" s="65"/>
      <c r="N1028" s="30"/>
      <c r="O1028" s="19"/>
    </row>
    <row r="1029" spans="1:15" x14ac:dyDescent="0.3">
      <c r="A1029" s="23"/>
      <c r="D1029" s="25"/>
      <c r="H1029" s="30"/>
      <c r="K1029" s="71"/>
      <c r="M1029" s="65"/>
      <c r="N1029" s="30"/>
      <c r="O1029" s="19"/>
    </row>
    <row r="1030" spans="1:15" x14ac:dyDescent="0.3">
      <c r="A1030" s="23"/>
      <c r="D1030" s="25"/>
      <c r="H1030" s="30"/>
      <c r="K1030" s="71"/>
      <c r="M1030" s="65"/>
      <c r="N1030" s="30"/>
      <c r="O1030" s="19"/>
    </row>
    <row r="1031" spans="1:15" x14ac:dyDescent="0.3">
      <c r="A1031" s="23"/>
      <c r="D1031" s="25"/>
      <c r="H1031" s="30"/>
      <c r="K1031" s="71"/>
      <c r="M1031" s="65"/>
      <c r="N1031" s="30"/>
      <c r="O1031" s="19"/>
    </row>
    <row r="1032" spans="1:15" x14ac:dyDescent="0.3">
      <c r="A1032" s="23"/>
      <c r="D1032" s="25"/>
      <c r="H1032" s="30"/>
      <c r="K1032" s="71"/>
      <c r="M1032" s="65"/>
      <c r="N1032" s="30"/>
      <c r="O1032" s="19"/>
    </row>
    <row r="1033" spans="1:15" x14ac:dyDescent="0.3">
      <c r="A1033" s="23"/>
      <c r="D1033" s="25"/>
      <c r="H1033" s="30"/>
      <c r="K1033" s="71"/>
      <c r="M1033" s="65"/>
      <c r="N1033" s="30"/>
      <c r="O1033" s="19"/>
    </row>
    <row r="1034" spans="1:15" x14ac:dyDescent="0.3">
      <c r="A1034" s="23"/>
      <c r="D1034" s="25"/>
      <c r="H1034" s="30"/>
      <c r="K1034" s="71"/>
      <c r="M1034" s="65"/>
      <c r="N1034" s="30"/>
      <c r="O1034" s="19"/>
    </row>
    <row r="1035" spans="1:15" x14ac:dyDescent="0.3">
      <c r="A1035" s="23"/>
      <c r="D1035" s="25"/>
      <c r="H1035" s="30"/>
      <c r="K1035" s="71"/>
      <c r="M1035" s="65"/>
      <c r="N1035" s="30"/>
      <c r="O1035" s="19"/>
    </row>
    <row r="1036" spans="1:15" x14ac:dyDescent="0.3">
      <c r="A1036" s="23"/>
      <c r="D1036" s="25"/>
      <c r="H1036" s="30"/>
      <c r="K1036" s="71"/>
      <c r="M1036" s="65"/>
      <c r="N1036" s="30"/>
      <c r="O1036" s="19"/>
    </row>
    <row r="1037" spans="1:15" x14ac:dyDescent="0.3">
      <c r="A1037" s="23"/>
      <c r="D1037" s="25"/>
      <c r="H1037" s="30"/>
      <c r="K1037" s="71"/>
      <c r="M1037" s="65"/>
      <c r="N1037" s="30"/>
      <c r="O1037" s="19"/>
    </row>
    <row r="1038" spans="1:15" x14ac:dyDescent="0.3">
      <c r="A1038" s="23"/>
      <c r="D1038" s="25"/>
      <c r="H1038" s="30"/>
      <c r="K1038" s="71"/>
      <c r="M1038" s="65"/>
      <c r="N1038" s="30"/>
      <c r="O1038" s="19"/>
    </row>
    <row r="1039" spans="1:15" x14ac:dyDescent="0.3">
      <c r="A1039" s="23"/>
      <c r="D1039" s="25"/>
      <c r="H1039" s="30"/>
      <c r="K1039" s="71"/>
      <c r="M1039" s="65"/>
      <c r="N1039" s="30"/>
      <c r="O1039" s="19"/>
    </row>
    <row r="1040" spans="1:15" x14ac:dyDescent="0.3">
      <c r="A1040" s="23"/>
      <c r="D1040" s="25"/>
      <c r="H1040" s="30"/>
      <c r="K1040" s="71"/>
      <c r="M1040" s="65"/>
      <c r="N1040" s="30"/>
      <c r="O1040" s="19"/>
    </row>
    <row r="1041" spans="1:15" x14ac:dyDescent="0.3">
      <c r="A1041" s="23"/>
      <c r="D1041" s="25"/>
      <c r="H1041" s="30"/>
      <c r="K1041" s="71"/>
      <c r="M1041" s="65"/>
      <c r="N1041" s="30"/>
      <c r="O1041" s="19"/>
    </row>
    <row r="1042" spans="1:15" x14ac:dyDescent="0.3">
      <c r="A1042" s="23"/>
      <c r="D1042" s="25"/>
      <c r="H1042" s="30"/>
      <c r="K1042" s="71"/>
      <c r="M1042" s="65"/>
      <c r="N1042" s="30"/>
      <c r="O1042" s="19"/>
    </row>
    <row r="1043" spans="1:15" x14ac:dyDescent="0.3">
      <c r="A1043" s="23"/>
      <c r="D1043" s="25"/>
      <c r="H1043" s="30"/>
      <c r="K1043" s="71"/>
      <c r="M1043" s="65"/>
      <c r="N1043" s="30"/>
      <c r="O1043" s="19"/>
    </row>
    <row r="1044" spans="1:15" x14ac:dyDescent="0.3">
      <c r="A1044" s="19"/>
      <c r="D1044" s="25"/>
      <c r="K1044" s="71"/>
      <c r="M1044" s="64"/>
      <c r="N1044" s="65"/>
    </row>
    <row r="1045" spans="1:15" x14ac:dyDescent="0.3">
      <c r="A1045" s="23"/>
      <c r="D1045" s="25"/>
      <c r="H1045" s="30"/>
      <c r="K1045" s="71"/>
      <c r="M1045" s="65"/>
      <c r="N1045" s="30"/>
      <c r="O1045" s="19"/>
    </row>
    <row r="1046" spans="1:15" x14ac:dyDescent="0.3">
      <c r="A1046" s="23"/>
      <c r="D1046" s="25"/>
      <c r="H1046" s="30"/>
      <c r="K1046" s="71"/>
      <c r="M1046" s="65"/>
      <c r="N1046" s="30"/>
      <c r="O1046" s="19"/>
    </row>
    <row r="1047" spans="1:15" x14ac:dyDescent="0.3">
      <c r="A1047" s="23"/>
      <c r="D1047" s="25"/>
      <c r="H1047" s="30"/>
      <c r="K1047" s="71"/>
      <c r="M1047" s="65"/>
      <c r="N1047" s="30"/>
      <c r="O1047" s="19"/>
    </row>
    <row r="1048" spans="1:15" x14ac:dyDescent="0.3">
      <c r="A1048" s="23"/>
      <c r="D1048" s="25"/>
      <c r="H1048" s="30"/>
      <c r="K1048" s="71"/>
      <c r="M1048" s="65"/>
      <c r="N1048" s="30"/>
      <c r="O1048" s="19"/>
    </row>
    <row r="1049" spans="1:15" x14ac:dyDescent="0.3">
      <c r="A1049" s="23"/>
      <c r="D1049" s="25"/>
      <c r="H1049" s="30"/>
      <c r="K1049" s="71"/>
      <c r="M1049" s="65"/>
      <c r="N1049" s="30"/>
      <c r="O1049" s="19"/>
    </row>
    <row r="1050" spans="1:15" x14ac:dyDescent="0.3">
      <c r="A1050" s="23"/>
      <c r="D1050" s="25"/>
      <c r="H1050" s="30"/>
      <c r="K1050" s="71"/>
      <c r="M1050" s="65"/>
      <c r="N1050" s="30"/>
      <c r="O1050" s="19"/>
    </row>
    <row r="1051" spans="1:15" x14ac:dyDescent="0.3">
      <c r="A1051" s="23"/>
      <c r="D1051" s="25"/>
      <c r="H1051" s="30"/>
      <c r="K1051" s="71"/>
      <c r="M1051" s="65"/>
      <c r="N1051" s="30"/>
      <c r="O1051" s="19"/>
    </row>
    <row r="1052" spans="1:15" x14ac:dyDescent="0.3">
      <c r="A1052" s="23"/>
      <c r="D1052" s="25"/>
      <c r="H1052" s="30"/>
      <c r="K1052" s="71"/>
      <c r="M1052" s="65"/>
      <c r="N1052" s="30"/>
      <c r="O1052" s="19"/>
    </row>
    <row r="1053" spans="1:15" x14ac:dyDescent="0.3">
      <c r="A1053" s="23"/>
      <c r="D1053" s="25"/>
      <c r="H1053" s="30"/>
      <c r="K1053" s="71"/>
      <c r="M1053" s="65"/>
      <c r="N1053" s="30"/>
      <c r="O1053" s="19"/>
    </row>
    <row r="1054" spans="1:15" x14ac:dyDescent="0.3">
      <c r="A1054" s="23"/>
      <c r="D1054" s="25"/>
      <c r="H1054" s="30"/>
      <c r="K1054" s="71"/>
      <c r="M1054" s="65"/>
      <c r="N1054" s="30"/>
      <c r="O1054" s="19"/>
    </row>
    <row r="1055" spans="1:15" x14ac:dyDescent="0.3">
      <c r="A1055" s="23"/>
      <c r="D1055" s="25"/>
      <c r="H1055" s="30"/>
      <c r="K1055" s="71"/>
      <c r="M1055" s="65"/>
      <c r="N1055" s="30"/>
      <c r="O1055" s="19"/>
    </row>
    <row r="1056" spans="1:15" x14ac:dyDescent="0.3">
      <c r="A1056" s="23"/>
      <c r="D1056" s="25"/>
      <c r="H1056" s="30"/>
      <c r="K1056" s="71"/>
      <c r="M1056" s="65"/>
      <c r="N1056" s="30"/>
      <c r="O1056" s="19"/>
    </row>
    <row r="1057" spans="1:15" x14ac:dyDescent="0.3">
      <c r="A1057" s="23"/>
      <c r="D1057" s="25"/>
      <c r="H1057" s="30"/>
      <c r="K1057" s="71"/>
      <c r="M1057" s="65"/>
      <c r="N1057" s="30"/>
      <c r="O1057" s="19"/>
    </row>
    <row r="1058" spans="1:15" x14ac:dyDescent="0.3">
      <c r="A1058" s="23"/>
      <c r="D1058" s="25"/>
      <c r="H1058" s="30"/>
      <c r="K1058" s="71"/>
      <c r="M1058" s="65"/>
      <c r="N1058" s="30"/>
      <c r="O1058" s="19"/>
    </row>
    <row r="1059" spans="1:15" x14ac:dyDescent="0.3">
      <c r="A1059" s="23"/>
      <c r="D1059" s="25"/>
      <c r="H1059" s="30"/>
      <c r="K1059" s="71"/>
      <c r="M1059" s="65"/>
      <c r="N1059" s="30"/>
      <c r="O1059" s="19"/>
    </row>
    <row r="1060" spans="1:15" x14ac:dyDescent="0.3">
      <c r="A1060" s="23"/>
      <c r="D1060" s="25"/>
      <c r="H1060" s="30"/>
      <c r="K1060" s="71"/>
      <c r="M1060" s="65"/>
      <c r="N1060" s="30"/>
      <c r="O1060" s="19"/>
    </row>
    <row r="1061" spans="1:15" x14ac:dyDescent="0.3">
      <c r="A1061" s="23"/>
      <c r="D1061" s="25"/>
      <c r="H1061" s="30"/>
      <c r="K1061" s="71"/>
      <c r="M1061" s="65"/>
      <c r="N1061" s="30"/>
      <c r="O1061" s="19"/>
    </row>
    <row r="1062" spans="1:15" x14ac:dyDescent="0.3">
      <c r="A1062" s="23"/>
      <c r="D1062" s="25"/>
      <c r="H1062" s="30"/>
      <c r="K1062" s="71"/>
      <c r="M1062" s="65"/>
      <c r="N1062" s="30"/>
      <c r="O1062" s="19"/>
    </row>
    <row r="1063" spans="1:15" x14ac:dyDescent="0.3">
      <c r="A1063" s="23"/>
      <c r="D1063" s="25"/>
      <c r="H1063" s="30"/>
      <c r="K1063" s="71"/>
      <c r="M1063" s="65"/>
      <c r="N1063" s="30"/>
      <c r="O1063" s="19"/>
    </row>
    <row r="1064" spans="1:15" x14ac:dyDescent="0.3">
      <c r="A1064" s="23"/>
      <c r="D1064" s="25"/>
      <c r="H1064" s="30"/>
      <c r="K1064" s="71"/>
      <c r="M1064" s="65"/>
      <c r="N1064" s="30"/>
      <c r="O1064" s="19"/>
    </row>
    <row r="1065" spans="1:15" x14ac:dyDescent="0.3">
      <c r="A1065" s="23"/>
      <c r="D1065" s="25"/>
      <c r="H1065" s="30"/>
      <c r="K1065" s="71"/>
      <c r="M1065" s="65"/>
      <c r="N1065" s="30"/>
      <c r="O1065" s="19"/>
    </row>
    <row r="1066" spans="1:15" x14ac:dyDescent="0.3">
      <c r="A1066" s="23"/>
      <c r="D1066" s="25"/>
      <c r="H1066" s="30"/>
      <c r="K1066" s="71"/>
      <c r="M1066" s="65"/>
      <c r="N1066" s="30"/>
      <c r="O1066" s="19"/>
    </row>
    <row r="1067" spans="1:15" x14ac:dyDescent="0.3">
      <c r="A1067" s="23"/>
      <c r="D1067" s="25"/>
      <c r="H1067" s="30"/>
      <c r="K1067" s="71"/>
      <c r="M1067" s="65"/>
      <c r="N1067" s="30"/>
      <c r="O1067" s="19"/>
    </row>
    <row r="1068" spans="1:15" x14ac:dyDescent="0.3">
      <c r="A1068" s="23"/>
      <c r="D1068" s="25"/>
      <c r="H1068" s="30"/>
      <c r="K1068" s="71"/>
      <c r="M1068" s="65"/>
      <c r="N1068" s="30"/>
      <c r="O1068" s="19"/>
    </row>
    <row r="1069" spans="1:15" x14ac:dyDescent="0.3">
      <c r="A1069" s="23"/>
      <c r="D1069" s="25"/>
      <c r="H1069" s="30"/>
      <c r="K1069" s="71"/>
      <c r="M1069" s="65"/>
      <c r="N1069" s="30"/>
      <c r="O1069" s="19"/>
    </row>
    <row r="1070" spans="1:15" x14ac:dyDescent="0.3">
      <c r="A1070" s="23"/>
      <c r="D1070" s="25"/>
      <c r="H1070" s="30"/>
      <c r="K1070" s="71"/>
      <c r="M1070" s="65"/>
      <c r="N1070" s="30"/>
      <c r="O1070" s="19"/>
    </row>
    <row r="1071" spans="1:15" x14ac:dyDescent="0.3">
      <c r="A1071" s="23"/>
      <c r="D1071" s="25"/>
      <c r="H1071" s="30"/>
      <c r="K1071" s="71"/>
      <c r="M1071" s="65"/>
      <c r="N1071" s="30"/>
      <c r="O1071" s="19"/>
    </row>
    <row r="1072" spans="1:15" x14ac:dyDescent="0.3">
      <c r="A1072" s="23"/>
      <c r="D1072" s="25"/>
      <c r="H1072" s="30"/>
      <c r="K1072" s="71"/>
      <c r="M1072" s="65"/>
      <c r="N1072" s="30"/>
      <c r="O1072" s="19"/>
    </row>
    <row r="1073" spans="1:15" x14ac:dyDescent="0.3">
      <c r="A1073" s="23"/>
      <c r="D1073" s="25"/>
      <c r="H1073" s="30"/>
      <c r="K1073" s="71"/>
      <c r="M1073" s="65"/>
      <c r="N1073" s="30"/>
      <c r="O1073" s="19"/>
    </row>
    <row r="1074" spans="1:15" x14ac:dyDescent="0.3">
      <c r="A1074" s="23"/>
      <c r="D1074" s="25"/>
      <c r="H1074" s="30"/>
      <c r="K1074" s="71"/>
      <c r="M1074" s="65"/>
      <c r="N1074" s="30"/>
      <c r="O1074" s="19"/>
    </row>
    <row r="1075" spans="1:15" x14ac:dyDescent="0.3">
      <c r="A1075" s="23"/>
      <c r="D1075" s="25"/>
      <c r="H1075" s="30"/>
      <c r="K1075" s="71"/>
      <c r="M1075" s="65"/>
      <c r="N1075" s="30"/>
      <c r="O1075" s="19"/>
    </row>
    <row r="1076" spans="1:15" x14ac:dyDescent="0.3">
      <c r="A1076" s="23"/>
      <c r="D1076" s="25"/>
      <c r="H1076" s="30"/>
      <c r="K1076" s="71"/>
      <c r="M1076" s="65"/>
      <c r="N1076" s="30"/>
      <c r="O1076" s="19"/>
    </row>
    <row r="1077" spans="1:15" x14ac:dyDescent="0.3">
      <c r="A1077" s="23"/>
      <c r="D1077" s="25"/>
      <c r="H1077" s="30"/>
      <c r="K1077" s="71"/>
      <c r="M1077" s="65"/>
      <c r="N1077" s="30"/>
      <c r="O1077" s="19"/>
    </row>
    <row r="1078" spans="1:15" x14ac:dyDescent="0.3">
      <c r="A1078" s="23"/>
      <c r="D1078" s="25"/>
      <c r="H1078" s="30"/>
      <c r="K1078" s="71"/>
      <c r="M1078" s="65"/>
      <c r="N1078" s="30"/>
      <c r="O1078" s="19"/>
    </row>
    <row r="1079" spans="1:15" x14ac:dyDescent="0.3">
      <c r="A1079" s="23"/>
      <c r="D1079" s="25"/>
      <c r="H1079" s="30"/>
      <c r="K1079" s="71"/>
      <c r="M1079" s="65"/>
      <c r="N1079" s="30"/>
      <c r="O1079" s="19"/>
    </row>
    <row r="1080" spans="1:15" x14ac:dyDescent="0.3">
      <c r="A1080" s="23"/>
      <c r="D1080" s="25"/>
      <c r="H1080" s="30"/>
      <c r="K1080" s="71"/>
      <c r="M1080" s="65"/>
      <c r="N1080" s="30"/>
      <c r="O1080" s="19"/>
    </row>
    <row r="1081" spans="1:15" x14ac:dyDescent="0.3">
      <c r="A1081" s="23"/>
      <c r="D1081" s="25"/>
      <c r="H1081" s="30"/>
      <c r="K1081" s="71"/>
      <c r="M1081" s="65"/>
      <c r="N1081" s="30"/>
      <c r="O1081" s="19"/>
    </row>
    <row r="1082" spans="1:15" x14ac:dyDescent="0.3">
      <c r="A1082" s="23"/>
      <c r="D1082" s="25"/>
      <c r="H1082" s="30"/>
      <c r="K1082" s="71"/>
      <c r="M1082" s="65"/>
      <c r="N1082" s="30"/>
      <c r="O1082" s="19"/>
    </row>
    <row r="1083" spans="1:15" x14ac:dyDescent="0.3">
      <c r="A1083" s="23"/>
      <c r="D1083" s="25"/>
      <c r="H1083" s="30"/>
      <c r="K1083" s="71"/>
      <c r="M1083" s="65"/>
      <c r="N1083" s="30"/>
      <c r="O1083" s="19"/>
    </row>
    <row r="1084" spans="1:15" x14ac:dyDescent="0.3">
      <c r="A1084" s="23"/>
      <c r="D1084" s="25"/>
      <c r="H1084" s="30"/>
      <c r="K1084" s="71"/>
      <c r="M1084" s="65"/>
      <c r="N1084" s="30"/>
      <c r="O1084" s="19"/>
    </row>
    <row r="1085" spans="1:15" x14ac:dyDescent="0.3">
      <c r="A1085" s="23"/>
      <c r="D1085" s="25"/>
      <c r="H1085" s="30"/>
      <c r="K1085" s="71"/>
      <c r="M1085" s="65"/>
      <c r="N1085" s="30"/>
      <c r="O1085" s="19"/>
    </row>
    <row r="1086" spans="1:15" x14ac:dyDescent="0.3">
      <c r="A1086" s="19"/>
      <c r="D1086" s="25"/>
      <c r="K1086" s="71"/>
      <c r="M1086" s="64"/>
      <c r="N1086" s="65"/>
    </row>
    <row r="1087" spans="1:15" x14ac:dyDescent="0.3">
      <c r="A1087" s="23"/>
      <c r="D1087" s="25"/>
      <c r="H1087" s="30"/>
      <c r="K1087" s="71"/>
      <c r="M1087" s="65"/>
      <c r="N1087" s="30"/>
      <c r="O1087" s="19"/>
    </row>
    <row r="1088" spans="1:15" x14ac:dyDescent="0.3">
      <c r="A1088" s="19"/>
      <c r="D1088" s="25"/>
      <c r="K1088" s="71"/>
      <c r="M1088" s="64"/>
      <c r="N1088" s="65"/>
    </row>
    <row r="1089" spans="1:15" x14ac:dyDescent="0.3">
      <c r="A1089" s="21"/>
      <c r="D1089" s="25"/>
      <c r="K1089" s="71"/>
      <c r="M1089" s="64"/>
    </row>
    <row r="1090" spans="1:15" x14ac:dyDescent="0.3">
      <c r="A1090" s="23"/>
      <c r="D1090" s="25"/>
      <c r="H1090" s="30"/>
      <c r="K1090" s="71"/>
      <c r="M1090" s="65"/>
      <c r="N1090" s="30"/>
      <c r="O1090" s="19"/>
    </row>
    <row r="1091" spans="1:15" x14ac:dyDescent="0.3">
      <c r="A1091" s="19"/>
      <c r="D1091" s="26"/>
      <c r="H1091" s="30"/>
      <c r="K1091" s="71"/>
      <c r="M1091" s="65"/>
      <c r="N1091" s="30"/>
      <c r="O1091" s="19"/>
    </row>
    <row r="1092" spans="1:15" x14ac:dyDescent="0.3">
      <c r="A1092" s="23"/>
      <c r="D1092" s="25"/>
      <c r="H1092" s="30"/>
      <c r="K1092" s="71"/>
      <c r="M1092" s="65"/>
      <c r="N1092" s="30"/>
      <c r="O1092" s="19"/>
    </row>
    <row r="1093" spans="1:15" x14ac:dyDescent="0.3">
      <c r="A1093" s="23"/>
      <c r="D1093" s="25"/>
      <c r="H1093" s="30"/>
      <c r="K1093" s="71"/>
      <c r="M1093" s="65"/>
      <c r="N1093" s="30"/>
      <c r="O1093" s="19"/>
    </row>
    <row r="1094" spans="1:15" x14ac:dyDescent="0.3">
      <c r="A1094" s="23"/>
      <c r="D1094" s="25"/>
      <c r="H1094" s="30"/>
      <c r="K1094" s="71"/>
      <c r="M1094" s="65"/>
      <c r="N1094" s="30"/>
      <c r="O1094" s="19"/>
    </row>
    <row r="1095" spans="1:15" x14ac:dyDescent="0.3">
      <c r="A1095" s="23"/>
      <c r="D1095" s="25"/>
      <c r="H1095" s="30"/>
      <c r="K1095" s="71"/>
      <c r="M1095" s="65"/>
      <c r="N1095" s="30"/>
      <c r="O1095" s="19"/>
    </row>
    <row r="1096" spans="1:15" x14ac:dyDescent="0.3">
      <c r="A1096" s="23"/>
      <c r="D1096" s="25"/>
      <c r="H1096" s="30"/>
      <c r="K1096" s="71"/>
      <c r="M1096" s="65"/>
      <c r="N1096" s="30"/>
      <c r="O1096" s="19"/>
    </row>
    <row r="1097" spans="1:15" x14ac:dyDescent="0.3">
      <c r="A1097" s="23"/>
      <c r="D1097" s="25"/>
      <c r="H1097" s="30"/>
      <c r="K1097" s="71"/>
      <c r="M1097" s="65"/>
      <c r="N1097" s="30"/>
      <c r="O1097" s="19"/>
    </row>
    <row r="1098" spans="1:15" x14ac:dyDescent="0.3">
      <c r="A1098" s="23"/>
      <c r="D1098" s="25"/>
      <c r="H1098" s="30"/>
      <c r="K1098" s="71"/>
      <c r="M1098" s="65"/>
      <c r="N1098" s="30"/>
      <c r="O1098" s="19"/>
    </row>
    <row r="1099" spans="1:15" x14ac:dyDescent="0.3">
      <c r="A1099" s="23"/>
      <c r="D1099" s="25"/>
      <c r="H1099" s="30"/>
      <c r="K1099" s="71"/>
      <c r="M1099" s="65"/>
      <c r="N1099" s="30"/>
      <c r="O1099" s="19"/>
    </row>
    <row r="1100" spans="1:15" x14ac:dyDescent="0.3">
      <c r="A1100" s="23"/>
      <c r="D1100" s="25"/>
      <c r="H1100" s="30"/>
      <c r="K1100" s="71"/>
      <c r="M1100" s="65"/>
      <c r="N1100" s="30"/>
      <c r="O1100" s="19"/>
    </row>
    <row r="1101" spans="1:15" x14ac:dyDescent="0.3">
      <c r="A1101" s="23"/>
      <c r="D1101" s="25"/>
      <c r="H1101" s="30"/>
      <c r="K1101" s="71"/>
      <c r="M1101" s="65"/>
      <c r="N1101" s="30"/>
      <c r="O1101" s="19"/>
    </row>
    <row r="1102" spans="1:15" x14ac:dyDescent="0.3">
      <c r="A1102" s="23"/>
      <c r="D1102" s="25"/>
      <c r="H1102" s="30"/>
      <c r="K1102" s="71"/>
      <c r="M1102" s="65"/>
      <c r="N1102" s="30"/>
      <c r="O1102" s="19"/>
    </row>
    <row r="1103" spans="1:15" x14ac:dyDescent="0.3">
      <c r="A1103" s="23"/>
      <c r="D1103" s="25"/>
      <c r="H1103" s="30"/>
      <c r="K1103" s="71"/>
      <c r="M1103" s="65"/>
      <c r="N1103" s="30"/>
      <c r="O1103" s="19"/>
    </row>
    <row r="1104" spans="1:15" x14ac:dyDescent="0.3">
      <c r="A1104" s="23"/>
      <c r="D1104" s="25"/>
      <c r="H1104" s="30"/>
      <c r="K1104" s="71"/>
      <c r="M1104" s="65"/>
      <c r="N1104" s="30"/>
      <c r="O1104" s="19"/>
    </row>
    <row r="1105" spans="1:15" x14ac:dyDescent="0.3">
      <c r="A1105" s="23"/>
      <c r="D1105" s="25"/>
      <c r="H1105" s="30"/>
      <c r="K1105" s="71"/>
      <c r="M1105" s="65"/>
      <c r="N1105" s="30"/>
      <c r="O1105" s="19"/>
    </row>
    <row r="1106" spans="1:15" x14ac:dyDescent="0.3">
      <c r="A1106" s="23"/>
      <c r="D1106" s="25"/>
      <c r="H1106" s="30"/>
      <c r="K1106" s="71"/>
      <c r="M1106" s="65"/>
      <c r="N1106" s="30"/>
      <c r="O1106" s="19"/>
    </row>
    <row r="1107" spans="1:15" x14ac:dyDescent="0.3">
      <c r="A1107" s="23"/>
      <c r="D1107" s="25"/>
      <c r="H1107" s="30"/>
      <c r="K1107" s="71"/>
      <c r="M1107" s="65"/>
      <c r="N1107" s="30"/>
      <c r="O1107" s="19"/>
    </row>
    <row r="1108" spans="1:15" x14ac:dyDescent="0.3">
      <c r="A1108" s="19"/>
      <c r="D1108" s="25"/>
      <c r="K1108" s="71"/>
      <c r="M1108" s="64"/>
    </row>
    <row r="1109" spans="1:15" x14ac:dyDescent="0.3">
      <c r="A1109" s="23"/>
      <c r="D1109" s="25"/>
      <c r="H1109" s="30"/>
      <c r="K1109" s="71"/>
      <c r="M1109" s="65"/>
      <c r="N1109" s="30"/>
      <c r="O1109" s="19"/>
    </row>
    <row r="1110" spans="1:15" x14ac:dyDescent="0.3">
      <c r="A1110" s="23"/>
      <c r="D1110" s="25"/>
      <c r="H1110" s="30"/>
      <c r="K1110" s="71"/>
      <c r="M1110" s="65"/>
      <c r="N1110" s="30"/>
      <c r="O1110" s="19"/>
    </row>
    <row r="1111" spans="1:15" x14ac:dyDescent="0.3">
      <c r="A1111" s="23"/>
      <c r="D1111" s="25"/>
      <c r="H1111" s="30"/>
      <c r="K1111" s="71"/>
      <c r="M1111" s="65"/>
      <c r="N1111" s="30"/>
      <c r="O1111" s="19"/>
    </row>
    <row r="1112" spans="1:15" x14ac:dyDescent="0.3">
      <c r="A1112" s="23"/>
      <c r="D1112" s="25"/>
      <c r="H1112" s="30"/>
      <c r="K1112" s="71"/>
      <c r="M1112" s="65"/>
      <c r="N1112" s="30"/>
      <c r="O1112" s="19"/>
    </row>
    <row r="1113" spans="1:15" x14ac:dyDescent="0.3">
      <c r="A1113" s="23"/>
      <c r="D1113" s="25"/>
      <c r="H1113" s="30"/>
      <c r="K1113" s="71"/>
      <c r="M1113" s="65"/>
      <c r="N1113" s="30"/>
      <c r="O1113" s="19"/>
    </row>
    <row r="1114" spans="1:15" x14ac:dyDescent="0.3">
      <c r="A1114" s="23"/>
      <c r="D1114" s="25"/>
      <c r="H1114" s="30"/>
      <c r="K1114" s="71"/>
      <c r="M1114" s="65"/>
      <c r="N1114" s="30"/>
      <c r="O1114" s="19"/>
    </row>
    <row r="1115" spans="1:15" x14ac:dyDescent="0.3">
      <c r="A1115" s="23"/>
      <c r="D1115" s="25"/>
      <c r="H1115" s="30"/>
      <c r="K1115" s="71"/>
      <c r="M1115" s="65"/>
      <c r="N1115" s="30"/>
      <c r="O1115" s="19"/>
    </row>
    <row r="1116" spans="1:15" x14ac:dyDescent="0.3">
      <c r="A1116" s="19"/>
      <c r="D1116" s="25"/>
      <c r="K1116" s="71"/>
      <c r="M1116" s="64"/>
    </row>
    <row r="1117" spans="1:15" x14ac:dyDescent="0.3">
      <c r="A1117" s="19"/>
      <c r="D1117" s="25"/>
      <c r="K1117" s="71"/>
      <c r="M1117" s="64"/>
    </row>
    <row r="1118" spans="1:15" x14ac:dyDescent="0.3">
      <c r="A1118" s="19"/>
      <c r="D1118" s="25"/>
      <c r="K1118" s="71"/>
      <c r="M1118" s="64"/>
    </row>
    <row r="1119" spans="1:15" x14ac:dyDescent="0.3">
      <c r="A1119" s="19"/>
      <c r="D1119" s="25"/>
      <c r="K1119" s="71"/>
      <c r="M1119" s="64"/>
    </row>
    <row r="1120" spans="1:15" x14ac:dyDescent="0.3">
      <c r="A1120" s="19"/>
      <c r="D1120" s="25"/>
      <c r="K1120" s="71"/>
      <c r="M1120" s="64"/>
    </row>
    <row r="1121" spans="1:15" x14ac:dyDescent="0.3">
      <c r="A1121" s="23"/>
      <c r="D1121" s="25"/>
      <c r="H1121" s="30"/>
      <c r="K1121" s="71"/>
      <c r="M1121" s="65"/>
      <c r="N1121" s="30"/>
      <c r="O1121" s="19"/>
    </row>
    <row r="1122" spans="1:15" x14ac:dyDescent="0.3">
      <c r="A1122" s="19"/>
      <c r="D1122" s="25"/>
      <c r="K1122" s="71"/>
      <c r="M1122" s="64"/>
    </row>
    <row r="1123" spans="1:15" x14ac:dyDescent="0.3">
      <c r="A1123" s="23"/>
      <c r="D1123" s="25"/>
      <c r="H1123" s="30"/>
      <c r="K1123" s="71"/>
      <c r="M1123" s="65"/>
      <c r="N1123" s="30"/>
      <c r="O1123" s="19"/>
    </row>
    <row r="1124" spans="1:15" x14ac:dyDescent="0.3">
      <c r="A1124" s="23"/>
      <c r="D1124" s="25"/>
      <c r="H1124" s="30"/>
      <c r="K1124" s="71"/>
      <c r="M1124" s="65"/>
      <c r="N1124" s="30"/>
      <c r="O1124" s="19"/>
    </row>
    <row r="1125" spans="1:15" x14ac:dyDescent="0.3">
      <c r="A1125" s="23"/>
      <c r="D1125" s="25"/>
      <c r="H1125" s="30"/>
      <c r="K1125" s="71"/>
      <c r="M1125" s="65"/>
      <c r="N1125" s="30"/>
      <c r="O1125" s="19"/>
    </row>
    <row r="1126" spans="1:15" x14ac:dyDescent="0.3">
      <c r="A1126" s="19"/>
      <c r="D1126" s="25"/>
      <c r="K1126" s="71"/>
      <c r="M1126" s="64"/>
    </row>
    <row r="1127" spans="1:15" x14ac:dyDescent="0.3">
      <c r="A1127" s="19"/>
      <c r="D1127" s="25"/>
      <c r="K1127" s="71"/>
      <c r="M1127" s="64"/>
    </row>
    <row r="1128" spans="1:15" x14ac:dyDescent="0.3">
      <c r="A1128" s="19"/>
      <c r="D1128" s="25"/>
      <c r="K1128" s="71"/>
      <c r="M1128" s="64"/>
    </row>
    <row r="1129" spans="1:15" x14ac:dyDescent="0.3">
      <c r="A1129" s="19"/>
      <c r="D1129" s="25"/>
      <c r="K1129" s="71"/>
      <c r="M1129" s="64"/>
    </row>
    <row r="1130" spans="1:15" x14ac:dyDescent="0.3">
      <c r="A1130" s="19"/>
      <c r="D1130" s="25"/>
      <c r="K1130" s="71"/>
      <c r="M1130" s="64"/>
    </row>
    <row r="1131" spans="1:15" x14ac:dyDescent="0.3">
      <c r="A1131" s="19"/>
      <c r="D1131" s="25"/>
      <c r="K1131" s="71"/>
      <c r="M1131" s="64"/>
    </row>
    <row r="1132" spans="1:15" x14ac:dyDescent="0.3">
      <c r="A1132" s="19"/>
      <c r="D1132" s="25"/>
      <c r="K1132" s="71"/>
      <c r="M1132" s="64"/>
    </row>
    <row r="1133" spans="1:15" x14ac:dyDescent="0.3">
      <c r="A1133" s="19"/>
      <c r="D1133" s="25"/>
      <c r="K1133" s="71"/>
      <c r="M1133" s="64"/>
    </row>
    <row r="1134" spans="1:15" x14ac:dyDescent="0.3">
      <c r="A1134" s="19"/>
      <c r="D1134" s="25"/>
      <c r="K1134" s="71"/>
      <c r="M1134" s="64"/>
    </row>
    <row r="1135" spans="1:15" x14ac:dyDescent="0.3">
      <c r="A1135" s="19"/>
      <c r="D1135" s="25"/>
      <c r="K1135" s="71"/>
      <c r="M1135" s="64"/>
    </row>
    <row r="1136" spans="1:15" x14ac:dyDescent="0.3">
      <c r="A1136" s="19"/>
      <c r="D1136" s="25"/>
      <c r="K1136" s="71"/>
      <c r="M1136" s="64"/>
    </row>
    <row r="1137" spans="1:15" x14ac:dyDescent="0.3">
      <c r="A1137" s="19"/>
      <c r="D1137" s="25"/>
      <c r="K1137" s="71"/>
      <c r="M1137" s="64"/>
    </row>
    <row r="1138" spans="1:15" x14ac:dyDescent="0.3">
      <c r="A1138" s="19"/>
      <c r="D1138" s="25"/>
      <c r="K1138" s="71"/>
      <c r="M1138" s="64"/>
    </row>
    <row r="1139" spans="1:15" x14ac:dyDescent="0.3">
      <c r="A1139" s="19"/>
      <c r="D1139" s="25"/>
      <c r="H1139" s="30"/>
      <c r="K1139" s="71"/>
      <c r="M1139" s="65"/>
      <c r="N1139" s="30"/>
      <c r="O1139" s="19"/>
    </row>
    <row r="1140" spans="1:15" x14ac:dyDescent="0.3">
      <c r="A1140" s="23"/>
      <c r="D1140" s="25"/>
      <c r="H1140" s="30"/>
      <c r="K1140" s="71"/>
      <c r="M1140" s="65"/>
      <c r="N1140" s="30"/>
      <c r="O1140" s="19"/>
    </row>
    <row r="1141" spans="1:15" x14ac:dyDescent="0.3">
      <c r="A1141" s="19"/>
      <c r="D1141" s="25"/>
      <c r="K1141" s="71"/>
      <c r="M1141" s="64"/>
      <c r="N1141" s="73"/>
    </row>
    <row r="1142" spans="1:15" x14ac:dyDescent="0.3">
      <c r="A1142" s="19"/>
      <c r="D1142" s="25"/>
      <c r="K1142" s="71"/>
      <c r="M1142" s="64"/>
    </row>
    <row r="1143" spans="1:15" x14ac:dyDescent="0.3">
      <c r="A1143" s="19"/>
      <c r="D1143" s="25"/>
      <c r="K1143" s="71"/>
      <c r="M1143" s="64"/>
    </row>
    <row r="1144" spans="1:15" x14ac:dyDescent="0.3">
      <c r="A1144" s="19"/>
      <c r="D1144" s="25"/>
      <c r="K1144" s="71"/>
      <c r="M1144" s="64"/>
    </row>
    <row r="1145" spans="1:15" x14ac:dyDescent="0.3">
      <c r="A1145" s="19"/>
      <c r="D1145" s="25"/>
      <c r="K1145" s="71"/>
      <c r="M1145" s="64"/>
    </row>
    <row r="1146" spans="1:15" x14ac:dyDescent="0.3">
      <c r="A1146" s="19"/>
      <c r="D1146" s="25"/>
      <c r="K1146" s="71"/>
      <c r="M1146" s="64"/>
    </row>
    <row r="1147" spans="1:15" x14ac:dyDescent="0.3">
      <c r="A1147" s="19"/>
      <c r="D1147" s="25"/>
      <c r="H1147" s="30"/>
      <c r="K1147" s="71"/>
      <c r="M1147" s="65"/>
      <c r="N1147" s="30"/>
      <c r="O1147" s="19"/>
    </row>
    <row r="1148" spans="1:15" x14ac:dyDescent="0.3">
      <c r="A1148" s="19"/>
      <c r="D1148" s="25"/>
      <c r="K1148" s="71"/>
      <c r="M1148" s="64"/>
      <c r="N1148" s="73"/>
    </row>
    <row r="1149" spans="1:15" x14ac:dyDescent="0.3">
      <c r="A1149" s="19"/>
      <c r="D1149" s="25"/>
      <c r="K1149" s="71"/>
      <c r="M1149" s="64"/>
    </row>
    <row r="1150" spans="1:15" x14ac:dyDescent="0.3">
      <c r="A1150" s="19"/>
      <c r="D1150" s="25"/>
      <c r="K1150" s="71"/>
      <c r="M1150" s="64"/>
    </row>
    <row r="1151" spans="1:15" x14ac:dyDescent="0.3">
      <c r="A1151" s="19"/>
      <c r="D1151" s="25"/>
      <c r="K1151" s="71"/>
      <c r="M1151" s="64"/>
      <c r="N1151" s="65"/>
    </row>
    <row r="1152" spans="1:15" x14ac:dyDescent="0.3">
      <c r="A1152" s="19"/>
      <c r="D1152" s="25"/>
      <c r="K1152" s="71"/>
      <c r="M1152" s="64"/>
      <c r="N1152" s="72"/>
    </row>
    <row r="1153" spans="1:15" x14ac:dyDescent="0.3">
      <c r="A1153" s="19"/>
      <c r="D1153" s="25"/>
      <c r="K1153" s="71"/>
      <c r="M1153" s="64"/>
      <c r="N1153" s="72"/>
    </row>
    <row r="1154" spans="1:15" x14ac:dyDescent="0.3">
      <c r="A1154" s="19"/>
      <c r="D1154" s="25"/>
      <c r="K1154" s="71"/>
      <c r="M1154" s="64"/>
      <c r="N1154" s="72"/>
    </row>
    <row r="1155" spans="1:15" x14ac:dyDescent="0.3">
      <c r="A1155" s="19"/>
      <c r="D1155" s="25"/>
      <c r="K1155" s="71"/>
      <c r="M1155" s="64"/>
      <c r="N1155" s="65"/>
    </row>
    <row r="1156" spans="1:15" x14ac:dyDescent="0.3">
      <c r="A1156" s="19"/>
      <c r="D1156" s="25"/>
      <c r="K1156" s="71"/>
      <c r="M1156" s="64"/>
    </row>
    <row r="1157" spans="1:15" x14ac:dyDescent="0.3">
      <c r="A1157" s="19"/>
      <c r="D1157" s="25"/>
      <c r="K1157" s="71"/>
      <c r="M1157" s="64"/>
    </row>
    <row r="1158" spans="1:15" x14ac:dyDescent="0.3">
      <c r="A1158" s="19"/>
      <c r="D1158" s="25"/>
      <c r="K1158" s="71"/>
      <c r="M1158" s="64"/>
    </row>
    <row r="1159" spans="1:15" x14ac:dyDescent="0.3">
      <c r="A1159" s="19"/>
      <c r="D1159" s="25"/>
      <c r="K1159" s="71"/>
      <c r="M1159" s="64"/>
    </row>
    <row r="1160" spans="1:15" x14ac:dyDescent="0.3">
      <c r="A1160" s="19"/>
      <c r="D1160" s="25"/>
      <c r="K1160" s="71"/>
      <c r="M1160" s="64"/>
    </row>
    <row r="1161" spans="1:15" x14ac:dyDescent="0.3">
      <c r="A1161" s="19"/>
      <c r="D1161" s="25"/>
      <c r="K1161" s="71"/>
      <c r="M1161" s="64"/>
      <c r="N1161" s="73"/>
    </row>
    <row r="1162" spans="1:15" x14ac:dyDescent="0.3">
      <c r="A1162" s="19"/>
      <c r="D1162" s="25"/>
      <c r="K1162" s="71"/>
      <c r="M1162" s="64"/>
      <c r="N1162" s="73"/>
    </row>
    <row r="1163" spans="1:15" x14ac:dyDescent="0.3">
      <c r="A1163" s="19"/>
      <c r="D1163" s="25"/>
      <c r="K1163" s="71"/>
      <c r="M1163" s="64"/>
    </row>
    <row r="1164" spans="1:15" x14ac:dyDescent="0.3">
      <c r="A1164" s="19"/>
      <c r="D1164" s="25"/>
      <c r="K1164" s="71"/>
      <c r="M1164" s="64"/>
      <c r="N1164" s="73"/>
    </row>
    <row r="1165" spans="1:15" x14ac:dyDescent="0.3">
      <c r="A1165" s="19"/>
      <c r="D1165" s="25"/>
      <c r="H1165" s="30"/>
      <c r="K1165" s="71"/>
      <c r="M1165" s="65"/>
      <c r="N1165" s="30"/>
      <c r="O1165" s="19"/>
    </row>
    <row r="1166" spans="1:15" x14ac:dyDescent="0.3">
      <c r="A1166" s="19"/>
      <c r="D1166" s="25"/>
      <c r="K1166" s="71"/>
      <c r="M1166" s="64"/>
      <c r="N1166" s="73"/>
    </row>
    <row r="1167" spans="1:15" x14ac:dyDescent="0.3">
      <c r="A1167" s="19"/>
      <c r="D1167" s="25"/>
      <c r="K1167" s="71"/>
      <c r="M1167" s="64"/>
    </row>
    <row r="1168" spans="1:15" x14ac:dyDescent="0.3">
      <c r="A1168" s="19"/>
      <c r="D1168" s="25"/>
      <c r="K1168" s="71"/>
      <c r="M1168" s="64"/>
      <c r="N1168" s="73"/>
    </row>
    <row r="1169" spans="1:15" x14ac:dyDescent="0.3">
      <c r="A1169" s="19"/>
      <c r="D1169" s="25"/>
      <c r="K1169" s="71"/>
      <c r="M1169" s="64"/>
      <c r="N1169" s="73"/>
    </row>
    <row r="1170" spans="1:15" x14ac:dyDescent="0.3">
      <c r="A1170" s="19"/>
      <c r="D1170" s="25"/>
      <c r="K1170" s="71"/>
      <c r="M1170" s="64"/>
      <c r="N1170" s="73"/>
    </row>
    <row r="1171" spans="1:15" x14ac:dyDescent="0.3">
      <c r="A1171" s="19"/>
      <c r="D1171" s="25"/>
      <c r="K1171" s="71"/>
      <c r="M1171" s="64"/>
    </row>
    <row r="1172" spans="1:15" x14ac:dyDescent="0.3">
      <c r="A1172" s="19"/>
      <c r="D1172" s="25"/>
      <c r="K1172" s="71"/>
      <c r="M1172" s="64"/>
      <c r="N1172" s="73"/>
    </row>
    <row r="1173" spans="1:15" x14ac:dyDescent="0.3">
      <c r="A1173" s="19"/>
      <c r="D1173" s="25"/>
      <c r="K1173" s="71"/>
      <c r="M1173" s="64"/>
    </row>
    <row r="1174" spans="1:15" x14ac:dyDescent="0.3">
      <c r="A1174" s="19"/>
      <c r="D1174" s="25"/>
      <c r="K1174" s="71"/>
      <c r="M1174" s="64"/>
    </row>
    <row r="1175" spans="1:15" x14ac:dyDescent="0.3">
      <c r="A1175" s="19"/>
      <c r="D1175" s="25"/>
      <c r="K1175" s="71"/>
      <c r="M1175" s="64"/>
      <c r="N1175" s="73"/>
    </row>
    <row r="1176" spans="1:15" x14ac:dyDescent="0.3">
      <c r="A1176" s="19"/>
      <c r="D1176" s="25"/>
      <c r="K1176" s="71"/>
      <c r="M1176" s="64"/>
      <c r="N1176" s="73"/>
    </row>
    <row r="1177" spans="1:15" x14ac:dyDescent="0.3">
      <c r="A1177" s="19"/>
      <c r="D1177" s="25"/>
      <c r="H1177" s="30"/>
      <c r="K1177" s="71"/>
      <c r="M1177" s="65"/>
      <c r="N1177" s="30"/>
      <c r="O1177" s="19"/>
    </row>
    <row r="1178" spans="1:15" x14ac:dyDescent="0.3">
      <c r="A1178" s="19"/>
      <c r="D1178" s="25"/>
      <c r="K1178" s="71"/>
      <c r="M1178" s="64"/>
      <c r="N1178" s="73"/>
    </row>
    <row r="1179" spans="1:15" x14ac:dyDescent="0.3">
      <c r="A1179" s="19"/>
      <c r="D1179" s="25"/>
      <c r="K1179" s="71"/>
      <c r="M1179" s="64"/>
    </row>
    <row r="1180" spans="1:15" x14ac:dyDescent="0.3">
      <c r="A1180" s="19"/>
      <c r="D1180" s="25"/>
      <c r="K1180" s="71"/>
      <c r="M1180" s="64"/>
      <c r="N1180" s="73"/>
    </row>
    <row r="1181" spans="1:15" x14ac:dyDescent="0.3">
      <c r="A1181" s="19"/>
      <c r="D1181" s="26"/>
      <c r="H1181" s="30"/>
      <c r="K1181" s="71"/>
      <c r="M1181" s="65"/>
      <c r="N1181" s="30"/>
      <c r="O1181" s="19"/>
    </row>
    <row r="1182" spans="1:15" x14ac:dyDescent="0.3">
      <c r="D1182" s="25"/>
      <c r="K1182" s="71"/>
      <c r="M1182" s="64"/>
    </row>
    <row r="1183" spans="1:15" x14ac:dyDescent="0.3">
      <c r="D1183" s="25"/>
      <c r="K1183" s="71"/>
      <c r="M1183" s="64"/>
    </row>
    <row r="1184" spans="1:15" x14ac:dyDescent="0.3">
      <c r="A1184" s="23"/>
      <c r="D1184" s="25"/>
      <c r="H1184" s="30"/>
      <c r="K1184" s="71"/>
      <c r="M1184" s="65"/>
      <c r="N1184" s="30"/>
      <c r="O1184" s="19"/>
    </row>
    <row r="1185" spans="1:15" x14ac:dyDescent="0.3">
      <c r="D1185" s="25"/>
      <c r="K1185" s="71"/>
      <c r="M1185" s="64"/>
    </row>
    <row r="1186" spans="1:15" x14ac:dyDescent="0.3">
      <c r="A1186" s="19"/>
      <c r="D1186" s="25"/>
      <c r="K1186" s="71"/>
      <c r="M1186" s="64"/>
      <c r="N1186" s="65"/>
    </row>
    <row r="1187" spans="1:15" x14ac:dyDescent="0.3">
      <c r="A1187" s="19"/>
      <c r="D1187" s="25"/>
      <c r="K1187" s="71"/>
      <c r="M1187" s="64"/>
      <c r="N1187" s="65"/>
    </row>
    <row r="1188" spans="1:15" x14ac:dyDescent="0.3">
      <c r="A1188" s="19"/>
      <c r="D1188" s="25"/>
      <c r="K1188" s="71"/>
      <c r="M1188" s="64"/>
      <c r="N1188" s="65"/>
    </row>
    <row r="1189" spans="1:15" x14ac:dyDescent="0.3">
      <c r="A1189" s="19"/>
      <c r="D1189" s="25"/>
      <c r="K1189" s="71"/>
      <c r="M1189" s="64"/>
      <c r="N1189" s="65"/>
    </row>
    <row r="1190" spans="1:15" x14ac:dyDescent="0.3">
      <c r="A1190" s="19"/>
      <c r="D1190" s="25"/>
      <c r="K1190" s="71"/>
      <c r="M1190" s="64"/>
      <c r="N1190" s="73"/>
    </row>
    <row r="1191" spans="1:15" x14ac:dyDescent="0.3">
      <c r="A1191" s="19"/>
      <c r="D1191" s="25"/>
      <c r="K1191" s="71"/>
      <c r="M1191" s="64"/>
    </row>
    <row r="1192" spans="1:15" x14ac:dyDescent="0.3">
      <c r="A1192" s="19"/>
      <c r="D1192" s="25"/>
      <c r="K1192" s="71"/>
      <c r="M1192" s="64"/>
    </row>
    <row r="1193" spans="1:15" x14ac:dyDescent="0.3">
      <c r="A1193" s="19"/>
      <c r="D1193" s="25"/>
      <c r="K1193" s="71"/>
      <c r="M1193" s="64"/>
      <c r="N1193" s="73"/>
    </row>
    <row r="1194" spans="1:15" x14ac:dyDescent="0.3">
      <c r="A1194" s="19"/>
      <c r="D1194" s="25"/>
      <c r="K1194" s="71"/>
      <c r="M1194" s="64"/>
    </row>
    <row r="1195" spans="1:15" x14ac:dyDescent="0.3">
      <c r="A1195" s="19"/>
      <c r="D1195" s="25"/>
      <c r="K1195" s="71"/>
      <c r="M1195" s="64"/>
      <c r="N1195" s="73"/>
    </row>
    <row r="1196" spans="1:15" x14ac:dyDescent="0.3">
      <c r="A1196" s="19"/>
      <c r="D1196" s="26"/>
      <c r="H1196" s="30"/>
      <c r="K1196" s="71"/>
      <c r="M1196" s="65"/>
      <c r="N1196" s="30"/>
      <c r="O1196" s="19"/>
    </row>
    <row r="1197" spans="1:15" x14ac:dyDescent="0.3">
      <c r="A1197" s="19"/>
      <c r="D1197" s="25"/>
      <c r="K1197" s="71"/>
      <c r="M1197" s="64"/>
    </row>
    <row r="1198" spans="1:15" x14ac:dyDescent="0.3">
      <c r="A1198" s="19"/>
      <c r="D1198" s="25"/>
      <c r="K1198" s="71"/>
      <c r="M1198" s="64"/>
    </row>
    <row r="1199" spans="1:15" x14ac:dyDescent="0.3">
      <c r="A1199" s="19"/>
      <c r="D1199" s="25"/>
      <c r="K1199" s="71"/>
      <c r="M1199" s="64"/>
      <c r="N1199" s="73"/>
    </row>
    <row r="1200" spans="1:15" x14ac:dyDescent="0.3">
      <c r="A1200" s="19"/>
      <c r="D1200" s="25"/>
      <c r="K1200" s="71"/>
      <c r="M1200" s="64"/>
    </row>
    <row r="1201" spans="1:15" x14ac:dyDescent="0.3">
      <c r="A1201" s="19"/>
      <c r="D1201" s="25"/>
      <c r="K1201" s="71"/>
      <c r="M1201" s="64"/>
      <c r="N1201" s="73"/>
    </row>
    <row r="1202" spans="1:15" x14ac:dyDescent="0.3">
      <c r="A1202" s="19"/>
      <c r="D1202" s="25"/>
      <c r="K1202" s="71"/>
      <c r="M1202" s="64"/>
    </row>
    <row r="1203" spans="1:15" x14ac:dyDescent="0.3">
      <c r="A1203" s="19"/>
      <c r="D1203" s="25"/>
      <c r="K1203" s="71"/>
      <c r="M1203" s="64"/>
    </row>
    <row r="1204" spans="1:15" x14ac:dyDescent="0.3">
      <c r="A1204" s="19"/>
      <c r="D1204" s="25"/>
      <c r="K1204" s="71"/>
      <c r="M1204" s="64"/>
      <c r="N1204" s="73"/>
    </row>
    <row r="1205" spans="1:15" x14ac:dyDescent="0.3">
      <c r="A1205" s="19"/>
      <c r="D1205" s="25"/>
      <c r="H1205" s="30"/>
      <c r="K1205" s="71"/>
      <c r="M1205" s="65"/>
      <c r="N1205" s="30"/>
      <c r="O1205" s="19"/>
    </row>
    <row r="1206" spans="1:15" x14ac:dyDescent="0.3">
      <c r="A1206" s="19"/>
      <c r="D1206" s="25"/>
      <c r="K1206" s="71"/>
      <c r="M1206" s="64"/>
    </row>
    <row r="1207" spans="1:15" x14ac:dyDescent="0.3">
      <c r="A1207" s="19"/>
      <c r="D1207" s="25"/>
      <c r="K1207" s="71"/>
      <c r="M1207" s="64"/>
    </row>
    <row r="1208" spans="1:15" x14ac:dyDescent="0.3">
      <c r="A1208" s="19"/>
      <c r="D1208" s="25"/>
      <c r="K1208" s="71"/>
      <c r="M1208" s="64"/>
    </row>
    <row r="1209" spans="1:15" x14ac:dyDescent="0.3">
      <c r="A1209" s="23"/>
      <c r="D1209" s="25"/>
      <c r="H1209" s="30"/>
      <c r="K1209" s="71"/>
      <c r="M1209" s="65"/>
      <c r="N1209" s="30"/>
      <c r="O1209" s="19"/>
    </row>
    <row r="1210" spans="1:15" x14ac:dyDescent="0.3">
      <c r="A1210" s="19"/>
      <c r="D1210" s="26"/>
      <c r="H1210" s="30"/>
      <c r="K1210" s="71"/>
      <c r="M1210" s="65"/>
      <c r="N1210" s="30"/>
      <c r="O1210" s="19"/>
    </row>
    <row r="1211" spans="1:15" x14ac:dyDescent="0.3">
      <c r="A1211" s="19"/>
      <c r="D1211" s="25"/>
      <c r="K1211" s="71"/>
      <c r="M1211" s="64"/>
      <c r="N1211" s="73"/>
    </row>
    <row r="1212" spans="1:15" x14ac:dyDescent="0.3">
      <c r="A1212" s="19"/>
      <c r="D1212" s="25"/>
      <c r="K1212" s="71"/>
      <c r="M1212" s="64"/>
      <c r="N1212" s="73"/>
    </row>
    <row r="1213" spans="1:15" x14ac:dyDescent="0.3">
      <c r="A1213" s="23"/>
      <c r="D1213" s="25"/>
      <c r="H1213" s="30"/>
      <c r="K1213" s="71"/>
      <c r="M1213" s="65"/>
      <c r="N1213" s="30"/>
      <c r="O1213" s="19"/>
    </row>
    <row r="1214" spans="1:15" x14ac:dyDescent="0.3">
      <c r="A1214" s="19"/>
      <c r="D1214" s="25"/>
      <c r="K1214" s="71"/>
      <c r="M1214" s="64"/>
      <c r="N1214" s="73"/>
    </row>
    <row r="1215" spans="1:15" x14ac:dyDescent="0.3">
      <c r="A1215" s="23"/>
      <c r="D1215" s="25"/>
      <c r="H1215" s="30"/>
      <c r="K1215" s="71"/>
      <c r="M1215" s="65"/>
      <c r="N1215" s="30"/>
      <c r="O1215" s="19"/>
    </row>
    <row r="1216" spans="1:15" x14ac:dyDescent="0.3">
      <c r="A1216" s="19"/>
      <c r="D1216" s="25"/>
      <c r="K1216" s="71"/>
      <c r="M1216" s="64"/>
    </row>
    <row r="1217" spans="1:15" x14ac:dyDescent="0.3">
      <c r="A1217" s="19"/>
      <c r="D1217" s="25"/>
      <c r="K1217" s="71"/>
      <c r="M1217" s="64"/>
    </row>
    <row r="1218" spans="1:15" x14ac:dyDescent="0.3">
      <c r="A1218" s="19"/>
      <c r="D1218" s="25"/>
      <c r="K1218" s="71"/>
      <c r="M1218" s="64"/>
    </row>
    <row r="1219" spans="1:15" x14ac:dyDescent="0.3">
      <c r="A1219" s="19"/>
      <c r="D1219" s="25"/>
      <c r="K1219" s="71"/>
      <c r="M1219" s="64"/>
      <c r="N1219" s="73"/>
    </row>
    <row r="1220" spans="1:15" x14ac:dyDescent="0.3">
      <c r="A1220" s="19"/>
      <c r="D1220" s="25"/>
      <c r="K1220" s="71"/>
      <c r="M1220" s="64"/>
      <c r="N1220" s="73"/>
    </row>
    <row r="1221" spans="1:15" x14ac:dyDescent="0.3">
      <c r="A1221" s="19"/>
      <c r="D1221" s="25"/>
      <c r="H1221" s="30"/>
      <c r="K1221" s="71"/>
      <c r="M1221" s="65"/>
      <c r="N1221" s="30"/>
      <c r="O1221" s="19"/>
    </row>
    <row r="1222" spans="1:15" x14ac:dyDescent="0.3">
      <c r="A1222" s="19"/>
      <c r="D1222" s="25"/>
      <c r="H1222" s="30"/>
      <c r="K1222" s="71"/>
      <c r="M1222" s="65"/>
      <c r="N1222" s="30"/>
      <c r="O1222" s="19"/>
    </row>
    <row r="1223" spans="1:15" x14ac:dyDescent="0.3">
      <c r="A1223" s="19"/>
      <c r="D1223" s="25"/>
      <c r="K1223" s="71"/>
      <c r="M1223" s="64"/>
      <c r="N1223" s="73"/>
    </row>
    <row r="1224" spans="1:15" x14ac:dyDescent="0.3">
      <c r="A1224" s="19"/>
      <c r="D1224" s="25"/>
      <c r="K1224" s="71"/>
      <c r="M1224" s="64"/>
      <c r="N1224" s="73"/>
    </row>
    <row r="1225" spans="1:15" x14ac:dyDescent="0.3">
      <c r="D1225" s="25"/>
      <c r="K1225" s="71"/>
      <c r="M1225" s="64"/>
    </row>
    <row r="1226" spans="1:15" x14ac:dyDescent="0.3">
      <c r="A1226" s="19"/>
      <c r="D1226" s="25"/>
      <c r="K1226" s="71"/>
      <c r="M1226" s="64"/>
      <c r="N1226" s="65"/>
    </row>
    <row r="1227" spans="1:15" x14ac:dyDescent="0.3">
      <c r="A1227" s="19"/>
      <c r="D1227" s="25"/>
      <c r="H1227" s="30"/>
      <c r="K1227" s="71"/>
      <c r="M1227" s="65"/>
      <c r="N1227" s="30"/>
      <c r="O1227" s="19"/>
    </row>
    <row r="1228" spans="1:15" x14ac:dyDescent="0.3">
      <c r="A1228" s="19"/>
      <c r="D1228" s="25"/>
      <c r="K1228" s="71"/>
      <c r="M1228" s="64"/>
      <c r="N1228" s="65"/>
    </row>
    <row r="1229" spans="1:15" x14ac:dyDescent="0.3">
      <c r="A1229" s="19"/>
      <c r="D1229" s="25"/>
      <c r="H1229" s="30"/>
      <c r="K1229" s="71"/>
      <c r="M1229" s="65"/>
      <c r="N1229" s="30"/>
      <c r="O1229" s="19"/>
    </row>
    <row r="1230" spans="1:15" x14ac:dyDescent="0.3">
      <c r="A1230" s="19"/>
      <c r="D1230" s="25"/>
      <c r="K1230" s="71"/>
      <c r="M1230" s="64"/>
      <c r="N1230" s="65"/>
    </row>
    <row r="1231" spans="1:15" x14ac:dyDescent="0.3">
      <c r="A1231" s="19"/>
      <c r="D1231" s="25"/>
      <c r="K1231" s="71"/>
      <c r="M1231" s="64"/>
      <c r="N1231" s="65"/>
    </row>
    <row r="1232" spans="1:15" x14ac:dyDescent="0.3">
      <c r="A1232" s="19"/>
      <c r="D1232" s="25"/>
      <c r="K1232" s="71"/>
      <c r="M1232" s="64"/>
      <c r="N1232" s="65"/>
    </row>
    <row r="1233" spans="1:15" x14ac:dyDescent="0.3">
      <c r="A1233" s="19"/>
      <c r="D1233" s="25"/>
      <c r="H1233" s="30"/>
      <c r="K1233" s="71"/>
      <c r="M1233" s="65"/>
      <c r="N1233" s="30"/>
      <c r="O1233" s="19"/>
    </row>
    <row r="1234" spans="1:15" x14ac:dyDescent="0.3">
      <c r="D1234" s="25"/>
      <c r="K1234" s="71"/>
      <c r="M1234" s="64"/>
      <c r="N1234" s="65"/>
    </row>
    <row r="1235" spans="1:15" x14ac:dyDescent="0.3">
      <c r="A1235" s="19"/>
      <c r="D1235" s="25"/>
      <c r="K1235" s="71"/>
      <c r="M1235" s="64"/>
      <c r="N1235" s="73"/>
    </row>
    <row r="1236" spans="1:15" x14ac:dyDescent="0.3">
      <c r="A1236" s="19"/>
      <c r="D1236" s="25"/>
      <c r="K1236" s="71"/>
      <c r="M1236" s="64"/>
      <c r="N1236" s="73"/>
    </row>
    <row r="1237" spans="1:15" x14ac:dyDescent="0.3">
      <c r="A1237" s="19"/>
      <c r="D1237" s="25"/>
      <c r="H1237" s="30"/>
      <c r="K1237" s="71"/>
      <c r="M1237" s="65"/>
      <c r="N1237" s="30"/>
      <c r="O1237" s="19"/>
    </row>
    <row r="1238" spans="1:15" x14ac:dyDescent="0.3">
      <c r="A1238" s="19"/>
      <c r="D1238" s="25"/>
      <c r="H1238" s="30"/>
      <c r="K1238" s="71"/>
      <c r="M1238" s="65"/>
      <c r="N1238" s="30"/>
      <c r="O1238" s="19"/>
    </row>
    <row r="1239" spans="1:15" x14ac:dyDescent="0.3">
      <c r="A1239" s="19"/>
      <c r="D1239" s="25"/>
      <c r="K1239" s="71"/>
      <c r="M1239" s="64"/>
    </row>
    <row r="1240" spans="1:15" x14ac:dyDescent="0.3">
      <c r="A1240" s="19"/>
      <c r="D1240" s="25"/>
      <c r="K1240" s="71"/>
      <c r="M1240" s="64"/>
      <c r="N1240" s="73"/>
    </row>
    <row r="1241" spans="1:15" x14ac:dyDescent="0.3">
      <c r="A1241" s="19"/>
      <c r="D1241" s="25"/>
      <c r="H1241" s="30"/>
      <c r="K1241" s="71"/>
      <c r="M1241" s="65"/>
      <c r="N1241" s="30"/>
      <c r="O1241" s="19"/>
    </row>
    <row r="1242" spans="1:15" x14ac:dyDescent="0.3">
      <c r="A1242" s="19"/>
      <c r="D1242" s="26"/>
      <c r="H1242" s="30"/>
      <c r="K1242" s="71"/>
      <c r="M1242" s="65"/>
      <c r="N1242" s="30"/>
      <c r="O1242" s="19"/>
    </row>
    <row r="1243" spans="1:15" x14ac:dyDescent="0.3">
      <c r="A1243" s="19"/>
      <c r="D1243" s="25"/>
      <c r="K1243" s="71"/>
      <c r="M1243" s="64"/>
    </row>
    <row r="1244" spans="1:15" x14ac:dyDescent="0.3">
      <c r="A1244" s="19"/>
      <c r="D1244" s="25"/>
      <c r="K1244" s="71"/>
      <c r="M1244" s="64"/>
      <c r="N1244" s="73"/>
    </row>
    <row r="1245" spans="1:15" x14ac:dyDescent="0.3">
      <c r="A1245" s="19"/>
      <c r="D1245" s="25"/>
      <c r="K1245" s="71"/>
      <c r="M1245" s="64"/>
    </row>
    <row r="1246" spans="1:15" x14ac:dyDescent="0.3">
      <c r="A1246" s="19"/>
      <c r="D1246" s="25"/>
      <c r="K1246" s="71"/>
      <c r="M1246" s="64"/>
    </row>
    <row r="1247" spans="1:15" x14ac:dyDescent="0.3">
      <c r="A1247" s="19"/>
      <c r="D1247" s="25"/>
      <c r="K1247" s="71"/>
      <c r="M1247" s="64"/>
      <c r="N1247" s="73"/>
    </row>
    <row r="1248" spans="1:15" x14ac:dyDescent="0.3">
      <c r="A1248" s="19"/>
      <c r="D1248" s="25"/>
      <c r="H1248" s="30"/>
      <c r="K1248" s="71"/>
      <c r="M1248" s="65"/>
      <c r="N1248" s="30"/>
      <c r="O1248" s="19"/>
    </row>
    <row r="1249" spans="1:15" x14ac:dyDescent="0.3">
      <c r="A1249" s="19"/>
      <c r="D1249" s="25"/>
      <c r="K1249" s="71"/>
      <c r="M1249" s="64"/>
    </row>
    <row r="1250" spans="1:15" x14ac:dyDescent="0.3">
      <c r="A1250" s="19"/>
      <c r="D1250" s="25"/>
      <c r="K1250" s="71"/>
      <c r="M1250" s="64"/>
      <c r="N1250" s="73"/>
    </row>
    <row r="1251" spans="1:15" x14ac:dyDescent="0.3">
      <c r="A1251" s="23"/>
      <c r="D1251" s="25"/>
      <c r="H1251" s="30"/>
      <c r="K1251" s="71"/>
      <c r="M1251" s="65"/>
      <c r="N1251" s="30"/>
      <c r="O1251" s="19"/>
    </row>
    <row r="1252" spans="1:15" x14ac:dyDescent="0.3">
      <c r="A1252" s="19"/>
      <c r="D1252" s="25"/>
      <c r="K1252" s="71"/>
      <c r="M1252" s="64"/>
      <c r="N1252" s="73"/>
    </row>
    <row r="1253" spans="1:15" x14ac:dyDescent="0.3">
      <c r="A1253" s="19"/>
      <c r="D1253" s="25"/>
      <c r="K1253" s="71"/>
      <c r="M1253" s="64"/>
      <c r="N1253" s="73"/>
    </row>
    <row r="1254" spans="1:15" x14ac:dyDescent="0.3">
      <c r="A1254" s="23"/>
      <c r="D1254" s="25"/>
      <c r="H1254" s="30"/>
      <c r="K1254" s="71"/>
      <c r="M1254" s="65"/>
      <c r="N1254" s="30"/>
      <c r="O1254" s="19"/>
    </row>
    <row r="1255" spans="1:15" x14ac:dyDescent="0.3">
      <c r="A1255" s="19"/>
      <c r="D1255" s="26"/>
      <c r="H1255" s="30"/>
      <c r="K1255" s="71"/>
      <c r="M1255" s="65"/>
      <c r="N1255" s="30"/>
      <c r="O1255" s="19"/>
    </row>
    <row r="1256" spans="1:15" x14ac:dyDescent="0.3">
      <c r="A1256" s="19"/>
      <c r="D1256" s="25"/>
      <c r="K1256" s="71"/>
      <c r="M1256" s="64"/>
    </row>
    <row r="1257" spans="1:15" x14ac:dyDescent="0.3">
      <c r="A1257" s="19"/>
      <c r="D1257" s="26"/>
      <c r="H1257" s="30"/>
      <c r="K1257" s="71"/>
      <c r="M1257" s="65"/>
      <c r="N1257" s="30"/>
      <c r="O1257" s="19"/>
    </row>
    <row r="1258" spans="1:15" x14ac:dyDescent="0.3">
      <c r="A1258" s="19"/>
      <c r="D1258" s="25"/>
      <c r="K1258" s="71"/>
      <c r="M1258" s="64"/>
      <c r="N1258" s="73"/>
    </row>
    <row r="1259" spans="1:15" x14ac:dyDescent="0.3">
      <c r="A1259" s="19"/>
      <c r="D1259" s="25"/>
      <c r="K1259" s="71"/>
      <c r="M1259" s="64"/>
    </row>
    <row r="1260" spans="1:15" x14ac:dyDescent="0.3">
      <c r="A1260" s="19"/>
      <c r="D1260" s="25"/>
      <c r="K1260" s="71"/>
      <c r="M1260" s="64"/>
      <c r="N1260" s="73"/>
    </row>
    <row r="1261" spans="1:15" x14ac:dyDescent="0.3">
      <c r="A1261" s="19"/>
      <c r="D1261" s="25"/>
      <c r="K1261" s="71"/>
      <c r="M1261" s="64"/>
    </row>
    <row r="1262" spans="1:15" x14ac:dyDescent="0.3">
      <c r="A1262" s="19"/>
      <c r="D1262" s="25"/>
      <c r="K1262" s="71"/>
      <c r="M1262" s="64"/>
      <c r="N1262" s="73"/>
    </row>
    <row r="1263" spans="1:15" x14ac:dyDescent="0.3">
      <c r="A1263" s="19"/>
      <c r="D1263" s="25"/>
      <c r="K1263" s="71"/>
      <c r="M1263" s="64"/>
    </row>
    <row r="1264" spans="1:15" x14ac:dyDescent="0.3">
      <c r="A1264" s="19"/>
      <c r="D1264" s="25"/>
      <c r="K1264" s="71"/>
      <c r="M1264" s="64"/>
      <c r="N1264" s="73"/>
    </row>
    <row r="1265" spans="1:15" x14ac:dyDescent="0.3">
      <c r="A1265" s="19"/>
      <c r="D1265" s="25"/>
      <c r="K1265" s="71"/>
      <c r="M1265" s="64"/>
      <c r="N1265" s="73"/>
    </row>
    <row r="1266" spans="1:15" x14ac:dyDescent="0.3">
      <c r="A1266" s="19"/>
      <c r="D1266" s="26"/>
      <c r="H1266" s="30"/>
      <c r="K1266" s="71"/>
      <c r="M1266" s="65"/>
      <c r="N1266" s="30"/>
      <c r="O1266" s="19"/>
    </row>
    <row r="1267" spans="1:15" x14ac:dyDescent="0.3">
      <c r="A1267" s="19"/>
      <c r="D1267" s="26"/>
      <c r="H1267" s="30"/>
      <c r="K1267" s="71"/>
      <c r="M1267" s="65"/>
      <c r="N1267" s="30"/>
      <c r="O1267" s="19"/>
    </row>
    <row r="1268" spans="1:15" x14ac:dyDescent="0.3">
      <c r="A1268" s="19"/>
      <c r="D1268" s="25"/>
      <c r="K1268" s="71"/>
      <c r="M1268" s="64"/>
      <c r="N1268" s="73"/>
    </row>
    <row r="1269" spans="1:15" x14ac:dyDescent="0.3">
      <c r="A1269" s="23"/>
      <c r="D1269" s="25"/>
      <c r="H1269" s="30"/>
      <c r="K1269" s="71"/>
      <c r="M1269" s="65"/>
      <c r="N1269" s="30"/>
      <c r="O1269" s="19"/>
    </row>
    <row r="1270" spans="1:15" x14ac:dyDescent="0.3">
      <c r="A1270" s="19"/>
      <c r="D1270" s="25"/>
      <c r="K1270" s="71"/>
      <c r="M1270" s="64"/>
      <c r="N1270" s="73"/>
    </row>
    <row r="1271" spans="1:15" x14ac:dyDescent="0.3">
      <c r="A1271" s="19"/>
      <c r="D1271" s="25"/>
      <c r="H1271" s="30"/>
      <c r="K1271" s="71"/>
      <c r="M1271" s="65"/>
      <c r="N1271" s="30"/>
      <c r="O1271" s="19"/>
    </row>
    <row r="1272" spans="1:15" x14ac:dyDescent="0.3">
      <c r="A1272" s="19"/>
      <c r="D1272" s="25"/>
      <c r="K1272" s="71"/>
      <c r="M1272" s="64"/>
      <c r="N1272" s="73"/>
    </row>
    <row r="1273" spans="1:15" x14ac:dyDescent="0.3">
      <c r="A1273" s="19"/>
      <c r="D1273" s="25"/>
      <c r="K1273" s="71"/>
      <c r="M1273" s="64"/>
      <c r="N1273" s="73"/>
    </row>
    <row r="1274" spans="1:15" x14ac:dyDescent="0.3">
      <c r="A1274" s="19"/>
      <c r="D1274" s="25"/>
      <c r="K1274" s="71"/>
      <c r="M1274" s="64"/>
    </row>
    <row r="1275" spans="1:15" x14ac:dyDescent="0.3">
      <c r="A1275" s="19"/>
      <c r="D1275" s="25"/>
      <c r="K1275" s="71"/>
      <c r="M1275" s="64"/>
      <c r="N1275" s="73"/>
    </row>
    <row r="1276" spans="1:15" x14ac:dyDescent="0.3">
      <c r="A1276" s="19"/>
      <c r="D1276" s="25"/>
      <c r="K1276" s="71"/>
      <c r="M1276" s="64"/>
    </row>
    <row r="1277" spans="1:15" x14ac:dyDescent="0.3">
      <c r="A1277" s="23"/>
      <c r="D1277" s="25"/>
      <c r="H1277" s="30"/>
      <c r="K1277" s="71"/>
      <c r="M1277" s="65"/>
      <c r="N1277" s="30"/>
      <c r="O1277" s="19"/>
    </row>
    <row r="1278" spans="1:15" x14ac:dyDescent="0.3">
      <c r="A1278" s="19"/>
      <c r="D1278" s="25"/>
      <c r="K1278" s="71"/>
      <c r="M1278" s="64"/>
    </row>
    <row r="1279" spans="1:15" x14ac:dyDescent="0.3">
      <c r="A1279" s="19"/>
      <c r="D1279" s="25"/>
      <c r="K1279" s="71"/>
      <c r="M1279" s="64"/>
      <c r="N1279" s="73"/>
    </row>
    <row r="1280" spans="1:15" x14ac:dyDescent="0.3">
      <c r="A1280" s="19"/>
      <c r="D1280" s="25"/>
      <c r="K1280" s="71"/>
      <c r="M1280" s="64"/>
    </row>
    <row r="1281" spans="1:15" x14ac:dyDescent="0.3">
      <c r="A1281" s="19"/>
      <c r="D1281" s="25"/>
      <c r="K1281" s="71"/>
      <c r="M1281" s="64"/>
      <c r="N1281" s="73"/>
    </row>
    <row r="1282" spans="1:15" x14ac:dyDescent="0.3">
      <c r="A1282" s="19"/>
      <c r="D1282" s="25"/>
      <c r="K1282" s="71"/>
      <c r="M1282" s="64"/>
      <c r="N1282" s="73"/>
    </row>
    <row r="1283" spans="1:15" x14ac:dyDescent="0.3">
      <c r="A1283" s="19"/>
      <c r="D1283" s="25"/>
      <c r="K1283" s="71"/>
      <c r="M1283" s="64"/>
      <c r="N1283" s="73"/>
    </row>
    <row r="1284" spans="1:15" x14ac:dyDescent="0.3">
      <c r="A1284" s="19"/>
      <c r="D1284" s="25"/>
      <c r="K1284" s="71"/>
      <c r="M1284" s="64"/>
      <c r="N1284" s="73"/>
    </row>
    <row r="1285" spans="1:15" x14ac:dyDescent="0.3">
      <c r="A1285" s="19"/>
      <c r="D1285" s="25"/>
      <c r="K1285" s="71"/>
      <c r="M1285" s="64"/>
    </row>
    <row r="1286" spans="1:15" x14ac:dyDescent="0.3">
      <c r="A1286" s="19"/>
      <c r="D1286" s="25"/>
      <c r="K1286" s="71"/>
      <c r="M1286" s="64"/>
      <c r="N1286" s="73"/>
    </row>
    <row r="1287" spans="1:15" x14ac:dyDescent="0.3">
      <c r="A1287" s="23"/>
      <c r="D1287" s="25"/>
      <c r="H1287" s="30"/>
      <c r="K1287" s="71"/>
      <c r="M1287" s="65"/>
      <c r="N1287" s="30"/>
      <c r="O1287" s="19"/>
    </row>
    <row r="1288" spans="1:15" x14ac:dyDescent="0.3">
      <c r="A1288" s="19"/>
      <c r="D1288" s="25"/>
      <c r="H1288" s="30"/>
      <c r="K1288" s="71"/>
      <c r="M1288" s="65"/>
      <c r="N1288" s="30"/>
      <c r="O1288" s="19"/>
    </row>
    <row r="1289" spans="1:15" x14ac:dyDescent="0.3">
      <c r="A1289" s="19"/>
      <c r="D1289" s="25"/>
      <c r="K1289" s="71"/>
      <c r="M1289" s="64"/>
    </row>
    <row r="1290" spans="1:15" x14ac:dyDescent="0.3">
      <c r="D1290" s="25"/>
      <c r="K1290" s="71"/>
      <c r="M1290" s="64"/>
    </row>
    <row r="1291" spans="1:15" x14ac:dyDescent="0.3">
      <c r="A1291" s="19"/>
      <c r="D1291" s="25"/>
      <c r="K1291" s="71"/>
      <c r="M1291" s="64"/>
      <c r="N1291" s="73"/>
    </row>
    <row r="1292" spans="1:15" x14ac:dyDescent="0.3">
      <c r="A1292" s="19"/>
      <c r="D1292" s="26"/>
      <c r="H1292" s="30"/>
      <c r="K1292" s="71"/>
      <c r="M1292" s="65"/>
      <c r="N1292" s="30"/>
      <c r="O1292" s="19"/>
    </row>
    <row r="1293" spans="1:15" x14ac:dyDescent="0.3">
      <c r="A1293" s="19"/>
      <c r="D1293" s="25"/>
      <c r="K1293" s="71"/>
      <c r="M1293" s="64"/>
    </row>
    <row r="1294" spans="1:15" x14ac:dyDescent="0.3">
      <c r="A1294" s="19"/>
      <c r="D1294" s="25"/>
      <c r="K1294" s="71"/>
      <c r="M1294" s="64"/>
      <c r="N1294" s="73"/>
    </row>
    <row r="1295" spans="1:15" x14ac:dyDescent="0.3">
      <c r="A1295" s="19"/>
      <c r="D1295" s="25"/>
      <c r="K1295" s="71"/>
      <c r="M1295" s="64"/>
    </row>
    <row r="1296" spans="1:15" x14ac:dyDescent="0.3">
      <c r="A1296" s="19"/>
      <c r="D1296" s="25"/>
      <c r="K1296" s="71"/>
      <c r="M1296" s="64"/>
    </row>
    <row r="1297" spans="1:15" x14ac:dyDescent="0.3">
      <c r="A1297" s="19"/>
      <c r="D1297" s="25"/>
      <c r="H1297" s="30"/>
      <c r="K1297" s="71"/>
      <c r="M1297" s="65"/>
      <c r="N1297" s="30"/>
      <c r="O1297" s="19"/>
    </row>
    <row r="1298" spans="1:15" x14ac:dyDescent="0.3">
      <c r="A1298" s="19"/>
      <c r="D1298" s="25"/>
      <c r="K1298" s="71"/>
      <c r="M1298" s="64"/>
    </row>
    <row r="1299" spans="1:15" x14ac:dyDescent="0.3">
      <c r="A1299" s="19"/>
      <c r="D1299" s="25"/>
      <c r="K1299" s="71"/>
      <c r="M1299" s="64"/>
      <c r="N1299" s="73"/>
    </row>
    <row r="1300" spans="1:15" x14ac:dyDescent="0.3">
      <c r="A1300" s="19"/>
      <c r="D1300" s="26"/>
      <c r="H1300" s="30"/>
      <c r="K1300" s="71"/>
      <c r="M1300" s="65"/>
      <c r="N1300" s="30"/>
      <c r="O1300" s="19"/>
    </row>
    <row r="1301" spans="1:15" x14ac:dyDescent="0.3">
      <c r="A1301" s="19"/>
      <c r="D1301" s="25"/>
      <c r="K1301" s="71"/>
      <c r="M1301" s="64"/>
    </row>
    <row r="1302" spans="1:15" x14ac:dyDescent="0.3">
      <c r="A1302" s="19"/>
      <c r="D1302" s="25"/>
      <c r="K1302" s="71"/>
      <c r="M1302" s="64"/>
    </row>
    <row r="1303" spans="1:15" x14ac:dyDescent="0.3">
      <c r="A1303" s="19"/>
      <c r="D1303" s="26"/>
      <c r="H1303" s="30"/>
      <c r="K1303" s="71"/>
      <c r="M1303" s="65"/>
      <c r="N1303" s="30"/>
      <c r="O1303" s="19"/>
    </row>
    <row r="1304" spans="1:15" x14ac:dyDescent="0.3">
      <c r="A1304" s="19"/>
      <c r="D1304" s="25"/>
      <c r="K1304" s="71"/>
      <c r="M1304" s="64"/>
    </row>
    <row r="1305" spans="1:15" x14ac:dyDescent="0.3">
      <c r="A1305" s="19"/>
      <c r="D1305" s="25"/>
      <c r="K1305" s="71"/>
      <c r="M1305" s="64"/>
    </row>
    <row r="1306" spans="1:15" x14ac:dyDescent="0.3">
      <c r="A1306" s="19"/>
      <c r="D1306" s="25"/>
      <c r="K1306" s="71"/>
      <c r="M1306" s="64"/>
    </row>
    <row r="1307" spans="1:15" x14ac:dyDescent="0.3">
      <c r="A1307" s="19"/>
      <c r="D1307" s="25"/>
      <c r="K1307" s="71"/>
      <c r="M1307" s="64"/>
      <c r="N1307" s="73"/>
    </row>
    <row r="1308" spans="1:15" x14ac:dyDescent="0.3">
      <c r="A1308" s="19"/>
      <c r="D1308" s="25"/>
      <c r="K1308" s="71"/>
      <c r="M1308" s="64"/>
    </row>
    <row r="1309" spans="1:15" x14ac:dyDescent="0.3">
      <c r="A1309" s="19"/>
      <c r="D1309" s="25"/>
      <c r="K1309" s="71"/>
      <c r="M1309" s="64"/>
      <c r="N1309" s="73"/>
    </row>
    <row r="1310" spans="1:15" x14ac:dyDescent="0.3">
      <c r="A1310" s="19"/>
      <c r="D1310" s="25"/>
      <c r="K1310" s="71"/>
      <c r="M1310" s="64"/>
      <c r="N1310" s="73"/>
    </row>
    <row r="1311" spans="1:15" x14ac:dyDescent="0.3">
      <c r="A1311" s="19"/>
      <c r="D1311" s="25"/>
      <c r="K1311" s="71"/>
      <c r="M1311" s="64"/>
      <c r="N1311" s="73"/>
    </row>
    <row r="1312" spans="1:15" x14ac:dyDescent="0.3">
      <c r="A1312" s="19"/>
      <c r="D1312" s="25"/>
      <c r="H1312" s="30"/>
      <c r="K1312" s="71"/>
      <c r="M1312" s="65"/>
      <c r="N1312" s="30"/>
      <c r="O1312" s="19"/>
    </row>
    <row r="1313" spans="1:14" x14ac:dyDescent="0.3">
      <c r="A1313" s="19"/>
      <c r="D1313" s="25"/>
      <c r="K1313" s="71"/>
      <c r="M1313" s="64"/>
      <c r="N1313" s="73"/>
    </row>
    <row r="1314" spans="1:14" x14ac:dyDescent="0.3">
      <c r="A1314" s="19"/>
      <c r="D1314" s="25"/>
      <c r="K1314" s="71"/>
      <c r="M1314" s="64"/>
      <c r="N1314" s="73"/>
    </row>
    <row r="1315" spans="1:14" x14ac:dyDescent="0.3">
      <c r="A1315" s="19"/>
      <c r="D1315" s="25"/>
      <c r="K1315" s="71"/>
      <c r="M1315" s="64"/>
      <c r="N1315" s="73"/>
    </row>
    <row r="1316" spans="1:14" x14ac:dyDescent="0.3">
      <c r="D1316" s="25"/>
      <c r="K1316" s="71"/>
      <c r="M1316" s="64"/>
      <c r="N1316" s="73"/>
    </row>
    <row r="1317" spans="1:14" x14ac:dyDescent="0.3">
      <c r="D1317" s="25"/>
      <c r="K1317" s="71"/>
      <c r="M1317" s="64"/>
    </row>
    <row r="1318" spans="1:14" x14ac:dyDescent="0.3">
      <c r="D1318" s="25"/>
      <c r="K1318" s="71"/>
      <c r="M1318" s="64"/>
    </row>
    <row r="1319" spans="1:14" x14ac:dyDescent="0.3">
      <c r="A1319" s="19"/>
      <c r="D1319" s="25"/>
      <c r="K1319" s="71"/>
      <c r="M1319" s="64"/>
    </row>
    <row r="1320" spans="1:14" x14ac:dyDescent="0.3">
      <c r="A1320" s="19"/>
      <c r="D1320" s="25"/>
      <c r="K1320" s="71"/>
      <c r="M1320" s="64"/>
    </row>
    <row r="1321" spans="1:14" x14ac:dyDescent="0.3">
      <c r="A1321" s="19"/>
      <c r="D1321" s="25"/>
      <c r="K1321" s="71"/>
      <c r="M1321" s="64"/>
    </row>
    <row r="1322" spans="1:14" x14ac:dyDescent="0.3">
      <c r="A1322" s="19"/>
      <c r="D1322" s="25"/>
      <c r="K1322" s="71"/>
      <c r="M1322" s="64"/>
    </row>
    <row r="1323" spans="1:14" x14ac:dyDescent="0.3">
      <c r="A1323" s="19"/>
      <c r="D1323" s="25"/>
      <c r="K1323" s="71"/>
      <c r="M1323" s="64"/>
    </row>
    <row r="1324" spans="1:14" x14ac:dyDescent="0.3">
      <c r="A1324" s="19"/>
      <c r="D1324" s="25"/>
      <c r="K1324" s="71"/>
      <c r="M1324" s="64"/>
      <c r="N1324" s="73"/>
    </row>
    <row r="1325" spans="1:14" x14ac:dyDescent="0.3">
      <c r="A1325" s="19"/>
      <c r="D1325" s="25"/>
      <c r="K1325" s="71"/>
      <c r="M1325" s="64"/>
      <c r="N1325" s="73"/>
    </row>
    <row r="1326" spans="1:14" x14ac:dyDescent="0.3">
      <c r="A1326" s="19"/>
      <c r="D1326" s="25"/>
      <c r="K1326" s="71"/>
      <c r="M1326" s="64"/>
      <c r="N1326" s="73"/>
    </row>
    <row r="1327" spans="1:14" x14ac:dyDescent="0.3">
      <c r="A1327" s="19"/>
      <c r="D1327" s="25"/>
      <c r="K1327" s="71"/>
      <c r="M1327" s="64"/>
      <c r="N1327" s="73"/>
    </row>
    <row r="1328" spans="1:14" x14ac:dyDescent="0.3">
      <c r="A1328" s="19"/>
      <c r="D1328" s="25"/>
      <c r="K1328" s="71"/>
      <c r="M1328" s="64"/>
      <c r="N1328" s="73"/>
    </row>
    <row r="1329" spans="1:15" x14ac:dyDescent="0.3">
      <c r="A1329" s="19"/>
      <c r="D1329" s="25"/>
      <c r="K1329" s="71"/>
      <c r="M1329" s="64"/>
      <c r="N1329" s="73"/>
    </row>
    <row r="1330" spans="1:15" x14ac:dyDescent="0.3">
      <c r="A1330" s="19"/>
      <c r="D1330" s="25"/>
      <c r="K1330" s="71"/>
      <c r="M1330" s="64"/>
    </row>
    <row r="1331" spans="1:15" x14ac:dyDescent="0.3">
      <c r="A1331" s="19"/>
      <c r="D1331" s="25"/>
      <c r="K1331" s="71"/>
      <c r="M1331" s="64"/>
    </row>
    <row r="1332" spans="1:15" x14ac:dyDescent="0.3">
      <c r="A1332" s="19"/>
      <c r="D1332" s="25"/>
      <c r="K1332" s="71"/>
      <c r="M1332" s="64"/>
    </row>
    <row r="1333" spans="1:15" x14ac:dyDescent="0.3">
      <c r="A1333" s="19"/>
      <c r="D1333" s="25"/>
      <c r="K1333" s="71"/>
      <c r="M1333" s="64"/>
    </row>
    <row r="1334" spans="1:15" x14ac:dyDescent="0.3">
      <c r="A1334" s="19"/>
      <c r="D1334" s="25"/>
      <c r="K1334" s="71"/>
      <c r="M1334" s="64"/>
      <c r="N1334" s="73"/>
    </row>
    <row r="1335" spans="1:15" x14ac:dyDescent="0.3">
      <c r="A1335" s="19"/>
      <c r="D1335" s="25"/>
      <c r="K1335" s="71"/>
      <c r="M1335" s="64"/>
      <c r="N1335" s="73"/>
    </row>
    <row r="1336" spans="1:15" x14ac:dyDescent="0.3">
      <c r="A1336" s="19"/>
      <c r="D1336" s="25"/>
      <c r="K1336" s="71"/>
      <c r="M1336" s="64"/>
      <c r="N1336" s="73"/>
    </row>
    <row r="1337" spans="1:15" x14ac:dyDescent="0.3">
      <c r="A1337" s="19"/>
      <c r="D1337" s="25"/>
      <c r="K1337" s="71"/>
      <c r="M1337" s="64"/>
      <c r="N1337" s="73"/>
    </row>
    <row r="1338" spans="1:15" x14ac:dyDescent="0.3">
      <c r="D1338" s="25"/>
      <c r="K1338" s="71"/>
      <c r="M1338" s="64"/>
      <c r="N1338" s="73"/>
    </row>
    <row r="1339" spans="1:15" x14ac:dyDescent="0.3">
      <c r="A1339" s="19"/>
      <c r="D1339" s="26"/>
      <c r="H1339" s="30"/>
      <c r="K1339" s="71"/>
      <c r="M1339" s="65"/>
      <c r="N1339" s="30"/>
      <c r="O1339" s="19"/>
    </row>
    <row r="1340" spans="1:15" x14ac:dyDescent="0.3">
      <c r="D1340" s="25"/>
      <c r="K1340" s="71"/>
      <c r="M1340" s="64"/>
      <c r="N1340" s="73"/>
    </row>
    <row r="1341" spans="1:15" x14ac:dyDescent="0.3">
      <c r="A1341" s="19"/>
      <c r="D1341" s="25"/>
      <c r="K1341" s="71"/>
      <c r="M1341" s="64"/>
      <c r="N1341" s="73"/>
    </row>
    <row r="1342" spans="1:15" x14ac:dyDescent="0.3">
      <c r="A1342" s="19"/>
      <c r="D1342" s="25"/>
      <c r="K1342" s="71"/>
      <c r="M1342" s="64"/>
      <c r="N1342" s="73"/>
    </row>
    <row r="1343" spans="1:15" x14ac:dyDescent="0.3">
      <c r="A1343" s="19"/>
      <c r="D1343" s="25"/>
      <c r="K1343" s="71"/>
      <c r="M1343" s="64"/>
      <c r="N1343" s="73"/>
    </row>
    <row r="1344" spans="1:15" x14ac:dyDescent="0.3">
      <c r="A1344" s="19"/>
      <c r="D1344" s="25"/>
      <c r="H1344" s="30"/>
      <c r="K1344" s="71"/>
      <c r="M1344" s="65"/>
      <c r="N1344" s="30"/>
      <c r="O1344" s="19"/>
    </row>
    <row r="1345" spans="1:15" x14ac:dyDescent="0.3">
      <c r="A1345" s="19"/>
      <c r="D1345" s="25"/>
      <c r="K1345" s="71"/>
      <c r="M1345" s="64"/>
      <c r="N1345" s="73"/>
    </row>
    <row r="1346" spans="1:15" x14ac:dyDescent="0.3">
      <c r="A1346" s="19"/>
      <c r="D1346" s="25"/>
      <c r="K1346" s="71"/>
      <c r="M1346" s="64"/>
      <c r="N1346" s="73"/>
    </row>
    <row r="1347" spans="1:15" x14ac:dyDescent="0.3">
      <c r="A1347" s="19"/>
      <c r="D1347" s="25"/>
      <c r="H1347" s="30"/>
      <c r="K1347" s="71"/>
      <c r="M1347" s="65"/>
      <c r="N1347" s="30"/>
      <c r="O1347" s="19"/>
    </row>
    <row r="1348" spans="1:15" x14ac:dyDescent="0.3">
      <c r="A1348" s="19"/>
      <c r="D1348" s="25"/>
      <c r="K1348" s="71"/>
      <c r="M1348" s="64"/>
    </row>
    <row r="1349" spans="1:15" x14ac:dyDescent="0.3">
      <c r="A1349" s="19"/>
      <c r="D1349" s="25"/>
      <c r="K1349" s="71"/>
      <c r="M1349" s="64"/>
      <c r="N1349" s="73"/>
    </row>
    <row r="1350" spans="1:15" x14ac:dyDescent="0.3">
      <c r="A1350" s="19"/>
      <c r="D1350" s="25"/>
      <c r="K1350" s="71"/>
      <c r="M1350" s="64"/>
      <c r="N1350" s="73"/>
    </row>
    <row r="1351" spans="1:15" x14ac:dyDescent="0.3">
      <c r="A1351" s="19"/>
      <c r="D1351" s="25"/>
      <c r="K1351" s="71"/>
      <c r="M1351" s="64"/>
      <c r="N1351" s="73"/>
    </row>
    <row r="1352" spans="1:15" x14ac:dyDescent="0.3">
      <c r="A1352" s="19"/>
      <c r="D1352" s="25"/>
      <c r="H1352" s="30"/>
      <c r="K1352" s="71"/>
      <c r="M1352" s="65"/>
      <c r="N1352" s="30"/>
      <c r="O1352" s="19"/>
    </row>
    <row r="1353" spans="1:15" x14ac:dyDescent="0.3">
      <c r="D1353" s="25"/>
      <c r="K1353" s="71"/>
      <c r="M1353" s="64"/>
      <c r="N1353" s="73"/>
    </row>
    <row r="1354" spans="1:15" x14ac:dyDescent="0.3">
      <c r="A1354" s="19"/>
      <c r="D1354" s="25"/>
      <c r="K1354" s="71"/>
      <c r="M1354" s="64"/>
    </row>
    <row r="1355" spans="1:15" x14ac:dyDescent="0.3">
      <c r="A1355" s="19"/>
      <c r="D1355" s="25"/>
      <c r="K1355" s="71"/>
      <c r="M1355" s="64"/>
    </row>
    <row r="1356" spans="1:15" x14ac:dyDescent="0.3">
      <c r="A1356" s="19"/>
      <c r="D1356" s="25"/>
      <c r="K1356" s="71"/>
      <c r="M1356" s="64"/>
    </row>
    <row r="1357" spans="1:15" x14ac:dyDescent="0.3">
      <c r="A1357" s="19"/>
      <c r="D1357" s="25"/>
      <c r="K1357" s="71"/>
      <c r="M1357" s="64"/>
    </row>
    <row r="1358" spans="1:15" x14ac:dyDescent="0.3">
      <c r="A1358" s="19"/>
      <c r="D1358" s="25"/>
      <c r="K1358" s="71"/>
      <c r="M1358" s="64"/>
    </row>
    <row r="1359" spans="1:15" x14ac:dyDescent="0.3">
      <c r="A1359" s="19"/>
      <c r="D1359" s="25"/>
      <c r="K1359" s="71"/>
      <c r="M1359" s="64"/>
    </row>
    <row r="1360" spans="1:15" x14ac:dyDescent="0.3">
      <c r="A1360" s="19"/>
      <c r="D1360" s="25"/>
      <c r="K1360" s="71"/>
      <c r="M1360" s="64"/>
    </row>
    <row r="1361" spans="1:15" x14ac:dyDescent="0.3">
      <c r="A1361" s="19"/>
      <c r="D1361" s="25"/>
      <c r="K1361" s="71"/>
      <c r="M1361" s="64"/>
    </row>
    <row r="1362" spans="1:15" x14ac:dyDescent="0.3">
      <c r="A1362" s="19"/>
      <c r="D1362" s="25"/>
      <c r="K1362" s="71"/>
      <c r="M1362" s="64"/>
    </row>
    <row r="1363" spans="1:15" x14ac:dyDescent="0.3">
      <c r="A1363" s="19"/>
      <c r="D1363" s="25"/>
      <c r="K1363" s="71"/>
      <c r="M1363" s="64"/>
    </row>
    <row r="1364" spans="1:15" x14ac:dyDescent="0.3">
      <c r="A1364" s="23"/>
      <c r="D1364" s="25"/>
      <c r="H1364" s="30"/>
      <c r="K1364" s="71"/>
      <c r="M1364" s="65"/>
      <c r="N1364" s="30"/>
      <c r="O1364" s="19"/>
    </row>
    <row r="1365" spans="1:15" x14ac:dyDescent="0.3">
      <c r="A1365" s="19"/>
      <c r="D1365" s="25"/>
      <c r="K1365" s="71"/>
      <c r="M1365" s="64"/>
    </row>
    <row r="1366" spans="1:15" x14ac:dyDescent="0.3">
      <c r="A1366" s="19"/>
      <c r="D1366" s="25"/>
      <c r="K1366" s="71"/>
      <c r="M1366" s="64"/>
    </row>
    <row r="1367" spans="1:15" x14ac:dyDescent="0.3">
      <c r="A1367" s="19"/>
      <c r="D1367" s="25"/>
      <c r="H1367" s="30"/>
      <c r="K1367" s="71"/>
      <c r="M1367" s="65"/>
      <c r="N1367" s="30"/>
      <c r="O1367" s="19"/>
    </row>
    <row r="1368" spans="1:15" x14ac:dyDescent="0.3">
      <c r="A1368" s="19"/>
      <c r="D1368" s="25"/>
      <c r="K1368" s="71"/>
      <c r="M1368" s="64"/>
    </row>
    <row r="1369" spans="1:15" x14ac:dyDescent="0.3">
      <c r="A1369" s="19"/>
      <c r="D1369" s="25"/>
      <c r="K1369" s="71"/>
      <c r="M1369" s="64"/>
    </row>
    <row r="1370" spans="1:15" x14ac:dyDescent="0.3">
      <c r="A1370" s="19"/>
      <c r="D1370" s="25"/>
      <c r="K1370" s="71"/>
      <c r="M1370" s="64"/>
      <c r="N1370" s="73"/>
    </row>
    <row r="1371" spans="1:15" x14ac:dyDescent="0.3">
      <c r="A1371" s="19"/>
      <c r="D1371" s="25"/>
      <c r="H1371" s="30"/>
      <c r="K1371" s="71"/>
      <c r="M1371" s="65"/>
      <c r="N1371" s="30"/>
      <c r="O1371" s="19"/>
    </row>
    <row r="1372" spans="1:15" x14ac:dyDescent="0.3">
      <c r="A1372" s="19"/>
      <c r="D1372" s="25"/>
      <c r="K1372" s="71"/>
      <c r="M1372" s="64"/>
      <c r="N1372" s="73"/>
    </row>
    <row r="1373" spans="1:15" x14ac:dyDescent="0.3">
      <c r="A1373" s="19"/>
      <c r="D1373" s="25"/>
      <c r="K1373" s="71"/>
      <c r="M1373" s="64"/>
    </row>
    <row r="1374" spans="1:15" x14ac:dyDescent="0.3">
      <c r="A1374" s="19"/>
      <c r="D1374" s="25"/>
      <c r="K1374" s="71"/>
      <c r="M1374" s="64"/>
    </row>
    <row r="1375" spans="1:15" x14ac:dyDescent="0.3">
      <c r="A1375" s="19"/>
      <c r="D1375" s="25"/>
      <c r="K1375" s="71"/>
      <c r="M1375" s="64"/>
    </row>
    <row r="1376" spans="1:15" x14ac:dyDescent="0.3">
      <c r="A1376" s="19"/>
      <c r="D1376" s="25"/>
      <c r="K1376" s="71"/>
      <c r="M1376" s="64"/>
    </row>
    <row r="1377" spans="1:15" x14ac:dyDescent="0.3">
      <c r="A1377" s="19"/>
      <c r="D1377" s="26"/>
      <c r="H1377" s="30"/>
      <c r="K1377" s="71"/>
      <c r="M1377" s="65"/>
      <c r="N1377" s="30"/>
      <c r="O1377" s="19"/>
    </row>
    <row r="1378" spans="1:15" x14ac:dyDescent="0.3">
      <c r="A1378" s="19"/>
      <c r="D1378" s="25"/>
      <c r="K1378" s="71"/>
      <c r="M1378" s="64"/>
      <c r="N1378" s="73"/>
    </row>
    <row r="1379" spans="1:15" x14ac:dyDescent="0.3">
      <c r="A1379" s="19"/>
      <c r="D1379" s="25"/>
      <c r="K1379" s="71"/>
      <c r="M1379" s="64"/>
    </row>
    <row r="1380" spans="1:15" x14ac:dyDescent="0.3">
      <c r="A1380" s="19"/>
      <c r="D1380" s="25"/>
      <c r="K1380" s="71"/>
      <c r="M1380" s="64"/>
    </row>
    <row r="1381" spans="1:15" x14ac:dyDescent="0.3">
      <c r="A1381" s="19"/>
      <c r="D1381" s="25"/>
      <c r="K1381" s="71"/>
      <c r="M1381" s="64"/>
    </row>
    <row r="1382" spans="1:15" x14ac:dyDescent="0.3">
      <c r="A1382" s="19"/>
      <c r="D1382" s="25"/>
      <c r="K1382" s="71"/>
      <c r="M1382" s="64"/>
      <c r="N1382" s="73"/>
    </row>
    <row r="1383" spans="1:15" x14ac:dyDescent="0.3">
      <c r="A1383" s="19"/>
      <c r="D1383" s="25"/>
      <c r="K1383" s="71"/>
      <c r="M1383" s="64"/>
    </row>
    <row r="1384" spans="1:15" x14ac:dyDescent="0.3">
      <c r="A1384" s="19"/>
      <c r="D1384" s="25"/>
      <c r="K1384" s="71"/>
      <c r="M1384" s="64"/>
    </row>
    <row r="1385" spans="1:15" x14ac:dyDescent="0.3">
      <c r="A1385" s="19"/>
      <c r="D1385" s="25"/>
      <c r="K1385" s="71"/>
      <c r="M1385" s="64"/>
    </row>
    <row r="1386" spans="1:15" x14ac:dyDescent="0.3">
      <c r="A1386" s="19"/>
      <c r="D1386" s="25"/>
      <c r="K1386" s="71"/>
      <c r="M1386" s="64"/>
    </row>
    <row r="1387" spans="1:15" x14ac:dyDescent="0.3">
      <c r="A1387" s="19"/>
      <c r="D1387" s="25"/>
      <c r="K1387" s="71"/>
      <c r="M1387" s="64"/>
      <c r="N1387" s="73"/>
    </row>
    <row r="1388" spans="1:15" x14ac:dyDescent="0.3">
      <c r="A1388" s="19"/>
      <c r="D1388" s="25"/>
      <c r="K1388" s="71"/>
      <c r="M1388" s="64"/>
    </row>
    <row r="1389" spans="1:15" x14ac:dyDescent="0.3">
      <c r="A1389" s="19"/>
      <c r="D1389" s="25"/>
      <c r="K1389" s="71"/>
      <c r="M1389" s="64"/>
    </row>
    <row r="1390" spans="1:15" x14ac:dyDescent="0.3">
      <c r="A1390" s="23"/>
      <c r="D1390" s="25"/>
      <c r="H1390" s="30"/>
      <c r="K1390" s="71"/>
      <c r="M1390" s="65"/>
      <c r="N1390" s="30"/>
      <c r="O1390" s="19"/>
    </row>
    <row r="1391" spans="1:15" x14ac:dyDescent="0.3">
      <c r="A1391" s="19"/>
      <c r="D1391" s="25"/>
      <c r="K1391" s="71"/>
      <c r="M1391" s="64"/>
    </row>
    <row r="1392" spans="1:15" x14ac:dyDescent="0.3">
      <c r="A1392" s="19"/>
      <c r="D1392" s="25"/>
      <c r="K1392" s="71"/>
      <c r="M1392" s="64"/>
    </row>
    <row r="1393" spans="1:14" x14ac:dyDescent="0.3">
      <c r="A1393" s="19"/>
      <c r="D1393" s="25"/>
      <c r="K1393" s="71"/>
      <c r="M1393" s="64"/>
    </row>
    <row r="1394" spans="1:14" x14ac:dyDescent="0.3">
      <c r="A1394" s="19"/>
      <c r="D1394" s="25"/>
      <c r="K1394" s="71"/>
      <c r="M1394" s="64"/>
    </row>
    <row r="1395" spans="1:14" x14ac:dyDescent="0.3">
      <c r="A1395" s="19"/>
      <c r="D1395" s="25"/>
      <c r="K1395" s="71"/>
      <c r="M1395" s="64"/>
    </row>
    <row r="1396" spans="1:14" x14ac:dyDescent="0.3">
      <c r="A1396" s="19"/>
      <c r="D1396" s="25"/>
      <c r="K1396" s="71"/>
      <c r="M1396" s="64"/>
    </row>
    <row r="1397" spans="1:14" x14ac:dyDescent="0.3">
      <c r="A1397" s="19"/>
      <c r="D1397" s="25"/>
      <c r="K1397" s="71"/>
      <c r="M1397" s="64"/>
    </row>
    <row r="1398" spans="1:14" x14ac:dyDescent="0.3">
      <c r="A1398" s="19"/>
      <c r="D1398" s="25"/>
      <c r="K1398" s="71"/>
      <c r="M1398" s="64"/>
    </row>
    <row r="1399" spans="1:14" x14ac:dyDescent="0.3">
      <c r="A1399" s="19"/>
      <c r="D1399" s="25"/>
      <c r="K1399" s="71"/>
      <c r="M1399" s="64"/>
    </row>
    <row r="1400" spans="1:14" x14ac:dyDescent="0.3">
      <c r="A1400" s="19"/>
      <c r="D1400" s="25"/>
      <c r="K1400" s="71"/>
      <c r="M1400" s="64"/>
    </row>
    <row r="1401" spans="1:14" x14ac:dyDescent="0.3">
      <c r="A1401" s="24"/>
      <c r="D1401" s="25"/>
      <c r="K1401" s="71"/>
      <c r="M1401" s="64"/>
      <c r="N1401" s="73"/>
    </row>
    <row r="1402" spans="1:14" x14ac:dyDescent="0.3">
      <c r="A1402" s="19"/>
      <c r="D1402" s="25"/>
      <c r="K1402" s="71"/>
      <c r="M1402" s="64"/>
    </row>
    <row r="1403" spans="1:14" x14ac:dyDescent="0.3">
      <c r="A1403" s="19"/>
      <c r="D1403" s="25"/>
      <c r="K1403" s="71"/>
      <c r="M1403" s="64"/>
    </row>
    <row r="1404" spans="1:14" x14ac:dyDescent="0.3">
      <c r="A1404" s="19"/>
      <c r="D1404" s="25"/>
      <c r="K1404" s="71"/>
      <c r="M1404" s="64"/>
    </row>
    <row r="1405" spans="1:14" x14ac:dyDescent="0.3">
      <c r="A1405" s="19"/>
      <c r="D1405" s="25"/>
      <c r="K1405" s="71"/>
      <c r="M1405" s="64"/>
      <c r="N1405" s="73"/>
    </row>
    <row r="1406" spans="1:14" x14ac:dyDescent="0.3">
      <c r="A1406" s="19"/>
      <c r="D1406" s="25"/>
      <c r="K1406" s="71"/>
      <c r="M1406" s="64"/>
    </row>
    <row r="1407" spans="1:14" x14ac:dyDescent="0.3">
      <c r="A1407" s="19"/>
      <c r="D1407" s="25"/>
      <c r="K1407" s="71"/>
      <c r="M1407" s="64"/>
    </row>
    <row r="1408" spans="1:14" x14ac:dyDescent="0.3">
      <c r="A1408" s="19"/>
      <c r="D1408" s="25"/>
      <c r="K1408" s="71"/>
      <c r="M1408" s="64"/>
    </row>
    <row r="1409" spans="1:15" x14ac:dyDescent="0.3">
      <c r="A1409" s="19"/>
      <c r="D1409" s="25"/>
      <c r="K1409" s="71"/>
      <c r="M1409" s="64"/>
    </row>
    <row r="1410" spans="1:15" x14ac:dyDescent="0.3">
      <c r="A1410" s="19"/>
      <c r="D1410" s="25"/>
      <c r="K1410" s="71"/>
      <c r="M1410" s="64"/>
    </row>
    <row r="1411" spans="1:15" x14ac:dyDescent="0.3">
      <c r="A1411" s="19"/>
      <c r="D1411" s="25"/>
      <c r="K1411" s="71"/>
      <c r="M1411" s="64"/>
    </row>
    <row r="1412" spans="1:15" x14ac:dyDescent="0.3">
      <c r="A1412" s="23"/>
      <c r="D1412" s="25"/>
      <c r="H1412" s="30"/>
      <c r="K1412" s="71"/>
      <c r="M1412" s="65"/>
      <c r="N1412" s="30"/>
      <c r="O1412" s="19"/>
    </row>
    <row r="1413" spans="1:15" x14ac:dyDescent="0.3">
      <c r="A1413" s="23"/>
      <c r="D1413" s="25"/>
      <c r="H1413" s="30"/>
      <c r="K1413" s="71"/>
      <c r="M1413" s="65"/>
      <c r="N1413" s="30"/>
      <c r="O1413" s="19"/>
    </row>
    <row r="1414" spans="1:15" x14ac:dyDescent="0.3">
      <c r="A1414" s="23"/>
      <c r="D1414" s="25"/>
      <c r="H1414" s="30"/>
      <c r="K1414" s="71"/>
      <c r="M1414" s="65"/>
      <c r="N1414" s="30"/>
      <c r="O1414" s="19"/>
    </row>
    <row r="1415" spans="1:15" x14ac:dyDescent="0.3">
      <c r="A1415" s="23"/>
      <c r="D1415" s="25"/>
      <c r="H1415" s="30"/>
      <c r="K1415" s="71"/>
      <c r="M1415" s="65"/>
      <c r="N1415" s="30"/>
      <c r="O1415" s="19"/>
    </row>
    <row r="1416" spans="1:15" x14ac:dyDescent="0.3">
      <c r="A1416" s="23"/>
      <c r="D1416" s="25"/>
      <c r="H1416" s="30"/>
      <c r="K1416" s="71"/>
      <c r="M1416" s="65"/>
      <c r="N1416" s="30"/>
      <c r="O1416" s="19"/>
    </row>
    <row r="1417" spans="1:15" x14ac:dyDescent="0.3">
      <c r="A1417" s="23"/>
      <c r="D1417" s="25"/>
      <c r="H1417" s="30"/>
      <c r="K1417" s="71"/>
      <c r="M1417" s="65"/>
      <c r="N1417" s="30"/>
      <c r="O1417" s="19"/>
    </row>
    <row r="1418" spans="1:15" x14ac:dyDescent="0.3">
      <c r="A1418" s="23"/>
      <c r="D1418" s="25"/>
      <c r="H1418" s="30"/>
      <c r="K1418" s="71"/>
      <c r="M1418" s="65"/>
      <c r="N1418" s="30"/>
      <c r="O1418" s="19"/>
    </row>
    <row r="1419" spans="1:15" x14ac:dyDescent="0.3">
      <c r="A1419" s="23"/>
      <c r="D1419" s="25"/>
      <c r="H1419" s="30"/>
      <c r="K1419" s="71"/>
      <c r="M1419" s="65"/>
      <c r="N1419" s="30"/>
      <c r="O1419" s="19"/>
    </row>
    <row r="1420" spans="1:15" x14ac:dyDescent="0.3">
      <c r="A1420" s="23"/>
      <c r="D1420" s="25"/>
      <c r="H1420" s="30"/>
      <c r="K1420" s="71"/>
      <c r="M1420" s="65"/>
      <c r="N1420" s="30"/>
      <c r="O1420" s="19"/>
    </row>
    <row r="1421" spans="1:15" x14ac:dyDescent="0.3">
      <c r="A1421" s="19"/>
      <c r="D1421" s="26"/>
      <c r="H1421" s="30"/>
      <c r="K1421" s="71"/>
      <c r="M1421" s="65"/>
      <c r="N1421" s="30"/>
      <c r="O1421" s="19"/>
    </row>
    <row r="1422" spans="1:15" x14ac:dyDescent="0.3">
      <c r="A1422" s="19"/>
      <c r="D1422" s="26"/>
      <c r="H1422" s="30"/>
      <c r="K1422" s="71"/>
      <c r="M1422" s="65"/>
      <c r="N1422" s="30"/>
      <c r="O1422" s="19"/>
    </row>
    <row r="1423" spans="1:15" x14ac:dyDescent="0.3">
      <c r="A1423" s="19"/>
      <c r="D1423" s="26"/>
      <c r="H1423" s="30"/>
      <c r="K1423" s="71"/>
      <c r="M1423" s="65"/>
      <c r="N1423" s="30"/>
      <c r="O1423" s="19"/>
    </row>
    <row r="1424" spans="1:15" x14ac:dyDescent="0.3">
      <c r="A1424" s="23"/>
      <c r="D1424" s="25"/>
      <c r="H1424" s="30"/>
      <c r="K1424" s="71"/>
      <c r="M1424" s="65"/>
      <c r="N1424" s="30"/>
      <c r="O1424" s="19"/>
    </row>
    <row r="1425" spans="1:15" x14ac:dyDescent="0.3">
      <c r="A1425" s="19"/>
      <c r="D1425" s="26"/>
      <c r="H1425" s="30"/>
      <c r="K1425" s="71"/>
      <c r="M1425" s="65"/>
      <c r="N1425" s="30"/>
      <c r="O1425" s="19"/>
    </row>
    <row r="1426" spans="1:15" x14ac:dyDescent="0.3">
      <c r="A1426" s="19"/>
      <c r="D1426" s="26"/>
      <c r="H1426" s="30"/>
      <c r="K1426" s="71"/>
      <c r="M1426" s="65"/>
      <c r="N1426" s="30"/>
      <c r="O1426" s="19"/>
    </row>
    <row r="1427" spans="1:15" x14ac:dyDescent="0.3">
      <c r="A1427" s="23"/>
      <c r="D1427" s="25"/>
      <c r="H1427" s="30"/>
      <c r="K1427" s="71"/>
      <c r="M1427" s="65"/>
      <c r="N1427" s="30"/>
      <c r="O1427" s="19"/>
    </row>
    <row r="1428" spans="1:15" x14ac:dyDescent="0.3">
      <c r="A1428" s="23"/>
      <c r="D1428" s="25"/>
      <c r="H1428" s="30"/>
      <c r="K1428" s="71"/>
      <c r="M1428" s="65"/>
      <c r="N1428" s="30"/>
      <c r="O1428" s="19"/>
    </row>
    <row r="1429" spans="1:15" x14ac:dyDescent="0.3">
      <c r="A1429" s="23"/>
      <c r="D1429" s="25"/>
      <c r="H1429" s="30"/>
      <c r="K1429" s="71"/>
      <c r="M1429" s="65"/>
      <c r="N1429" s="30"/>
      <c r="O1429" s="19"/>
    </row>
    <row r="1430" spans="1:15" x14ac:dyDescent="0.3">
      <c r="A1430" s="23"/>
      <c r="D1430" s="25"/>
      <c r="H1430" s="30"/>
      <c r="K1430" s="71"/>
      <c r="M1430" s="65"/>
      <c r="N1430" s="30"/>
      <c r="O1430" s="19"/>
    </row>
    <row r="1431" spans="1:15" x14ac:dyDescent="0.3">
      <c r="A1431" s="23"/>
      <c r="D1431" s="25"/>
      <c r="H1431" s="30"/>
      <c r="K1431" s="71"/>
      <c r="M1431" s="65"/>
      <c r="N1431" s="30"/>
      <c r="O1431" s="19"/>
    </row>
    <row r="1432" spans="1:15" x14ac:dyDescent="0.3">
      <c r="A1432" s="19"/>
      <c r="D1432" s="25"/>
      <c r="K1432" s="71"/>
      <c r="M1432" s="64"/>
    </row>
    <row r="1433" spans="1:15" x14ac:dyDescent="0.3">
      <c r="A1433" s="19"/>
      <c r="D1433" s="25"/>
      <c r="K1433" s="71"/>
      <c r="M1433" s="64"/>
    </row>
    <row r="1434" spans="1:15" x14ac:dyDescent="0.3">
      <c r="A1434" s="23"/>
      <c r="D1434" s="25"/>
      <c r="H1434" s="30"/>
      <c r="K1434" s="71"/>
      <c r="M1434" s="65"/>
      <c r="N1434" s="30"/>
      <c r="O1434" s="19"/>
    </row>
    <row r="1435" spans="1:15" x14ac:dyDescent="0.3">
      <c r="A1435" s="23"/>
      <c r="D1435" s="25"/>
      <c r="H1435" s="30"/>
      <c r="K1435" s="71"/>
      <c r="M1435" s="65"/>
      <c r="N1435" s="30"/>
      <c r="O1435" s="19"/>
    </row>
    <row r="1436" spans="1:15" x14ac:dyDescent="0.3">
      <c r="A1436" s="23"/>
      <c r="D1436" s="25"/>
      <c r="H1436" s="30"/>
      <c r="K1436" s="71"/>
      <c r="M1436" s="65"/>
      <c r="N1436" s="30"/>
      <c r="O1436" s="19"/>
    </row>
    <row r="1437" spans="1:15" x14ac:dyDescent="0.3">
      <c r="A1437" s="19"/>
      <c r="D1437" s="25"/>
      <c r="K1437" s="71"/>
      <c r="M1437" s="64"/>
    </row>
    <row r="1438" spans="1:15" x14ac:dyDescent="0.3">
      <c r="A1438" s="19"/>
      <c r="D1438" s="25"/>
      <c r="K1438" s="71"/>
      <c r="M1438" s="64"/>
    </row>
    <row r="1439" spans="1:15" x14ac:dyDescent="0.3">
      <c r="A1439" s="23"/>
      <c r="D1439" s="25"/>
      <c r="H1439" s="30"/>
      <c r="K1439" s="71"/>
      <c r="M1439" s="65"/>
      <c r="N1439" s="30"/>
      <c r="O1439" s="19"/>
    </row>
    <row r="1440" spans="1:15" x14ac:dyDescent="0.3">
      <c r="A1440" s="19"/>
      <c r="D1440" s="25"/>
      <c r="K1440" s="71"/>
      <c r="M1440" s="64"/>
    </row>
    <row r="1441" spans="1:15" x14ac:dyDescent="0.3">
      <c r="A1441" s="19"/>
      <c r="D1441" s="25"/>
      <c r="K1441" s="71"/>
      <c r="M1441" s="64"/>
    </row>
    <row r="1442" spans="1:15" x14ac:dyDescent="0.3">
      <c r="A1442" s="19"/>
      <c r="D1442" s="25"/>
      <c r="K1442" s="71"/>
      <c r="M1442" s="64"/>
    </row>
    <row r="1443" spans="1:15" x14ac:dyDescent="0.3">
      <c r="A1443" s="19"/>
      <c r="D1443" s="25"/>
      <c r="H1443" s="30"/>
      <c r="K1443" s="71"/>
      <c r="M1443" s="65"/>
      <c r="N1443" s="30"/>
      <c r="O1443" s="19"/>
    </row>
    <row r="1444" spans="1:15" x14ac:dyDescent="0.3">
      <c r="A1444" s="19"/>
      <c r="D1444" s="25"/>
      <c r="K1444" s="71"/>
      <c r="M1444" s="64"/>
      <c r="N1444" s="73"/>
    </row>
    <row r="1445" spans="1:15" x14ac:dyDescent="0.3">
      <c r="A1445" s="19"/>
      <c r="D1445" s="25"/>
      <c r="K1445" s="71"/>
      <c r="M1445" s="64"/>
    </row>
    <row r="1446" spans="1:15" x14ac:dyDescent="0.3">
      <c r="A1446" s="19"/>
      <c r="D1446" s="25"/>
      <c r="K1446" s="71"/>
      <c r="M1446" s="64"/>
    </row>
    <row r="1447" spans="1:15" x14ac:dyDescent="0.3">
      <c r="D1447" s="25"/>
      <c r="K1447" s="71"/>
      <c r="M1447" s="64"/>
    </row>
    <row r="1448" spans="1:15" x14ac:dyDescent="0.3">
      <c r="A1448" s="19"/>
      <c r="D1448" s="26"/>
      <c r="H1448" s="30"/>
      <c r="K1448" s="71"/>
      <c r="M1448" s="65"/>
      <c r="N1448" s="30"/>
      <c r="O1448" s="19"/>
    </row>
    <row r="1449" spans="1:15" x14ac:dyDescent="0.3">
      <c r="D1449" s="25"/>
      <c r="K1449" s="71"/>
      <c r="M1449" s="64"/>
      <c r="N1449" s="73"/>
    </row>
    <row r="1450" spans="1:15" x14ac:dyDescent="0.3">
      <c r="A1450" s="19"/>
      <c r="D1450" s="25"/>
      <c r="H1450" s="30"/>
      <c r="K1450" s="71"/>
      <c r="M1450" s="65"/>
      <c r="N1450" s="30"/>
      <c r="O1450" s="19"/>
    </row>
    <row r="1451" spans="1:15" x14ac:dyDescent="0.3">
      <c r="A1451" s="19"/>
      <c r="D1451" s="25"/>
      <c r="K1451" s="71"/>
      <c r="M1451" s="64"/>
      <c r="N1451" s="73"/>
    </row>
    <row r="1452" spans="1:15" x14ac:dyDescent="0.3">
      <c r="A1452" s="23"/>
      <c r="D1452" s="25"/>
      <c r="H1452" s="30"/>
      <c r="K1452" s="71"/>
      <c r="M1452" s="65"/>
      <c r="N1452" s="30"/>
      <c r="O1452" s="19"/>
    </row>
    <row r="1453" spans="1:15" x14ac:dyDescent="0.3">
      <c r="A1453" s="19"/>
      <c r="D1453" s="25"/>
      <c r="K1453" s="71"/>
      <c r="M1453" s="64"/>
      <c r="N1453" s="73"/>
    </row>
    <row r="1454" spans="1:15" x14ac:dyDescent="0.3">
      <c r="A1454" s="19"/>
      <c r="D1454" s="25"/>
      <c r="K1454" s="71"/>
      <c r="M1454" s="64"/>
    </row>
    <row r="1455" spans="1:15" x14ac:dyDescent="0.3">
      <c r="A1455" s="19"/>
      <c r="D1455" s="25"/>
      <c r="K1455" s="71"/>
      <c r="M1455" s="64"/>
      <c r="N1455" s="73"/>
    </row>
    <row r="1456" spans="1:15" x14ac:dyDescent="0.3">
      <c r="A1456" s="19"/>
      <c r="D1456" s="25"/>
      <c r="K1456" s="71"/>
      <c r="M1456" s="64"/>
    </row>
    <row r="1457" spans="1:15" x14ac:dyDescent="0.3">
      <c r="A1457" s="19"/>
      <c r="D1457" s="25"/>
      <c r="K1457" s="71"/>
      <c r="M1457" s="64"/>
      <c r="N1457" s="73"/>
    </row>
    <row r="1458" spans="1:15" x14ac:dyDescent="0.3">
      <c r="A1458" s="19"/>
      <c r="D1458" s="25"/>
      <c r="K1458" s="71"/>
      <c r="M1458" s="64"/>
      <c r="N1458" s="73"/>
    </row>
    <row r="1459" spans="1:15" x14ac:dyDescent="0.3">
      <c r="A1459" s="19"/>
      <c r="D1459" s="25"/>
      <c r="K1459" s="71"/>
      <c r="M1459" s="64"/>
    </row>
    <row r="1460" spans="1:15" x14ac:dyDescent="0.3">
      <c r="A1460" s="19"/>
      <c r="D1460" s="25"/>
      <c r="K1460" s="71"/>
      <c r="M1460" s="64"/>
    </row>
    <row r="1461" spans="1:15" x14ac:dyDescent="0.3">
      <c r="A1461" s="23"/>
      <c r="D1461" s="25"/>
      <c r="H1461" s="30"/>
      <c r="K1461" s="71"/>
      <c r="M1461" s="65"/>
      <c r="N1461" s="30"/>
      <c r="O1461" s="19"/>
    </row>
    <row r="1462" spans="1:15" x14ac:dyDescent="0.3">
      <c r="A1462" s="23"/>
      <c r="D1462" s="25"/>
      <c r="H1462" s="30"/>
      <c r="K1462" s="71"/>
      <c r="M1462" s="65"/>
      <c r="N1462" s="30"/>
      <c r="O1462" s="19"/>
    </row>
    <row r="1463" spans="1:15" x14ac:dyDescent="0.3">
      <c r="A1463" s="23"/>
      <c r="D1463" s="25"/>
      <c r="H1463" s="30"/>
      <c r="K1463" s="71"/>
      <c r="M1463" s="65"/>
      <c r="N1463" s="30"/>
      <c r="O1463" s="19"/>
    </row>
    <row r="1464" spans="1:15" x14ac:dyDescent="0.3">
      <c r="A1464" s="23"/>
      <c r="D1464" s="25"/>
      <c r="H1464" s="30"/>
      <c r="K1464" s="71"/>
      <c r="M1464" s="65"/>
      <c r="N1464" s="30"/>
      <c r="O1464" s="19"/>
    </row>
    <row r="1465" spans="1:15" x14ac:dyDescent="0.3">
      <c r="A1465" s="23"/>
      <c r="D1465" s="25"/>
      <c r="H1465" s="30"/>
      <c r="K1465" s="71"/>
      <c r="M1465" s="65"/>
      <c r="N1465" s="30"/>
      <c r="O1465" s="19"/>
    </row>
    <row r="1466" spans="1:15" x14ac:dyDescent="0.3">
      <c r="A1466" s="19"/>
      <c r="D1466" s="25"/>
      <c r="K1466" s="71"/>
      <c r="M1466" s="64"/>
      <c r="N1466" s="73"/>
    </row>
    <row r="1467" spans="1:15" x14ac:dyDescent="0.3">
      <c r="A1467" s="19"/>
      <c r="D1467" s="25"/>
      <c r="K1467" s="71"/>
      <c r="M1467" s="64"/>
      <c r="N1467" s="73"/>
    </row>
    <row r="1468" spans="1:15" x14ac:dyDescent="0.3">
      <c r="A1468" s="19"/>
      <c r="D1468" s="25"/>
      <c r="K1468" s="71"/>
      <c r="M1468" s="64"/>
    </row>
    <row r="1469" spans="1:15" x14ac:dyDescent="0.3">
      <c r="A1469" s="19"/>
      <c r="D1469" s="25"/>
      <c r="K1469" s="71"/>
      <c r="M1469" s="64"/>
    </row>
    <row r="1470" spans="1:15" x14ac:dyDescent="0.3">
      <c r="A1470" s="19"/>
      <c r="D1470" s="25"/>
      <c r="K1470" s="71"/>
      <c r="M1470" s="64"/>
      <c r="N1470" s="73"/>
    </row>
    <row r="1471" spans="1:15" x14ac:dyDescent="0.3">
      <c r="A1471" s="23"/>
      <c r="D1471" s="25"/>
      <c r="H1471" s="30"/>
      <c r="K1471" s="71"/>
      <c r="M1471" s="65"/>
      <c r="N1471" s="30"/>
      <c r="O1471" s="19"/>
    </row>
    <row r="1472" spans="1:15" x14ac:dyDescent="0.3">
      <c r="A1472" s="19"/>
      <c r="D1472" s="26"/>
      <c r="H1472" s="30"/>
      <c r="K1472" s="71"/>
      <c r="M1472" s="65"/>
      <c r="N1472" s="30"/>
      <c r="O1472" s="19"/>
    </row>
    <row r="1473" spans="1:15" x14ac:dyDescent="0.3">
      <c r="A1473" s="23"/>
      <c r="D1473" s="25"/>
      <c r="H1473" s="30"/>
      <c r="K1473" s="71"/>
      <c r="M1473" s="65"/>
      <c r="N1473" s="30"/>
      <c r="O1473" s="19"/>
    </row>
    <row r="1474" spans="1:15" x14ac:dyDescent="0.3">
      <c r="A1474" s="23"/>
      <c r="D1474" s="25"/>
      <c r="H1474" s="30"/>
      <c r="K1474" s="71"/>
      <c r="M1474" s="65"/>
      <c r="N1474" s="30"/>
      <c r="O1474" s="19"/>
    </row>
    <row r="1475" spans="1:15" x14ac:dyDescent="0.3">
      <c r="A1475" s="19"/>
      <c r="D1475" s="25"/>
      <c r="K1475" s="71"/>
      <c r="M1475" s="64"/>
    </row>
    <row r="1476" spans="1:15" x14ac:dyDescent="0.3">
      <c r="A1476" s="19"/>
      <c r="D1476" s="25"/>
      <c r="K1476" s="71"/>
      <c r="M1476" s="64"/>
      <c r="N1476" s="73"/>
    </row>
    <row r="1477" spans="1:15" x14ac:dyDescent="0.3">
      <c r="A1477" s="19"/>
      <c r="D1477" s="25"/>
      <c r="K1477" s="71"/>
      <c r="M1477" s="64"/>
      <c r="N1477" s="73"/>
    </row>
    <row r="1478" spans="1:15" x14ac:dyDescent="0.3">
      <c r="A1478" s="19"/>
      <c r="D1478" s="25"/>
      <c r="K1478" s="71"/>
      <c r="M1478" s="64"/>
    </row>
    <row r="1479" spans="1:15" x14ac:dyDescent="0.3">
      <c r="A1479" s="23"/>
      <c r="D1479" s="25"/>
      <c r="H1479" s="30"/>
      <c r="K1479" s="71"/>
      <c r="M1479" s="65"/>
      <c r="N1479" s="30"/>
      <c r="O1479" s="19"/>
    </row>
    <row r="1480" spans="1:15" x14ac:dyDescent="0.3">
      <c r="A1480" s="19"/>
      <c r="D1480" s="25"/>
      <c r="K1480" s="71"/>
      <c r="M1480" s="64"/>
      <c r="N1480" s="73"/>
    </row>
    <row r="1481" spans="1:15" x14ac:dyDescent="0.3">
      <c r="A1481" s="19"/>
      <c r="D1481" s="25"/>
      <c r="K1481" s="71"/>
      <c r="M1481" s="64"/>
    </row>
    <row r="1482" spans="1:15" x14ac:dyDescent="0.3">
      <c r="A1482" s="19"/>
      <c r="D1482" s="25"/>
      <c r="K1482" s="71"/>
      <c r="M1482" s="64"/>
      <c r="N1482" s="73"/>
    </row>
    <row r="1483" spans="1:15" x14ac:dyDescent="0.3">
      <c r="A1483" s="19"/>
      <c r="D1483" s="25"/>
      <c r="K1483" s="71"/>
      <c r="M1483" s="64"/>
    </row>
    <row r="1484" spans="1:15" x14ac:dyDescent="0.3">
      <c r="A1484" s="19"/>
      <c r="D1484" s="25"/>
      <c r="K1484" s="71"/>
      <c r="M1484" s="64"/>
    </row>
    <row r="1485" spans="1:15" x14ac:dyDescent="0.3">
      <c r="A1485" s="19"/>
      <c r="D1485" s="25"/>
      <c r="K1485" s="71"/>
      <c r="M1485" s="64"/>
    </row>
    <row r="1486" spans="1:15" x14ac:dyDescent="0.3">
      <c r="A1486" s="19"/>
      <c r="D1486" s="25"/>
      <c r="K1486" s="71"/>
      <c r="M1486" s="64"/>
    </row>
    <row r="1487" spans="1:15" x14ac:dyDescent="0.3">
      <c r="A1487" s="24"/>
      <c r="D1487" s="25"/>
      <c r="K1487" s="71"/>
      <c r="M1487" s="64"/>
    </row>
    <row r="1488" spans="1:15" x14ac:dyDescent="0.3">
      <c r="A1488" s="19"/>
      <c r="D1488" s="25"/>
      <c r="K1488" s="71"/>
      <c r="M1488" s="64"/>
      <c r="N1488" s="73"/>
    </row>
    <row r="1489" spans="1:15" x14ac:dyDescent="0.3">
      <c r="A1489" s="19"/>
      <c r="D1489" s="25"/>
      <c r="K1489" s="71"/>
      <c r="M1489" s="64"/>
    </row>
    <row r="1490" spans="1:15" x14ac:dyDescent="0.3">
      <c r="A1490" s="19"/>
      <c r="D1490" s="25"/>
      <c r="K1490" s="71"/>
      <c r="M1490" s="64"/>
      <c r="N1490" s="73"/>
    </row>
    <row r="1491" spans="1:15" x14ac:dyDescent="0.3">
      <c r="A1491" s="19"/>
      <c r="D1491" s="25"/>
      <c r="K1491" s="71"/>
      <c r="M1491" s="64"/>
    </row>
    <row r="1492" spans="1:15" x14ac:dyDescent="0.3">
      <c r="A1492" s="19"/>
      <c r="D1492" s="25"/>
      <c r="K1492" s="71"/>
      <c r="M1492" s="64"/>
    </row>
    <row r="1493" spans="1:15" x14ac:dyDescent="0.3">
      <c r="A1493" s="19"/>
      <c r="D1493" s="25"/>
      <c r="K1493" s="71"/>
      <c r="M1493" s="64"/>
      <c r="N1493" s="73"/>
    </row>
    <row r="1494" spans="1:15" x14ac:dyDescent="0.3">
      <c r="A1494" s="19"/>
      <c r="D1494" s="25"/>
      <c r="K1494" s="71"/>
      <c r="M1494" s="64"/>
      <c r="N1494" s="73"/>
    </row>
    <row r="1495" spans="1:15" x14ac:dyDescent="0.3">
      <c r="A1495" s="19"/>
      <c r="D1495" s="25"/>
      <c r="K1495" s="71"/>
      <c r="M1495" s="64"/>
      <c r="N1495" s="73"/>
    </row>
    <row r="1496" spans="1:15" x14ac:dyDescent="0.3">
      <c r="A1496" s="19"/>
      <c r="D1496" s="25"/>
      <c r="H1496" s="30"/>
      <c r="K1496" s="71"/>
      <c r="M1496" s="65"/>
      <c r="N1496" s="30"/>
      <c r="O1496" s="19"/>
    </row>
    <row r="1497" spans="1:15" x14ac:dyDescent="0.3">
      <c r="A1497" s="19"/>
      <c r="D1497" s="25"/>
      <c r="K1497" s="71"/>
      <c r="M1497" s="64"/>
      <c r="N1497" s="73"/>
    </row>
    <row r="1498" spans="1:15" x14ac:dyDescent="0.3">
      <c r="A1498" s="23"/>
      <c r="D1498" s="25"/>
      <c r="H1498" s="30"/>
      <c r="K1498" s="71"/>
      <c r="M1498" s="65"/>
      <c r="N1498" s="30"/>
      <c r="O1498" s="19"/>
    </row>
    <row r="1499" spans="1:15" x14ac:dyDescent="0.3">
      <c r="A1499" s="19"/>
      <c r="D1499" s="25"/>
      <c r="K1499" s="71"/>
      <c r="M1499" s="64"/>
      <c r="N1499" s="73"/>
    </row>
    <row r="1500" spans="1:15" x14ac:dyDescent="0.3">
      <c r="A1500" s="19"/>
      <c r="D1500" s="25"/>
      <c r="K1500" s="71"/>
      <c r="M1500" s="64"/>
      <c r="N1500" s="73"/>
    </row>
    <row r="1501" spans="1:15" x14ac:dyDescent="0.3">
      <c r="A1501" s="19"/>
      <c r="D1501" s="25"/>
      <c r="K1501" s="71"/>
      <c r="M1501" s="64"/>
      <c r="N1501" s="73"/>
    </row>
    <row r="1502" spans="1:15" x14ac:dyDescent="0.3">
      <c r="A1502" s="19"/>
      <c r="D1502" s="25"/>
      <c r="K1502" s="71"/>
      <c r="M1502" s="64"/>
      <c r="N1502" s="73"/>
    </row>
    <row r="1503" spans="1:15" x14ac:dyDescent="0.3">
      <c r="A1503" s="19"/>
      <c r="D1503" s="25"/>
      <c r="H1503" s="30"/>
      <c r="K1503" s="71"/>
      <c r="M1503" s="65"/>
      <c r="N1503" s="30"/>
      <c r="O1503" s="19"/>
    </row>
    <row r="1504" spans="1:15" x14ac:dyDescent="0.3">
      <c r="A1504" s="23"/>
      <c r="D1504" s="25"/>
      <c r="H1504" s="30"/>
      <c r="K1504" s="71"/>
      <c r="M1504" s="65"/>
      <c r="N1504" s="30"/>
      <c r="O1504" s="19"/>
    </row>
    <row r="1505" spans="1:15" x14ac:dyDescent="0.3">
      <c r="A1505" s="19"/>
      <c r="D1505" s="25"/>
      <c r="K1505" s="71"/>
      <c r="M1505" s="64"/>
      <c r="N1505" s="73"/>
    </row>
    <row r="1506" spans="1:15" x14ac:dyDescent="0.3">
      <c r="A1506" s="19"/>
      <c r="D1506" s="25"/>
      <c r="K1506" s="71"/>
      <c r="M1506" s="64"/>
      <c r="N1506" s="73"/>
    </row>
    <row r="1507" spans="1:15" x14ac:dyDescent="0.3">
      <c r="A1507" s="19"/>
      <c r="D1507" s="25"/>
      <c r="K1507" s="71"/>
      <c r="M1507" s="64"/>
      <c r="N1507" s="73"/>
    </row>
    <row r="1508" spans="1:15" x14ac:dyDescent="0.3">
      <c r="A1508" s="19"/>
      <c r="D1508" s="26"/>
      <c r="H1508" s="30"/>
      <c r="K1508" s="71"/>
      <c r="M1508" s="65"/>
      <c r="N1508" s="30"/>
      <c r="O1508" s="19"/>
    </row>
    <row r="1509" spans="1:15" x14ac:dyDescent="0.3">
      <c r="A1509" s="19"/>
      <c r="D1509" s="25"/>
      <c r="K1509" s="71"/>
      <c r="M1509" s="64"/>
      <c r="N1509" s="73"/>
    </row>
    <row r="1510" spans="1:15" x14ac:dyDescent="0.3">
      <c r="A1510" s="19"/>
      <c r="D1510" s="25"/>
      <c r="K1510" s="71"/>
      <c r="M1510" s="64"/>
      <c r="N1510" s="73"/>
    </row>
    <row r="1511" spans="1:15" x14ac:dyDescent="0.3">
      <c r="A1511" s="19"/>
      <c r="D1511" s="25"/>
      <c r="K1511" s="71"/>
      <c r="M1511" s="64"/>
      <c r="N1511" s="73"/>
    </row>
    <row r="1512" spans="1:15" x14ac:dyDescent="0.3">
      <c r="A1512" s="19"/>
      <c r="D1512" s="25"/>
      <c r="K1512" s="71"/>
      <c r="M1512" s="64"/>
      <c r="N1512" s="73"/>
    </row>
    <row r="1513" spans="1:15" x14ac:dyDescent="0.3">
      <c r="A1513" s="19"/>
      <c r="D1513" s="25"/>
      <c r="K1513" s="71"/>
      <c r="M1513" s="64"/>
      <c r="N1513" s="73"/>
    </row>
    <row r="1514" spans="1:15" x14ac:dyDescent="0.3">
      <c r="A1514" s="23"/>
      <c r="D1514" s="25"/>
      <c r="H1514" s="30"/>
      <c r="K1514" s="71"/>
      <c r="M1514" s="65"/>
      <c r="N1514" s="30"/>
      <c r="O1514" s="19"/>
    </row>
    <row r="1515" spans="1:15" x14ac:dyDescent="0.3">
      <c r="A1515" s="19"/>
      <c r="D1515" s="25"/>
      <c r="K1515" s="71"/>
      <c r="M1515" s="64"/>
      <c r="N1515" s="73"/>
    </row>
    <row r="1516" spans="1:15" x14ac:dyDescent="0.3">
      <c r="A1516" s="23"/>
      <c r="D1516" s="25"/>
      <c r="H1516" s="30"/>
      <c r="K1516" s="71"/>
      <c r="M1516" s="65"/>
      <c r="N1516" s="30"/>
      <c r="O1516" s="19"/>
    </row>
    <row r="1517" spans="1:15" x14ac:dyDescent="0.3">
      <c r="A1517" s="19"/>
      <c r="D1517" s="25"/>
      <c r="K1517" s="71"/>
      <c r="M1517" s="64"/>
      <c r="N1517" s="73"/>
    </row>
    <row r="1518" spans="1:15" x14ac:dyDescent="0.3">
      <c r="A1518" s="19"/>
      <c r="D1518" s="25"/>
      <c r="K1518" s="71"/>
      <c r="M1518" s="64"/>
      <c r="N1518" s="73"/>
    </row>
    <row r="1519" spans="1:15" x14ac:dyDescent="0.3">
      <c r="A1519" s="19"/>
      <c r="D1519" s="25"/>
      <c r="K1519" s="71"/>
      <c r="M1519" s="64"/>
      <c r="N1519" s="73"/>
    </row>
    <row r="1520" spans="1:15" x14ac:dyDescent="0.3">
      <c r="A1520" s="19"/>
      <c r="D1520" s="25"/>
      <c r="K1520" s="71"/>
      <c r="M1520" s="64"/>
      <c r="N1520" s="73"/>
    </row>
    <row r="1521" spans="1:15" x14ac:dyDescent="0.3">
      <c r="A1521" s="19"/>
      <c r="D1521" s="25"/>
      <c r="K1521" s="71"/>
      <c r="M1521" s="64"/>
      <c r="N1521" s="73"/>
    </row>
    <row r="1522" spans="1:15" x14ac:dyDescent="0.3">
      <c r="A1522" s="19"/>
      <c r="D1522" s="25"/>
      <c r="K1522" s="71"/>
      <c r="M1522" s="64"/>
    </row>
    <row r="1523" spans="1:15" x14ac:dyDescent="0.3">
      <c r="A1523" s="19"/>
      <c r="D1523" s="25"/>
      <c r="K1523" s="71"/>
      <c r="M1523" s="64"/>
    </row>
    <row r="1524" spans="1:15" x14ac:dyDescent="0.3">
      <c r="A1524" s="19"/>
      <c r="D1524" s="25"/>
      <c r="H1524" s="30"/>
      <c r="K1524" s="71"/>
      <c r="M1524" s="65"/>
      <c r="N1524" s="30"/>
      <c r="O1524" s="19"/>
    </row>
    <row r="1525" spans="1:15" x14ac:dyDescent="0.3">
      <c r="A1525" s="19"/>
      <c r="D1525" s="25"/>
      <c r="K1525" s="71"/>
      <c r="M1525" s="64"/>
    </row>
    <row r="1526" spans="1:15" x14ac:dyDescent="0.3">
      <c r="A1526" s="19"/>
      <c r="D1526" s="25"/>
      <c r="K1526" s="71"/>
      <c r="M1526" s="64"/>
    </row>
    <row r="1527" spans="1:15" x14ac:dyDescent="0.3">
      <c r="A1527" s="19"/>
      <c r="D1527" s="25"/>
      <c r="K1527" s="71"/>
      <c r="M1527" s="64"/>
    </row>
    <row r="1528" spans="1:15" x14ac:dyDescent="0.3">
      <c r="A1528" s="19"/>
      <c r="D1528" s="25"/>
      <c r="K1528" s="71"/>
      <c r="M1528" s="64"/>
      <c r="N1528" s="73"/>
    </row>
    <row r="1529" spans="1:15" x14ac:dyDescent="0.3">
      <c r="A1529" s="19"/>
      <c r="D1529" s="25"/>
      <c r="K1529" s="71"/>
      <c r="M1529" s="64"/>
    </row>
    <row r="1530" spans="1:15" x14ac:dyDescent="0.3">
      <c r="A1530" s="19"/>
      <c r="D1530" s="25"/>
      <c r="K1530" s="71"/>
      <c r="M1530" s="64"/>
    </row>
    <row r="1531" spans="1:15" x14ac:dyDescent="0.3">
      <c r="A1531" s="19"/>
      <c r="D1531" s="25"/>
      <c r="H1531" s="30"/>
      <c r="K1531" s="71"/>
      <c r="M1531" s="65"/>
      <c r="N1531" s="30"/>
      <c r="O1531" s="19"/>
    </row>
    <row r="1532" spans="1:15" x14ac:dyDescent="0.3">
      <c r="A1532" s="19"/>
      <c r="D1532" s="25"/>
      <c r="K1532" s="71"/>
      <c r="M1532" s="64"/>
      <c r="N1532" s="73"/>
    </row>
    <row r="1533" spans="1:15" x14ac:dyDescent="0.3">
      <c r="A1533" s="19"/>
      <c r="D1533" s="25"/>
      <c r="K1533" s="71"/>
      <c r="M1533" s="64"/>
    </row>
    <row r="1534" spans="1:15" x14ac:dyDescent="0.3">
      <c r="A1534" s="19"/>
      <c r="D1534" s="25"/>
      <c r="K1534" s="71"/>
      <c r="M1534" s="64"/>
      <c r="N1534" s="73"/>
    </row>
    <row r="1535" spans="1:15" x14ac:dyDescent="0.3">
      <c r="A1535" s="19"/>
      <c r="D1535" s="25"/>
      <c r="H1535" s="30"/>
      <c r="K1535" s="71"/>
      <c r="M1535" s="65"/>
      <c r="N1535" s="30"/>
      <c r="O1535" s="19"/>
    </row>
    <row r="1536" spans="1:15" x14ac:dyDescent="0.3">
      <c r="A1536" s="19"/>
      <c r="D1536" s="25"/>
      <c r="K1536" s="71"/>
      <c r="M1536" s="64"/>
      <c r="N1536" s="73"/>
    </row>
    <row r="1537" spans="1:15" x14ac:dyDescent="0.3">
      <c r="A1537" s="19"/>
      <c r="D1537" s="25"/>
      <c r="H1537" s="30"/>
      <c r="K1537" s="71"/>
      <c r="M1537" s="65"/>
      <c r="N1537" s="30"/>
      <c r="O1537" s="19"/>
    </row>
    <row r="1538" spans="1:15" x14ac:dyDescent="0.3">
      <c r="A1538" s="19"/>
      <c r="D1538" s="25"/>
      <c r="K1538" s="71"/>
      <c r="M1538" s="64"/>
      <c r="N1538" s="73"/>
    </row>
    <row r="1539" spans="1:15" x14ac:dyDescent="0.3">
      <c r="D1539" s="25"/>
      <c r="K1539" s="71"/>
      <c r="M1539" s="64"/>
      <c r="N1539" s="73"/>
    </row>
    <row r="1540" spans="1:15" x14ac:dyDescent="0.3">
      <c r="A1540" s="19"/>
      <c r="D1540" s="25"/>
      <c r="K1540" s="71"/>
      <c r="M1540" s="64"/>
      <c r="N1540" s="73"/>
    </row>
    <row r="1541" spans="1:15" x14ac:dyDescent="0.3">
      <c r="A1541" s="19"/>
      <c r="D1541" s="25"/>
      <c r="K1541" s="71"/>
      <c r="M1541" s="64"/>
      <c r="N1541" s="73"/>
    </row>
    <row r="1542" spans="1:15" x14ac:dyDescent="0.3">
      <c r="A1542" s="19"/>
      <c r="D1542" s="25"/>
      <c r="K1542" s="71"/>
      <c r="M1542" s="64"/>
      <c r="N1542" s="73"/>
    </row>
    <row r="1543" spans="1:15" x14ac:dyDescent="0.3">
      <c r="A1543" s="19"/>
      <c r="D1543" s="26"/>
      <c r="H1543" s="30"/>
      <c r="K1543" s="71"/>
      <c r="M1543" s="65"/>
      <c r="N1543" s="30"/>
      <c r="O1543" s="19"/>
    </row>
    <row r="1544" spans="1:15" x14ac:dyDescent="0.3">
      <c r="A1544" s="19"/>
      <c r="D1544" s="25"/>
      <c r="K1544" s="71"/>
      <c r="M1544" s="64"/>
      <c r="N1544" s="73"/>
    </row>
    <row r="1545" spans="1:15" x14ac:dyDescent="0.3">
      <c r="A1545" s="19"/>
      <c r="D1545" s="25"/>
      <c r="K1545" s="71"/>
      <c r="M1545" s="64"/>
      <c r="N1545" s="73"/>
    </row>
    <row r="1546" spans="1:15" x14ac:dyDescent="0.3">
      <c r="A1546" s="19"/>
      <c r="D1546" s="25"/>
      <c r="K1546" s="71"/>
      <c r="M1546" s="64"/>
      <c r="N1546" s="73"/>
    </row>
    <row r="1547" spans="1:15" x14ac:dyDescent="0.3">
      <c r="A1547" s="19"/>
      <c r="D1547" s="25"/>
      <c r="K1547" s="71"/>
      <c r="M1547" s="64"/>
      <c r="N1547" s="73"/>
    </row>
    <row r="1548" spans="1:15" x14ac:dyDescent="0.3">
      <c r="A1548" s="19"/>
      <c r="D1548" s="25"/>
      <c r="K1548" s="71"/>
      <c r="M1548" s="64"/>
      <c r="N1548" s="73"/>
    </row>
    <row r="1549" spans="1:15" x14ac:dyDescent="0.3">
      <c r="A1549" s="19"/>
      <c r="D1549" s="26"/>
      <c r="H1549" s="30"/>
      <c r="K1549" s="71"/>
      <c r="M1549" s="65"/>
      <c r="N1549" s="30"/>
      <c r="O1549" s="19"/>
    </row>
    <row r="1550" spans="1:15" x14ac:dyDescent="0.3">
      <c r="A1550" s="19"/>
      <c r="D1550" s="25"/>
      <c r="K1550" s="71"/>
      <c r="M1550" s="64"/>
      <c r="N1550" s="73"/>
    </row>
    <row r="1551" spans="1:15" x14ac:dyDescent="0.3">
      <c r="A1551" s="19"/>
      <c r="D1551" s="25"/>
      <c r="K1551" s="71"/>
      <c r="M1551" s="64"/>
      <c r="N1551" s="73"/>
    </row>
    <row r="1552" spans="1:15" x14ac:dyDescent="0.3">
      <c r="A1552" s="19"/>
      <c r="D1552" s="26"/>
      <c r="H1552" s="30"/>
      <c r="K1552" s="71"/>
      <c r="M1552" s="65"/>
      <c r="N1552" s="30"/>
      <c r="O1552" s="19"/>
    </row>
    <row r="1553" spans="1:15" x14ac:dyDescent="0.3">
      <c r="A1553" s="19"/>
      <c r="D1553" s="25"/>
      <c r="K1553" s="71"/>
      <c r="M1553" s="64"/>
      <c r="N1553" s="73"/>
    </row>
    <row r="1554" spans="1:15" x14ac:dyDescent="0.3">
      <c r="A1554" s="19"/>
      <c r="D1554" s="25"/>
      <c r="K1554" s="71"/>
      <c r="M1554" s="64"/>
      <c r="N1554" s="73"/>
    </row>
    <row r="1555" spans="1:15" x14ac:dyDescent="0.3">
      <c r="A1555" s="19"/>
      <c r="D1555" s="25"/>
      <c r="K1555" s="71"/>
      <c r="M1555" s="64"/>
      <c r="N1555" s="73"/>
    </row>
    <row r="1556" spans="1:15" x14ac:dyDescent="0.3">
      <c r="A1556" s="19"/>
      <c r="D1556" s="25"/>
      <c r="K1556" s="71"/>
      <c r="M1556" s="64"/>
      <c r="N1556" s="73"/>
    </row>
    <row r="1557" spans="1:15" x14ac:dyDescent="0.3">
      <c r="A1557" s="19"/>
      <c r="D1557" s="25"/>
      <c r="H1557" s="30"/>
      <c r="K1557" s="71"/>
      <c r="M1557" s="65"/>
      <c r="N1557" s="30"/>
      <c r="O1557" s="19"/>
    </row>
    <row r="1558" spans="1:15" x14ac:dyDescent="0.3">
      <c r="A1558" s="19"/>
      <c r="D1558" s="26"/>
      <c r="H1558" s="30"/>
      <c r="K1558" s="71"/>
      <c r="M1558" s="65"/>
      <c r="N1558" s="30"/>
      <c r="O1558" s="19"/>
    </row>
    <row r="1559" spans="1:15" x14ac:dyDescent="0.3">
      <c r="A1559" s="19"/>
      <c r="D1559" s="25"/>
      <c r="H1559" s="30"/>
      <c r="K1559" s="71"/>
      <c r="M1559" s="65"/>
      <c r="N1559" s="30"/>
      <c r="O1559" s="19"/>
    </row>
    <row r="1560" spans="1:15" x14ac:dyDescent="0.3">
      <c r="A1560" s="19"/>
      <c r="D1560" s="25"/>
      <c r="K1560" s="71"/>
      <c r="M1560" s="64"/>
      <c r="N1560" s="73"/>
    </row>
    <row r="1561" spans="1:15" x14ac:dyDescent="0.3">
      <c r="A1561" s="19"/>
      <c r="D1561" s="25"/>
      <c r="K1561" s="71"/>
      <c r="M1561" s="64"/>
      <c r="N1561" s="73"/>
    </row>
    <row r="1562" spans="1:15" x14ac:dyDescent="0.3">
      <c r="A1562" s="19"/>
      <c r="D1562" s="25"/>
      <c r="K1562" s="71"/>
      <c r="M1562" s="64"/>
      <c r="N1562" s="73"/>
    </row>
    <row r="1563" spans="1:15" x14ac:dyDescent="0.3">
      <c r="A1563" s="19"/>
      <c r="D1563" s="26"/>
      <c r="H1563" s="30"/>
      <c r="K1563" s="71"/>
      <c r="M1563" s="65"/>
      <c r="N1563" s="30"/>
      <c r="O1563" s="19"/>
    </row>
    <row r="1564" spans="1:15" x14ac:dyDescent="0.3">
      <c r="A1564" s="19"/>
      <c r="D1564" s="25"/>
      <c r="K1564" s="71"/>
      <c r="M1564" s="64"/>
    </row>
    <row r="1565" spans="1:15" x14ac:dyDescent="0.3">
      <c r="A1565" s="19"/>
      <c r="D1565" s="25"/>
      <c r="K1565" s="71"/>
      <c r="M1565" s="64"/>
    </row>
    <row r="1566" spans="1:15" x14ac:dyDescent="0.3">
      <c r="A1566" s="19"/>
      <c r="D1566" s="25"/>
      <c r="K1566" s="71"/>
      <c r="M1566" s="64"/>
    </row>
    <row r="1567" spans="1:15" x14ac:dyDescent="0.3">
      <c r="A1567" s="19"/>
      <c r="D1567" s="25"/>
      <c r="K1567" s="71"/>
      <c r="M1567" s="64"/>
    </row>
    <row r="1568" spans="1:15" x14ac:dyDescent="0.3">
      <c r="A1568" s="23"/>
      <c r="D1568" s="25"/>
      <c r="H1568" s="30"/>
      <c r="K1568" s="71"/>
      <c r="M1568" s="65"/>
      <c r="N1568" s="30"/>
      <c r="O1568" s="19"/>
    </row>
    <row r="1569" spans="1:15" x14ac:dyDescent="0.3">
      <c r="A1569" s="19"/>
      <c r="D1569" s="25"/>
      <c r="K1569" s="71"/>
      <c r="M1569" s="64"/>
      <c r="N1569" s="73"/>
    </row>
    <row r="1570" spans="1:15" x14ac:dyDescent="0.3">
      <c r="A1570" s="23"/>
      <c r="D1570" s="25"/>
      <c r="H1570" s="30"/>
      <c r="K1570" s="71"/>
      <c r="M1570" s="65"/>
      <c r="N1570" s="30"/>
      <c r="O1570" s="19"/>
    </row>
    <row r="1571" spans="1:15" x14ac:dyDescent="0.3">
      <c r="A1571" s="19"/>
      <c r="D1571" s="25"/>
      <c r="H1571" s="30"/>
      <c r="K1571" s="71"/>
      <c r="M1571" s="65"/>
      <c r="N1571" s="30"/>
      <c r="O1571" s="19"/>
    </row>
    <row r="1572" spans="1:15" x14ac:dyDescent="0.3">
      <c r="A1572" s="19"/>
      <c r="D1572" s="25"/>
      <c r="K1572" s="71"/>
      <c r="M1572" s="64"/>
    </row>
    <row r="1573" spans="1:15" x14ac:dyDescent="0.3">
      <c r="A1573" s="19"/>
      <c r="D1573" s="25"/>
      <c r="K1573" s="71"/>
      <c r="M1573" s="64"/>
    </row>
    <row r="1574" spans="1:15" x14ac:dyDescent="0.3">
      <c r="A1574" s="19"/>
      <c r="D1574" s="25"/>
      <c r="K1574" s="71"/>
      <c r="M1574" s="64"/>
    </row>
    <row r="1575" spans="1:15" x14ac:dyDescent="0.3">
      <c r="A1575" s="19"/>
      <c r="D1575" s="25"/>
      <c r="K1575" s="71"/>
      <c r="M1575" s="64"/>
    </row>
    <row r="1576" spans="1:15" x14ac:dyDescent="0.3">
      <c r="A1576" s="19"/>
      <c r="D1576" s="25"/>
      <c r="K1576" s="71"/>
      <c r="M1576" s="64"/>
    </row>
    <row r="1577" spans="1:15" x14ac:dyDescent="0.3">
      <c r="A1577" s="19"/>
      <c r="D1577" s="25"/>
      <c r="K1577" s="71"/>
      <c r="M1577" s="64"/>
    </row>
    <row r="1578" spans="1:15" x14ac:dyDescent="0.3">
      <c r="A1578" s="19"/>
      <c r="D1578" s="26"/>
      <c r="H1578" s="30"/>
      <c r="K1578" s="71"/>
      <c r="M1578" s="65"/>
      <c r="N1578" s="30"/>
      <c r="O1578" s="19"/>
    </row>
    <row r="1579" spans="1:15" x14ac:dyDescent="0.3">
      <c r="A1579" s="19"/>
      <c r="D1579" s="25"/>
      <c r="K1579" s="71"/>
      <c r="M1579" s="64"/>
    </row>
    <row r="1580" spans="1:15" x14ac:dyDescent="0.3">
      <c r="A1580" s="19"/>
      <c r="D1580" s="25"/>
      <c r="K1580" s="71"/>
      <c r="M1580" s="64"/>
    </row>
    <row r="1581" spans="1:15" x14ac:dyDescent="0.3">
      <c r="A1581" s="19"/>
      <c r="D1581" s="25"/>
      <c r="K1581" s="71"/>
      <c r="M1581" s="64"/>
    </row>
    <row r="1582" spans="1:15" x14ac:dyDescent="0.3">
      <c r="A1582" s="19"/>
      <c r="D1582" s="26"/>
      <c r="H1582" s="30"/>
      <c r="K1582" s="71"/>
      <c r="M1582" s="65"/>
      <c r="N1582" s="30"/>
      <c r="O1582" s="19"/>
    </row>
    <row r="1583" spans="1:15" x14ac:dyDescent="0.3">
      <c r="A1583" s="19"/>
      <c r="D1583" s="26"/>
      <c r="H1583" s="30"/>
      <c r="K1583" s="71"/>
      <c r="M1583" s="65"/>
      <c r="N1583" s="30"/>
      <c r="O1583" s="19"/>
    </row>
    <row r="1584" spans="1:15" x14ac:dyDescent="0.3">
      <c r="A1584" s="19"/>
      <c r="D1584" s="25"/>
      <c r="K1584" s="71"/>
      <c r="M1584" s="64"/>
      <c r="N1584" s="73"/>
    </row>
    <row r="1585" spans="1:15" x14ac:dyDescent="0.3">
      <c r="A1585" s="19"/>
      <c r="D1585" s="25"/>
      <c r="K1585" s="71"/>
      <c r="M1585" s="64"/>
    </row>
    <row r="1586" spans="1:15" x14ac:dyDescent="0.3">
      <c r="A1586" s="19"/>
      <c r="D1586" s="25"/>
      <c r="K1586" s="71"/>
      <c r="M1586" s="64"/>
      <c r="N1586" s="73"/>
    </row>
    <row r="1587" spans="1:15" x14ac:dyDescent="0.3">
      <c r="A1587" s="19"/>
      <c r="D1587" s="25"/>
      <c r="K1587" s="71"/>
      <c r="M1587" s="64"/>
      <c r="N1587" s="73"/>
    </row>
    <row r="1588" spans="1:15" x14ac:dyDescent="0.3">
      <c r="A1588" s="19"/>
      <c r="D1588" s="25"/>
      <c r="H1588" s="30"/>
      <c r="K1588" s="71"/>
      <c r="M1588" s="65"/>
      <c r="N1588" s="30"/>
      <c r="O1588" s="19"/>
    </row>
    <row r="1589" spans="1:15" x14ac:dyDescent="0.3">
      <c r="A1589" s="19"/>
      <c r="D1589" s="25"/>
      <c r="K1589" s="71"/>
      <c r="M1589" s="64"/>
      <c r="N1589" s="73"/>
    </row>
    <row r="1590" spans="1:15" x14ac:dyDescent="0.3">
      <c r="A1590" s="19"/>
      <c r="D1590" s="25"/>
      <c r="K1590" s="71"/>
      <c r="M1590" s="64"/>
      <c r="N1590" s="73"/>
    </row>
    <row r="1591" spans="1:15" x14ac:dyDescent="0.3">
      <c r="A1591" s="19"/>
      <c r="D1591" s="25"/>
      <c r="H1591" s="30"/>
      <c r="K1591" s="71"/>
      <c r="M1591" s="65"/>
      <c r="N1591" s="30"/>
      <c r="O1591" s="19"/>
    </row>
    <row r="1592" spans="1:15" x14ac:dyDescent="0.3">
      <c r="A1592" s="19"/>
      <c r="D1592" s="25"/>
      <c r="H1592" s="30"/>
      <c r="K1592" s="71"/>
      <c r="M1592" s="65"/>
      <c r="N1592" s="30"/>
      <c r="O1592" s="19"/>
    </row>
    <row r="1593" spans="1:15" x14ac:dyDescent="0.3">
      <c r="A1593" s="19"/>
      <c r="D1593" s="25"/>
      <c r="K1593" s="71"/>
      <c r="M1593" s="64"/>
      <c r="N1593" s="73"/>
    </row>
    <row r="1594" spans="1:15" x14ac:dyDescent="0.3">
      <c r="A1594" s="24"/>
      <c r="D1594" s="25"/>
      <c r="K1594" s="71"/>
      <c r="M1594" s="64"/>
      <c r="N1594" s="73"/>
    </row>
    <row r="1595" spans="1:15" x14ac:dyDescent="0.3">
      <c r="A1595" s="19"/>
      <c r="D1595" s="25"/>
      <c r="K1595" s="71"/>
      <c r="M1595" s="64"/>
      <c r="N1595" s="73"/>
    </row>
    <row r="1596" spans="1:15" x14ac:dyDescent="0.3">
      <c r="A1596" s="19"/>
      <c r="D1596" s="25"/>
      <c r="K1596" s="71"/>
      <c r="M1596" s="64"/>
      <c r="N1596" s="73"/>
    </row>
    <row r="1597" spans="1:15" x14ac:dyDescent="0.3">
      <c r="A1597" s="19"/>
      <c r="D1597" s="25"/>
      <c r="K1597" s="71"/>
      <c r="M1597" s="64"/>
      <c r="N1597" s="73"/>
    </row>
    <row r="1598" spans="1:15" x14ac:dyDescent="0.3">
      <c r="A1598" s="19"/>
      <c r="D1598" s="25"/>
      <c r="K1598" s="71"/>
      <c r="M1598" s="64"/>
      <c r="N1598" s="73"/>
    </row>
    <row r="1599" spans="1:15" x14ac:dyDescent="0.3">
      <c r="A1599" s="19"/>
      <c r="D1599" s="26"/>
      <c r="H1599" s="30"/>
      <c r="K1599" s="71"/>
      <c r="M1599" s="65"/>
      <c r="N1599" s="30"/>
      <c r="O1599" s="19"/>
    </row>
    <row r="1600" spans="1:15" x14ac:dyDescent="0.3">
      <c r="D1600" s="26"/>
      <c r="H1600" s="30"/>
      <c r="K1600" s="71"/>
      <c r="M1600" s="65"/>
      <c r="N1600" s="30"/>
      <c r="O1600" s="19"/>
    </row>
    <row r="1601" spans="1:15" x14ac:dyDescent="0.3">
      <c r="D1601" s="26"/>
      <c r="H1601" s="30"/>
      <c r="K1601" s="71"/>
      <c r="M1601" s="65"/>
      <c r="N1601" s="30"/>
      <c r="O1601" s="19"/>
    </row>
    <row r="1602" spans="1:15" x14ac:dyDescent="0.3">
      <c r="D1602" s="26"/>
      <c r="H1602" s="30"/>
      <c r="K1602" s="71"/>
      <c r="M1602" s="65"/>
      <c r="N1602" s="30"/>
      <c r="O1602" s="19"/>
    </row>
    <row r="1603" spans="1:15" x14ac:dyDescent="0.3">
      <c r="D1603" s="26"/>
      <c r="H1603" s="30"/>
      <c r="K1603" s="71"/>
      <c r="M1603" s="65"/>
      <c r="N1603" s="30"/>
      <c r="O1603" s="19"/>
    </row>
    <row r="1604" spans="1:15" x14ac:dyDescent="0.3">
      <c r="A1604" s="19"/>
      <c r="D1604" s="25"/>
      <c r="K1604" s="71"/>
      <c r="M1604" s="64"/>
      <c r="N1604" s="73"/>
    </row>
    <row r="1605" spans="1:15" x14ac:dyDescent="0.3">
      <c r="D1605" s="26"/>
      <c r="H1605" s="30"/>
      <c r="K1605" s="71"/>
      <c r="M1605" s="65"/>
      <c r="N1605" s="30"/>
      <c r="O1605" s="19"/>
    </row>
    <row r="1606" spans="1:15" x14ac:dyDescent="0.3">
      <c r="D1606" s="26"/>
      <c r="H1606" s="30"/>
      <c r="K1606" s="71"/>
      <c r="M1606" s="65"/>
      <c r="N1606" s="30"/>
      <c r="O1606" s="19"/>
    </row>
    <row r="1607" spans="1:15" x14ac:dyDescent="0.3">
      <c r="D1607" s="26"/>
      <c r="H1607" s="30"/>
      <c r="K1607" s="71"/>
      <c r="M1607" s="65"/>
      <c r="N1607" s="30"/>
      <c r="O1607" s="19"/>
    </row>
    <row r="1608" spans="1:15" x14ac:dyDescent="0.3">
      <c r="D1608" s="26"/>
      <c r="H1608" s="30"/>
      <c r="K1608" s="71"/>
      <c r="M1608" s="65"/>
      <c r="N1608" s="30"/>
      <c r="O1608" s="19"/>
    </row>
    <row r="1609" spans="1:15" x14ac:dyDescent="0.3">
      <c r="A1609" s="19"/>
      <c r="D1609" s="25"/>
      <c r="K1609" s="71"/>
      <c r="M1609" s="64"/>
      <c r="N1609" s="73"/>
    </row>
    <row r="1610" spans="1:15" x14ac:dyDescent="0.3">
      <c r="A1610" s="19"/>
      <c r="D1610" s="25"/>
      <c r="K1610" s="71"/>
      <c r="M1610" s="64"/>
      <c r="N1610" s="73"/>
    </row>
    <row r="1611" spans="1:15" x14ac:dyDescent="0.3">
      <c r="A1611" s="19"/>
      <c r="D1611" s="25"/>
      <c r="K1611" s="71"/>
      <c r="M1611" s="64"/>
      <c r="N1611" s="73"/>
    </row>
    <row r="1612" spans="1:15" x14ac:dyDescent="0.3">
      <c r="A1612" s="19"/>
      <c r="D1612" s="25"/>
      <c r="K1612" s="71"/>
      <c r="M1612" s="64"/>
      <c r="N1612" s="73"/>
    </row>
    <row r="1613" spans="1:15" x14ac:dyDescent="0.3">
      <c r="A1613" s="19"/>
      <c r="D1613" s="25"/>
      <c r="K1613" s="71"/>
      <c r="M1613" s="64"/>
      <c r="N1613" s="73"/>
    </row>
    <row r="1614" spans="1:15" x14ac:dyDescent="0.3">
      <c r="A1614" s="19"/>
      <c r="D1614" s="25"/>
      <c r="K1614" s="71"/>
      <c r="M1614" s="64"/>
      <c r="N1614" s="73"/>
    </row>
    <row r="1615" spans="1:15" x14ac:dyDescent="0.3">
      <c r="A1615" s="19"/>
      <c r="D1615" s="25"/>
      <c r="K1615" s="71"/>
      <c r="M1615" s="64"/>
      <c r="N1615" s="73"/>
    </row>
    <row r="1616" spans="1:15" x14ac:dyDescent="0.3">
      <c r="D1616" s="25"/>
      <c r="H1616" s="30"/>
      <c r="K1616" s="71"/>
      <c r="M1616" s="65"/>
      <c r="N1616" s="30"/>
      <c r="O1616" s="19"/>
    </row>
    <row r="1617" spans="1:15" x14ac:dyDescent="0.3">
      <c r="A1617" s="19"/>
      <c r="D1617" s="25"/>
      <c r="K1617" s="71"/>
      <c r="M1617" s="64"/>
      <c r="N1617" s="73"/>
    </row>
    <row r="1618" spans="1:15" x14ac:dyDescent="0.3">
      <c r="D1618" s="26"/>
      <c r="H1618" s="30"/>
      <c r="K1618" s="71"/>
      <c r="M1618" s="65"/>
      <c r="N1618" s="30"/>
      <c r="O1618" s="19"/>
    </row>
    <row r="1619" spans="1:15" x14ac:dyDescent="0.3">
      <c r="D1619" s="25"/>
      <c r="H1619" s="30"/>
      <c r="K1619" s="71"/>
      <c r="M1619" s="65"/>
      <c r="N1619" s="30"/>
      <c r="O1619" s="19"/>
    </row>
    <row r="1620" spans="1:15" x14ac:dyDescent="0.3">
      <c r="A1620" s="19"/>
      <c r="D1620" s="25"/>
      <c r="K1620" s="71"/>
      <c r="M1620" s="64"/>
      <c r="N1620" s="73"/>
    </row>
    <row r="1621" spans="1:15" x14ac:dyDescent="0.3">
      <c r="A1621" s="19"/>
      <c r="D1621" s="25"/>
      <c r="K1621" s="71"/>
      <c r="M1621" s="64"/>
      <c r="N1621" s="73"/>
    </row>
    <row r="1622" spans="1:15" x14ac:dyDescent="0.3">
      <c r="A1622" s="19"/>
      <c r="D1622" s="25"/>
      <c r="K1622" s="71"/>
      <c r="M1622" s="64"/>
      <c r="N1622" s="73"/>
    </row>
    <row r="1623" spans="1:15" x14ac:dyDescent="0.3">
      <c r="A1623" s="19"/>
      <c r="D1623" s="25"/>
      <c r="K1623" s="71"/>
      <c r="M1623" s="64"/>
      <c r="N1623" s="73"/>
    </row>
    <row r="1624" spans="1:15" x14ac:dyDescent="0.3">
      <c r="A1624" s="19"/>
      <c r="D1624" s="25"/>
      <c r="K1624" s="71"/>
      <c r="M1624" s="64"/>
      <c r="N1624" s="73"/>
    </row>
    <row r="1625" spans="1:15" x14ac:dyDescent="0.3">
      <c r="A1625" s="19"/>
      <c r="D1625" s="25"/>
      <c r="K1625" s="71"/>
      <c r="M1625" s="64"/>
      <c r="N1625" s="73"/>
    </row>
    <row r="1626" spans="1:15" x14ac:dyDescent="0.3">
      <c r="A1626" s="19"/>
      <c r="D1626" s="25"/>
      <c r="K1626" s="71"/>
      <c r="M1626" s="64"/>
      <c r="N1626" s="73"/>
    </row>
    <row r="1627" spans="1:15" x14ac:dyDescent="0.3">
      <c r="D1627" s="25"/>
      <c r="H1627" s="30"/>
      <c r="K1627" s="71"/>
      <c r="M1627" s="65"/>
      <c r="N1627" s="30"/>
      <c r="O1627" s="19"/>
    </row>
    <row r="1628" spans="1:15" x14ac:dyDescent="0.3">
      <c r="A1628" s="19"/>
      <c r="D1628" s="25"/>
      <c r="K1628" s="71"/>
      <c r="M1628" s="64"/>
      <c r="N1628" s="73"/>
    </row>
    <row r="1629" spans="1:15" x14ac:dyDescent="0.3">
      <c r="A1629" s="19"/>
      <c r="D1629" s="25"/>
      <c r="K1629" s="71"/>
      <c r="M1629" s="64"/>
      <c r="N1629" s="73"/>
    </row>
    <row r="1630" spans="1:15" x14ac:dyDescent="0.3">
      <c r="D1630" s="25"/>
      <c r="H1630" s="30"/>
      <c r="K1630" s="71"/>
      <c r="M1630" s="65"/>
      <c r="N1630" s="30"/>
      <c r="O1630" s="19"/>
    </row>
    <row r="1631" spans="1:15" x14ac:dyDescent="0.3">
      <c r="A1631" s="19"/>
      <c r="D1631" s="25"/>
      <c r="K1631" s="71"/>
      <c r="M1631" s="64"/>
    </row>
    <row r="1632" spans="1:15" x14ac:dyDescent="0.3">
      <c r="A1632" s="19"/>
      <c r="D1632" s="25"/>
      <c r="K1632" s="71"/>
      <c r="M1632" s="64"/>
    </row>
    <row r="1633" spans="1:15" x14ac:dyDescent="0.3">
      <c r="A1633" s="19"/>
      <c r="D1633" s="25"/>
      <c r="K1633" s="71"/>
      <c r="M1633" s="64"/>
      <c r="N1633" s="73"/>
    </row>
    <row r="1634" spans="1:15" x14ac:dyDescent="0.3">
      <c r="A1634" s="19"/>
      <c r="D1634" s="25"/>
      <c r="K1634" s="71"/>
      <c r="M1634" s="64"/>
      <c r="N1634" s="73"/>
    </row>
    <row r="1635" spans="1:15" x14ac:dyDescent="0.3">
      <c r="A1635" s="19"/>
      <c r="D1635" s="25"/>
      <c r="K1635" s="71"/>
      <c r="M1635" s="64"/>
      <c r="N1635" s="73"/>
    </row>
    <row r="1636" spans="1:15" x14ac:dyDescent="0.3">
      <c r="D1636" s="26"/>
      <c r="H1636" s="30"/>
      <c r="K1636" s="71"/>
      <c r="M1636" s="65"/>
      <c r="N1636" s="30"/>
      <c r="O1636" s="19"/>
    </row>
    <row r="1637" spans="1:15" x14ac:dyDescent="0.3">
      <c r="A1637" s="19"/>
      <c r="D1637" s="25"/>
      <c r="K1637" s="71"/>
      <c r="M1637" s="64"/>
      <c r="N1637" s="73"/>
    </row>
    <row r="1638" spans="1:15" x14ac:dyDescent="0.3">
      <c r="D1638" s="26"/>
      <c r="H1638" s="30"/>
      <c r="K1638" s="71"/>
      <c r="M1638" s="65"/>
      <c r="N1638" s="30"/>
      <c r="O1638" s="19"/>
    </row>
    <row r="1639" spans="1:15" x14ac:dyDescent="0.3">
      <c r="A1639" s="19"/>
      <c r="D1639" s="25"/>
      <c r="K1639" s="71"/>
      <c r="M1639" s="64"/>
      <c r="N1639" s="73"/>
    </row>
    <row r="1640" spans="1:15" x14ac:dyDescent="0.3">
      <c r="A1640" s="19"/>
      <c r="D1640" s="25"/>
      <c r="K1640" s="71"/>
      <c r="M1640" s="64"/>
      <c r="N1640" s="73"/>
    </row>
    <row r="1641" spans="1:15" x14ac:dyDescent="0.3">
      <c r="D1641" s="26"/>
      <c r="H1641" s="30"/>
      <c r="K1641" s="71"/>
      <c r="M1641" s="65"/>
      <c r="N1641" s="30"/>
      <c r="O1641" s="19"/>
    </row>
    <row r="1642" spans="1:15" x14ac:dyDescent="0.3">
      <c r="A1642" s="19"/>
      <c r="D1642" s="25"/>
      <c r="K1642" s="71"/>
      <c r="M1642" s="64"/>
      <c r="N1642" s="73"/>
    </row>
    <row r="1643" spans="1:15" x14ac:dyDescent="0.3">
      <c r="A1643" s="19"/>
      <c r="D1643" s="25"/>
      <c r="K1643" s="71"/>
      <c r="M1643" s="64"/>
      <c r="N1643" s="73"/>
    </row>
    <row r="1644" spans="1:15" x14ac:dyDescent="0.3">
      <c r="A1644" s="19"/>
      <c r="D1644" s="25"/>
      <c r="K1644" s="71"/>
      <c r="M1644" s="64"/>
      <c r="N1644" s="73"/>
    </row>
    <row r="1645" spans="1:15" x14ac:dyDescent="0.3">
      <c r="A1645" s="19"/>
      <c r="D1645" s="25"/>
      <c r="K1645" s="71"/>
      <c r="M1645" s="64"/>
      <c r="N1645" s="73"/>
    </row>
    <row r="1646" spans="1:15" x14ac:dyDescent="0.3">
      <c r="A1646" s="19"/>
      <c r="D1646" s="25"/>
      <c r="K1646" s="71"/>
      <c r="M1646" s="64"/>
      <c r="N1646" s="73"/>
    </row>
    <row r="1647" spans="1:15" x14ac:dyDescent="0.3">
      <c r="A1647" s="19"/>
      <c r="D1647" s="25"/>
      <c r="K1647" s="71"/>
      <c r="M1647" s="64"/>
      <c r="N1647" s="73"/>
    </row>
    <row r="1648" spans="1:15" x14ac:dyDescent="0.3">
      <c r="A1648" s="19"/>
      <c r="D1648" s="25"/>
      <c r="K1648" s="71"/>
      <c r="M1648" s="64"/>
      <c r="N1648" s="73"/>
    </row>
    <row r="1649" spans="1:15" x14ac:dyDescent="0.3">
      <c r="A1649" s="19"/>
      <c r="D1649" s="25"/>
      <c r="K1649" s="71"/>
      <c r="M1649" s="64"/>
      <c r="N1649" s="73"/>
    </row>
    <row r="1650" spans="1:15" x14ac:dyDescent="0.3">
      <c r="A1650" s="19"/>
      <c r="D1650" s="25"/>
      <c r="K1650" s="71"/>
      <c r="M1650" s="64"/>
      <c r="N1650" s="73"/>
    </row>
    <row r="1651" spans="1:15" x14ac:dyDescent="0.3">
      <c r="A1651" s="19"/>
      <c r="D1651" s="25"/>
      <c r="K1651" s="71"/>
      <c r="M1651" s="64"/>
      <c r="N1651" s="73"/>
    </row>
    <row r="1652" spans="1:15" x14ac:dyDescent="0.3">
      <c r="A1652" s="19"/>
      <c r="D1652" s="25"/>
      <c r="K1652" s="71"/>
      <c r="M1652" s="64"/>
      <c r="N1652" s="73"/>
    </row>
    <row r="1653" spans="1:15" x14ac:dyDescent="0.3">
      <c r="A1653" s="23"/>
      <c r="D1653" s="25"/>
      <c r="H1653" s="30"/>
      <c r="K1653" s="71"/>
      <c r="M1653" s="65"/>
      <c r="N1653" s="30"/>
      <c r="O1653" s="19"/>
    </row>
    <row r="1654" spans="1:15" x14ac:dyDescent="0.3">
      <c r="A1654" s="19"/>
      <c r="D1654" s="25"/>
      <c r="K1654" s="71"/>
      <c r="M1654" s="64"/>
      <c r="N1654" s="73"/>
    </row>
    <row r="1655" spans="1:15" x14ac:dyDescent="0.3">
      <c r="A1655" s="19"/>
      <c r="D1655" s="25"/>
      <c r="K1655" s="71"/>
      <c r="M1655" s="64"/>
      <c r="N1655" s="73"/>
    </row>
    <row r="1656" spans="1:15" x14ac:dyDescent="0.3">
      <c r="D1656" s="25"/>
      <c r="H1656" s="30"/>
      <c r="K1656" s="71"/>
      <c r="M1656" s="65"/>
      <c r="N1656" s="30"/>
      <c r="O1656" s="19"/>
    </row>
    <row r="1657" spans="1:15" x14ac:dyDescent="0.3">
      <c r="A1657" s="19"/>
      <c r="D1657" s="25"/>
      <c r="K1657" s="71"/>
      <c r="M1657" s="64"/>
      <c r="N1657" s="73"/>
    </row>
    <row r="1658" spans="1:15" x14ac:dyDescent="0.3">
      <c r="A1658" s="19"/>
      <c r="D1658" s="25"/>
      <c r="K1658" s="71"/>
      <c r="M1658" s="64"/>
      <c r="N1658" s="73"/>
    </row>
    <row r="1659" spans="1:15" x14ac:dyDescent="0.3">
      <c r="D1659" s="25"/>
      <c r="H1659" s="30"/>
      <c r="K1659" s="71"/>
      <c r="M1659" s="65"/>
      <c r="N1659" s="30"/>
      <c r="O1659" s="19"/>
    </row>
    <row r="1660" spans="1:15" x14ac:dyDescent="0.3">
      <c r="A1660" s="19"/>
      <c r="D1660" s="25"/>
      <c r="K1660" s="71"/>
      <c r="M1660" s="64"/>
      <c r="N1660" s="73"/>
    </row>
    <row r="1661" spans="1:15" x14ac:dyDescent="0.3">
      <c r="A1661" s="19"/>
      <c r="D1661" s="25"/>
      <c r="K1661" s="71"/>
      <c r="M1661" s="64"/>
      <c r="N1661" s="73"/>
    </row>
    <row r="1662" spans="1:15" x14ac:dyDescent="0.3">
      <c r="A1662" s="19"/>
      <c r="D1662" s="25"/>
      <c r="K1662" s="71"/>
      <c r="M1662" s="64"/>
      <c r="N1662" s="73"/>
    </row>
    <row r="1663" spans="1:15" x14ac:dyDescent="0.3">
      <c r="A1663" s="19"/>
      <c r="D1663" s="25"/>
      <c r="K1663" s="71"/>
      <c r="M1663" s="64"/>
      <c r="N1663" s="73"/>
    </row>
    <row r="1664" spans="1:15" x14ac:dyDescent="0.3">
      <c r="A1664" s="19"/>
      <c r="D1664" s="25"/>
      <c r="K1664" s="71"/>
      <c r="M1664" s="64"/>
    </row>
    <row r="1665" spans="1:15" x14ac:dyDescent="0.3">
      <c r="A1665" s="19"/>
      <c r="D1665" s="25"/>
      <c r="K1665" s="71"/>
      <c r="M1665" s="64"/>
    </row>
    <row r="1666" spans="1:15" x14ac:dyDescent="0.3">
      <c r="A1666" s="21"/>
      <c r="D1666" s="25"/>
      <c r="K1666" s="71"/>
      <c r="M1666" s="64"/>
    </row>
    <row r="1667" spans="1:15" x14ac:dyDescent="0.3">
      <c r="A1667" s="19"/>
      <c r="D1667" s="25"/>
      <c r="K1667" s="71"/>
      <c r="M1667" s="64"/>
    </row>
    <row r="1668" spans="1:15" x14ac:dyDescent="0.3">
      <c r="A1668" s="19"/>
      <c r="D1668" s="25"/>
      <c r="K1668" s="71"/>
      <c r="M1668" s="64"/>
      <c r="N1668" s="73"/>
    </row>
    <row r="1669" spans="1:15" x14ac:dyDescent="0.3">
      <c r="A1669" s="19"/>
      <c r="D1669" s="25"/>
      <c r="K1669" s="71"/>
      <c r="M1669" s="64"/>
      <c r="N1669" s="73"/>
    </row>
    <row r="1670" spans="1:15" x14ac:dyDescent="0.3">
      <c r="A1670" s="19"/>
      <c r="D1670" s="25"/>
      <c r="K1670" s="71"/>
      <c r="M1670" s="64"/>
      <c r="N1670" s="73"/>
    </row>
    <row r="1671" spans="1:15" x14ac:dyDescent="0.3">
      <c r="A1671" s="19"/>
      <c r="D1671" s="25"/>
      <c r="K1671" s="71"/>
      <c r="M1671" s="64"/>
      <c r="N1671" s="73"/>
    </row>
    <row r="1672" spans="1:15" x14ac:dyDescent="0.3">
      <c r="D1672" s="26"/>
      <c r="H1672" s="30"/>
      <c r="K1672" s="71"/>
      <c r="M1672" s="65"/>
      <c r="N1672" s="30"/>
      <c r="O1672" s="19"/>
    </row>
    <row r="1673" spans="1:15" x14ac:dyDescent="0.3">
      <c r="A1673" s="19"/>
      <c r="D1673" s="25"/>
      <c r="K1673" s="71"/>
      <c r="M1673" s="64"/>
      <c r="N1673" s="73"/>
    </row>
    <row r="1674" spans="1:15" x14ac:dyDescent="0.3">
      <c r="A1674" s="19"/>
      <c r="D1674" s="25"/>
      <c r="K1674" s="71"/>
      <c r="M1674" s="64"/>
      <c r="N1674" s="73"/>
    </row>
    <row r="1675" spans="1:15" x14ac:dyDescent="0.3">
      <c r="A1675" s="19"/>
      <c r="D1675" s="25"/>
      <c r="K1675" s="71"/>
      <c r="M1675" s="64"/>
      <c r="N1675" s="73"/>
    </row>
    <row r="1676" spans="1:15" x14ac:dyDescent="0.3">
      <c r="A1676" s="19"/>
      <c r="D1676" s="25"/>
      <c r="K1676" s="71"/>
      <c r="M1676" s="64"/>
      <c r="N1676" s="73"/>
    </row>
    <row r="1677" spans="1:15" x14ac:dyDescent="0.3">
      <c r="A1677" s="19"/>
      <c r="D1677" s="25"/>
      <c r="K1677" s="71"/>
      <c r="M1677" s="64"/>
      <c r="N1677" s="73"/>
    </row>
    <row r="1678" spans="1:15" x14ac:dyDescent="0.3">
      <c r="A1678" s="19"/>
      <c r="D1678" s="25"/>
      <c r="K1678" s="71"/>
      <c r="M1678" s="64"/>
      <c r="N1678" s="73"/>
    </row>
    <row r="1679" spans="1:15" x14ac:dyDescent="0.3">
      <c r="A1679" s="19"/>
      <c r="D1679" s="25"/>
      <c r="K1679" s="71"/>
      <c r="M1679" s="64"/>
      <c r="N1679" s="73"/>
    </row>
    <row r="1680" spans="1:15" x14ac:dyDescent="0.3">
      <c r="A1680" s="19"/>
      <c r="D1680" s="25"/>
      <c r="K1680" s="71"/>
      <c r="M1680" s="64"/>
      <c r="N1680" s="73"/>
    </row>
    <row r="1681" spans="1:15" x14ac:dyDescent="0.3">
      <c r="D1681" s="26"/>
      <c r="H1681" s="30"/>
      <c r="K1681" s="71"/>
      <c r="M1681" s="65"/>
      <c r="N1681" s="30"/>
      <c r="O1681" s="19"/>
    </row>
    <row r="1682" spans="1:15" x14ac:dyDescent="0.3">
      <c r="A1682" s="19"/>
      <c r="D1682" s="25"/>
      <c r="K1682" s="71"/>
      <c r="M1682" s="64"/>
      <c r="N1682" s="73"/>
    </row>
    <row r="1683" spans="1:15" x14ac:dyDescent="0.3">
      <c r="A1683" s="19"/>
      <c r="D1683" s="25"/>
      <c r="K1683" s="71"/>
      <c r="M1683" s="64"/>
      <c r="N1683" s="73"/>
    </row>
    <row r="1684" spans="1:15" x14ac:dyDescent="0.3">
      <c r="A1684" s="19"/>
      <c r="D1684" s="25"/>
      <c r="K1684" s="71"/>
      <c r="M1684" s="64"/>
      <c r="N1684" s="73"/>
    </row>
    <row r="1685" spans="1:15" x14ac:dyDescent="0.3">
      <c r="A1685" s="19"/>
      <c r="D1685" s="25"/>
      <c r="K1685" s="71"/>
      <c r="M1685" s="64"/>
      <c r="N1685" s="73"/>
    </row>
    <row r="1686" spans="1:15" x14ac:dyDescent="0.3">
      <c r="A1686" s="19"/>
      <c r="D1686" s="25"/>
      <c r="K1686" s="71"/>
      <c r="M1686" s="64"/>
      <c r="N1686" s="73"/>
    </row>
    <row r="1687" spans="1:15" x14ac:dyDescent="0.3">
      <c r="A1687" s="19"/>
      <c r="D1687" s="25"/>
      <c r="K1687" s="71"/>
      <c r="M1687" s="64"/>
      <c r="N1687" s="73"/>
    </row>
    <row r="1688" spans="1:15" x14ac:dyDescent="0.3">
      <c r="A1688" s="19"/>
      <c r="D1688" s="25"/>
      <c r="K1688" s="71"/>
      <c r="M1688" s="64"/>
      <c r="N1688" s="73"/>
    </row>
    <row r="1689" spans="1:15" x14ac:dyDescent="0.3">
      <c r="A1689" s="19"/>
      <c r="D1689" s="25"/>
      <c r="K1689" s="71"/>
      <c r="M1689" s="64"/>
      <c r="N1689" s="73"/>
    </row>
    <row r="1690" spans="1:15" x14ac:dyDescent="0.3">
      <c r="A1690" s="19"/>
      <c r="D1690" s="25"/>
      <c r="K1690" s="71"/>
      <c r="M1690" s="64"/>
      <c r="N1690" s="73"/>
    </row>
    <row r="1691" spans="1:15" x14ac:dyDescent="0.3">
      <c r="A1691" s="19"/>
      <c r="D1691" s="25"/>
      <c r="K1691" s="71"/>
      <c r="M1691" s="64"/>
      <c r="N1691" s="73"/>
    </row>
    <row r="1692" spans="1:15" x14ac:dyDescent="0.3">
      <c r="A1692" s="19"/>
      <c r="D1692" s="25"/>
      <c r="K1692" s="71"/>
      <c r="M1692" s="64"/>
      <c r="N1692" s="73"/>
    </row>
    <row r="1693" spans="1:15" x14ac:dyDescent="0.3">
      <c r="A1693" s="19"/>
      <c r="D1693" s="25"/>
      <c r="K1693" s="71"/>
      <c r="M1693" s="64"/>
      <c r="N1693" s="73"/>
    </row>
    <row r="1694" spans="1:15" x14ac:dyDescent="0.3">
      <c r="A1694" s="19"/>
      <c r="D1694" s="25"/>
      <c r="K1694" s="71"/>
      <c r="M1694" s="64"/>
      <c r="N1694" s="73"/>
    </row>
    <row r="1695" spans="1:15" x14ac:dyDescent="0.3">
      <c r="D1695" s="25"/>
      <c r="H1695" s="30"/>
      <c r="K1695" s="71"/>
      <c r="M1695" s="65"/>
      <c r="N1695" s="30"/>
      <c r="O1695" s="19"/>
    </row>
    <row r="1696" spans="1:15" x14ac:dyDescent="0.3">
      <c r="A1696" s="19"/>
      <c r="D1696" s="25"/>
      <c r="K1696" s="71"/>
      <c r="M1696" s="64"/>
      <c r="N1696" s="73"/>
    </row>
    <row r="1697" spans="1:15" x14ac:dyDescent="0.3">
      <c r="A1697" s="24"/>
      <c r="D1697" s="25"/>
      <c r="K1697" s="71"/>
      <c r="M1697" s="64"/>
      <c r="N1697" s="73"/>
    </row>
    <row r="1698" spans="1:15" x14ac:dyDescent="0.3">
      <c r="A1698" s="19"/>
      <c r="D1698" s="25"/>
      <c r="K1698" s="71"/>
      <c r="M1698" s="64"/>
      <c r="N1698" s="73"/>
    </row>
    <row r="1699" spans="1:15" x14ac:dyDescent="0.3">
      <c r="A1699" s="19"/>
      <c r="D1699" s="25"/>
      <c r="K1699" s="71"/>
      <c r="M1699" s="64"/>
      <c r="N1699" s="73"/>
    </row>
    <row r="1700" spans="1:15" x14ac:dyDescent="0.3">
      <c r="A1700" s="19"/>
      <c r="D1700" s="25"/>
      <c r="K1700" s="71"/>
      <c r="M1700" s="64"/>
      <c r="N1700" s="73"/>
    </row>
    <row r="1701" spans="1:15" x14ac:dyDescent="0.3">
      <c r="A1701" s="19"/>
      <c r="D1701" s="25"/>
      <c r="K1701" s="71"/>
      <c r="M1701" s="64"/>
      <c r="N1701" s="73"/>
    </row>
    <row r="1702" spans="1:15" x14ac:dyDescent="0.3">
      <c r="A1702" s="19"/>
      <c r="D1702" s="25"/>
      <c r="K1702" s="71"/>
      <c r="M1702" s="64"/>
      <c r="N1702" s="73"/>
    </row>
    <row r="1703" spans="1:15" x14ac:dyDescent="0.3">
      <c r="A1703" s="19"/>
      <c r="D1703" s="25"/>
      <c r="K1703" s="71"/>
      <c r="M1703" s="64"/>
      <c r="N1703" s="73"/>
    </row>
    <row r="1704" spans="1:15" x14ac:dyDescent="0.3">
      <c r="A1704" s="19"/>
      <c r="D1704" s="25"/>
      <c r="K1704" s="71"/>
      <c r="M1704" s="64"/>
      <c r="N1704" s="73"/>
    </row>
    <row r="1705" spans="1:15" x14ac:dyDescent="0.3">
      <c r="A1705" s="19"/>
      <c r="D1705" s="25"/>
      <c r="K1705" s="71"/>
      <c r="M1705" s="64"/>
      <c r="N1705" s="73"/>
    </row>
    <row r="1706" spans="1:15" x14ac:dyDescent="0.3">
      <c r="A1706" s="23"/>
      <c r="D1706" s="25"/>
      <c r="H1706" s="30"/>
      <c r="K1706" s="71"/>
      <c r="M1706" s="65"/>
      <c r="N1706" s="30"/>
      <c r="O1706" s="19"/>
    </row>
    <row r="1707" spans="1:15" x14ac:dyDescent="0.3">
      <c r="A1707" s="19"/>
      <c r="D1707" s="25"/>
      <c r="K1707" s="71"/>
      <c r="M1707" s="64"/>
      <c r="N1707" s="73"/>
    </row>
    <row r="1708" spans="1:15" x14ac:dyDescent="0.3">
      <c r="A1708" s="23"/>
      <c r="D1708" s="25"/>
      <c r="H1708" s="30"/>
      <c r="K1708" s="71"/>
      <c r="M1708" s="65"/>
      <c r="N1708" s="30"/>
      <c r="O1708" s="19"/>
    </row>
    <row r="1709" spans="1:15" x14ac:dyDescent="0.3">
      <c r="A1709" s="19"/>
      <c r="D1709" s="25"/>
      <c r="K1709" s="71"/>
      <c r="M1709" s="64"/>
      <c r="N1709" s="73"/>
    </row>
    <row r="1710" spans="1:15" x14ac:dyDescent="0.3">
      <c r="A1710" s="19"/>
      <c r="D1710" s="25"/>
      <c r="K1710" s="71"/>
      <c r="M1710" s="64"/>
      <c r="N1710" s="73"/>
    </row>
    <row r="1711" spans="1:15" x14ac:dyDescent="0.3">
      <c r="D1711" s="25"/>
      <c r="H1711" s="30"/>
      <c r="K1711" s="71"/>
      <c r="M1711" s="65"/>
      <c r="N1711" s="30"/>
      <c r="O1711" s="19"/>
    </row>
    <row r="1712" spans="1:15" x14ac:dyDescent="0.3">
      <c r="A1712" s="19"/>
      <c r="D1712" s="25"/>
      <c r="K1712" s="71"/>
      <c r="M1712" s="64"/>
      <c r="N1712" s="73"/>
    </row>
    <row r="1713" spans="1:15" x14ac:dyDescent="0.3">
      <c r="A1713" s="19"/>
      <c r="D1713" s="25"/>
      <c r="K1713" s="71"/>
      <c r="M1713" s="64"/>
    </row>
    <row r="1714" spans="1:15" x14ac:dyDescent="0.3">
      <c r="A1714" s="19"/>
      <c r="D1714" s="25"/>
      <c r="K1714" s="71"/>
      <c r="M1714" s="64"/>
    </row>
    <row r="1715" spans="1:15" x14ac:dyDescent="0.3">
      <c r="A1715" s="19"/>
      <c r="D1715" s="25"/>
      <c r="K1715" s="71"/>
      <c r="M1715" s="64"/>
    </row>
    <row r="1716" spans="1:15" x14ac:dyDescent="0.3">
      <c r="A1716" s="19"/>
      <c r="D1716" s="25"/>
      <c r="K1716" s="71"/>
      <c r="M1716" s="64"/>
    </row>
    <row r="1717" spans="1:15" x14ac:dyDescent="0.3">
      <c r="A1717" s="19"/>
      <c r="D1717" s="25"/>
      <c r="K1717" s="71"/>
      <c r="M1717" s="64"/>
    </row>
    <row r="1718" spans="1:15" x14ac:dyDescent="0.3">
      <c r="A1718" s="19"/>
      <c r="D1718" s="25"/>
      <c r="K1718" s="71"/>
      <c r="M1718" s="64"/>
    </row>
    <row r="1719" spans="1:15" x14ac:dyDescent="0.3">
      <c r="A1719" s="19"/>
      <c r="D1719" s="25"/>
      <c r="K1719" s="71"/>
      <c r="M1719" s="64"/>
    </row>
    <row r="1720" spans="1:15" x14ac:dyDescent="0.3">
      <c r="A1720" s="19"/>
      <c r="D1720" s="25"/>
      <c r="K1720" s="71"/>
      <c r="M1720" s="64"/>
    </row>
    <row r="1721" spans="1:15" x14ac:dyDescent="0.3">
      <c r="A1721" s="19"/>
      <c r="D1721" s="25"/>
      <c r="K1721" s="71"/>
      <c r="M1721" s="64"/>
    </row>
    <row r="1722" spans="1:15" x14ac:dyDescent="0.3">
      <c r="A1722" s="19"/>
      <c r="D1722" s="25"/>
      <c r="K1722" s="71"/>
      <c r="M1722" s="64"/>
    </row>
    <row r="1723" spans="1:15" x14ac:dyDescent="0.3">
      <c r="A1723" s="23"/>
      <c r="D1723" s="25"/>
      <c r="H1723" s="30"/>
      <c r="K1723" s="71"/>
      <c r="M1723" s="65"/>
      <c r="N1723" s="30"/>
      <c r="O1723" s="19"/>
    </row>
    <row r="1724" spans="1:15" x14ac:dyDescent="0.3">
      <c r="A1724" s="19"/>
      <c r="D1724" s="25"/>
      <c r="K1724" s="71"/>
      <c r="M1724" s="64"/>
    </row>
    <row r="1725" spans="1:15" x14ac:dyDescent="0.3">
      <c r="A1725" s="19"/>
      <c r="D1725" s="25"/>
      <c r="K1725" s="71"/>
      <c r="M1725" s="64"/>
    </row>
    <row r="1726" spans="1:15" x14ac:dyDescent="0.3">
      <c r="A1726" s="19"/>
      <c r="D1726" s="25"/>
      <c r="K1726" s="71"/>
      <c r="M1726" s="64"/>
    </row>
    <row r="1727" spans="1:15" x14ac:dyDescent="0.3">
      <c r="A1727" s="19"/>
      <c r="D1727" s="25"/>
      <c r="K1727" s="71"/>
      <c r="M1727" s="64"/>
    </row>
    <row r="1728" spans="1:15" x14ac:dyDescent="0.3">
      <c r="A1728" s="19"/>
      <c r="D1728" s="25"/>
      <c r="K1728" s="71"/>
      <c r="M1728" s="64"/>
    </row>
    <row r="1729" spans="1:15" x14ac:dyDescent="0.3">
      <c r="A1729" s="19"/>
      <c r="D1729" s="25"/>
      <c r="K1729" s="71"/>
      <c r="M1729" s="64"/>
      <c r="N1729" s="73"/>
    </row>
    <row r="1730" spans="1:15" x14ac:dyDescent="0.3">
      <c r="A1730" s="19"/>
      <c r="D1730" s="25"/>
      <c r="K1730" s="71"/>
      <c r="M1730" s="64"/>
    </row>
    <row r="1731" spans="1:15" x14ac:dyDescent="0.3">
      <c r="A1731" s="19"/>
      <c r="D1731" s="25"/>
      <c r="K1731" s="71"/>
      <c r="M1731" s="64"/>
    </row>
    <row r="1732" spans="1:15" x14ac:dyDescent="0.3">
      <c r="A1732" s="19"/>
      <c r="D1732" s="25"/>
      <c r="K1732" s="71"/>
      <c r="M1732" s="64"/>
    </row>
    <row r="1733" spans="1:15" x14ac:dyDescent="0.3">
      <c r="A1733" s="23"/>
      <c r="D1733" s="25"/>
      <c r="H1733" s="30"/>
      <c r="K1733" s="71"/>
      <c r="M1733" s="65"/>
      <c r="N1733" s="30"/>
      <c r="O1733" s="19"/>
    </row>
    <row r="1734" spans="1:15" x14ac:dyDescent="0.3">
      <c r="D1734" s="26"/>
      <c r="H1734" s="30"/>
      <c r="K1734" s="71"/>
      <c r="M1734" s="65"/>
      <c r="N1734" s="30"/>
      <c r="O1734" s="19"/>
    </row>
    <row r="1735" spans="1:15" x14ac:dyDescent="0.3">
      <c r="A1735" s="19"/>
      <c r="D1735" s="25"/>
      <c r="K1735" s="71"/>
      <c r="M1735" s="64"/>
    </row>
    <row r="1736" spans="1:15" x14ac:dyDescent="0.3">
      <c r="A1736" s="23"/>
      <c r="D1736" s="25"/>
      <c r="H1736" s="30"/>
      <c r="K1736" s="71"/>
      <c r="M1736" s="65"/>
      <c r="N1736" s="30"/>
      <c r="O1736" s="19"/>
    </row>
    <row r="1737" spans="1:15" x14ac:dyDescent="0.3">
      <c r="A1737" s="19"/>
      <c r="D1737" s="25"/>
      <c r="K1737" s="71"/>
      <c r="M1737" s="64"/>
    </row>
    <row r="1738" spans="1:15" x14ac:dyDescent="0.3">
      <c r="A1738" s="19"/>
      <c r="D1738" s="25"/>
      <c r="K1738" s="71"/>
      <c r="M1738" s="64"/>
    </row>
    <row r="1739" spans="1:15" x14ac:dyDescent="0.3">
      <c r="A1739" s="19"/>
      <c r="D1739" s="25"/>
      <c r="K1739" s="71"/>
      <c r="M1739" s="64"/>
    </row>
    <row r="1740" spans="1:15" x14ac:dyDescent="0.3">
      <c r="A1740" s="19"/>
      <c r="D1740" s="25"/>
      <c r="K1740" s="71"/>
      <c r="M1740" s="64"/>
    </row>
    <row r="1741" spans="1:15" x14ac:dyDescent="0.3">
      <c r="A1741" s="19"/>
      <c r="D1741" s="25"/>
      <c r="K1741" s="71"/>
      <c r="M1741" s="64"/>
    </row>
    <row r="1742" spans="1:15" x14ac:dyDescent="0.3">
      <c r="A1742" s="19"/>
      <c r="D1742" s="25"/>
      <c r="K1742" s="71"/>
      <c r="M1742" s="64"/>
      <c r="N1742" s="73"/>
    </row>
    <row r="1743" spans="1:15" x14ac:dyDescent="0.3">
      <c r="A1743" s="19"/>
      <c r="D1743" s="25"/>
      <c r="K1743" s="71"/>
      <c r="M1743" s="64"/>
    </row>
    <row r="1744" spans="1:15" x14ac:dyDescent="0.3">
      <c r="A1744" s="19"/>
      <c r="D1744" s="25"/>
      <c r="K1744" s="71"/>
      <c r="M1744" s="64"/>
    </row>
    <row r="1745" spans="1:14" x14ac:dyDescent="0.3">
      <c r="A1745" s="19"/>
      <c r="D1745" s="25"/>
      <c r="K1745" s="71"/>
      <c r="M1745" s="64"/>
    </row>
    <row r="1746" spans="1:14" x14ac:dyDescent="0.3">
      <c r="A1746" s="19"/>
      <c r="D1746" s="25"/>
      <c r="K1746" s="71"/>
      <c r="M1746" s="64"/>
      <c r="N1746" s="65"/>
    </row>
    <row r="1747" spans="1:14" x14ac:dyDescent="0.3">
      <c r="D1747" s="6"/>
    </row>
    <row r="1748" spans="1:14" x14ac:dyDescent="0.3">
      <c r="D1748" s="6"/>
    </row>
    <row r="1749" spans="1:14" x14ac:dyDescent="0.3">
      <c r="D1749" s="6"/>
    </row>
    <row r="1750" spans="1:14" x14ac:dyDescent="0.3">
      <c r="D1750" s="6"/>
    </row>
    <row r="1751" spans="1:14" x14ac:dyDescent="0.3">
      <c r="D1751" s="6"/>
    </row>
    <row r="1752" spans="1:14" x14ac:dyDescent="0.3">
      <c r="D1752" s="6"/>
    </row>
    <row r="1753" spans="1:14" x14ac:dyDescent="0.3">
      <c r="D1753" s="6"/>
    </row>
    <row r="1754" spans="1:14" x14ac:dyDescent="0.3">
      <c r="D1754" s="6"/>
    </row>
    <row r="1755" spans="1:14" x14ac:dyDescent="0.3">
      <c r="D1755" s="6"/>
    </row>
    <row r="1756" spans="1:14" x14ac:dyDescent="0.3">
      <c r="D1756" s="6"/>
    </row>
    <row r="1757" spans="1:14" x14ac:dyDescent="0.3">
      <c r="D1757" s="6"/>
    </row>
    <row r="1758" spans="1:14" x14ac:dyDescent="0.3">
      <c r="D1758" s="6"/>
    </row>
    <row r="1759" spans="1:14" x14ac:dyDescent="0.3">
      <c r="D1759" s="6"/>
    </row>
    <row r="1760" spans="1:14" x14ac:dyDescent="0.3">
      <c r="D1760" s="6"/>
    </row>
    <row r="1761" spans="4:4" x14ac:dyDescent="0.3">
      <c r="D1761" s="6"/>
    </row>
    <row r="1762" spans="4:4" x14ac:dyDescent="0.3">
      <c r="D1762" s="6"/>
    </row>
    <row r="1763" spans="4:4" x14ac:dyDescent="0.3">
      <c r="D1763" s="6"/>
    </row>
    <row r="1764" spans="4:4" x14ac:dyDescent="0.3">
      <c r="D1764" s="6"/>
    </row>
    <row r="1765" spans="4:4" x14ac:dyDescent="0.3">
      <c r="D1765" s="6"/>
    </row>
    <row r="1766" spans="4:4" x14ac:dyDescent="0.3">
      <c r="D1766" s="6"/>
    </row>
    <row r="1767" spans="4:4" x14ac:dyDescent="0.3">
      <c r="D1767" s="6"/>
    </row>
    <row r="1768" spans="4:4" x14ac:dyDescent="0.3">
      <c r="D1768" s="6"/>
    </row>
    <row r="1769" spans="4:4" x14ac:dyDescent="0.3">
      <c r="D1769" s="6"/>
    </row>
    <row r="1770" spans="4:4" x14ac:dyDescent="0.3">
      <c r="D1770" s="6"/>
    </row>
    <row r="1771" spans="4:4" x14ac:dyDescent="0.3">
      <c r="D1771" s="6"/>
    </row>
    <row r="1772" spans="4:4" x14ac:dyDescent="0.3">
      <c r="D1772" s="6"/>
    </row>
    <row r="1773" spans="4:4" x14ac:dyDescent="0.3">
      <c r="D1773" s="6"/>
    </row>
    <row r="1774" spans="4:4" x14ac:dyDescent="0.3">
      <c r="D1774" s="6"/>
    </row>
    <row r="1775" spans="4:4" x14ac:dyDescent="0.3">
      <c r="D1775" s="6"/>
    </row>
    <row r="1776" spans="4:4" x14ac:dyDescent="0.3">
      <c r="D1776" s="6"/>
    </row>
    <row r="1777" spans="4:4" x14ac:dyDescent="0.3">
      <c r="D1777" s="6"/>
    </row>
    <row r="1778" spans="4:4" x14ac:dyDescent="0.3">
      <c r="D1778" s="6"/>
    </row>
    <row r="1779" spans="4:4" x14ac:dyDescent="0.3">
      <c r="D1779" s="6"/>
    </row>
    <row r="1780" spans="4:4" x14ac:dyDescent="0.3">
      <c r="D1780" s="6"/>
    </row>
    <row r="1781" spans="4:4" x14ac:dyDescent="0.3">
      <c r="D1781" s="6"/>
    </row>
    <row r="1782" spans="4:4" x14ac:dyDescent="0.3">
      <c r="D1782" s="6"/>
    </row>
    <row r="1783" spans="4:4" x14ac:dyDescent="0.3">
      <c r="D1783" s="6"/>
    </row>
    <row r="1784" spans="4:4" x14ac:dyDescent="0.3">
      <c r="D1784" s="6"/>
    </row>
    <row r="1785" spans="4:4" x14ac:dyDescent="0.3">
      <c r="D1785" s="6"/>
    </row>
    <row r="1786" spans="4:4" x14ac:dyDescent="0.3">
      <c r="D1786" s="6"/>
    </row>
    <row r="1787" spans="4:4" x14ac:dyDescent="0.3">
      <c r="D1787" s="6"/>
    </row>
    <row r="1788" spans="4:4" x14ac:dyDescent="0.3">
      <c r="D1788" s="6"/>
    </row>
    <row r="1789" spans="4:4" x14ac:dyDescent="0.3">
      <c r="D1789" s="6"/>
    </row>
    <row r="1790" spans="4:4" x14ac:dyDescent="0.3">
      <c r="D1790" s="6"/>
    </row>
    <row r="1791" spans="4:4" x14ac:dyDescent="0.3">
      <c r="D1791" s="6"/>
    </row>
    <row r="1792" spans="4:4" x14ac:dyDescent="0.3">
      <c r="D1792" s="6"/>
    </row>
    <row r="1793" spans="4:4" x14ac:dyDescent="0.3">
      <c r="D1793" s="6"/>
    </row>
    <row r="1794" spans="4:4" x14ac:dyDescent="0.3">
      <c r="D1794" s="6"/>
    </row>
    <row r="1795" spans="4:4" x14ac:dyDescent="0.3">
      <c r="D1795" s="6"/>
    </row>
    <row r="1796" spans="4:4" x14ac:dyDescent="0.3">
      <c r="D1796" s="6"/>
    </row>
    <row r="1797" spans="4:4" x14ac:dyDescent="0.3">
      <c r="D1797" s="6"/>
    </row>
    <row r="1798" spans="4:4" x14ac:dyDescent="0.3">
      <c r="D1798" s="6"/>
    </row>
    <row r="1799" spans="4:4" x14ac:dyDescent="0.3">
      <c r="D1799" s="6"/>
    </row>
    <row r="1800" spans="4:4" x14ac:dyDescent="0.3">
      <c r="D1800" s="6"/>
    </row>
    <row r="1801" spans="4:4" x14ac:dyDescent="0.3">
      <c r="D1801" s="6"/>
    </row>
    <row r="1802" spans="4:4" x14ac:dyDescent="0.3">
      <c r="D1802" s="6"/>
    </row>
    <row r="1803" spans="4:4" x14ac:dyDescent="0.3">
      <c r="D1803" s="6"/>
    </row>
    <row r="1804" spans="4:4" x14ac:dyDescent="0.3">
      <c r="D1804" s="6"/>
    </row>
    <row r="1805" spans="4:4" x14ac:dyDescent="0.3">
      <c r="D1805" s="6"/>
    </row>
    <row r="1806" spans="4:4" x14ac:dyDescent="0.3">
      <c r="D1806" s="6"/>
    </row>
    <row r="1807" spans="4:4" x14ac:dyDescent="0.3">
      <c r="D1807" s="6"/>
    </row>
    <row r="1808" spans="4:4" x14ac:dyDescent="0.3">
      <c r="D1808" s="6"/>
    </row>
    <row r="1809" spans="4:4" x14ac:dyDescent="0.3">
      <c r="D1809" s="6"/>
    </row>
    <row r="1810" spans="4:4" x14ac:dyDescent="0.3">
      <c r="D1810" s="6"/>
    </row>
    <row r="1811" spans="4:4" x14ac:dyDescent="0.3">
      <c r="D1811" s="6"/>
    </row>
    <row r="1812" spans="4:4" x14ac:dyDescent="0.3">
      <c r="D1812" s="6"/>
    </row>
    <row r="1813" spans="4:4" x14ac:dyDescent="0.3">
      <c r="D1813" s="6"/>
    </row>
    <row r="1814" spans="4:4" x14ac:dyDescent="0.3">
      <c r="D1814" s="6"/>
    </row>
    <row r="1815" spans="4:4" x14ac:dyDescent="0.3">
      <c r="D1815" s="6"/>
    </row>
    <row r="1816" spans="4:4" x14ac:dyDescent="0.3">
      <c r="D1816" s="6"/>
    </row>
    <row r="1817" spans="4:4" x14ac:dyDescent="0.3">
      <c r="D1817" s="6"/>
    </row>
    <row r="1818" spans="4:4" x14ac:dyDescent="0.3">
      <c r="D1818" s="6"/>
    </row>
    <row r="1819" spans="4:4" x14ac:dyDescent="0.3">
      <c r="D1819" s="6"/>
    </row>
    <row r="1820" spans="4:4" x14ac:dyDescent="0.3">
      <c r="D1820" s="6"/>
    </row>
    <row r="1821" spans="4:4" x14ac:dyDescent="0.3">
      <c r="D1821" s="6"/>
    </row>
    <row r="1822" spans="4:4" x14ac:dyDescent="0.3">
      <c r="D1822" s="6"/>
    </row>
    <row r="1823" spans="4:4" x14ac:dyDescent="0.3">
      <c r="D1823" s="6"/>
    </row>
    <row r="1824" spans="4:4" x14ac:dyDescent="0.3">
      <c r="D1824" s="6"/>
    </row>
    <row r="1825" spans="4:4" x14ac:dyDescent="0.3">
      <c r="D1825" s="6"/>
    </row>
    <row r="1826" spans="4:4" x14ac:dyDescent="0.3">
      <c r="D1826" s="6"/>
    </row>
    <row r="1827" spans="4:4" x14ac:dyDescent="0.3">
      <c r="D1827" s="6"/>
    </row>
    <row r="1828" spans="4:4" x14ac:dyDescent="0.3">
      <c r="D1828" s="6"/>
    </row>
    <row r="1829" spans="4:4" x14ac:dyDescent="0.3">
      <c r="D1829" s="6"/>
    </row>
    <row r="1830" spans="4:4" x14ac:dyDescent="0.3">
      <c r="D1830" s="6"/>
    </row>
    <row r="1831" spans="4:4" x14ac:dyDescent="0.3">
      <c r="D1831" s="6"/>
    </row>
    <row r="1832" spans="4:4" x14ac:dyDescent="0.3">
      <c r="D1832" s="6"/>
    </row>
    <row r="1833" spans="4:4" x14ac:dyDescent="0.3">
      <c r="D1833" s="6"/>
    </row>
    <row r="1834" spans="4:4" x14ac:dyDescent="0.3">
      <c r="D1834" s="6"/>
    </row>
    <row r="1835" spans="4:4" x14ac:dyDescent="0.3">
      <c r="D1835" s="6"/>
    </row>
    <row r="1836" spans="4:4" x14ac:dyDescent="0.3">
      <c r="D1836" s="6"/>
    </row>
    <row r="1837" spans="4:4" x14ac:dyDescent="0.3">
      <c r="D1837" s="6"/>
    </row>
    <row r="1838" spans="4:4" x14ac:dyDescent="0.3">
      <c r="D1838" s="6"/>
    </row>
    <row r="1839" spans="4:4" x14ac:dyDescent="0.3">
      <c r="D1839" s="6"/>
    </row>
    <row r="1840" spans="4:4" x14ac:dyDescent="0.3">
      <c r="D1840" s="6"/>
    </row>
    <row r="1841" spans="4:4" x14ac:dyDescent="0.3">
      <c r="D1841" s="6"/>
    </row>
    <row r="1842" spans="4:4" x14ac:dyDescent="0.3">
      <c r="D1842" s="6"/>
    </row>
    <row r="1843" spans="4:4" x14ac:dyDescent="0.3">
      <c r="D1843" s="6"/>
    </row>
    <row r="1844" spans="4:4" x14ac:dyDescent="0.3">
      <c r="D1844" s="6"/>
    </row>
    <row r="1845" spans="4:4" x14ac:dyDescent="0.3">
      <c r="D1845" s="6"/>
    </row>
    <row r="1846" spans="4:4" x14ac:dyDescent="0.3">
      <c r="D1846" s="6"/>
    </row>
    <row r="1847" spans="4:4" x14ac:dyDescent="0.3">
      <c r="D1847" s="6"/>
    </row>
    <row r="1848" spans="4:4" x14ac:dyDescent="0.3">
      <c r="D1848" s="6"/>
    </row>
    <row r="1849" spans="4:4" x14ac:dyDescent="0.3">
      <c r="D1849" s="6"/>
    </row>
    <row r="1850" spans="4:4" x14ac:dyDescent="0.3">
      <c r="D1850" s="6"/>
    </row>
    <row r="1851" spans="4:4" x14ac:dyDescent="0.3">
      <c r="D1851" s="6"/>
    </row>
    <row r="1852" spans="4:4" x14ac:dyDescent="0.3">
      <c r="D1852" s="6"/>
    </row>
    <row r="1853" spans="4:4" x14ac:dyDescent="0.3">
      <c r="D1853" s="6"/>
    </row>
    <row r="1854" spans="4:4" x14ac:dyDescent="0.3">
      <c r="D1854" s="6"/>
    </row>
    <row r="1855" spans="4:4" x14ac:dyDescent="0.3">
      <c r="D1855" s="6"/>
    </row>
    <row r="1856" spans="4:4" x14ac:dyDescent="0.3">
      <c r="D1856" s="6"/>
    </row>
    <row r="1857" spans="4:4" x14ac:dyDescent="0.3">
      <c r="D1857" s="6"/>
    </row>
    <row r="1858" spans="4:4" x14ac:dyDescent="0.3">
      <c r="D1858" s="6"/>
    </row>
    <row r="1859" spans="4:4" x14ac:dyDescent="0.3">
      <c r="D1859" s="6"/>
    </row>
    <row r="1860" spans="4:4" x14ac:dyDescent="0.3">
      <c r="D1860" s="6"/>
    </row>
    <row r="1861" spans="4:4" x14ac:dyDescent="0.3">
      <c r="D1861" s="6"/>
    </row>
    <row r="1862" spans="4:4" x14ac:dyDescent="0.3">
      <c r="D1862" s="6"/>
    </row>
    <row r="1863" spans="4:4" x14ac:dyDescent="0.3">
      <c r="D1863" s="6"/>
    </row>
    <row r="1864" spans="4:4" x14ac:dyDescent="0.3">
      <c r="D1864" s="6"/>
    </row>
    <row r="1865" spans="4:4" x14ac:dyDescent="0.3">
      <c r="D1865" s="6"/>
    </row>
    <row r="1866" spans="4:4" x14ac:dyDescent="0.3">
      <c r="D1866" s="6"/>
    </row>
    <row r="1867" spans="4:4" x14ac:dyDescent="0.3">
      <c r="D1867" s="6"/>
    </row>
    <row r="1868" spans="4:4" x14ac:dyDescent="0.3">
      <c r="D1868" s="6"/>
    </row>
    <row r="1869" spans="4:4" x14ac:dyDescent="0.3">
      <c r="D1869" s="6"/>
    </row>
    <row r="1870" spans="4:4" x14ac:dyDescent="0.3">
      <c r="D1870" s="6"/>
    </row>
    <row r="1871" spans="4:4" x14ac:dyDescent="0.3">
      <c r="D1871" s="6"/>
    </row>
    <row r="1872" spans="4:4" x14ac:dyDescent="0.3">
      <c r="D1872" s="6"/>
    </row>
    <row r="1873" spans="4:4" x14ac:dyDescent="0.3">
      <c r="D1873" s="6"/>
    </row>
    <row r="1874" spans="4:4" x14ac:dyDescent="0.3">
      <c r="D1874" s="6"/>
    </row>
    <row r="1875" spans="4:4" x14ac:dyDescent="0.3">
      <c r="D1875" s="6"/>
    </row>
    <row r="1876" spans="4:4" x14ac:dyDescent="0.3">
      <c r="D1876" s="6"/>
    </row>
    <row r="1877" spans="4:4" x14ac:dyDescent="0.3">
      <c r="D1877" s="6"/>
    </row>
    <row r="1878" spans="4:4" x14ac:dyDescent="0.3">
      <c r="D1878" s="6"/>
    </row>
    <row r="1879" spans="4:4" x14ac:dyDescent="0.3">
      <c r="D1879" s="6"/>
    </row>
    <row r="1880" spans="4:4" x14ac:dyDescent="0.3">
      <c r="D1880" s="6"/>
    </row>
    <row r="1881" spans="4:4" x14ac:dyDescent="0.3">
      <c r="D1881" s="6"/>
    </row>
    <row r="1882" spans="4:4" x14ac:dyDescent="0.3">
      <c r="D1882" s="6"/>
    </row>
    <row r="1883" spans="4:4" x14ac:dyDescent="0.3">
      <c r="D1883" s="6"/>
    </row>
    <row r="1884" spans="4:4" x14ac:dyDescent="0.3">
      <c r="D1884" s="6"/>
    </row>
    <row r="1885" spans="4:4" x14ac:dyDescent="0.3">
      <c r="D1885" s="6"/>
    </row>
    <row r="1886" spans="4:4" x14ac:dyDescent="0.3">
      <c r="D1886" s="6"/>
    </row>
    <row r="1887" spans="4:4" x14ac:dyDescent="0.3">
      <c r="D1887" s="6"/>
    </row>
    <row r="1888" spans="4:4" x14ac:dyDescent="0.3">
      <c r="D1888" s="6"/>
    </row>
    <row r="1889" spans="4:4" x14ac:dyDescent="0.3">
      <c r="D1889" s="6"/>
    </row>
    <row r="1890" spans="4:4" x14ac:dyDescent="0.3">
      <c r="D1890" s="6"/>
    </row>
    <row r="1891" spans="4:4" x14ac:dyDescent="0.3">
      <c r="D1891" s="6"/>
    </row>
    <row r="1892" spans="4:4" x14ac:dyDescent="0.3">
      <c r="D1892" s="6"/>
    </row>
    <row r="1893" spans="4:4" x14ac:dyDescent="0.3">
      <c r="D1893" s="6"/>
    </row>
    <row r="1894" spans="4:4" x14ac:dyDescent="0.3">
      <c r="D1894" s="6"/>
    </row>
    <row r="1895" spans="4:4" x14ac:dyDescent="0.3">
      <c r="D1895" s="6"/>
    </row>
    <row r="1896" spans="4:4" x14ac:dyDescent="0.3">
      <c r="D1896" s="6"/>
    </row>
    <row r="1897" spans="4:4" x14ac:dyDescent="0.3">
      <c r="D1897" s="6"/>
    </row>
    <row r="1898" spans="4:4" x14ac:dyDescent="0.3">
      <c r="D1898" s="6"/>
    </row>
    <row r="1899" spans="4:4" x14ac:dyDescent="0.3">
      <c r="D1899" s="6"/>
    </row>
    <row r="1900" spans="4:4" x14ac:dyDescent="0.3">
      <c r="D1900" s="6"/>
    </row>
    <row r="1901" spans="4:4" x14ac:dyDescent="0.3">
      <c r="D1901" s="6"/>
    </row>
    <row r="1902" spans="4:4" x14ac:dyDescent="0.3">
      <c r="D1902" s="6"/>
    </row>
    <row r="1903" spans="4:4" x14ac:dyDescent="0.3">
      <c r="D1903" s="6"/>
    </row>
    <row r="1904" spans="4:4" x14ac:dyDescent="0.3">
      <c r="D1904" s="6"/>
    </row>
    <row r="1905" spans="4:4" x14ac:dyDescent="0.3">
      <c r="D1905" s="6"/>
    </row>
    <row r="1906" spans="4:4" x14ac:dyDescent="0.3">
      <c r="D1906" s="6"/>
    </row>
    <row r="1907" spans="4:4" x14ac:dyDescent="0.3">
      <c r="D1907" s="6"/>
    </row>
    <row r="1908" spans="4:4" x14ac:dyDescent="0.3">
      <c r="D1908" s="6"/>
    </row>
    <row r="1909" spans="4:4" x14ac:dyDescent="0.3">
      <c r="D1909" s="6"/>
    </row>
    <row r="1910" spans="4:4" x14ac:dyDescent="0.3">
      <c r="D1910" s="6"/>
    </row>
    <row r="1911" spans="4:4" x14ac:dyDescent="0.3">
      <c r="D1911" s="6"/>
    </row>
    <row r="1912" spans="4:4" x14ac:dyDescent="0.3">
      <c r="D1912" s="6"/>
    </row>
    <row r="1913" spans="4:4" x14ac:dyDescent="0.3">
      <c r="D1913" s="6"/>
    </row>
    <row r="1914" spans="4:4" x14ac:dyDescent="0.3">
      <c r="D1914" s="6"/>
    </row>
    <row r="1915" spans="4:4" x14ac:dyDescent="0.3">
      <c r="D1915" s="6"/>
    </row>
    <row r="1916" spans="4:4" x14ac:dyDescent="0.3">
      <c r="D1916" s="6"/>
    </row>
    <row r="1917" spans="4:4" x14ac:dyDescent="0.3">
      <c r="D1917" s="6"/>
    </row>
    <row r="1918" spans="4:4" x14ac:dyDescent="0.3">
      <c r="D1918" s="6"/>
    </row>
    <row r="1919" spans="4:4" x14ac:dyDescent="0.3">
      <c r="D1919" s="6"/>
    </row>
    <row r="1920" spans="4:4" x14ac:dyDescent="0.3">
      <c r="D1920" s="6"/>
    </row>
    <row r="1921" spans="4:4" x14ac:dyDescent="0.3">
      <c r="D1921" s="6"/>
    </row>
    <row r="1922" spans="4:4" x14ac:dyDescent="0.3">
      <c r="D1922" s="6"/>
    </row>
    <row r="1923" spans="4:4" x14ac:dyDescent="0.3">
      <c r="D1923" s="6"/>
    </row>
    <row r="1924" spans="4:4" x14ac:dyDescent="0.3">
      <c r="D1924" s="6"/>
    </row>
    <row r="1925" spans="4:4" x14ac:dyDescent="0.3">
      <c r="D1925" s="6"/>
    </row>
    <row r="1926" spans="4:4" x14ac:dyDescent="0.3">
      <c r="D1926" s="6"/>
    </row>
    <row r="1927" spans="4:4" x14ac:dyDescent="0.3">
      <c r="D1927" s="6"/>
    </row>
    <row r="1928" spans="4:4" x14ac:dyDescent="0.3">
      <c r="D1928" s="6"/>
    </row>
    <row r="1929" spans="4:4" x14ac:dyDescent="0.3">
      <c r="D1929" s="6"/>
    </row>
    <row r="1930" spans="4:4" x14ac:dyDescent="0.3">
      <c r="D1930" s="6"/>
    </row>
    <row r="1931" spans="4:4" x14ac:dyDescent="0.3">
      <c r="D1931" s="6"/>
    </row>
    <row r="1932" spans="4:4" x14ac:dyDescent="0.3">
      <c r="D1932" s="6"/>
    </row>
    <row r="1933" spans="4:4" x14ac:dyDescent="0.3">
      <c r="D1933" s="6"/>
    </row>
    <row r="1934" spans="4:4" x14ac:dyDescent="0.3">
      <c r="D1934" s="6"/>
    </row>
    <row r="1935" spans="4:4" x14ac:dyDescent="0.3">
      <c r="D1935" s="6"/>
    </row>
    <row r="1936" spans="4:4" x14ac:dyDescent="0.3">
      <c r="D1936" s="6"/>
    </row>
    <row r="1937" spans="4:4" x14ac:dyDescent="0.3">
      <c r="D1937" s="6"/>
    </row>
    <row r="1938" spans="4:4" x14ac:dyDescent="0.3">
      <c r="D1938" s="6"/>
    </row>
    <row r="1939" spans="4:4" x14ac:dyDescent="0.3">
      <c r="D1939" s="6"/>
    </row>
    <row r="1940" spans="4:4" x14ac:dyDescent="0.3">
      <c r="D1940" s="6"/>
    </row>
    <row r="1941" spans="4:4" x14ac:dyDescent="0.3">
      <c r="D1941" s="6"/>
    </row>
    <row r="1942" spans="4:4" x14ac:dyDescent="0.3">
      <c r="D1942" s="6"/>
    </row>
    <row r="1943" spans="4:4" x14ac:dyDescent="0.3">
      <c r="D1943" s="6"/>
    </row>
    <row r="1944" spans="4:4" x14ac:dyDescent="0.3">
      <c r="D1944" s="6"/>
    </row>
    <row r="1945" spans="4:4" x14ac:dyDescent="0.3">
      <c r="D1945" s="6"/>
    </row>
    <row r="1946" spans="4:4" x14ac:dyDescent="0.3">
      <c r="D1946" s="6"/>
    </row>
    <row r="1947" spans="4:4" x14ac:dyDescent="0.3">
      <c r="D1947" s="6"/>
    </row>
    <row r="1948" spans="4:4" x14ac:dyDescent="0.3">
      <c r="D1948" s="6"/>
    </row>
    <row r="1949" spans="4:4" x14ac:dyDescent="0.3">
      <c r="D1949" s="6"/>
    </row>
    <row r="1950" spans="4:4" x14ac:dyDescent="0.3">
      <c r="D1950" s="6"/>
    </row>
    <row r="1951" spans="4:4" x14ac:dyDescent="0.3">
      <c r="D1951" s="6"/>
    </row>
    <row r="1952" spans="4:4" x14ac:dyDescent="0.3">
      <c r="D1952" s="6"/>
    </row>
    <row r="1953" spans="4:4" x14ac:dyDescent="0.3">
      <c r="D1953" s="6"/>
    </row>
    <row r="1954" spans="4:4" x14ac:dyDescent="0.3">
      <c r="D1954" s="6"/>
    </row>
    <row r="1955" spans="4:4" x14ac:dyDescent="0.3">
      <c r="D1955" s="6"/>
    </row>
    <row r="1956" spans="4:4" x14ac:dyDescent="0.3">
      <c r="D1956" s="6"/>
    </row>
    <row r="1957" spans="4:4" x14ac:dyDescent="0.3">
      <c r="D1957" s="6"/>
    </row>
    <row r="1958" spans="4:4" x14ac:dyDescent="0.3">
      <c r="D1958" s="6"/>
    </row>
    <row r="1959" spans="4:4" x14ac:dyDescent="0.3">
      <c r="D1959" s="6"/>
    </row>
    <row r="1960" spans="4:4" x14ac:dyDescent="0.3">
      <c r="D1960" s="6"/>
    </row>
    <row r="1961" spans="4:4" x14ac:dyDescent="0.3">
      <c r="D1961" s="6"/>
    </row>
    <row r="1962" spans="4:4" x14ac:dyDescent="0.3">
      <c r="D1962" s="6"/>
    </row>
    <row r="1963" spans="4:4" x14ac:dyDescent="0.3">
      <c r="D1963" s="6"/>
    </row>
    <row r="1964" spans="4:4" x14ac:dyDescent="0.3">
      <c r="D1964" s="6"/>
    </row>
    <row r="1965" spans="4:4" x14ac:dyDescent="0.3">
      <c r="D1965" s="6"/>
    </row>
    <row r="1966" spans="4:4" x14ac:dyDescent="0.3">
      <c r="D1966" s="6"/>
    </row>
    <row r="1967" spans="4:4" x14ac:dyDescent="0.3">
      <c r="D1967" s="6"/>
    </row>
    <row r="1968" spans="4:4" x14ac:dyDescent="0.3">
      <c r="D1968" s="6"/>
    </row>
    <row r="1969" spans="4:4" x14ac:dyDescent="0.3">
      <c r="D1969" s="6"/>
    </row>
    <row r="1970" spans="4:4" x14ac:dyDescent="0.3">
      <c r="D1970" s="6"/>
    </row>
    <row r="1971" spans="4:4" x14ac:dyDescent="0.3">
      <c r="D1971" s="6"/>
    </row>
    <row r="1972" spans="4:4" x14ac:dyDescent="0.3">
      <c r="D1972" s="6"/>
    </row>
    <row r="1973" spans="4:4" x14ac:dyDescent="0.3">
      <c r="D1973" s="6"/>
    </row>
    <row r="1974" spans="4:4" x14ac:dyDescent="0.3">
      <c r="D1974" s="6"/>
    </row>
    <row r="1975" spans="4:4" x14ac:dyDescent="0.3">
      <c r="D1975" s="6"/>
    </row>
    <row r="1976" spans="4:4" x14ac:dyDescent="0.3">
      <c r="D1976" s="6"/>
    </row>
    <row r="1977" spans="4:4" x14ac:dyDescent="0.3">
      <c r="D1977" s="6"/>
    </row>
    <row r="1978" spans="4:4" x14ac:dyDescent="0.3">
      <c r="D1978" s="6"/>
    </row>
    <row r="1979" spans="4:4" x14ac:dyDescent="0.3">
      <c r="D1979" s="6"/>
    </row>
    <row r="1980" spans="4:4" x14ac:dyDescent="0.3">
      <c r="D1980" s="6"/>
    </row>
    <row r="1981" spans="4:4" x14ac:dyDescent="0.3">
      <c r="D1981" s="6"/>
    </row>
    <row r="1982" spans="4:4" x14ac:dyDescent="0.3">
      <c r="D1982" s="6"/>
    </row>
    <row r="1983" spans="4:4" x14ac:dyDescent="0.3">
      <c r="D1983" s="6"/>
    </row>
    <row r="1984" spans="4:4" x14ac:dyDescent="0.3">
      <c r="D1984" s="6"/>
    </row>
    <row r="1985" spans="4:4" x14ac:dyDescent="0.3">
      <c r="D1985" s="6"/>
    </row>
    <row r="1986" spans="4:4" x14ac:dyDescent="0.3">
      <c r="D1986" s="6"/>
    </row>
    <row r="1987" spans="4:4" x14ac:dyDescent="0.3">
      <c r="D1987" s="6"/>
    </row>
    <row r="1988" spans="4:4" x14ac:dyDescent="0.3">
      <c r="D1988" s="6"/>
    </row>
    <row r="1989" spans="4:4" x14ac:dyDescent="0.3">
      <c r="D1989" s="6"/>
    </row>
    <row r="1990" spans="4:4" x14ac:dyDescent="0.3">
      <c r="D1990" s="6"/>
    </row>
    <row r="1991" spans="4:4" x14ac:dyDescent="0.3">
      <c r="D1991" s="6"/>
    </row>
    <row r="1992" spans="4:4" x14ac:dyDescent="0.3">
      <c r="D1992" s="6"/>
    </row>
    <row r="1993" spans="4:4" x14ac:dyDescent="0.3">
      <c r="D1993" s="6"/>
    </row>
    <row r="1994" spans="4:4" x14ac:dyDescent="0.3">
      <c r="D1994" s="6"/>
    </row>
    <row r="1995" spans="4:4" x14ac:dyDescent="0.3">
      <c r="D1995" s="6"/>
    </row>
    <row r="1996" spans="4:4" x14ac:dyDescent="0.3">
      <c r="D1996" s="6"/>
    </row>
    <row r="1997" spans="4:4" x14ac:dyDescent="0.3">
      <c r="D1997" s="6"/>
    </row>
    <row r="1998" spans="4:4" x14ac:dyDescent="0.3">
      <c r="D1998" s="6"/>
    </row>
    <row r="1999" spans="4:4" x14ac:dyDescent="0.3">
      <c r="D1999" s="6"/>
    </row>
    <row r="2000" spans="4:4" x14ac:dyDescent="0.3">
      <c r="D2000" s="6"/>
    </row>
    <row r="2001" spans="4:4" x14ac:dyDescent="0.3">
      <c r="D2001" s="6"/>
    </row>
    <row r="2002" spans="4:4" x14ac:dyDescent="0.3">
      <c r="D2002" s="6"/>
    </row>
    <row r="2003" spans="4:4" x14ac:dyDescent="0.3">
      <c r="D2003" s="6"/>
    </row>
    <row r="2004" spans="4:4" x14ac:dyDescent="0.3">
      <c r="D2004" s="6"/>
    </row>
    <row r="2005" spans="4:4" x14ac:dyDescent="0.3">
      <c r="D2005" s="6"/>
    </row>
    <row r="2006" spans="4:4" x14ac:dyDescent="0.3">
      <c r="D2006" s="6"/>
    </row>
    <row r="2007" spans="4:4" x14ac:dyDescent="0.3">
      <c r="D2007" s="6"/>
    </row>
    <row r="2008" spans="4:4" x14ac:dyDescent="0.3">
      <c r="D2008" s="6"/>
    </row>
    <row r="2009" spans="4:4" x14ac:dyDescent="0.3">
      <c r="D2009" s="6"/>
    </row>
    <row r="2010" spans="4:4" x14ac:dyDescent="0.3">
      <c r="D2010" s="6"/>
    </row>
    <row r="2011" spans="4:4" x14ac:dyDescent="0.3">
      <c r="D2011" s="6"/>
    </row>
    <row r="2012" spans="4:4" x14ac:dyDescent="0.3">
      <c r="D2012" s="6"/>
    </row>
    <row r="2013" spans="4:4" x14ac:dyDescent="0.3">
      <c r="D2013" s="6"/>
    </row>
    <row r="2014" spans="4:4" x14ac:dyDescent="0.3">
      <c r="D2014" s="6"/>
    </row>
    <row r="2015" spans="4:4" x14ac:dyDescent="0.3">
      <c r="D2015" s="6"/>
    </row>
    <row r="2016" spans="4:4" x14ac:dyDescent="0.3">
      <c r="D2016" s="6"/>
    </row>
    <row r="2017" spans="4:4" x14ac:dyDescent="0.3">
      <c r="D2017" s="6"/>
    </row>
    <row r="2018" spans="4:4" x14ac:dyDescent="0.3">
      <c r="D2018" s="6"/>
    </row>
    <row r="2019" spans="4:4" x14ac:dyDescent="0.3">
      <c r="D2019" s="6"/>
    </row>
    <row r="2020" spans="4:4" x14ac:dyDescent="0.3">
      <c r="D2020" s="6"/>
    </row>
    <row r="2021" spans="4:4" x14ac:dyDescent="0.3">
      <c r="D2021" s="6"/>
    </row>
    <row r="2022" spans="4:4" x14ac:dyDescent="0.3">
      <c r="D2022" s="6"/>
    </row>
    <row r="2023" spans="4:4" x14ac:dyDescent="0.3">
      <c r="D2023" s="6"/>
    </row>
    <row r="2024" spans="4:4" x14ac:dyDescent="0.3">
      <c r="D2024" s="6"/>
    </row>
    <row r="2025" spans="4:4" x14ac:dyDescent="0.3">
      <c r="D2025" s="6"/>
    </row>
    <row r="2026" spans="4:4" x14ac:dyDescent="0.3">
      <c r="D2026" s="6"/>
    </row>
    <row r="2027" spans="4:4" x14ac:dyDescent="0.3">
      <c r="D2027" s="6"/>
    </row>
    <row r="2028" spans="4:4" x14ac:dyDescent="0.3">
      <c r="D2028" s="6"/>
    </row>
    <row r="2029" spans="4:4" x14ac:dyDescent="0.3">
      <c r="D2029" s="6"/>
    </row>
    <row r="2030" spans="4:4" x14ac:dyDescent="0.3">
      <c r="D2030" s="6"/>
    </row>
    <row r="2031" spans="4:4" x14ac:dyDescent="0.3">
      <c r="D2031" s="6"/>
    </row>
    <row r="2032" spans="4:4" x14ac:dyDescent="0.3">
      <c r="D2032" s="6"/>
    </row>
    <row r="2033" spans="4:4" x14ac:dyDescent="0.3">
      <c r="D2033" s="6"/>
    </row>
    <row r="2034" spans="4:4" x14ac:dyDescent="0.3">
      <c r="D2034" s="6"/>
    </row>
    <row r="2035" spans="4:4" x14ac:dyDescent="0.3">
      <c r="D2035" s="6"/>
    </row>
    <row r="2036" spans="4:4" x14ac:dyDescent="0.3">
      <c r="D2036" s="6"/>
    </row>
    <row r="2037" spans="4:4" x14ac:dyDescent="0.3">
      <c r="D2037" s="6"/>
    </row>
    <row r="2038" spans="4:4" x14ac:dyDescent="0.3">
      <c r="D2038" s="6"/>
    </row>
    <row r="2039" spans="4:4" x14ac:dyDescent="0.3">
      <c r="D2039" s="6"/>
    </row>
    <row r="2040" spans="4:4" x14ac:dyDescent="0.3">
      <c r="D2040" s="6"/>
    </row>
    <row r="2041" spans="4:4" x14ac:dyDescent="0.3">
      <c r="D2041" s="6"/>
    </row>
    <row r="2042" spans="4:4" x14ac:dyDescent="0.3">
      <c r="D2042" s="6"/>
    </row>
    <row r="2043" spans="4:4" x14ac:dyDescent="0.3">
      <c r="D2043" s="6"/>
    </row>
    <row r="2044" spans="4:4" x14ac:dyDescent="0.3">
      <c r="D2044" s="6"/>
    </row>
    <row r="2045" spans="4:4" x14ac:dyDescent="0.3">
      <c r="D2045" s="6"/>
    </row>
    <row r="2046" spans="4:4" x14ac:dyDescent="0.3">
      <c r="D2046" s="6"/>
    </row>
    <row r="2047" spans="4:4" x14ac:dyDescent="0.3">
      <c r="D2047" s="6"/>
    </row>
    <row r="2048" spans="4:4" x14ac:dyDescent="0.3">
      <c r="D2048" s="6"/>
    </row>
    <row r="2049" spans="4:4" x14ac:dyDescent="0.3">
      <c r="D2049" s="6"/>
    </row>
    <row r="2050" spans="4:4" x14ac:dyDescent="0.3">
      <c r="D2050" s="6"/>
    </row>
    <row r="2051" spans="4:4" x14ac:dyDescent="0.3">
      <c r="D2051" s="6"/>
    </row>
    <row r="2052" spans="4:4" x14ac:dyDescent="0.3">
      <c r="D2052" s="6"/>
    </row>
    <row r="2053" spans="4:4" x14ac:dyDescent="0.3">
      <c r="D2053" s="6"/>
    </row>
    <row r="2054" spans="4:4" x14ac:dyDescent="0.3">
      <c r="D2054" s="6"/>
    </row>
    <row r="2055" spans="4:4" x14ac:dyDescent="0.3">
      <c r="D2055" s="6"/>
    </row>
    <row r="2056" spans="4:4" x14ac:dyDescent="0.3">
      <c r="D2056" s="6"/>
    </row>
    <row r="2057" spans="4:4" x14ac:dyDescent="0.3">
      <c r="D2057" s="6"/>
    </row>
    <row r="2058" spans="4:4" x14ac:dyDescent="0.3">
      <c r="D2058" s="6"/>
    </row>
    <row r="2059" spans="4:4" x14ac:dyDescent="0.3">
      <c r="D2059" s="6"/>
    </row>
    <row r="2060" spans="4:4" x14ac:dyDescent="0.3">
      <c r="D2060" s="6"/>
    </row>
    <row r="2061" spans="4:4" x14ac:dyDescent="0.3">
      <c r="D2061" s="6"/>
    </row>
    <row r="2062" spans="4:4" x14ac:dyDescent="0.3">
      <c r="D2062" s="6"/>
    </row>
    <row r="2063" spans="4:4" x14ac:dyDescent="0.3">
      <c r="D2063" s="6"/>
    </row>
    <row r="2064" spans="4:4" x14ac:dyDescent="0.3">
      <c r="D2064" s="6"/>
    </row>
    <row r="2065" spans="4:4" x14ac:dyDescent="0.3">
      <c r="D2065" s="6"/>
    </row>
    <row r="2066" spans="4:4" x14ac:dyDescent="0.3">
      <c r="D2066" s="6"/>
    </row>
    <row r="2067" spans="4:4" x14ac:dyDescent="0.3">
      <c r="D2067" s="6"/>
    </row>
    <row r="2068" spans="4:4" x14ac:dyDescent="0.3">
      <c r="D2068" s="6"/>
    </row>
    <row r="2069" spans="4:4" x14ac:dyDescent="0.3">
      <c r="D2069" s="6"/>
    </row>
    <row r="2070" spans="4:4" x14ac:dyDescent="0.3">
      <c r="D2070" s="6"/>
    </row>
    <row r="2071" spans="4:4" x14ac:dyDescent="0.3">
      <c r="D2071" s="6"/>
    </row>
    <row r="2072" spans="4:4" x14ac:dyDescent="0.3">
      <c r="D2072" s="6"/>
    </row>
    <row r="2073" spans="4:4" x14ac:dyDescent="0.3">
      <c r="D2073" s="6"/>
    </row>
    <row r="2074" spans="4:4" x14ac:dyDescent="0.3">
      <c r="D2074" s="6"/>
    </row>
    <row r="2075" spans="4:4" x14ac:dyDescent="0.3">
      <c r="D2075" s="6"/>
    </row>
    <row r="2076" spans="4:4" x14ac:dyDescent="0.3">
      <c r="D2076" s="6"/>
    </row>
    <row r="2077" spans="4:4" x14ac:dyDescent="0.3">
      <c r="D2077" s="6"/>
    </row>
    <row r="2078" spans="4:4" x14ac:dyDescent="0.3">
      <c r="D2078" s="6"/>
    </row>
    <row r="2079" spans="4:4" x14ac:dyDescent="0.3">
      <c r="D2079" s="6"/>
    </row>
    <row r="2080" spans="4:4" x14ac:dyDescent="0.3">
      <c r="D2080" s="6"/>
    </row>
    <row r="2081" spans="4:4" x14ac:dyDescent="0.3">
      <c r="D2081" s="6"/>
    </row>
    <row r="2082" spans="4:4" x14ac:dyDescent="0.3">
      <c r="D2082" s="6"/>
    </row>
    <row r="2083" spans="4:4" x14ac:dyDescent="0.3">
      <c r="D2083" s="6"/>
    </row>
    <row r="2084" spans="4:4" x14ac:dyDescent="0.3">
      <c r="D2084" s="6"/>
    </row>
    <row r="2085" spans="4:4" x14ac:dyDescent="0.3">
      <c r="D2085" s="6"/>
    </row>
    <row r="2086" spans="4:4" x14ac:dyDescent="0.3">
      <c r="D2086" s="6"/>
    </row>
    <row r="2087" spans="4:4" x14ac:dyDescent="0.3">
      <c r="D2087" s="6"/>
    </row>
    <row r="2088" spans="4:4" x14ac:dyDescent="0.3">
      <c r="D2088" s="6"/>
    </row>
    <row r="2089" spans="4:4" x14ac:dyDescent="0.3">
      <c r="D2089" s="6"/>
    </row>
    <row r="2090" spans="4:4" x14ac:dyDescent="0.3">
      <c r="D2090" s="6"/>
    </row>
    <row r="2091" spans="4:4" x14ac:dyDescent="0.3">
      <c r="D2091" s="6"/>
    </row>
    <row r="2092" spans="4:4" x14ac:dyDescent="0.3">
      <c r="D2092" s="6"/>
    </row>
    <row r="2093" spans="4:4" x14ac:dyDescent="0.3">
      <c r="D2093" s="6"/>
    </row>
    <row r="2094" spans="4:4" x14ac:dyDescent="0.3">
      <c r="D2094" s="6"/>
    </row>
    <row r="2095" spans="4:4" x14ac:dyDescent="0.3">
      <c r="D2095" s="6"/>
    </row>
    <row r="2096" spans="4:4" x14ac:dyDescent="0.3">
      <c r="D2096" s="6"/>
    </row>
    <row r="2097" spans="4:4" x14ac:dyDescent="0.3">
      <c r="D2097" s="6"/>
    </row>
    <row r="2098" spans="4:4" x14ac:dyDescent="0.3">
      <c r="D2098" s="6"/>
    </row>
    <row r="2099" spans="4:4" x14ac:dyDescent="0.3">
      <c r="D2099" s="6"/>
    </row>
    <row r="2100" spans="4:4" x14ac:dyDescent="0.3">
      <c r="D2100" s="6"/>
    </row>
    <row r="2101" spans="4:4" x14ac:dyDescent="0.3">
      <c r="D2101" s="6"/>
    </row>
    <row r="2102" spans="4:4" x14ac:dyDescent="0.3">
      <c r="D2102" s="6"/>
    </row>
    <row r="2103" spans="4:4" x14ac:dyDescent="0.3">
      <c r="D2103" s="6"/>
    </row>
    <row r="2104" spans="4:4" x14ac:dyDescent="0.3">
      <c r="D2104" s="6"/>
    </row>
    <row r="2105" spans="4:4" x14ac:dyDescent="0.3">
      <c r="D2105" s="6"/>
    </row>
    <row r="2106" spans="4:4" x14ac:dyDescent="0.3">
      <c r="D2106" s="6"/>
    </row>
    <row r="2107" spans="4:4" x14ac:dyDescent="0.3">
      <c r="D2107" s="6"/>
    </row>
    <row r="2108" spans="4:4" x14ac:dyDescent="0.3">
      <c r="D2108" s="6"/>
    </row>
    <row r="2109" spans="4:4" x14ac:dyDescent="0.3">
      <c r="D2109" s="6"/>
    </row>
    <row r="2110" spans="4:4" x14ac:dyDescent="0.3">
      <c r="D2110" s="6"/>
    </row>
    <row r="2111" spans="4:4" x14ac:dyDescent="0.3">
      <c r="D2111" s="6"/>
    </row>
    <row r="2112" spans="4:4" x14ac:dyDescent="0.3">
      <c r="D2112" s="6"/>
    </row>
    <row r="2113" spans="4:4" x14ac:dyDescent="0.3">
      <c r="D2113" s="6"/>
    </row>
    <row r="2114" spans="4:4" x14ac:dyDescent="0.3">
      <c r="D2114" s="6"/>
    </row>
    <row r="2115" spans="4:4" x14ac:dyDescent="0.3">
      <c r="D2115" s="6"/>
    </row>
    <row r="2116" spans="4:4" x14ac:dyDescent="0.3">
      <c r="D2116" s="6"/>
    </row>
    <row r="2117" spans="4:4" x14ac:dyDescent="0.3">
      <c r="D2117" s="6"/>
    </row>
    <row r="2118" spans="4:4" x14ac:dyDescent="0.3">
      <c r="D2118" s="6"/>
    </row>
    <row r="2119" spans="4:4" x14ac:dyDescent="0.3">
      <c r="D2119" s="6"/>
    </row>
    <row r="2120" spans="4:4" x14ac:dyDescent="0.3">
      <c r="D2120" s="6"/>
    </row>
    <row r="2121" spans="4:4" x14ac:dyDescent="0.3">
      <c r="D2121" s="6"/>
    </row>
    <row r="2122" spans="4:4" x14ac:dyDescent="0.3">
      <c r="D2122" s="6"/>
    </row>
    <row r="2123" spans="4:4" x14ac:dyDescent="0.3">
      <c r="D2123" s="6"/>
    </row>
    <row r="2124" spans="4:4" x14ac:dyDescent="0.3">
      <c r="D2124" s="6"/>
    </row>
    <row r="2125" spans="4:4" x14ac:dyDescent="0.3">
      <c r="D2125" s="6"/>
    </row>
    <row r="2126" spans="4:4" x14ac:dyDescent="0.3">
      <c r="D2126" s="6"/>
    </row>
    <row r="2127" spans="4:4" x14ac:dyDescent="0.3">
      <c r="D2127" s="6"/>
    </row>
    <row r="2128" spans="4:4" x14ac:dyDescent="0.3">
      <c r="D2128" s="6"/>
    </row>
    <row r="2129" spans="4:4" x14ac:dyDescent="0.3">
      <c r="D2129" s="6"/>
    </row>
    <row r="2130" spans="4:4" x14ac:dyDescent="0.3">
      <c r="D2130" s="6"/>
    </row>
    <row r="2131" spans="4:4" x14ac:dyDescent="0.3">
      <c r="D2131" s="6"/>
    </row>
    <row r="2132" spans="4:4" x14ac:dyDescent="0.3">
      <c r="D2132" s="6"/>
    </row>
    <row r="2133" spans="4:4" x14ac:dyDescent="0.3">
      <c r="D2133" s="6"/>
    </row>
    <row r="2134" spans="4:4" x14ac:dyDescent="0.3">
      <c r="D2134" s="6"/>
    </row>
    <row r="2135" spans="4:4" x14ac:dyDescent="0.3">
      <c r="D2135" s="6"/>
    </row>
    <row r="2136" spans="4:4" x14ac:dyDescent="0.3">
      <c r="D2136" s="6"/>
    </row>
    <row r="2137" spans="4:4" x14ac:dyDescent="0.3">
      <c r="D2137" s="6"/>
    </row>
    <row r="2138" spans="4:4" x14ac:dyDescent="0.3">
      <c r="D2138" s="6"/>
    </row>
    <row r="2139" spans="4:4" x14ac:dyDescent="0.3">
      <c r="D2139" s="6"/>
    </row>
    <row r="2140" spans="4:4" x14ac:dyDescent="0.3">
      <c r="D2140" s="6"/>
    </row>
    <row r="2141" spans="4:4" x14ac:dyDescent="0.3">
      <c r="D2141" s="6"/>
    </row>
    <row r="2142" spans="4:4" x14ac:dyDescent="0.3">
      <c r="D2142" s="6"/>
    </row>
    <row r="2143" spans="4:4" x14ac:dyDescent="0.3">
      <c r="D2143" s="6"/>
    </row>
    <row r="2144" spans="4:4" x14ac:dyDescent="0.3">
      <c r="D2144" s="6"/>
    </row>
    <row r="2145" spans="4:4" x14ac:dyDescent="0.3">
      <c r="D2145" s="6"/>
    </row>
    <row r="2146" spans="4:4" x14ac:dyDescent="0.3">
      <c r="D2146" s="6"/>
    </row>
    <row r="2147" spans="4:4" x14ac:dyDescent="0.3">
      <c r="D2147" s="6"/>
    </row>
    <row r="2148" spans="4:4" x14ac:dyDescent="0.3">
      <c r="D2148" s="6"/>
    </row>
    <row r="2149" spans="4:4" x14ac:dyDescent="0.3">
      <c r="D2149" s="6"/>
    </row>
    <row r="2150" spans="4:4" x14ac:dyDescent="0.3">
      <c r="D2150" s="6"/>
    </row>
    <row r="2151" spans="4:4" x14ac:dyDescent="0.3">
      <c r="D2151" s="6"/>
    </row>
    <row r="2152" spans="4:4" x14ac:dyDescent="0.3">
      <c r="D2152" s="6"/>
    </row>
    <row r="2153" spans="4:4" x14ac:dyDescent="0.3">
      <c r="D2153" s="6"/>
    </row>
    <row r="2154" spans="4:4" x14ac:dyDescent="0.3">
      <c r="D2154" s="6"/>
    </row>
    <row r="2155" spans="4:4" x14ac:dyDescent="0.3">
      <c r="D2155" s="6"/>
    </row>
    <row r="2156" spans="4:4" x14ac:dyDescent="0.3">
      <c r="D2156" s="6"/>
    </row>
    <row r="2157" spans="4:4" x14ac:dyDescent="0.3">
      <c r="D2157" s="6"/>
    </row>
    <row r="2158" spans="4:4" x14ac:dyDescent="0.3">
      <c r="D2158" s="6"/>
    </row>
    <row r="2159" spans="4:4" x14ac:dyDescent="0.3">
      <c r="D2159" s="6"/>
    </row>
    <row r="2160" spans="4:4" x14ac:dyDescent="0.3">
      <c r="D2160" s="6"/>
    </row>
    <row r="2161" spans="4:4" x14ac:dyDescent="0.3">
      <c r="D2161" s="6"/>
    </row>
    <row r="2162" spans="4:4" x14ac:dyDescent="0.3">
      <c r="D2162" s="6"/>
    </row>
    <row r="2163" spans="4:4" x14ac:dyDescent="0.3">
      <c r="D2163" s="6"/>
    </row>
    <row r="2164" spans="4:4" x14ac:dyDescent="0.3">
      <c r="D2164" s="6"/>
    </row>
    <row r="2165" spans="4:4" x14ac:dyDescent="0.3">
      <c r="D2165" s="6"/>
    </row>
    <row r="2166" spans="4:4" x14ac:dyDescent="0.3">
      <c r="D2166" s="6"/>
    </row>
    <row r="2167" spans="4:4" x14ac:dyDescent="0.3">
      <c r="D2167" s="6"/>
    </row>
    <row r="2168" spans="4:4" x14ac:dyDescent="0.3">
      <c r="D2168" s="6"/>
    </row>
    <row r="2169" spans="4:4" x14ac:dyDescent="0.3">
      <c r="D2169" s="6"/>
    </row>
    <row r="2170" spans="4:4" x14ac:dyDescent="0.3">
      <c r="D2170" s="6"/>
    </row>
    <row r="2171" spans="4:4" x14ac:dyDescent="0.3">
      <c r="D2171" s="6"/>
    </row>
    <row r="2172" spans="4:4" x14ac:dyDescent="0.3">
      <c r="D2172" s="6"/>
    </row>
    <row r="2173" spans="4:4" x14ac:dyDescent="0.3">
      <c r="D2173" s="6"/>
    </row>
    <row r="2174" spans="4:4" x14ac:dyDescent="0.3">
      <c r="D2174" s="6"/>
    </row>
    <row r="2175" spans="4:4" x14ac:dyDescent="0.3">
      <c r="D2175" s="6"/>
    </row>
    <row r="2176" spans="4:4" x14ac:dyDescent="0.3">
      <c r="D2176" s="6"/>
    </row>
    <row r="2177" spans="4:4" x14ac:dyDescent="0.3">
      <c r="D2177" s="6"/>
    </row>
    <row r="2178" spans="4:4" x14ac:dyDescent="0.3">
      <c r="D2178" s="6"/>
    </row>
    <row r="2179" spans="4:4" x14ac:dyDescent="0.3">
      <c r="D2179" s="6"/>
    </row>
    <row r="2180" spans="4:4" x14ac:dyDescent="0.3">
      <c r="D2180" s="6"/>
    </row>
    <row r="2181" spans="4:4" x14ac:dyDescent="0.3">
      <c r="D2181" s="6"/>
    </row>
    <row r="2182" spans="4:4" x14ac:dyDescent="0.3">
      <c r="D2182" s="6"/>
    </row>
    <row r="2183" spans="4:4" x14ac:dyDescent="0.3">
      <c r="D2183" s="6"/>
    </row>
    <row r="2184" spans="4:4" x14ac:dyDescent="0.3">
      <c r="D2184" s="6"/>
    </row>
    <row r="2185" spans="4:4" x14ac:dyDescent="0.3">
      <c r="D2185" s="6"/>
    </row>
    <row r="2186" spans="4:4" x14ac:dyDescent="0.3">
      <c r="D2186" s="6"/>
    </row>
    <row r="2187" spans="4:4" x14ac:dyDescent="0.3">
      <c r="D2187" s="6"/>
    </row>
    <row r="2188" spans="4:4" x14ac:dyDescent="0.3">
      <c r="D2188" s="6"/>
    </row>
    <row r="2189" spans="4:4" x14ac:dyDescent="0.3">
      <c r="D2189" s="6"/>
    </row>
    <row r="2190" spans="4:4" x14ac:dyDescent="0.3">
      <c r="D2190" s="6"/>
    </row>
    <row r="2191" spans="4:4" x14ac:dyDescent="0.3">
      <c r="D2191" s="6"/>
    </row>
    <row r="2192" spans="4:4" x14ac:dyDescent="0.3">
      <c r="D2192" s="6"/>
    </row>
    <row r="2193" spans="4:4" x14ac:dyDescent="0.3">
      <c r="D2193" s="6"/>
    </row>
    <row r="2194" spans="4:4" x14ac:dyDescent="0.3">
      <c r="D2194" s="6"/>
    </row>
    <row r="2195" spans="4:4" x14ac:dyDescent="0.3">
      <c r="D2195" s="6"/>
    </row>
    <row r="2196" spans="4:4" x14ac:dyDescent="0.3">
      <c r="D2196" s="6"/>
    </row>
    <row r="2197" spans="4:4" x14ac:dyDescent="0.3">
      <c r="D2197" s="6"/>
    </row>
    <row r="2198" spans="4:4" x14ac:dyDescent="0.3">
      <c r="D2198" s="6"/>
    </row>
    <row r="2199" spans="4:4" x14ac:dyDescent="0.3">
      <c r="D2199" s="6"/>
    </row>
    <row r="2200" spans="4:4" x14ac:dyDescent="0.3">
      <c r="D2200" s="6"/>
    </row>
    <row r="2201" spans="4:4" x14ac:dyDescent="0.3">
      <c r="D2201" s="6"/>
    </row>
    <row r="2202" spans="4:4" x14ac:dyDescent="0.3">
      <c r="D2202" s="6"/>
    </row>
    <row r="2203" spans="4:4" x14ac:dyDescent="0.3">
      <c r="D2203" s="6"/>
    </row>
    <row r="2204" spans="4:4" x14ac:dyDescent="0.3">
      <c r="D2204" s="6"/>
    </row>
    <row r="2205" spans="4:4" x14ac:dyDescent="0.3">
      <c r="D2205" s="6"/>
    </row>
    <row r="2206" spans="4:4" x14ac:dyDescent="0.3">
      <c r="D2206" s="6"/>
    </row>
    <row r="2207" spans="4:4" x14ac:dyDescent="0.3">
      <c r="D2207" s="6"/>
    </row>
    <row r="2208" spans="4:4" x14ac:dyDescent="0.3">
      <c r="D2208" s="6"/>
    </row>
    <row r="2209" spans="4:4" x14ac:dyDescent="0.3">
      <c r="D2209" s="6"/>
    </row>
    <row r="2210" spans="4:4" x14ac:dyDescent="0.3">
      <c r="D2210" s="6"/>
    </row>
    <row r="2211" spans="4:4" x14ac:dyDescent="0.3">
      <c r="D2211" s="6"/>
    </row>
    <row r="2212" spans="4:4" x14ac:dyDescent="0.3">
      <c r="D2212" s="6"/>
    </row>
    <row r="2213" spans="4:4" x14ac:dyDescent="0.3">
      <c r="D2213" s="6"/>
    </row>
    <row r="2214" spans="4:4" x14ac:dyDescent="0.3">
      <c r="D2214" s="6"/>
    </row>
    <row r="2215" spans="4:4" x14ac:dyDescent="0.3">
      <c r="D2215" s="6"/>
    </row>
    <row r="2216" spans="4:4" x14ac:dyDescent="0.3">
      <c r="D2216" s="6"/>
    </row>
    <row r="2217" spans="4:4" x14ac:dyDescent="0.3">
      <c r="D2217" s="6"/>
    </row>
    <row r="2218" spans="4:4" x14ac:dyDescent="0.3">
      <c r="D2218" s="6"/>
    </row>
    <row r="2219" spans="4:4" x14ac:dyDescent="0.3">
      <c r="D2219" s="6"/>
    </row>
    <row r="2220" spans="4:4" x14ac:dyDescent="0.3">
      <c r="D2220" s="6"/>
    </row>
    <row r="2221" spans="4:4" x14ac:dyDescent="0.3">
      <c r="D2221" s="6"/>
    </row>
    <row r="2222" spans="4:4" x14ac:dyDescent="0.3">
      <c r="D2222" s="6"/>
    </row>
    <row r="2223" spans="4:4" x14ac:dyDescent="0.3">
      <c r="D2223" s="6"/>
    </row>
    <row r="2224" spans="4:4" x14ac:dyDescent="0.3">
      <c r="D2224" s="6"/>
    </row>
    <row r="2225" spans="4:4" x14ac:dyDescent="0.3">
      <c r="D2225" s="6"/>
    </row>
    <row r="2226" spans="4:4" x14ac:dyDescent="0.3">
      <c r="D2226" s="6"/>
    </row>
    <row r="2227" spans="4:4" x14ac:dyDescent="0.3">
      <c r="D2227" s="6"/>
    </row>
    <row r="2228" spans="4:4" x14ac:dyDescent="0.3">
      <c r="D2228" s="6"/>
    </row>
    <row r="2229" spans="4:4" x14ac:dyDescent="0.3">
      <c r="D2229" s="6"/>
    </row>
    <row r="2230" spans="4:4" x14ac:dyDescent="0.3">
      <c r="D2230" s="6"/>
    </row>
    <row r="2231" spans="4:4" x14ac:dyDescent="0.3">
      <c r="D2231" s="6"/>
    </row>
    <row r="2232" spans="4:4" x14ac:dyDescent="0.3">
      <c r="D2232" s="6"/>
    </row>
    <row r="2233" spans="4:4" x14ac:dyDescent="0.3">
      <c r="D2233" s="6"/>
    </row>
    <row r="2234" spans="4:4" x14ac:dyDescent="0.3">
      <c r="D2234" s="6"/>
    </row>
    <row r="2235" spans="4:4" x14ac:dyDescent="0.3">
      <c r="D2235" s="6"/>
    </row>
    <row r="2236" spans="4:4" x14ac:dyDescent="0.3">
      <c r="D2236" s="6"/>
    </row>
    <row r="2237" spans="4:4" x14ac:dyDescent="0.3">
      <c r="D2237" s="6"/>
    </row>
    <row r="2238" spans="4:4" x14ac:dyDescent="0.3">
      <c r="D2238" s="6"/>
    </row>
    <row r="2239" spans="4:4" x14ac:dyDescent="0.3">
      <c r="D2239" s="6"/>
    </row>
    <row r="2240" spans="4:4" x14ac:dyDescent="0.3">
      <c r="D2240" s="6"/>
    </row>
    <row r="2241" spans="4:4" x14ac:dyDescent="0.3">
      <c r="D2241" s="6"/>
    </row>
    <row r="2242" spans="4:4" x14ac:dyDescent="0.3">
      <c r="D2242" s="6"/>
    </row>
    <row r="2243" spans="4:4" x14ac:dyDescent="0.3">
      <c r="D2243" s="6"/>
    </row>
    <row r="2244" spans="4:4" x14ac:dyDescent="0.3">
      <c r="D2244" s="6"/>
    </row>
    <row r="2245" spans="4:4" x14ac:dyDescent="0.3">
      <c r="D2245" s="6"/>
    </row>
    <row r="2246" spans="4:4" x14ac:dyDescent="0.3">
      <c r="D2246" s="6"/>
    </row>
    <row r="2247" spans="4:4" x14ac:dyDescent="0.3">
      <c r="D2247" s="6"/>
    </row>
    <row r="2248" spans="4:4" x14ac:dyDescent="0.3">
      <c r="D2248" s="6"/>
    </row>
    <row r="2249" spans="4:4" x14ac:dyDescent="0.3">
      <c r="D2249" s="6"/>
    </row>
    <row r="2250" spans="4:4" x14ac:dyDescent="0.3">
      <c r="D2250" s="6"/>
    </row>
    <row r="2251" spans="4:4" x14ac:dyDescent="0.3">
      <c r="D2251" s="6"/>
    </row>
    <row r="2252" spans="4:4" x14ac:dyDescent="0.3">
      <c r="D2252" s="6"/>
    </row>
    <row r="2253" spans="4:4" x14ac:dyDescent="0.3">
      <c r="D2253" s="6"/>
    </row>
    <row r="2254" spans="4:4" x14ac:dyDescent="0.3">
      <c r="D2254" s="6"/>
    </row>
    <row r="2255" spans="4:4" x14ac:dyDescent="0.3">
      <c r="D2255" s="6"/>
    </row>
    <row r="2256" spans="4:4" x14ac:dyDescent="0.3">
      <c r="D2256" s="6"/>
    </row>
    <row r="2257" spans="4:4" x14ac:dyDescent="0.3">
      <c r="D2257" s="6"/>
    </row>
    <row r="2258" spans="4:4" x14ac:dyDescent="0.3">
      <c r="D2258" s="6"/>
    </row>
    <row r="2259" spans="4:4" x14ac:dyDescent="0.3">
      <c r="D2259" s="6"/>
    </row>
    <row r="2260" spans="4:4" x14ac:dyDescent="0.3">
      <c r="D2260" s="6"/>
    </row>
    <row r="2261" spans="4:4" x14ac:dyDescent="0.3">
      <c r="D2261" s="6"/>
    </row>
    <row r="2262" spans="4:4" x14ac:dyDescent="0.3">
      <c r="D2262" s="6"/>
    </row>
    <row r="2263" spans="4:4" x14ac:dyDescent="0.3">
      <c r="D2263" s="6"/>
    </row>
    <row r="2264" spans="4:4" x14ac:dyDescent="0.3">
      <c r="D2264" s="6"/>
    </row>
    <row r="2265" spans="4:4" x14ac:dyDescent="0.3">
      <c r="D2265" s="6"/>
    </row>
    <row r="2266" spans="4:4" x14ac:dyDescent="0.3">
      <c r="D2266" s="6"/>
    </row>
    <row r="2267" spans="4:4" x14ac:dyDescent="0.3">
      <c r="D2267" s="6"/>
    </row>
    <row r="2268" spans="4:4" x14ac:dyDescent="0.3">
      <c r="D2268" s="6"/>
    </row>
    <row r="2269" spans="4:4" x14ac:dyDescent="0.3">
      <c r="D2269" s="6"/>
    </row>
    <row r="2270" spans="4:4" x14ac:dyDescent="0.3">
      <c r="D2270" s="6"/>
    </row>
    <row r="2271" spans="4:4" x14ac:dyDescent="0.3">
      <c r="D2271" s="6"/>
    </row>
    <row r="2272" spans="4:4" x14ac:dyDescent="0.3">
      <c r="D2272" s="6"/>
    </row>
    <row r="2273" spans="4:4" x14ac:dyDescent="0.3">
      <c r="D2273" s="6"/>
    </row>
    <row r="2274" spans="4:4" x14ac:dyDescent="0.3">
      <c r="D2274" s="6"/>
    </row>
    <row r="2275" spans="4:4" x14ac:dyDescent="0.3">
      <c r="D2275" s="6"/>
    </row>
    <row r="2276" spans="4:4" x14ac:dyDescent="0.3">
      <c r="D2276" s="6"/>
    </row>
    <row r="2277" spans="4:4" x14ac:dyDescent="0.3">
      <c r="D2277" s="6"/>
    </row>
    <row r="2278" spans="4:4" x14ac:dyDescent="0.3">
      <c r="D2278" s="6"/>
    </row>
    <row r="2279" spans="4:4" x14ac:dyDescent="0.3">
      <c r="D2279" s="6"/>
    </row>
    <row r="2280" spans="4:4" x14ac:dyDescent="0.3">
      <c r="D2280" s="6"/>
    </row>
    <row r="2281" spans="4:4" x14ac:dyDescent="0.3">
      <c r="D2281" s="6"/>
    </row>
    <row r="2282" spans="4:4" x14ac:dyDescent="0.3">
      <c r="D2282" s="6"/>
    </row>
    <row r="2283" spans="4:4" x14ac:dyDescent="0.3">
      <c r="D2283" s="6"/>
    </row>
    <row r="2284" spans="4:4" x14ac:dyDescent="0.3">
      <c r="D2284" s="6"/>
    </row>
    <row r="2285" spans="4:4" x14ac:dyDescent="0.3">
      <c r="D2285" s="6"/>
    </row>
    <row r="2286" spans="4:4" x14ac:dyDescent="0.3">
      <c r="D2286" s="6"/>
    </row>
    <row r="2287" spans="4:4" x14ac:dyDescent="0.3">
      <c r="D2287" s="6"/>
    </row>
    <row r="2288" spans="4:4" x14ac:dyDescent="0.3">
      <c r="D2288" s="6"/>
    </row>
    <row r="2289" spans="4:4" x14ac:dyDescent="0.3">
      <c r="D2289" s="6"/>
    </row>
    <row r="2290" spans="4:4" x14ac:dyDescent="0.3">
      <c r="D2290" s="6"/>
    </row>
    <row r="2291" spans="4:4" x14ac:dyDescent="0.3">
      <c r="D2291" s="6"/>
    </row>
    <row r="2292" spans="4:4" x14ac:dyDescent="0.3">
      <c r="D2292" s="6"/>
    </row>
    <row r="2293" spans="4:4" x14ac:dyDescent="0.3">
      <c r="D2293" s="6"/>
    </row>
    <row r="2294" spans="4:4" x14ac:dyDescent="0.3">
      <c r="D2294" s="6"/>
    </row>
    <row r="2295" spans="4:4" x14ac:dyDescent="0.3">
      <c r="D2295" s="6"/>
    </row>
    <row r="2296" spans="4:4" x14ac:dyDescent="0.3">
      <c r="D2296" s="6"/>
    </row>
    <row r="2297" spans="4:4" x14ac:dyDescent="0.3">
      <c r="D2297" s="6"/>
    </row>
  </sheetData>
  <autoFilter ref="A1:O1746" xr:uid="{1AB97BCB-8485-4A65-B770-5301D655F5AD}"/>
  <conditionalFormatting sqref="A2:A1746">
    <cfRule type="containsText" dxfId="3" priority="1" operator="containsText" text="No Rating">
      <formula>NOT(ISERROR(SEARCH("No Rating",A2)))</formula>
    </cfRule>
    <cfRule type="containsText" dxfId="2" priority="2" operator="containsText" text="Achieved Expectations">
      <formula>NOT(ISERROR(SEARCH("Achieved Expectations",A2)))</formula>
    </cfRule>
  </conditionalFormatting>
  <conditionalFormatting sqref="C2:C1746">
    <cfRule type="cellIs" dxfId="1" priority="4" operator="lessThan">
      <formula>90</formula>
    </cfRule>
  </conditionalFormatting>
  <conditionalFormatting sqref="D2:D1746">
    <cfRule type="containsText" dxfId="0" priority="3" operator="containsText" text="Off-Cycle Not Enough Days In Plan">
      <formula>NOT(ISERROR(SEARCH("Off-Cycle Not Enough Days In Plan",D2)))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38EB-7B58-49B2-88EE-A0BE4B696995}">
  <dimension ref="A2:A6"/>
  <sheetViews>
    <sheetView workbookViewId="0">
      <selection activeCell="A3" sqref="A3"/>
    </sheetView>
  </sheetViews>
  <sheetFormatPr defaultRowHeight="14.4" x14ac:dyDescent="0.3"/>
  <cols>
    <col min="1" max="1" width="34" customWidth="1"/>
  </cols>
  <sheetData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32</v>
      </c>
    </row>
    <row r="5" spans="1:1" x14ac:dyDescent="0.3">
      <c r="A5" t="s">
        <v>0</v>
      </c>
    </row>
    <row r="6" spans="1:1" x14ac:dyDescent="0.3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EB34-185A-454E-87BB-CD09C53AD151}">
  <dimension ref="A1:C1599"/>
  <sheetViews>
    <sheetView workbookViewId="0">
      <selection activeCell="C1" sqref="C1:C1048576"/>
    </sheetView>
  </sheetViews>
  <sheetFormatPr defaultRowHeight="14.4" x14ac:dyDescent="0.3"/>
  <cols>
    <col min="2" max="2" width="10.6640625" customWidth="1"/>
    <col min="3" max="3" width="13.33203125" customWidth="1"/>
  </cols>
  <sheetData>
    <row r="1" spans="1:3" x14ac:dyDescent="0.3">
      <c r="A1" s="1" t="s">
        <v>30</v>
      </c>
      <c r="B1" s="1" t="s">
        <v>31</v>
      </c>
      <c r="C1" s="1" t="s">
        <v>36</v>
      </c>
    </row>
    <row r="2" spans="1:3" x14ac:dyDescent="0.3">
      <c r="A2" s="3">
        <v>12</v>
      </c>
      <c r="B2" s="3">
        <v>1</v>
      </c>
      <c r="C2" s="8">
        <v>1500</v>
      </c>
    </row>
    <row r="3" spans="1:3" x14ac:dyDescent="0.3">
      <c r="A3" s="3">
        <v>11</v>
      </c>
      <c r="B3" s="3">
        <v>1</v>
      </c>
    </row>
    <row r="4" spans="1:3" x14ac:dyDescent="0.3">
      <c r="A4" s="3">
        <v>13</v>
      </c>
      <c r="B4" s="3">
        <v>6</v>
      </c>
    </row>
    <row r="5" spans="1:3" x14ac:dyDescent="0.3">
      <c r="A5" s="3">
        <v>14</v>
      </c>
      <c r="B5" s="3">
        <v>4</v>
      </c>
      <c r="C5" s="8">
        <v>2500</v>
      </c>
    </row>
    <row r="6" spans="1:3" x14ac:dyDescent="0.3">
      <c r="A6" s="3">
        <v>15</v>
      </c>
      <c r="B6" s="3">
        <v>4</v>
      </c>
      <c r="C6" s="8">
        <v>2500</v>
      </c>
    </row>
    <row r="7" spans="1:3" x14ac:dyDescent="0.3">
      <c r="A7" s="3">
        <v>11</v>
      </c>
      <c r="B7" s="3">
        <v>4</v>
      </c>
      <c r="C7" s="8">
        <v>1500</v>
      </c>
    </row>
    <row r="8" spans="1:3" x14ac:dyDescent="0.3">
      <c r="A8" s="3">
        <v>15</v>
      </c>
      <c r="B8" s="3">
        <v>9</v>
      </c>
      <c r="C8" s="8">
        <v>2500</v>
      </c>
    </row>
    <row r="9" spans="1:3" x14ac:dyDescent="0.3">
      <c r="A9" s="3">
        <v>13</v>
      </c>
      <c r="B9" s="3">
        <v>1</v>
      </c>
      <c r="C9" s="8">
        <v>2500</v>
      </c>
    </row>
    <row r="10" spans="1:3" x14ac:dyDescent="0.3">
      <c r="A10" s="3">
        <v>11</v>
      </c>
      <c r="B10" s="3">
        <v>1</v>
      </c>
    </row>
    <row r="11" spans="1:3" x14ac:dyDescent="0.3">
      <c r="A11" s="3">
        <v>12</v>
      </c>
      <c r="B11" s="3">
        <v>1</v>
      </c>
    </row>
    <row r="12" spans="1:3" x14ac:dyDescent="0.3">
      <c r="A12" s="3">
        <v>13</v>
      </c>
      <c r="B12" s="3">
        <v>2</v>
      </c>
      <c r="C12" s="8">
        <v>1500</v>
      </c>
    </row>
    <row r="13" spans="1:3" x14ac:dyDescent="0.3">
      <c r="A13" s="3">
        <v>13</v>
      </c>
      <c r="B13" s="3">
        <v>1</v>
      </c>
    </row>
    <row r="14" spans="1:3" x14ac:dyDescent="0.3">
      <c r="A14" s="3">
        <v>11</v>
      </c>
      <c r="B14" s="3">
        <v>5</v>
      </c>
    </row>
    <row r="15" spans="1:3" x14ac:dyDescent="0.3">
      <c r="A15" s="3">
        <v>15</v>
      </c>
      <c r="B15" s="3">
        <v>4</v>
      </c>
    </row>
    <row r="16" spans="1:3" x14ac:dyDescent="0.3">
      <c r="A16" s="3">
        <v>15</v>
      </c>
      <c r="B16" s="3">
        <v>3</v>
      </c>
      <c r="C16" s="8">
        <v>2500</v>
      </c>
    </row>
    <row r="17" spans="1:3" x14ac:dyDescent="0.3">
      <c r="A17" s="3">
        <v>15</v>
      </c>
      <c r="B17" s="3">
        <v>1</v>
      </c>
      <c r="C17" s="8">
        <v>2500</v>
      </c>
    </row>
    <row r="18" spans="1:3" x14ac:dyDescent="0.3">
      <c r="A18" s="3">
        <v>9</v>
      </c>
      <c r="B18" s="3">
        <v>2</v>
      </c>
    </row>
    <row r="19" spans="1:3" x14ac:dyDescent="0.3">
      <c r="A19" s="3">
        <v>11</v>
      </c>
      <c r="B19" s="3">
        <v>1</v>
      </c>
    </row>
    <row r="20" spans="1:3" x14ac:dyDescent="0.3">
      <c r="A20" s="3">
        <v>15</v>
      </c>
      <c r="B20" s="3">
        <v>3</v>
      </c>
      <c r="C20" s="8">
        <v>2500</v>
      </c>
    </row>
    <row r="21" spans="1:3" x14ac:dyDescent="0.3">
      <c r="A21" s="3">
        <v>13</v>
      </c>
      <c r="B21" s="3">
        <v>1</v>
      </c>
    </row>
    <row r="22" spans="1:3" x14ac:dyDescent="0.3">
      <c r="A22" s="3">
        <v>12</v>
      </c>
      <c r="B22" s="3">
        <v>10</v>
      </c>
      <c r="C22" s="8">
        <v>2500</v>
      </c>
    </row>
    <row r="23" spans="1:3" x14ac:dyDescent="0.3">
      <c r="A23" s="3">
        <v>13</v>
      </c>
      <c r="B23" s="3">
        <v>5</v>
      </c>
      <c r="C23" s="8">
        <v>2500</v>
      </c>
    </row>
    <row r="24" spans="1:3" x14ac:dyDescent="0.3">
      <c r="A24" s="3">
        <v>14</v>
      </c>
      <c r="B24" s="3">
        <v>2</v>
      </c>
      <c r="C24" s="8">
        <v>2500</v>
      </c>
    </row>
    <row r="25" spans="1:3" x14ac:dyDescent="0.3">
      <c r="A25" s="3">
        <v>13</v>
      </c>
      <c r="B25" s="3">
        <v>5</v>
      </c>
      <c r="C25" s="8">
        <v>2500</v>
      </c>
    </row>
    <row r="26" spans="1:3" x14ac:dyDescent="0.3">
      <c r="A26" s="3">
        <v>15</v>
      </c>
      <c r="B26" s="3">
        <v>4</v>
      </c>
    </row>
    <row r="27" spans="1:3" x14ac:dyDescent="0.3">
      <c r="A27" s="3">
        <v>14</v>
      </c>
      <c r="B27" s="3">
        <v>3</v>
      </c>
      <c r="C27" s="8"/>
    </row>
    <row r="28" spans="1:3" x14ac:dyDescent="0.3">
      <c r="A28" s="3">
        <v>14</v>
      </c>
      <c r="B28" s="3">
        <v>2</v>
      </c>
      <c r="C28" s="8"/>
    </row>
    <row r="29" spans="1:3" x14ac:dyDescent="0.3">
      <c r="A29" s="3">
        <v>14</v>
      </c>
      <c r="B29" s="3">
        <v>1</v>
      </c>
    </row>
    <row r="30" spans="1:3" x14ac:dyDescent="0.3">
      <c r="A30" s="3">
        <v>15</v>
      </c>
      <c r="B30" s="3">
        <v>7</v>
      </c>
      <c r="C30" s="8">
        <v>2500</v>
      </c>
    </row>
    <row r="31" spans="1:3" x14ac:dyDescent="0.3">
      <c r="A31" s="3">
        <v>14</v>
      </c>
      <c r="B31" s="3">
        <v>7</v>
      </c>
      <c r="C31" s="8">
        <v>2500</v>
      </c>
    </row>
    <row r="32" spans="1:3" x14ac:dyDescent="0.3">
      <c r="A32" s="3">
        <v>14</v>
      </c>
      <c r="B32" s="3">
        <v>10</v>
      </c>
    </row>
    <row r="33" spans="1:3" x14ac:dyDescent="0.3">
      <c r="A33" s="3">
        <v>13</v>
      </c>
      <c r="B33" s="3">
        <v>4</v>
      </c>
    </row>
    <row r="34" spans="1:3" x14ac:dyDescent="0.3">
      <c r="A34" s="3">
        <v>15</v>
      </c>
      <c r="B34" s="3">
        <v>7</v>
      </c>
      <c r="C34" s="8">
        <v>2500</v>
      </c>
    </row>
    <row r="35" spans="1:3" x14ac:dyDescent="0.3">
      <c r="A35" s="3">
        <v>14</v>
      </c>
      <c r="B35" s="3">
        <v>9</v>
      </c>
      <c r="C35" s="8">
        <v>2500</v>
      </c>
    </row>
    <row r="36" spans="1:3" x14ac:dyDescent="0.3">
      <c r="A36" s="3">
        <v>13</v>
      </c>
      <c r="B36" s="3">
        <v>7</v>
      </c>
      <c r="C36" s="8">
        <v>2500</v>
      </c>
    </row>
    <row r="37" spans="1:3" x14ac:dyDescent="0.3">
      <c r="A37" s="3">
        <v>12</v>
      </c>
      <c r="B37" s="3">
        <v>5</v>
      </c>
      <c r="C37" s="8">
        <v>2500</v>
      </c>
    </row>
    <row r="38" spans="1:3" x14ac:dyDescent="0.3">
      <c r="A38" s="3">
        <v>14</v>
      </c>
      <c r="B38" s="3">
        <v>10</v>
      </c>
      <c r="C38" s="8">
        <v>1500</v>
      </c>
    </row>
    <row r="39" spans="1:3" x14ac:dyDescent="0.3">
      <c r="A39" s="3">
        <v>13</v>
      </c>
      <c r="B39" s="3">
        <v>3</v>
      </c>
      <c r="C39" s="8">
        <v>2500</v>
      </c>
    </row>
    <row r="40" spans="1:3" x14ac:dyDescent="0.3">
      <c r="A40" s="3">
        <v>13</v>
      </c>
      <c r="B40" s="3">
        <v>7</v>
      </c>
      <c r="C40" s="8">
        <v>2500</v>
      </c>
    </row>
    <row r="41" spans="1:3" x14ac:dyDescent="0.3">
      <c r="A41" s="3">
        <v>14</v>
      </c>
      <c r="B41" s="3">
        <v>5</v>
      </c>
      <c r="C41" s="8">
        <v>2500</v>
      </c>
    </row>
    <row r="42" spans="1:3" x14ac:dyDescent="0.3">
      <c r="A42" s="3">
        <v>14</v>
      </c>
      <c r="B42" s="3">
        <v>2</v>
      </c>
      <c r="C42" s="8">
        <v>2500</v>
      </c>
    </row>
    <row r="43" spans="1:3" x14ac:dyDescent="0.3">
      <c r="A43" s="3">
        <v>13</v>
      </c>
      <c r="B43" s="3">
        <v>2</v>
      </c>
      <c r="C43" s="8">
        <v>2500</v>
      </c>
    </row>
    <row r="44" spans="1:3" x14ac:dyDescent="0.3">
      <c r="A44" s="3">
        <v>15</v>
      </c>
      <c r="B44" s="3">
        <v>6</v>
      </c>
      <c r="C44" s="8"/>
    </row>
    <row r="45" spans="1:3" x14ac:dyDescent="0.3">
      <c r="A45" s="3">
        <v>13</v>
      </c>
      <c r="B45" s="3">
        <v>7</v>
      </c>
      <c r="C45" s="8"/>
    </row>
    <row r="46" spans="1:3" x14ac:dyDescent="0.3">
      <c r="A46" s="3">
        <v>13</v>
      </c>
      <c r="B46" s="3">
        <v>6</v>
      </c>
      <c r="C46" s="8">
        <v>2500</v>
      </c>
    </row>
    <row r="47" spans="1:3" x14ac:dyDescent="0.3">
      <c r="A47" s="3">
        <v>13</v>
      </c>
      <c r="B47" s="3">
        <v>3</v>
      </c>
      <c r="C47" s="8">
        <v>2500</v>
      </c>
    </row>
    <row r="48" spans="1:3" x14ac:dyDescent="0.3">
      <c r="A48" s="3">
        <v>13</v>
      </c>
      <c r="B48" s="3">
        <v>3</v>
      </c>
      <c r="C48" s="8">
        <v>1500</v>
      </c>
    </row>
    <row r="49" spans="1:3" x14ac:dyDescent="0.3">
      <c r="A49" s="3">
        <v>13</v>
      </c>
      <c r="B49" s="3">
        <v>8</v>
      </c>
      <c r="C49" s="8"/>
    </row>
    <row r="50" spans="1:3" x14ac:dyDescent="0.3">
      <c r="A50" s="3">
        <v>13</v>
      </c>
      <c r="B50" s="3">
        <v>3</v>
      </c>
      <c r="C50" s="8">
        <v>2500</v>
      </c>
    </row>
    <row r="51" spans="1:3" x14ac:dyDescent="0.3">
      <c r="A51" s="3">
        <v>13</v>
      </c>
      <c r="B51" s="3">
        <v>7</v>
      </c>
      <c r="C51" s="8"/>
    </row>
    <row r="52" spans="1:3" x14ac:dyDescent="0.3">
      <c r="A52" s="3">
        <v>14</v>
      </c>
      <c r="B52" s="3">
        <v>4</v>
      </c>
    </row>
    <row r="53" spans="1:3" x14ac:dyDescent="0.3">
      <c r="A53" s="3">
        <v>15</v>
      </c>
      <c r="B53" s="3">
        <v>7</v>
      </c>
      <c r="C53" s="8">
        <v>2500</v>
      </c>
    </row>
    <row r="54" spans="1:3" x14ac:dyDescent="0.3">
      <c r="A54" s="3">
        <v>12</v>
      </c>
      <c r="B54" s="3">
        <v>1</v>
      </c>
      <c r="C54" s="8">
        <v>1500</v>
      </c>
    </row>
    <row r="55" spans="1:3" x14ac:dyDescent="0.3">
      <c r="A55" s="3">
        <v>14</v>
      </c>
      <c r="B55" s="3">
        <v>8</v>
      </c>
      <c r="C55" s="8">
        <v>2500</v>
      </c>
    </row>
    <row r="56" spans="1:3" x14ac:dyDescent="0.3">
      <c r="A56" s="3">
        <v>15</v>
      </c>
      <c r="B56" s="3">
        <v>7</v>
      </c>
      <c r="C56" s="8">
        <v>2500</v>
      </c>
    </row>
    <row r="57" spans="1:3" x14ac:dyDescent="0.3">
      <c r="A57" s="3">
        <v>13</v>
      </c>
      <c r="B57" s="3">
        <v>4</v>
      </c>
      <c r="C57" s="8">
        <v>1500</v>
      </c>
    </row>
    <row r="58" spans="1:3" x14ac:dyDescent="0.3">
      <c r="A58" s="3">
        <v>14</v>
      </c>
      <c r="B58" s="3">
        <v>6</v>
      </c>
      <c r="C58" s="8">
        <v>2500</v>
      </c>
    </row>
    <row r="59" spans="1:3" x14ac:dyDescent="0.3">
      <c r="A59" s="3">
        <v>14</v>
      </c>
      <c r="B59" s="3">
        <v>4</v>
      </c>
      <c r="C59" s="8">
        <v>2500</v>
      </c>
    </row>
    <row r="60" spans="1:3" x14ac:dyDescent="0.3">
      <c r="A60" s="3">
        <v>13</v>
      </c>
      <c r="B60" s="3">
        <v>3</v>
      </c>
      <c r="C60" s="8">
        <v>2500</v>
      </c>
    </row>
    <row r="61" spans="1:3" x14ac:dyDescent="0.3">
      <c r="A61" s="3">
        <v>13</v>
      </c>
      <c r="B61" s="3">
        <v>9</v>
      </c>
      <c r="C61" s="8">
        <v>2500</v>
      </c>
    </row>
    <row r="62" spans="1:3" x14ac:dyDescent="0.3">
      <c r="A62" s="3">
        <v>15</v>
      </c>
      <c r="B62" s="3">
        <v>5</v>
      </c>
    </row>
    <row r="63" spans="1:3" x14ac:dyDescent="0.3">
      <c r="A63" s="3">
        <v>15</v>
      </c>
      <c r="B63" s="3">
        <v>1</v>
      </c>
      <c r="C63" s="8">
        <v>2500</v>
      </c>
    </row>
    <row r="64" spans="1:3" x14ac:dyDescent="0.3">
      <c r="A64" s="3">
        <v>15</v>
      </c>
      <c r="B64" s="3">
        <v>10</v>
      </c>
      <c r="C64" s="8">
        <v>2500</v>
      </c>
    </row>
    <row r="65" spans="1:3" x14ac:dyDescent="0.3">
      <c r="A65" s="3">
        <v>14</v>
      </c>
      <c r="B65" s="3">
        <v>2</v>
      </c>
      <c r="C65" s="8">
        <v>2500</v>
      </c>
    </row>
    <row r="66" spans="1:3" x14ac:dyDescent="0.3">
      <c r="A66" s="3">
        <v>13</v>
      </c>
      <c r="B66" s="3">
        <v>7</v>
      </c>
      <c r="C66" s="8"/>
    </row>
    <row r="67" spans="1:3" x14ac:dyDescent="0.3">
      <c r="A67" s="3">
        <v>13</v>
      </c>
      <c r="B67" s="3">
        <v>7</v>
      </c>
    </row>
    <row r="68" spans="1:3" x14ac:dyDescent="0.3">
      <c r="A68" s="3">
        <v>14</v>
      </c>
      <c r="B68" s="3">
        <v>10</v>
      </c>
    </row>
    <row r="69" spans="1:3" x14ac:dyDescent="0.3">
      <c r="A69" s="3">
        <v>13</v>
      </c>
      <c r="B69" s="3">
        <v>4</v>
      </c>
      <c r="C69" s="8">
        <v>2500</v>
      </c>
    </row>
    <row r="70" spans="1:3" x14ac:dyDescent="0.3">
      <c r="A70" s="3">
        <v>14</v>
      </c>
      <c r="B70" s="3">
        <v>7</v>
      </c>
      <c r="C70" s="8">
        <v>2500</v>
      </c>
    </row>
    <row r="71" spans="1:3" x14ac:dyDescent="0.3">
      <c r="A71" s="3">
        <v>15</v>
      </c>
      <c r="B71" s="3">
        <v>7</v>
      </c>
      <c r="C71" s="8">
        <v>2500</v>
      </c>
    </row>
    <row r="72" spans="1:3" x14ac:dyDescent="0.3">
      <c r="A72" s="3">
        <v>14</v>
      </c>
      <c r="B72" s="3">
        <v>7</v>
      </c>
      <c r="C72" s="8"/>
    </row>
    <row r="73" spans="1:3" x14ac:dyDescent="0.3">
      <c r="A73" s="3">
        <v>13</v>
      </c>
      <c r="B73" s="3">
        <v>10</v>
      </c>
      <c r="C73" s="8"/>
    </row>
    <row r="74" spans="1:3" x14ac:dyDescent="0.3">
      <c r="A74" s="3">
        <v>14</v>
      </c>
      <c r="B74" s="3">
        <v>2</v>
      </c>
      <c r="C74" s="8">
        <v>2500</v>
      </c>
    </row>
    <row r="75" spans="1:3" x14ac:dyDescent="0.3">
      <c r="A75" s="3">
        <v>13</v>
      </c>
      <c r="B75" s="3">
        <v>10</v>
      </c>
      <c r="C75" s="8"/>
    </row>
    <row r="76" spans="1:3" x14ac:dyDescent="0.3">
      <c r="A76" s="3">
        <v>12</v>
      </c>
      <c r="B76" s="3">
        <v>9</v>
      </c>
      <c r="C76" s="8">
        <v>2500</v>
      </c>
    </row>
    <row r="77" spans="1:3" x14ac:dyDescent="0.3">
      <c r="A77" s="3">
        <v>14</v>
      </c>
      <c r="B77" s="3">
        <v>8</v>
      </c>
      <c r="C77" s="8">
        <v>2500</v>
      </c>
    </row>
    <row r="78" spans="1:3" x14ac:dyDescent="0.3">
      <c r="A78" s="3">
        <v>13</v>
      </c>
      <c r="B78" s="3">
        <v>4</v>
      </c>
      <c r="C78" s="8">
        <v>2500</v>
      </c>
    </row>
    <row r="79" spans="1:3" x14ac:dyDescent="0.3">
      <c r="A79" s="3">
        <v>12</v>
      </c>
      <c r="B79" s="3">
        <v>1</v>
      </c>
      <c r="C79" s="8">
        <v>1500</v>
      </c>
    </row>
    <row r="80" spans="1:3" x14ac:dyDescent="0.3">
      <c r="A80" s="3">
        <v>13</v>
      </c>
      <c r="B80" s="3">
        <v>7</v>
      </c>
      <c r="C80" s="8">
        <v>2500</v>
      </c>
    </row>
    <row r="81" spans="1:3" x14ac:dyDescent="0.3">
      <c r="A81" s="3">
        <v>13</v>
      </c>
      <c r="B81" s="3">
        <v>10</v>
      </c>
      <c r="C81" s="8"/>
    </row>
    <row r="82" spans="1:3" x14ac:dyDescent="0.3">
      <c r="A82" s="3">
        <v>12</v>
      </c>
      <c r="B82" s="3">
        <v>2</v>
      </c>
      <c r="C82" s="8">
        <v>1500</v>
      </c>
    </row>
    <row r="83" spans="1:3" x14ac:dyDescent="0.3">
      <c r="A83" s="3">
        <v>13</v>
      </c>
      <c r="B83" s="3">
        <v>5</v>
      </c>
      <c r="C83" s="8">
        <v>1500</v>
      </c>
    </row>
    <row r="84" spans="1:3" x14ac:dyDescent="0.3">
      <c r="A84" s="3">
        <v>13</v>
      </c>
      <c r="B84" s="3">
        <v>6</v>
      </c>
      <c r="C84" s="8"/>
    </row>
    <row r="85" spans="1:3" x14ac:dyDescent="0.3">
      <c r="A85" s="3">
        <v>12</v>
      </c>
      <c r="B85" s="3">
        <v>4</v>
      </c>
    </row>
    <row r="86" spans="1:3" x14ac:dyDescent="0.3">
      <c r="A86" s="3">
        <v>13</v>
      </c>
      <c r="B86" s="3">
        <v>1</v>
      </c>
    </row>
    <row r="87" spans="1:3" x14ac:dyDescent="0.3">
      <c r="A87" s="3">
        <v>14</v>
      </c>
      <c r="B87" s="3">
        <v>4</v>
      </c>
      <c r="C87" s="8">
        <v>2500</v>
      </c>
    </row>
    <row r="88" spans="1:3" x14ac:dyDescent="0.3">
      <c r="A88" s="3">
        <v>13</v>
      </c>
      <c r="B88" s="3">
        <v>10</v>
      </c>
      <c r="C88" s="8"/>
    </row>
    <row r="89" spans="1:3" x14ac:dyDescent="0.3">
      <c r="A89" s="3">
        <v>13</v>
      </c>
      <c r="B89" s="3">
        <v>1</v>
      </c>
      <c r="C89" s="8">
        <v>2500</v>
      </c>
    </row>
    <row r="90" spans="1:3" x14ac:dyDescent="0.3">
      <c r="A90" s="3">
        <v>14</v>
      </c>
      <c r="B90" s="3">
        <v>3</v>
      </c>
    </row>
    <row r="91" spans="1:3" x14ac:dyDescent="0.3">
      <c r="A91" s="3">
        <v>15</v>
      </c>
      <c r="B91" s="3">
        <v>7</v>
      </c>
    </row>
    <row r="92" spans="1:3" x14ac:dyDescent="0.3">
      <c r="A92" s="3">
        <v>14</v>
      </c>
      <c r="B92" s="3">
        <v>5</v>
      </c>
      <c r="C92" s="8"/>
    </row>
    <row r="93" spans="1:3" x14ac:dyDescent="0.3">
      <c r="A93" s="3">
        <v>15</v>
      </c>
      <c r="B93" s="3">
        <v>4</v>
      </c>
      <c r="C93" s="8">
        <v>2500</v>
      </c>
    </row>
    <row r="94" spans="1:3" x14ac:dyDescent="0.3">
      <c r="A94" s="3">
        <v>15</v>
      </c>
      <c r="B94" s="3">
        <v>10</v>
      </c>
      <c r="C94" s="8">
        <v>2500</v>
      </c>
    </row>
    <row r="95" spans="1:3" x14ac:dyDescent="0.3">
      <c r="A95" s="3">
        <v>14</v>
      </c>
      <c r="B95" s="3">
        <v>6</v>
      </c>
      <c r="C95" s="8">
        <v>2500</v>
      </c>
    </row>
    <row r="96" spans="1:3" x14ac:dyDescent="0.3">
      <c r="A96" s="3">
        <v>14</v>
      </c>
      <c r="B96" s="3">
        <v>8</v>
      </c>
      <c r="C96" s="8">
        <v>2500</v>
      </c>
    </row>
    <row r="97" spans="1:3" x14ac:dyDescent="0.3">
      <c r="A97" s="3">
        <v>12</v>
      </c>
      <c r="B97" s="3">
        <v>3</v>
      </c>
      <c r="C97" s="8">
        <v>1500</v>
      </c>
    </row>
    <row r="98" spans="1:3" x14ac:dyDescent="0.3">
      <c r="A98" s="3">
        <v>14</v>
      </c>
      <c r="B98" s="3">
        <v>4</v>
      </c>
      <c r="C98" s="8">
        <v>2500</v>
      </c>
    </row>
    <row r="99" spans="1:3" x14ac:dyDescent="0.3">
      <c r="A99" s="3">
        <v>15</v>
      </c>
      <c r="B99" s="3">
        <v>7</v>
      </c>
      <c r="C99" s="8"/>
    </row>
    <row r="100" spans="1:3" x14ac:dyDescent="0.3">
      <c r="A100" s="3">
        <v>14</v>
      </c>
      <c r="B100" s="3">
        <v>6</v>
      </c>
      <c r="C100" s="8"/>
    </row>
    <row r="101" spans="1:3" x14ac:dyDescent="0.3">
      <c r="A101" s="3">
        <v>13</v>
      </c>
      <c r="B101" s="3">
        <v>2</v>
      </c>
      <c r="C101" s="8">
        <v>1500</v>
      </c>
    </row>
    <row r="102" spans="1:3" x14ac:dyDescent="0.3">
      <c r="A102" s="3">
        <v>15</v>
      </c>
      <c r="B102" s="3">
        <v>6</v>
      </c>
      <c r="C102" s="8"/>
    </row>
    <row r="103" spans="1:3" x14ac:dyDescent="0.3">
      <c r="A103" s="3">
        <v>14</v>
      </c>
      <c r="B103" s="3">
        <v>5</v>
      </c>
      <c r="C103" s="8"/>
    </row>
    <row r="104" spans="1:3" x14ac:dyDescent="0.3">
      <c r="A104" s="3">
        <v>14</v>
      </c>
      <c r="B104" s="3">
        <v>7</v>
      </c>
      <c r="C104" s="8"/>
    </row>
    <row r="105" spans="1:3" x14ac:dyDescent="0.3">
      <c r="A105" s="3">
        <v>13</v>
      </c>
      <c r="B105" s="3">
        <v>8</v>
      </c>
      <c r="C105" s="8"/>
    </row>
    <row r="106" spans="1:3" x14ac:dyDescent="0.3">
      <c r="A106" s="3">
        <v>13</v>
      </c>
      <c r="B106" s="3">
        <v>6</v>
      </c>
      <c r="C106" s="8">
        <v>1500</v>
      </c>
    </row>
    <row r="107" spans="1:3" x14ac:dyDescent="0.3">
      <c r="A107" s="3">
        <v>14</v>
      </c>
      <c r="B107" s="3">
        <v>3</v>
      </c>
      <c r="C107" s="8">
        <v>2500</v>
      </c>
    </row>
    <row r="108" spans="1:3" x14ac:dyDescent="0.3">
      <c r="A108" s="3">
        <v>14</v>
      </c>
      <c r="B108" s="3">
        <v>10</v>
      </c>
      <c r="C108" s="8">
        <v>2500</v>
      </c>
    </row>
    <row r="109" spans="1:3" x14ac:dyDescent="0.3">
      <c r="A109" s="3">
        <v>13</v>
      </c>
      <c r="B109" s="3">
        <v>7</v>
      </c>
      <c r="C109" s="8"/>
    </row>
    <row r="110" spans="1:3" x14ac:dyDescent="0.3">
      <c r="A110" s="3">
        <v>13</v>
      </c>
      <c r="B110" s="3">
        <v>6</v>
      </c>
      <c r="C110" s="8">
        <v>2500</v>
      </c>
    </row>
    <row r="111" spans="1:3" x14ac:dyDescent="0.3">
      <c r="A111" s="3">
        <v>14</v>
      </c>
      <c r="B111" s="3">
        <v>7</v>
      </c>
    </row>
    <row r="112" spans="1:3" x14ac:dyDescent="0.3">
      <c r="A112" s="3">
        <v>15</v>
      </c>
      <c r="B112" s="3">
        <v>4</v>
      </c>
      <c r="C112" s="8">
        <v>2500</v>
      </c>
    </row>
    <row r="113" spans="1:3" x14ac:dyDescent="0.3">
      <c r="A113" s="3">
        <v>13</v>
      </c>
      <c r="B113" s="3">
        <v>2</v>
      </c>
      <c r="C113" s="8">
        <v>2500</v>
      </c>
    </row>
    <row r="114" spans="1:3" x14ac:dyDescent="0.3">
      <c r="A114" s="3">
        <v>13</v>
      </c>
      <c r="B114" s="3">
        <v>5</v>
      </c>
      <c r="C114" s="8">
        <v>1500</v>
      </c>
    </row>
    <row r="115" spans="1:3" x14ac:dyDescent="0.3">
      <c r="A115" s="3">
        <v>15</v>
      </c>
      <c r="B115" s="3">
        <v>7</v>
      </c>
      <c r="C115" s="8">
        <v>2500</v>
      </c>
    </row>
    <row r="116" spans="1:3" x14ac:dyDescent="0.3">
      <c r="A116" s="3">
        <v>14</v>
      </c>
      <c r="B116" s="3">
        <v>8</v>
      </c>
      <c r="C116" s="8">
        <v>2500</v>
      </c>
    </row>
    <row r="117" spans="1:3" x14ac:dyDescent="0.3">
      <c r="A117" s="3">
        <v>13</v>
      </c>
      <c r="B117" s="3">
        <v>4</v>
      </c>
      <c r="C117" s="8">
        <v>1500</v>
      </c>
    </row>
    <row r="118" spans="1:3" x14ac:dyDescent="0.3">
      <c r="A118" s="3">
        <v>13</v>
      </c>
      <c r="B118" s="3">
        <v>5</v>
      </c>
    </row>
    <row r="119" spans="1:3" x14ac:dyDescent="0.3">
      <c r="A119" s="3">
        <v>13</v>
      </c>
      <c r="B119" s="3">
        <v>7</v>
      </c>
      <c r="C119" s="8"/>
    </row>
    <row r="120" spans="1:3" x14ac:dyDescent="0.3">
      <c r="A120" s="3">
        <v>14</v>
      </c>
      <c r="B120" s="3">
        <v>8</v>
      </c>
      <c r="C120" s="8">
        <v>2500</v>
      </c>
    </row>
    <row r="121" spans="1:3" x14ac:dyDescent="0.3">
      <c r="A121" s="3">
        <v>15</v>
      </c>
      <c r="B121" s="3">
        <v>4</v>
      </c>
      <c r="C121" s="8">
        <v>2500</v>
      </c>
    </row>
    <row r="122" spans="1:3" x14ac:dyDescent="0.3">
      <c r="A122" s="3">
        <v>9</v>
      </c>
      <c r="B122" s="3">
        <v>4</v>
      </c>
    </row>
    <row r="123" spans="1:3" x14ac:dyDescent="0.3">
      <c r="A123" s="3">
        <v>14</v>
      </c>
      <c r="B123" s="3">
        <v>5</v>
      </c>
      <c r="C123" s="8">
        <v>2500</v>
      </c>
    </row>
    <row r="124" spans="1:3" x14ac:dyDescent="0.3">
      <c r="A124" s="3">
        <v>15</v>
      </c>
      <c r="B124" s="3">
        <v>10</v>
      </c>
      <c r="C124" s="8">
        <v>2500</v>
      </c>
    </row>
    <row r="125" spans="1:3" x14ac:dyDescent="0.3">
      <c r="A125" s="3">
        <v>15</v>
      </c>
      <c r="B125" s="3">
        <v>8</v>
      </c>
      <c r="C125" s="8"/>
    </row>
    <row r="126" spans="1:3" x14ac:dyDescent="0.3">
      <c r="A126" s="3">
        <v>13</v>
      </c>
      <c r="B126" s="3">
        <v>5</v>
      </c>
      <c r="C126" s="8">
        <v>1500</v>
      </c>
    </row>
    <row r="127" spans="1:3" x14ac:dyDescent="0.3">
      <c r="A127" s="3">
        <v>13</v>
      </c>
      <c r="B127" s="3">
        <v>1</v>
      </c>
      <c r="C127" s="8">
        <v>1500</v>
      </c>
    </row>
    <row r="128" spans="1:3" x14ac:dyDescent="0.3">
      <c r="A128" s="3">
        <v>14</v>
      </c>
      <c r="B128" s="3">
        <v>6</v>
      </c>
      <c r="C128" s="8"/>
    </row>
    <row r="129" spans="1:3" x14ac:dyDescent="0.3">
      <c r="A129" s="3">
        <v>14</v>
      </c>
      <c r="B129" s="3">
        <v>1</v>
      </c>
      <c r="C129" s="8">
        <v>2500</v>
      </c>
    </row>
    <row r="130" spans="1:3" x14ac:dyDescent="0.3">
      <c r="A130" s="3">
        <v>14</v>
      </c>
      <c r="B130" s="3">
        <v>1</v>
      </c>
      <c r="C130" s="8">
        <v>2500</v>
      </c>
    </row>
    <row r="131" spans="1:3" x14ac:dyDescent="0.3">
      <c r="A131" s="3">
        <v>12</v>
      </c>
      <c r="B131" s="3">
        <v>1</v>
      </c>
      <c r="C131" s="8">
        <v>1500</v>
      </c>
    </row>
    <row r="132" spans="1:3" x14ac:dyDescent="0.3">
      <c r="A132" s="3">
        <v>14</v>
      </c>
      <c r="B132" s="3">
        <v>7</v>
      </c>
      <c r="C132" s="8">
        <v>2500</v>
      </c>
    </row>
    <row r="133" spans="1:3" x14ac:dyDescent="0.3">
      <c r="A133" s="3">
        <v>13</v>
      </c>
      <c r="B133" s="3">
        <v>5</v>
      </c>
      <c r="C133" s="8">
        <v>1500</v>
      </c>
    </row>
    <row r="134" spans="1:3" x14ac:dyDescent="0.3">
      <c r="A134" s="3">
        <v>13</v>
      </c>
      <c r="B134" s="3">
        <v>4</v>
      </c>
      <c r="C134" s="8">
        <v>1500</v>
      </c>
    </row>
    <row r="135" spans="1:3" x14ac:dyDescent="0.3">
      <c r="A135" s="3">
        <v>13</v>
      </c>
      <c r="B135" s="3">
        <v>2</v>
      </c>
    </row>
    <row r="136" spans="1:3" x14ac:dyDescent="0.3">
      <c r="A136" s="3">
        <v>13</v>
      </c>
      <c r="B136" s="3">
        <v>6</v>
      </c>
      <c r="C136" s="8">
        <v>1500</v>
      </c>
    </row>
    <row r="137" spans="1:3" x14ac:dyDescent="0.3">
      <c r="A137" s="3">
        <v>13</v>
      </c>
      <c r="B137" s="3">
        <v>1</v>
      </c>
      <c r="C137" s="8">
        <v>1500</v>
      </c>
    </row>
    <row r="138" spans="1:3" x14ac:dyDescent="0.3">
      <c r="A138" s="3">
        <v>13</v>
      </c>
      <c r="B138" s="3">
        <v>1</v>
      </c>
      <c r="C138" s="8">
        <v>1500</v>
      </c>
    </row>
    <row r="139" spans="1:3" x14ac:dyDescent="0.3">
      <c r="A139" s="3">
        <v>13</v>
      </c>
      <c r="B139" s="3">
        <v>6</v>
      </c>
      <c r="C139" s="8">
        <v>1500</v>
      </c>
    </row>
    <row r="140" spans="1:3" x14ac:dyDescent="0.3">
      <c r="A140" s="3">
        <v>13</v>
      </c>
      <c r="B140" s="3">
        <v>1</v>
      </c>
    </row>
    <row r="141" spans="1:3" x14ac:dyDescent="0.3">
      <c r="A141" s="3">
        <v>13</v>
      </c>
      <c r="B141" s="3">
        <v>10</v>
      </c>
      <c r="C141" s="8">
        <v>1500</v>
      </c>
    </row>
    <row r="142" spans="1:3" x14ac:dyDescent="0.3">
      <c r="A142" s="3">
        <v>13</v>
      </c>
      <c r="B142" s="3">
        <v>5</v>
      </c>
      <c r="C142" s="8">
        <v>1500</v>
      </c>
    </row>
    <row r="143" spans="1:3" x14ac:dyDescent="0.3">
      <c r="A143" s="3">
        <v>13</v>
      </c>
      <c r="B143" s="3">
        <v>6</v>
      </c>
      <c r="C143" s="8"/>
    </row>
    <row r="144" spans="1:3" x14ac:dyDescent="0.3">
      <c r="A144" s="3">
        <v>15</v>
      </c>
      <c r="B144" s="3">
        <v>7</v>
      </c>
      <c r="C144" s="8"/>
    </row>
    <row r="145" spans="1:3" x14ac:dyDescent="0.3">
      <c r="A145" s="3">
        <v>13</v>
      </c>
      <c r="B145" s="3">
        <v>1</v>
      </c>
      <c r="C145" s="8">
        <v>1500</v>
      </c>
    </row>
    <row r="146" spans="1:3" x14ac:dyDescent="0.3">
      <c r="A146" s="3">
        <v>14</v>
      </c>
      <c r="B146" s="3">
        <v>9</v>
      </c>
      <c r="C146" s="8"/>
    </row>
    <row r="147" spans="1:3" x14ac:dyDescent="0.3">
      <c r="A147" s="3">
        <v>14</v>
      </c>
      <c r="B147" s="3">
        <v>4</v>
      </c>
      <c r="C147" s="8"/>
    </row>
    <row r="148" spans="1:3" x14ac:dyDescent="0.3">
      <c r="A148" s="3">
        <v>14</v>
      </c>
      <c r="B148" s="3">
        <v>2</v>
      </c>
      <c r="C148" s="8"/>
    </row>
    <row r="149" spans="1:3" x14ac:dyDescent="0.3">
      <c r="A149" s="3">
        <v>14</v>
      </c>
      <c r="B149" s="3">
        <v>9</v>
      </c>
      <c r="C149" s="8">
        <v>2500</v>
      </c>
    </row>
    <row r="150" spans="1:3" x14ac:dyDescent="0.3">
      <c r="A150" s="3">
        <v>13</v>
      </c>
      <c r="B150" s="3">
        <v>10</v>
      </c>
      <c r="C150" s="8">
        <v>2500</v>
      </c>
    </row>
    <row r="151" spans="1:3" x14ac:dyDescent="0.3">
      <c r="A151" s="3">
        <v>13</v>
      </c>
      <c r="B151" s="3">
        <v>3</v>
      </c>
      <c r="C151" s="8">
        <v>2500</v>
      </c>
    </row>
    <row r="152" spans="1:3" x14ac:dyDescent="0.3">
      <c r="A152" s="3">
        <v>11</v>
      </c>
      <c r="B152" s="3">
        <v>3</v>
      </c>
      <c r="C152" s="8">
        <v>1500</v>
      </c>
    </row>
    <row r="153" spans="1:3" x14ac:dyDescent="0.3">
      <c r="A153" s="3">
        <v>13</v>
      </c>
      <c r="B153" s="3">
        <v>1</v>
      </c>
    </row>
    <row r="154" spans="1:3" x14ac:dyDescent="0.3">
      <c r="A154" s="3">
        <v>13</v>
      </c>
      <c r="B154" s="3">
        <v>9</v>
      </c>
      <c r="C154" s="8"/>
    </row>
    <row r="155" spans="1:3" x14ac:dyDescent="0.3">
      <c r="A155" s="3">
        <v>13</v>
      </c>
      <c r="B155" s="3">
        <v>10</v>
      </c>
      <c r="C155" s="8"/>
    </row>
    <row r="156" spans="1:3" x14ac:dyDescent="0.3">
      <c r="A156" s="3">
        <v>13</v>
      </c>
      <c r="B156" s="3">
        <v>4</v>
      </c>
      <c r="C156" s="8">
        <v>1500</v>
      </c>
    </row>
    <row r="157" spans="1:3" x14ac:dyDescent="0.3">
      <c r="A157" s="3">
        <v>14</v>
      </c>
      <c r="B157" s="3">
        <v>2</v>
      </c>
      <c r="C157" s="8"/>
    </row>
    <row r="158" spans="1:3" x14ac:dyDescent="0.3">
      <c r="A158" s="3">
        <v>14</v>
      </c>
      <c r="B158" s="3">
        <v>7</v>
      </c>
      <c r="C158" s="8">
        <v>2500</v>
      </c>
    </row>
    <row r="159" spans="1:3" x14ac:dyDescent="0.3">
      <c r="A159" s="3">
        <v>13</v>
      </c>
      <c r="B159" s="3">
        <v>4</v>
      </c>
      <c r="C159" s="8">
        <v>1500</v>
      </c>
    </row>
    <row r="160" spans="1:3" x14ac:dyDescent="0.3">
      <c r="A160" s="3">
        <v>13</v>
      </c>
      <c r="B160" s="3">
        <v>5</v>
      </c>
      <c r="C160" s="8">
        <v>1500</v>
      </c>
    </row>
    <row r="161" spans="1:3" x14ac:dyDescent="0.3">
      <c r="A161" s="3">
        <v>14</v>
      </c>
      <c r="B161" s="3">
        <v>9</v>
      </c>
      <c r="C161" s="8"/>
    </row>
    <row r="162" spans="1:3" x14ac:dyDescent="0.3">
      <c r="A162" s="3">
        <v>13</v>
      </c>
      <c r="B162" s="3">
        <v>2</v>
      </c>
      <c r="C162" s="8">
        <v>2500</v>
      </c>
    </row>
    <row r="163" spans="1:3" x14ac:dyDescent="0.3">
      <c r="A163" s="3">
        <v>15</v>
      </c>
      <c r="B163" s="3">
        <v>10</v>
      </c>
      <c r="C163" s="8"/>
    </row>
    <row r="164" spans="1:3" x14ac:dyDescent="0.3">
      <c r="A164" s="3">
        <v>13</v>
      </c>
      <c r="B164" s="3">
        <v>2</v>
      </c>
      <c r="C164" s="8">
        <v>2500</v>
      </c>
    </row>
    <row r="165" spans="1:3" x14ac:dyDescent="0.3">
      <c r="A165" s="3">
        <v>13</v>
      </c>
      <c r="B165" s="3">
        <v>4</v>
      </c>
      <c r="C165" s="8">
        <v>2500</v>
      </c>
    </row>
    <row r="166" spans="1:3" x14ac:dyDescent="0.3">
      <c r="A166" s="3">
        <v>14</v>
      </c>
      <c r="B166" s="3">
        <v>6</v>
      </c>
      <c r="C166" s="8">
        <v>2500</v>
      </c>
    </row>
    <row r="167" spans="1:3" x14ac:dyDescent="0.3">
      <c r="A167" s="3">
        <v>14</v>
      </c>
      <c r="B167" s="3">
        <v>6</v>
      </c>
      <c r="C167" s="8">
        <v>2500</v>
      </c>
    </row>
    <row r="168" spans="1:3" x14ac:dyDescent="0.3">
      <c r="A168" s="3">
        <v>13</v>
      </c>
      <c r="B168" s="3">
        <v>2</v>
      </c>
      <c r="C168" s="8">
        <v>2500</v>
      </c>
    </row>
    <row r="169" spans="1:3" x14ac:dyDescent="0.3">
      <c r="A169" s="3">
        <v>14</v>
      </c>
      <c r="B169" s="3">
        <v>10</v>
      </c>
      <c r="C169" s="8">
        <v>2500</v>
      </c>
    </row>
    <row r="170" spans="1:3" x14ac:dyDescent="0.3">
      <c r="A170" s="3">
        <v>14</v>
      </c>
      <c r="B170" s="3">
        <v>8</v>
      </c>
      <c r="C170" s="8">
        <v>2500</v>
      </c>
    </row>
    <row r="171" spans="1:3" x14ac:dyDescent="0.3">
      <c r="A171" s="3">
        <v>14</v>
      </c>
      <c r="B171" s="3">
        <v>2</v>
      </c>
      <c r="C171" s="8">
        <v>2500</v>
      </c>
    </row>
    <row r="172" spans="1:3" x14ac:dyDescent="0.3">
      <c r="A172" s="3">
        <v>13</v>
      </c>
      <c r="B172" s="3">
        <v>2</v>
      </c>
      <c r="C172" s="8">
        <v>2500</v>
      </c>
    </row>
    <row r="173" spans="1:3" x14ac:dyDescent="0.3">
      <c r="A173" s="3">
        <v>14</v>
      </c>
      <c r="B173" s="3">
        <v>4</v>
      </c>
      <c r="C173" s="8">
        <v>2500</v>
      </c>
    </row>
    <row r="174" spans="1:3" x14ac:dyDescent="0.3">
      <c r="A174" s="3">
        <v>14</v>
      </c>
      <c r="B174" s="3">
        <v>6</v>
      </c>
      <c r="C174" s="8"/>
    </row>
    <row r="175" spans="1:3" x14ac:dyDescent="0.3">
      <c r="A175" s="3">
        <v>12</v>
      </c>
      <c r="B175" s="3">
        <v>1</v>
      </c>
      <c r="C175" s="8">
        <v>2500</v>
      </c>
    </row>
    <row r="176" spans="1:3" x14ac:dyDescent="0.3">
      <c r="A176" s="3">
        <v>13</v>
      </c>
      <c r="B176" s="3">
        <v>2</v>
      </c>
      <c r="C176" s="8">
        <v>2500</v>
      </c>
    </row>
    <row r="177" spans="1:3" x14ac:dyDescent="0.3">
      <c r="A177" s="3">
        <v>13</v>
      </c>
      <c r="B177" s="3">
        <v>3</v>
      </c>
      <c r="C177" s="8">
        <v>1500</v>
      </c>
    </row>
    <row r="178" spans="1:3" x14ac:dyDescent="0.3">
      <c r="A178" s="3">
        <v>14</v>
      </c>
      <c r="B178" s="3">
        <v>4</v>
      </c>
      <c r="C178" s="8">
        <v>2500</v>
      </c>
    </row>
    <row r="179" spans="1:3" x14ac:dyDescent="0.3">
      <c r="A179" s="3">
        <v>13</v>
      </c>
      <c r="B179" s="3">
        <v>6</v>
      </c>
      <c r="C179" s="8">
        <v>2500</v>
      </c>
    </row>
    <row r="180" spans="1:3" x14ac:dyDescent="0.3">
      <c r="A180" s="3">
        <v>13</v>
      </c>
      <c r="B180" s="3">
        <v>6</v>
      </c>
      <c r="C180" s="8"/>
    </row>
    <row r="181" spans="1:3" x14ac:dyDescent="0.3">
      <c r="A181" s="3">
        <v>15</v>
      </c>
      <c r="B181" s="3">
        <v>8</v>
      </c>
      <c r="C181" s="8">
        <v>2500</v>
      </c>
    </row>
    <row r="182" spans="1:3" x14ac:dyDescent="0.3">
      <c r="A182" s="3">
        <v>15</v>
      </c>
      <c r="B182" s="3">
        <v>1</v>
      </c>
    </row>
    <row r="183" spans="1:3" x14ac:dyDescent="0.3">
      <c r="A183" s="3">
        <v>15</v>
      </c>
      <c r="B183" s="3">
        <v>10</v>
      </c>
    </row>
    <row r="184" spans="1:3" x14ac:dyDescent="0.3">
      <c r="A184" s="3">
        <v>15</v>
      </c>
      <c r="B184" s="3">
        <v>9</v>
      </c>
    </row>
    <row r="185" spans="1:3" x14ac:dyDescent="0.3">
      <c r="A185" s="3">
        <v>15</v>
      </c>
      <c r="B185" s="3">
        <v>6</v>
      </c>
    </row>
    <row r="186" spans="1:3" x14ac:dyDescent="0.3">
      <c r="A186" s="3">
        <v>15</v>
      </c>
      <c r="B186" s="3">
        <v>4</v>
      </c>
    </row>
    <row r="187" spans="1:3" x14ac:dyDescent="0.3">
      <c r="A187" s="3">
        <v>13</v>
      </c>
      <c r="B187" s="3">
        <v>5</v>
      </c>
    </row>
    <row r="188" spans="1:3" x14ac:dyDescent="0.3">
      <c r="A188" s="3">
        <v>13</v>
      </c>
      <c r="B188" s="3">
        <v>2</v>
      </c>
      <c r="C188" s="8">
        <v>1500</v>
      </c>
    </row>
    <row r="189" spans="1:3" x14ac:dyDescent="0.3">
      <c r="A189" s="3">
        <v>14</v>
      </c>
      <c r="B189" s="3">
        <v>10</v>
      </c>
    </row>
    <row r="190" spans="1:3" x14ac:dyDescent="0.3">
      <c r="A190" s="3">
        <v>14</v>
      </c>
      <c r="B190" s="3">
        <v>5</v>
      </c>
      <c r="C190" s="8">
        <v>2500</v>
      </c>
    </row>
    <row r="191" spans="1:3" x14ac:dyDescent="0.3">
      <c r="A191" s="3">
        <v>13</v>
      </c>
      <c r="B191" s="3">
        <v>3</v>
      </c>
      <c r="C191" s="8">
        <v>1500</v>
      </c>
    </row>
    <row r="192" spans="1:3" x14ac:dyDescent="0.3">
      <c r="A192" s="3">
        <v>14</v>
      </c>
      <c r="B192" s="3">
        <v>10</v>
      </c>
    </row>
    <row r="193" spans="1:3" x14ac:dyDescent="0.3">
      <c r="A193" s="3">
        <v>13</v>
      </c>
      <c r="B193" s="3">
        <v>1</v>
      </c>
      <c r="C193" s="8">
        <v>1500</v>
      </c>
    </row>
    <row r="194" spans="1:3" x14ac:dyDescent="0.3">
      <c r="A194" s="3">
        <v>13</v>
      </c>
      <c r="B194" s="3">
        <v>10</v>
      </c>
      <c r="C194" s="8"/>
    </row>
    <row r="195" spans="1:3" x14ac:dyDescent="0.3">
      <c r="A195" s="3">
        <v>13</v>
      </c>
      <c r="B195" s="3">
        <v>4</v>
      </c>
      <c r="C195" s="8">
        <v>1500</v>
      </c>
    </row>
    <row r="196" spans="1:3" x14ac:dyDescent="0.3">
      <c r="A196" s="3">
        <v>13</v>
      </c>
      <c r="B196" s="3">
        <v>10</v>
      </c>
      <c r="C196" s="8"/>
    </row>
    <row r="197" spans="1:3" x14ac:dyDescent="0.3">
      <c r="A197" s="3">
        <v>13</v>
      </c>
      <c r="B197" s="3">
        <v>2</v>
      </c>
      <c r="C197" s="8">
        <v>1500</v>
      </c>
    </row>
    <row r="198" spans="1:3" x14ac:dyDescent="0.3">
      <c r="A198" s="3">
        <v>13</v>
      </c>
      <c r="B198" s="3">
        <v>7</v>
      </c>
      <c r="C198" s="8">
        <v>2500</v>
      </c>
    </row>
    <row r="199" spans="1:3" x14ac:dyDescent="0.3">
      <c r="A199" s="3">
        <v>13</v>
      </c>
      <c r="B199" s="3">
        <v>7</v>
      </c>
      <c r="C199" s="8">
        <v>2500</v>
      </c>
    </row>
    <row r="200" spans="1:3" x14ac:dyDescent="0.3">
      <c r="A200" s="3">
        <v>14</v>
      </c>
      <c r="B200" s="3">
        <v>7</v>
      </c>
    </row>
    <row r="201" spans="1:3" x14ac:dyDescent="0.3">
      <c r="A201" s="3">
        <v>13</v>
      </c>
      <c r="B201" s="3">
        <v>2</v>
      </c>
      <c r="C201" s="8">
        <v>1500</v>
      </c>
    </row>
    <row r="202" spans="1:3" x14ac:dyDescent="0.3">
      <c r="A202" s="3">
        <v>13</v>
      </c>
      <c r="B202" s="3">
        <v>2</v>
      </c>
    </row>
    <row r="203" spans="1:3" x14ac:dyDescent="0.3">
      <c r="A203" s="3">
        <v>13</v>
      </c>
      <c r="B203" s="3">
        <v>8</v>
      </c>
      <c r="C203" s="8">
        <v>2500</v>
      </c>
    </row>
    <row r="204" spans="1:3" x14ac:dyDescent="0.3">
      <c r="A204" s="3">
        <v>15</v>
      </c>
      <c r="B204" s="3">
        <v>2</v>
      </c>
      <c r="C204" s="8">
        <v>2500</v>
      </c>
    </row>
    <row r="205" spans="1:3" x14ac:dyDescent="0.3">
      <c r="A205" s="3">
        <v>13</v>
      </c>
      <c r="B205" s="3">
        <v>4</v>
      </c>
      <c r="C205" s="8">
        <v>2500</v>
      </c>
    </row>
    <row r="206" spans="1:3" x14ac:dyDescent="0.3">
      <c r="A206" s="3">
        <v>13</v>
      </c>
      <c r="B206" s="3">
        <v>2</v>
      </c>
      <c r="C206" s="8">
        <v>2500</v>
      </c>
    </row>
    <row r="207" spans="1:3" x14ac:dyDescent="0.3">
      <c r="A207" s="3">
        <v>13</v>
      </c>
      <c r="B207" s="3">
        <v>4</v>
      </c>
      <c r="C207" s="8">
        <v>1500</v>
      </c>
    </row>
    <row r="208" spans="1:3" x14ac:dyDescent="0.3">
      <c r="A208" s="3">
        <v>13</v>
      </c>
      <c r="B208" s="3">
        <v>1</v>
      </c>
      <c r="C208" s="8">
        <v>1500</v>
      </c>
    </row>
    <row r="209" spans="1:3" x14ac:dyDescent="0.3">
      <c r="A209" s="3">
        <v>13</v>
      </c>
      <c r="B209" s="3">
        <v>5</v>
      </c>
    </row>
    <row r="210" spans="1:3" x14ac:dyDescent="0.3">
      <c r="A210" s="3">
        <v>13</v>
      </c>
      <c r="B210" s="3">
        <v>2</v>
      </c>
      <c r="C210" s="8">
        <v>1500</v>
      </c>
    </row>
    <row r="211" spans="1:3" x14ac:dyDescent="0.3">
      <c r="A211" s="3">
        <v>15</v>
      </c>
      <c r="B211" s="3">
        <v>10</v>
      </c>
      <c r="C211" s="8">
        <v>2500</v>
      </c>
    </row>
    <row r="212" spans="1:3" x14ac:dyDescent="0.3">
      <c r="A212" s="3">
        <v>13</v>
      </c>
      <c r="B212" s="3">
        <v>6</v>
      </c>
      <c r="C212" s="8">
        <v>2500</v>
      </c>
    </row>
    <row r="213" spans="1:3" x14ac:dyDescent="0.3">
      <c r="A213" s="3">
        <v>12</v>
      </c>
      <c r="B213" s="3">
        <v>1</v>
      </c>
      <c r="C213" s="8">
        <v>2500</v>
      </c>
    </row>
    <row r="214" spans="1:3" x14ac:dyDescent="0.3">
      <c r="A214" s="3">
        <v>14</v>
      </c>
      <c r="B214" s="3">
        <v>5</v>
      </c>
      <c r="C214" s="8">
        <v>2500</v>
      </c>
    </row>
    <row r="215" spans="1:3" x14ac:dyDescent="0.3">
      <c r="A215" s="3">
        <v>13</v>
      </c>
      <c r="B215" s="3">
        <v>5</v>
      </c>
      <c r="C215" s="8">
        <v>2500</v>
      </c>
    </row>
    <row r="216" spans="1:3" x14ac:dyDescent="0.3">
      <c r="A216" s="3">
        <v>14</v>
      </c>
      <c r="B216" s="3">
        <v>4</v>
      </c>
      <c r="C216" s="8"/>
    </row>
    <row r="217" spans="1:3" x14ac:dyDescent="0.3">
      <c r="A217" s="3">
        <v>14</v>
      </c>
      <c r="B217" s="3">
        <v>2</v>
      </c>
      <c r="C217" s="8">
        <v>2500</v>
      </c>
    </row>
    <row r="218" spans="1:3" x14ac:dyDescent="0.3">
      <c r="A218" s="3">
        <v>14</v>
      </c>
      <c r="B218" s="3">
        <v>6</v>
      </c>
      <c r="C218" s="8">
        <v>2500</v>
      </c>
    </row>
    <row r="219" spans="1:3" x14ac:dyDescent="0.3">
      <c r="A219" s="3">
        <v>14</v>
      </c>
      <c r="B219" s="3">
        <v>2</v>
      </c>
      <c r="C219" s="8">
        <v>2500</v>
      </c>
    </row>
    <row r="220" spans="1:3" x14ac:dyDescent="0.3">
      <c r="A220" s="3">
        <v>13</v>
      </c>
      <c r="B220" s="3">
        <v>1</v>
      </c>
      <c r="C220" s="8">
        <v>1500</v>
      </c>
    </row>
    <row r="221" spans="1:3" x14ac:dyDescent="0.3">
      <c r="A221" s="3">
        <v>14</v>
      </c>
      <c r="B221" s="3">
        <v>8</v>
      </c>
      <c r="C221" s="8"/>
    </row>
    <row r="222" spans="1:3" x14ac:dyDescent="0.3">
      <c r="A222" s="3">
        <v>13</v>
      </c>
      <c r="B222" s="3">
        <v>2</v>
      </c>
      <c r="C222" s="8">
        <v>1500</v>
      </c>
    </row>
    <row r="223" spans="1:3" x14ac:dyDescent="0.3">
      <c r="A223" s="3">
        <v>13</v>
      </c>
      <c r="B223" s="3">
        <v>6</v>
      </c>
      <c r="C223" s="8"/>
    </row>
    <row r="224" spans="1:3" x14ac:dyDescent="0.3">
      <c r="A224" s="3">
        <v>13</v>
      </c>
      <c r="B224" s="3">
        <v>7</v>
      </c>
      <c r="C224" s="8"/>
    </row>
    <row r="225" spans="1:3" x14ac:dyDescent="0.3">
      <c r="A225" s="3">
        <v>13</v>
      </c>
      <c r="B225" s="3">
        <v>3</v>
      </c>
      <c r="C225" s="8">
        <v>1500</v>
      </c>
    </row>
    <row r="226" spans="1:3" x14ac:dyDescent="0.3">
      <c r="A226" s="3">
        <v>13</v>
      </c>
      <c r="B226" s="3">
        <v>3</v>
      </c>
      <c r="C226" s="8">
        <v>1500</v>
      </c>
    </row>
    <row r="227" spans="1:3" x14ac:dyDescent="0.3">
      <c r="A227" s="3">
        <v>12</v>
      </c>
      <c r="B227" s="3">
        <v>3</v>
      </c>
      <c r="C227" s="8">
        <v>1500</v>
      </c>
    </row>
    <row r="228" spans="1:3" x14ac:dyDescent="0.3">
      <c r="A228" s="3">
        <v>13</v>
      </c>
      <c r="B228" s="3">
        <v>2</v>
      </c>
      <c r="C228" s="8">
        <v>1500</v>
      </c>
    </row>
    <row r="229" spans="1:3" x14ac:dyDescent="0.3">
      <c r="A229" s="3">
        <v>15</v>
      </c>
      <c r="B229" s="3">
        <v>5</v>
      </c>
      <c r="C229" s="8">
        <v>2500</v>
      </c>
    </row>
    <row r="230" spans="1:3" x14ac:dyDescent="0.3">
      <c r="A230" s="3">
        <v>15</v>
      </c>
      <c r="B230" s="3">
        <v>1</v>
      </c>
      <c r="C230" s="8">
        <v>2500</v>
      </c>
    </row>
    <row r="231" spans="1:3" x14ac:dyDescent="0.3">
      <c r="A231" s="3">
        <v>14</v>
      </c>
      <c r="B231" s="3">
        <v>2</v>
      </c>
      <c r="C231" s="8">
        <v>2500</v>
      </c>
    </row>
    <row r="232" spans="1:3" x14ac:dyDescent="0.3">
      <c r="A232" s="3">
        <v>14</v>
      </c>
      <c r="B232" s="3">
        <v>2</v>
      </c>
      <c r="C232" s="8">
        <v>2500</v>
      </c>
    </row>
    <row r="233" spans="1:3" x14ac:dyDescent="0.3">
      <c r="A233" s="3">
        <v>13</v>
      </c>
      <c r="B233" s="3">
        <v>3</v>
      </c>
      <c r="C233" s="8">
        <v>2500</v>
      </c>
    </row>
    <row r="234" spans="1:3" x14ac:dyDescent="0.3">
      <c r="A234" s="3">
        <v>12</v>
      </c>
      <c r="B234" s="3">
        <v>1</v>
      </c>
    </row>
    <row r="235" spans="1:3" x14ac:dyDescent="0.3">
      <c r="A235" s="3">
        <v>11</v>
      </c>
      <c r="B235" s="3">
        <v>1</v>
      </c>
      <c r="C235" s="8">
        <v>1500</v>
      </c>
    </row>
    <row r="236" spans="1:3" x14ac:dyDescent="0.3">
      <c r="A236" s="3">
        <v>14</v>
      </c>
      <c r="B236" s="3">
        <v>4</v>
      </c>
      <c r="C236" s="8">
        <v>2500</v>
      </c>
    </row>
    <row r="237" spans="1:3" x14ac:dyDescent="0.3">
      <c r="A237" s="3">
        <v>13</v>
      </c>
      <c r="B237" s="3">
        <v>1</v>
      </c>
      <c r="C237" s="8">
        <v>2500</v>
      </c>
    </row>
    <row r="238" spans="1:3" x14ac:dyDescent="0.3">
      <c r="A238" s="3">
        <v>13</v>
      </c>
      <c r="B238" s="3">
        <v>3</v>
      </c>
      <c r="C238" s="8">
        <v>2500</v>
      </c>
    </row>
    <row r="239" spans="1:3" x14ac:dyDescent="0.3">
      <c r="A239" s="3">
        <v>13</v>
      </c>
      <c r="B239" s="3">
        <v>2</v>
      </c>
      <c r="C239" s="8">
        <v>2500</v>
      </c>
    </row>
    <row r="240" spans="1:3" x14ac:dyDescent="0.3">
      <c r="A240" s="3">
        <v>14</v>
      </c>
      <c r="B240" s="3">
        <v>10</v>
      </c>
      <c r="C240" s="8"/>
    </row>
    <row r="241" spans="1:3" x14ac:dyDescent="0.3">
      <c r="A241" s="3">
        <v>12</v>
      </c>
      <c r="B241" s="3">
        <v>7</v>
      </c>
    </row>
    <row r="242" spans="1:3" x14ac:dyDescent="0.3">
      <c r="A242" s="3">
        <v>13</v>
      </c>
      <c r="B242" s="3">
        <v>3</v>
      </c>
      <c r="C242" s="8">
        <v>2500</v>
      </c>
    </row>
    <row r="243" spans="1:3" x14ac:dyDescent="0.3">
      <c r="A243" s="3">
        <v>11</v>
      </c>
      <c r="B243" s="3">
        <v>1</v>
      </c>
      <c r="C243" s="8">
        <v>1500</v>
      </c>
    </row>
    <row r="244" spans="1:3" x14ac:dyDescent="0.3">
      <c r="A244" s="3">
        <v>11</v>
      </c>
      <c r="B244" s="3">
        <v>2</v>
      </c>
      <c r="C244" s="8">
        <v>1500</v>
      </c>
    </row>
    <row r="245" spans="1:3" x14ac:dyDescent="0.3">
      <c r="A245" s="3">
        <v>13</v>
      </c>
      <c r="B245" s="3">
        <v>3</v>
      </c>
      <c r="C245" s="8">
        <v>1500</v>
      </c>
    </row>
    <row r="246" spans="1:3" x14ac:dyDescent="0.3">
      <c r="A246" s="3">
        <v>13</v>
      </c>
      <c r="B246" s="3">
        <v>2</v>
      </c>
      <c r="C246" s="8">
        <v>2500</v>
      </c>
    </row>
    <row r="247" spans="1:3" x14ac:dyDescent="0.3">
      <c r="A247" s="3">
        <v>13</v>
      </c>
      <c r="B247" s="3">
        <v>1</v>
      </c>
      <c r="C247" s="8">
        <v>2500</v>
      </c>
    </row>
    <row r="248" spans="1:3" x14ac:dyDescent="0.3">
      <c r="A248" s="3">
        <v>13</v>
      </c>
      <c r="B248" s="3">
        <v>4</v>
      </c>
      <c r="C248" s="8">
        <v>1500</v>
      </c>
    </row>
    <row r="249" spans="1:3" x14ac:dyDescent="0.3">
      <c r="A249" s="3">
        <v>13</v>
      </c>
      <c r="B249" s="3">
        <v>3</v>
      </c>
    </row>
    <row r="250" spans="1:3" x14ac:dyDescent="0.3">
      <c r="A250" s="3">
        <v>13</v>
      </c>
      <c r="B250" s="3">
        <v>2</v>
      </c>
      <c r="C250" s="8">
        <v>1500</v>
      </c>
    </row>
    <row r="251" spans="1:3" x14ac:dyDescent="0.3">
      <c r="A251" s="3">
        <v>13</v>
      </c>
      <c r="B251" s="3">
        <v>7</v>
      </c>
    </row>
    <row r="252" spans="1:3" x14ac:dyDescent="0.3">
      <c r="A252" s="3">
        <v>12</v>
      </c>
      <c r="B252" s="3">
        <v>1</v>
      </c>
      <c r="C252" s="8">
        <v>1500</v>
      </c>
    </row>
    <row r="253" spans="1:3" x14ac:dyDescent="0.3">
      <c r="A253" s="3">
        <v>13</v>
      </c>
      <c r="B253" s="3">
        <v>3</v>
      </c>
      <c r="C253" s="8">
        <v>1500</v>
      </c>
    </row>
    <row r="254" spans="1:3" x14ac:dyDescent="0.3">
      <c r="A254" s="3">
        <v>13</v>
      </c>
      <c r="B254" s="3">
        <v>2</v>
      </c>
      <c r="C254" s="8">
        <v>1500</v>
      </c>
    </row>
    <row r="255" spans="1:3" x14ac:dyDescent="0.3">
      <c r="A255" s="3">
        <v>12</v>
      </c>
      <c r="B255" s="3">
        <v>2</v>
      </c>
      <c r="C255" s="8">
        <v>1500</v>
      </c>
    </row>
    <row r="256" spans="1:3" x14ac:dyDescent="0.3">
      <c r="A256" s="3">
        <v>9</v>
      </c>
      <c r="B256" s="3">
        <v>2</v>
      </c>
      <c r="C256" s="8">
        <v>1500</v>
      </c>
    </row>
    <row r="257" spans="1:3" x14ac:dyDescent="0.3">
      <c r="A257" s="3">
        <v>12</v>
      </c>
      <c r="B257" s="3">
        <v>1</v>
      </c>
      <c r="C257" s="8">
        <v>1500</v>
      </c>
    </row>
    <row r="258" spans="1:3" x14ac:dyDescent="0.3">
      <c r="A258" s="3">
        <v>14</v>
      </c>
      <c r="B258" s="3">
        <v>7</v>
      </c>
      <c r="C258" s="8"/>
    </row>
    <row r="259" spans="1:3" x14ac:dyDescent="0.3">
      <c r="A259" s="3">
        <v>15</v>
      </c>
      <c r="B259" s="3">
        <v>9</v>
      </c>
      <c r="C259" s="8"/>
    </row>
    <row r="260" spans="1:3" x14ac:dyDescent="0.3">
      <c r="A260" s="3">
        <v>12</v>
      </c>
      <c r="B260" s="3">
        <v>1</v>
      </c>
      <c r="C260" s="8">
        <v>1500</v>
      </c>
    </row>
    <row r="261" spans="1:3" x14ac:dyDescent="0.3">
      <c r="A261" s="3">
        <v>14</v>
      </c>
      <c r="B261" s="3">
        <v>3</v>
      </c>
      <c r="C261" s="8">
        <v>2500</v>
      </c>
    </row>
    <row r="262" spans="1:3" x14ac:dyDescent="0.3">
      <c r="A262" s="3">
        <v>13</v>
      </c>
      <c r="B262" s="3">
        <v>1</v>
      </c>
    </row>
    <row r="263" spans="1:3" x14ac:dyDescent="0.3">
      <c r="A263" s="3">
        <v>12</v>
      </c>
      <c r="B263" s="3">
        <v>2</v>
      </c>
    </row>
    <row r="264" spans="1:3" x14ac:dyDescent="0.3">
      <c r="A264" s="3">
        <v>13</v>
      </c>
      <c r="B264" s="3">
        <v>1</v>
      </c>
      <c r="C264" s="8">
        <v>1500</v>
      </c>
    </row>
    <row r="265" spans="1:3" x14ac:dyDescent="0.3">
      <c r="A265" s="3">
        <v>14</v>
      </c>
      <c r="B265" s="3">
        <v>9</v>
      </c>
      <c r="C265" s="8">
        <v>2500</v>
      </c>
    </row>
    <row r="266" spans="1:3" x14ac:dyDescent="0.3">
      <c r="A266" s="3">
        <v>13</v>
      </c>
      <c r="B266" s="3">
        <v>4</v>
      </c>
      <c r="C266" s="8">
        <v>1500</v>
      </c>
    </row>
    <row r="267" spans="1:3" x14ac:dyDescent="0.3">
      <c r="A267" s="3">
        <v>12</v>
      </c>
      <c r="B267" s="3">
        <v>4</v>
      </c>
      <c r="C267" s="8">
        <v>1500</v>
      </c>
    </row>
    <row r="268" spans="1:3" x14ac:dyDescent="0.3">
      <c r="A268" s="3">
        <v>13</v>
      </c>
      <c r="B268" s="3">
        <v>3</v>
      </c>
    </row>
    <row r="269" spans="1:3" x14ac:dyDescent="0.3">
      <c r="A269" s="3">
        <v>12</v>
      </c>
      <c r="B269" s="3">
        <v>1</v>
      </c>
      <c r="C269" s="8">
        <v>1500</v>
      </c>
    </row>
    <row r="270" spans="1:3" x14ac:dyDescent="0.3">
      <c r="A270" s="3">
        <v>13</v>
      </c>
      <c r="B270" s="3">
        <v>5</v>
      </c>
      <c r="C270" s="8">
        <v>1500</v>
      </c>
    </row>
    <row r="271" spans="1:3" x14ac:dyDescent="0.3">
      <c r="A271" s="3">
        <v>13</v>
      </c>
      <c r="B271" s="3">
        <v>2</v>
      </c>
      <c r="C271" s="8">
        <v>1500</v>
      </c>
    </row>
    <row r="272" spans="1:3" x14ac:dyDescent="0.3">
      <c r="A272" s="3">
        <v>13</v>
      </c>
      <c r="B272" s="3">
        <v>6</v>
      </c>
      <c r="C272" s="8">
        <v>1500</v>
      </c>
    </row>
    <row r="273" spans="1:3" x14ac:dyDescent="0.3">
      <c r="A273" s="3">
        <v>14</v>
      </c>
      <c r="B273" s="3">
        <v>2</v>
      </c>
      <c r="C273" s="8"/>
    </row>
    <row r="274" spans="1:3" x14ac:dyDescent="0.3">
      <c r="A274" s="3">
        <v>13</v>
      </c>
      <c r="B274" s="3">
        <v>8</v>
      </c>
      <c r="C274" s="8">
        <v>1500</v>
      </c>
    </row>
    <row r="275" spans="1:3" x14ac:dyDescent="0.3">
      <c r="A275" s="3">
        <v>14</v>
      </c>
      <c r="B275" s="3">
        <v>7</v>
      </c>
      <c r="C275" s="8">
        <v>2500</v>
      </c>
    </row>
    <row r="276" spans="1:3" x14ac:dyDescent="0.3">
      <c r="A276" s="3">
        <v>12</v>
      </c>
      <c r="B276" s="3">
        <v>3</v>
      </c>
      <c r="C276" s="8">
        <v>1500</v>
      </c>
    </row>
    <row r="277" spans="1:3" x14ac:dyDescent="0.3">
      <c r="A277" s="3">
        <v>13</v>
      </c>
      <c r="B277" s="3">
        <v>5</v>
      </c>
    </row>
    <row r="278" spans="1:3" x14ac:dyDescent="0.3">
      <c r="A278" s="3">
        <v>13</v>
      </c>
      <c r="B278" s="3">
        <v>5</v>
      </c>
    </row>
    <row r="279" spans="1:3" x14ac:dyDescent="0.3">
      <c r="A279" s="3">
        <v>13</v>
      </c>
      <c r="B279" s="3">
        <v>3</v>
      </c>
      <c r="C279" s="8">
        <v>1500</v>
      </c>
    </row>
    <row r="280" spans="1:3" x14ac:dyDescent="0.3">
      <c r="A280" s="3">
        <v>14</v>
      </c>
      <c r="B280" s="3">
        <v>5</v>
      </c>
      <c r="C280" s="8">
        <v>2500</v>
      </c>
    </row>
    <row r="281" spans="1:3" x14ac:dyDescent="0.3">
      <c r="A281" s="3">
        <v>15</v>
      </c>
      <c r="B281" s="3">
        <v>7</v>
      </c>
      <c r="C281" s="8">
        <v>2500</v>
      </c>
    </row>
    <row r="282" spans="1:3" x14ac:dyDescent="0.3">
      <c r="A282" s="3">
        <v>12</v>
      </c>
      <c r="B282" s="3">
        <v>2</v>
      </c>
      <c r="C282" s="8">
        <v>1500</v>
      </c>
    </row>
    <row r="283" spans="1:3" x14ac:dyDescent="0.3">
      <c r="A283" s="3">
        <v>13</v>
      </c>
      <c r="B283" s="3">
        <v>2</v>
      </c>
      <c r="C283" s="8">
        <v>1500</v>
      </c>
    </row>
    <row r="284" spans="1:3" x14ac:dyDescent="0.3">
      <c r="A284" s="3">
        <v>13</v>
      </c>
      <c r="B284" s="3">
        <v>5</v>
      </c>
      <c r="C284" s="8">
        <v>1500</v>
      </c>
    </row>
    <row r="285" spans="1:3" x14ac:dyDescent="0.3">
      <c r="A285" s="3">
        <v>14</v>
      </c>
      <c r="B285" s="3">
        <v>2</v>
      </c>
      <c r="C285" s="8"/>
    </row>
    <row r="286" spans="1:3" x14ac:dyDescent="0.3">
      <c r="A286" s="3">
        <v>11</v>
      </c>
      <c r="B286" s="3">
        <v>1</v>
      </c>
      <c r="C286" s="8">
        <v>1500</v>
      </c>
    </row>
    <row r="287" spans="1:3" x14ac:dyDescent="0.3">
      <c r="A287" s="3">
        <v>13</v>
      </c>
      <c r="B287" s="3">
        <v>5</v>
      </c>
      <c r="C287" s="8">
        <v>1500</v>
      </c>
    </row>
    <row r="288" spans="1:3" x14ac:dyDescent="0.3">
      <c r="A288" s="3">
        <v>13</v>
      </c>
      <c r="B288" s="3">
        <v>2</v>
      </c>
      <c r="C288" s="8">
        <v>1500</v>
      </c>
    </row>
    <row r="289" spans="1:3" x14ac:dyDescent="0.3">
      <c r="A289" s="3">
        <v>13</v>
      </c>
      <c r="B289" s="3">
        <v>2</v>
      </c>
      <c r="C289" s="8">
        <v>1500</v>
      </c>
    </row>
    <row r="290" spans="1:3" x14ac:dyDescent="0.3">
      <c r="A290" s="3">
        <v>14</v>
      </c>
      <c r="B290" s="3">
        <v>4</v>
      </c>
      <c r="C290" s="8">
        <v>2500</v>
      </c>
    </row>
    <row r="291" spans="1:3" x14ac:dyDescent="0.3">
      <c r="A291" s="3">
        <v>14</v>
      </c>
      <c r="B291" s="3">
        <v>7</v>
      </c>
      <c r="C291" s="8">
        <v>2500</v>
      </c>
    </row>
    <row r="292" spans="1:3" x14ac:dyDescent="0.3">
      <c r="A292" s="3">
        <v>13</v>
      </c>
      <c r="B292" s="3">
        <v>4</v>
      </c>
      <c r="C292" s="8">
        <v>1500</v>
      </c>
    </row>
    <row r="293" spans="1:3" x14ac:dyDescent="0.3">
      <c r="A293" s="3">
        <v>13</v>
      </c>
      <c r="B293" s="3">
        <v>2</v>
      </c>
      <c r="C293" s="8">
        <v>2500</v>
      </c>
    </row>
    <row r="294" spans="1:3" x14ac:dyDescent="0.3">
      <c r="A294" s="3">
        <v>13</v>
      </c>
      <c r="B294" s="3">
        <v>2</v>
      </c>
    </row>
    <row r="295" spans="1:3" x14ac:dyDescent="0.3">
      <c r="A295" s="3">
        <v>13</v>
      </c>
      <c r="B295" s="3">
        <v>1</v>
      </c>
      <c r="C295" s="8">
        <v>1500</v>
      </c>
    </row>
    <row r="296" spans="1:3" x14ac:dyDescent="0.3">
      <c r="A296" s="3">
        <v>12</v>
      </c>
      <c r="B296" s="3">
        <v>3</v>
      </c>
      <c r="C296" s="8">
        <v>1500</v>
      </c>
    </row>
    <row r="297" spans="1:3" x14ac:dyDescent="0.3">
      <c r="A297" s="3">
        <v>14</v>
      </c>
      <c r="B297" s="3">
        <v>10</v>
      </c>
      <c r="C297" s="8"/>
    </row>
    <row r="298" spans="1:3" x14ac:dyDescent="0.3">
      <c r="A298" s="3">
        <v>12</v>
      </c>
      <c r="B298" s="3">
        <v>1</v>
      </c>
      <c r="C298" s="8">
        <v>1500</v>
      </c>
    </row>
    <row r="299" spans="1:3" x14ac:dyDescent="0.3">
      <c r="A299" s="3">
        <v>12</v>
      </c>
      <c r="B299" s="3">
        <v>2</v>
      </c>
      <c r="C299" s="8">
        <v>1500</v>
      </c>
    </row>
    <row r="300" spans="1:3" x14ac:dyDescent="0.3">
      <c r="A300" s="3">
        <v>12</v>
      </c>
      <c r="B300" s="3">
        <v>1</v>
      </c>
      <c r="C300" s="8">
        <v>2500</v>
      </c>
    </row>
    <row r="301" spans="1:3" x14ac:dyDescent="0.3">
      <c r="A301" s="3">
        <v>13</v>
      </c>
      <c r="B301" s="3">
        <v>1</v>
      </c>
      <c r="C301" s="8">
        <v>2500</v>
      </c>
    </row>
    <row r="302" spans="1:3" x14ac:dyDescent="0.3">
      <c r="A302" s="3">
        <v>14</v>
      </c>
      <c r="B302" s="3">
        <v>1</v>
      </c>
      <c r="C302" s="8">
        <v>2500</v>
      </c>
    </row>
    <row r="303" spans="1:3" x14ac:dyDescent="0.3">
      <c r="A303" s="3">
        <v>14</v>
      </c>
      <c r="B303" s="3">
        <v>5</v>
      </c>
      <c r="C303" s="8"/>
    </row>
    <row r="304" spans="1:3" x14ac:dyDescent="0.3">
      <c r="A304" s="3">
        <v>15</v>
      </c>
      <c r="B304" s="3">
        <v>3</v>
      </c>
      <c r="C304" s="8"/>
    </row>
    <row r="305" spans="1:3" x14ac:dyDescent="0.3">
      <c r="A305" s="3">
        <v>13</v>
      </c>
      <c r="B305" s="3">
        <v>4</v>
      </c>
      <c r="C305" s="8">
        <v>1500</v>
      </c>
    </row>
    <row r="306" spans="1:3" x14ac:dyDescent="0.3">
      <c r="A306" s="3">
        <v>13</v>
      </c>
      <c r="B306" s="3">
        <v>2</v>
      </c>
      <c r="C306" s="8">
        <v>1500</v>
      </c>
    </row>
    <row r="307" spans="1:3" x14ac:dyDescent="0.3">
      <c r="A307" s="3">
        <v>15</v>
      </c>
      <c r="B307" s="3">
        <v>6</v>
      </c>
      <c r="C307" s="8">
        <v>2500</v>
      </c>
    </row>
    <row r="308" spans="1:3" x14ac:dyDescent="0.3">
      <c r="A308" s="3">
        <v>11</v>
      </c>
      <c r="B308" s="3">
        <v>2</v>
      </c>
      <c r="C308" s="8">
        <v>1500</v>
      </c>
    </row>
    <row r="309" spans="1:3" x14ac:dyDescent="0.3">
      <c r="A309" s="3">
        <v>13</v>
      </c>
      <c r="B309" s="3">
        <v>3</v>
      </c>
      <c r="C309" s="8">
        <v>1500</v>
      </c>
    </row>
    <row r="310" spans="1:3" x14ac:dyDescent="0.3">
      <c r="A310" s="3">
        <v>13</v>
      </c>
      <c r="B310" s="3">
        <v>1</v>
      </c>
      <c r="C310" s="8">
        <v>1500</v>
      </c>
    </row>
    <row r="311" spans="1:3" x14ac:dyDescent="0.3">
      <c r="A311" s="3">
        <v>14</v>
      </c>
      <c r="B311" s="3">
        <v>3</v>
      </c>
      <c r="C311" s="8"/>
    </row>
    <row r="312" spans="1:3" x14ac:dyDescent="0.3">
      <c r="A312" s="3">
        <v>13</v>
      </c>
      <c r="B312" s="3">
        <v>3</v>
      </c>
    </row>
    <row r="313" spans="1:3" x14ac:dyDescent="0.3">
      <c r="A313" s="3">
        <v>12</v>
      </c>
      <c r="B313" s="3">
        <v>1</v>
      </c>
      <c r="C313" s="8">
        <v>2500</v>
      </c>
    </row>
    <row r="314" spans="1:3" x14ac:dyDescent="0.3">
      <c r="A314" s="3">
        <v>12</v>
      </c>
      <c r="B314" s="3">
        <v>1</v>
      </c>
      <c r="C314" s="8">
        <v>1500</v>
      </c>
    </row>
    <row r="315" spans="1:3" x14ac:dyDescent="0.3">
      <c r="A315" s="3">
        <v>12</v>
      </c>
      <c r="B315" s="3">
        <v>4</v>
      </c>
      <c r="C315" s="8">
        <v>2500</v>
      </c>
    </row>
    <row r="316" spans="1:3" x14ac:dyDescent="0.3">
      <c r="A316" s="3">
        <v>13</v>
      </c>
      <c r="B316" s="3">
        <v>3</v>
      </c>
      <c r="C316" s="8">
        <v>1500</v>
      </c>
    </row>
    <row r="317" spans="1:3" x14ac:dyDescent="0.3">
      <c r="A317" s="3">
        <v>11</v>
      </c>
      <c r="B317" s="3">
        <v>1</v>
      </c>
    </row>
    <row r="318" spans="1:3" x14ac:dyDescent="0.3">
      <c r="A318" s="3">
        <v>12</v>
      </c>
      <c r="B318" s="3">
        <v>1</v>
      </c>
      <c r="C318" s="8">
        <v>2500</v>
      </c>
    </row>
    <row r="319" spans="1:3" x14ac:dyDescent="0.3">
      <c r="A319" s="3">
        <v>13</v>
      </c>
      <c r="B319" s="3">
        <v>4</v>
      </c>
      <c r="C319" s="8">
        <v>1500</v>
      </c>
    </row>
    <row r="320" spans="1:3" x14ac:dyDescent="0.3">
      <c r="A320" s="3">
        <v>14</v>
      </c>
      <c r="B320" s="3">
        <v>5</v>
      </c>
      <c r="C320" s="8"/>
    </row>
    <row r="321" spans="1:3" x14ac:dyDescent="0.3">
      <c r="A321" s="3">
        <v>13</v>
      </c>
      <c r="B321" s="3">
        <v>8</v>
      </c>
      <c r="C321" s="8">
        <v>1500</v>
      </c>
    </row>
    <row r="322" spans="1:3" x14ac:dyDescent="0.3">
      <c r="A322" s="3">
        <v>14</v>
      </c>
      <c r="B322" s="3">
        <v>6</v>
      </c>
      <c r="C322" s="8">
        <v>2500</v>
      </c>
    </row>
    <row r="323" spans="1:3" x14ac:dyDescent="0.3">
      <c r="A323" s="3">
        <v>14</v>
      </c>
      <c r="B323" s="3">
        <v>10</v>
      </c>
      <c r="C323" s="8"/>
    </row>
    <row r="324" spans="1:3" x14ac:dyDescent="0.3">
      <c r="A324" s="3">
        <v>13</v>
      </c>
      <c r="B324" s="3">
        <v>2</v>
      </c>
      <c r="C324" s="8">
        <v>2500</v>
      </c>
    </row>
    <row r="325" spans="1:3" x14ac:dyDescent="0.3">
      <c r="A325" s="3">
        <v>12</v>
      </c>
      <c r="B325" s="3">
        <v>1</v>
      </c>
    </row>
    <row r="326" spans="1:3" x14ac:dyDescent="0.3">
      <c r="A326" s="3">
        <v>14</v>
      </c>
      <c r="B326" s="3">
        <v>6</v>
      </c>
      <c r="C326" s="8"/>
    </row>
    <row r="327" spans="1:3" x14ac:dyDescent="0.3">
      <c r="A327" s="3">
        <v>14</v>
      </c>
      <c r="B327" s="3">
        <v>1</v>
      </c>
      <c r="C327" s="8">
        <v>2500</v>
      </c>
    </row>
    <row r="328" spans="1:3" x14ac:dyDescent="0.3">
      <c r="A328" s="3">
        <v>14</v>
      </c>
      <c r="B328" s="3">
        <v>3</v>
      </c>
      <c r="C328" s="8"/>
    </row>
    <row r="329" spans="1:3" x14ac:dyDescent="0.3">
      <c r="A329" s="3">
        <v>13</v>
      </c>
      <c r="B329" s="3">
        <v>3</v>
      </c>
      <c r="C329" s="8">
        <v>1500</v>
      </c>
    </row>
    <row r="330" spans="1:3" x14ac:dyDescent="0.3">
      <c r="A330" s="3">
        <v>14</v>
      </c>
      <c r="B330" s="3">
        <v>8</v>
      </c>
      <c r="C330" s="8">
        <v>2500</v>
      </c>
    </row>
    <row r="331" spans="1:3" x14ac:dyDescent="0.3">
      <c r="A331" s="3">
        <v>14</v>
      </c>
      <c r="B331" s="3">
        <v>7</v>
      </c>
      <c r="C331" s="8"/>
    </row>
    <row r="332" spans="1:3" x14ac:dyDescent="0.3">
      <c r="A332" s="3">
        <v>13</v>
      </c>
      <c r="B332" s="3">
        <v>2</v>
      </c>
      <c r="C332" s="8">
        <v>1500</v>
      </c>
    </row>
    <row r="333" spans="1:3" x14ac:dyDescent="0.3">
      <c r="A333" s="3">
        <v>11</v>
      </c>
      <c r="B333" s="3">
        <v>1</v>
      </c>
      <c r="C333" s="8">
        <v>1500</v>
      </c>
    </row>
    <row r="334" spans="1:3" x14ac:dyDescent="0.3">
      <c r="A334" s="3">
        <v>12</v>
      </c>
      <c r="B334" s="3">
        <v>4</v>
      </c>
      <c r="C334" s="8">
        <v>1500</v>
      </c>
    </row>
    <row r="335" spans="1:3" x14ac:dyDescent="0.3">
      <c r="A335" s="3">
        <v>14</v>
      </c>
      <c r="B335" s="3">
        <v>1</v>
      </c>
      <c r="C335" s="8">
        <v>2500</v>
      </c>
    </row>
    <row r="336" spans="1:3" x14ac:dyDescent="0.3">
      <c r="A336" s="3">
        <v>15</v>
      </c>
      <c r="B336" s="3">
        <v>8</v>
      </c>
      <c r="C336" s="8"/>
    </row>
    <row r="337" spans="1:3" x14ac:dyDescent="0.3">
      <c r="A337" s="3">
        <v>12</v>
      </c>
      <c r="B337" s="3">
        <v>2</v>
      </c>
    </row>
    <row r="338" spans="1:3" x14ac:dyDescent="0.3">
      <c r="A338" s="3">
        <v>15</v>
      </c>
      <c r="B338" s="3">
        <v>5</v>
      </c>
      <c r="C338" s="8"/>
    </row>
    <row r="339" spans="1:3" x14ac:dyDescent="0.3">
      <c r="A339" s="3">
        <v>14</v>
      </c>
      <c r="B339" s="3">
        <v>1</v>
      </c>
      <c r="C339" s="8">
        <v>2500</v>
      </c>
    </row>
    <row r="340" spans="1:3" x14ac:dyDescent="0.3">
      <c r="A340" s="3">
        <v>13</v>
      </c>
      <c r="B340" s="3">
        <v>1</v>
      </c>
      <c r="C340" s="8">
        <v>2500</v>
      </c>
    </row>
    <row r="341" spans="1:3" x14ac:dyDescent="0.3">
      <c r="A341" s="3">
        <v>14</v>
      </c>
      <c r="B341" s="3">
        <v>7</v>
      </c>
      <c r="C341" s="8">
        <v>2500</v>
      </c>
    </row>
    <row r="342" spans="1:3" x14ac:dyDescent="0.3">
      <c r="A342" s="3">
        <v>12</v>
      </c>
      <c r="B342" s="3">
        <v>3</v>
      </c>
      <c r="C342" s="8">
        <v>1500</v>
      </c>
    </row>
    <row r="343" spans="1:3" x14ac:dyDescent="0.3">
      <c r="A343" s="3">
        <v>12</v>
      </c>
      <c r="B343" s="3">
        <v>1</v>
      </c>
      <c r="C343" s="8">
        <v>1500</v>
      </c>
    </row>
    <row r="344" spans="1:3" x14ac:dyDescent="0.3">
      <c r="A344" s="3">
        <v>11</v>
      </c>
      <c r="B344" s="3">
        <v>2</v>
      </c>
      <c r="C344" s="8">
        <v>1500</v>
      </c>
    </row>
    <row r="345" spans="1:3" x14ac:dyDescent="0.3">
      <c r="A345" s="3">
        <v>12</v>
      </c>
      <c r="B345" s="3">
        <v>5</v>
      </c>
      <c r="C345" s="8">
        <v>1500</v>
      </c>
    </row>
    <row r="346" spans="1:3" x14ac:dyDescent="0.3">
      <c r="A346" s="3">
        <v>12</v>
      </c>
      <c r="B346" s="3">
        <v>2</v>
      </c>
      <c r="C346" s="8">
        <v>2500</v>
      </c>
    </row>
    <row r="347" spans="1:3" x14ac:dyDescent="0.3">
      <c r="A347" s="3">
        <v>11</v>
      </c>
      <c r="B347" s="3">
        <v>1</v>
      </c>
    </row>
    <row r="348" spans="1:3" x14ac:dyDescent="0.3">
      <c r="A348" s="3">
        <v>12</v>
      </c>
      <c r="B348" s="3">
        <v>2</v>
      </c>
      <c r="C348" s="8">
        <v>1500</v>
      </c>
    </row>
    <row r="349" spans="1:3" x14ac:dyDescent="0.3">
      <c r="A349" s="3">
        <v>13</v>
      </c>
      <c r="B349" s="3">
        <v>6</v>
      </c>
      <c r="C349" s="8"/>
    </row>
    <row r="350" spans="1:3" x14ac:dyDescent="0.3">
      <c r="A350" s="3">
        <v>11</v>
      </c>
      <c r="B350" s="3">
        <v>2</v>
      </c>
    </row>
    <row r="351" spans="1:3" x14ac:dyDescent="0.3">
      <c r="A351" s="3">
        <v>13</v>
      </c>
      <c r="B351" s="3">
        <v>6</v>
      </c>
      <c r="C351" s="8"/>
    </row>
    <row r="352" spans="1:3" x14ac:dyDescent="0.3">
      <c r="A352" s="3">
        <v>13</v>
      </c>
      <c r="B352" s="3">
        <v>2</v>
      </c>
      <c r="C352" s="8">
        <v>1500</v>
      </c>
    </row>
    <row r="353" spans="1:3" x14ac:dyDescent="0.3">
      <c r="A353" s="3">
        <v>12</v>
      </c>
      <c r="B353" s="3">
        <v>1</v>
      </c>
      <c r="C353" s="8">
        <v>1500</v>
      </c>
    </row>
    <row r="354" spans="1:3" x14ac:dyDescent="0.3">
      <c r="A354" s="3">
        <v>11</v>
      </c>
      <c r="B354" s="3">
        <v>2</v>
      </c>
    </row>
    <row r="355" spans="1:3" x14ac:dyDescent="0.3">
      <c r="A355" s="3">
        <v>13</v>
      </c>
      <c r="B355" s="3">
        <v>1</v>
      </c>
      <c r="C355" s="8">
        <v>2500</v>
      </c>
    </row>
    <row r="356" spans="1:3" x14ac:dyDescent="0.3">
      <c r="A356" s="3">
        <v>13</v>
      </c>
      <c r="B356" s="3">
        <v>9</v>
      </c>
      <c r="C356" s="8">
        <v>2500</v>
      </c>
    </row>
    <row r="357" spans="1:3" x14ac:dyDescent="0.3">
      <c r="A357" s="3">
        <v>12</v>
      </c>
      <c r="B357" s="3">
        <v>1</v>
      </c>
      <c r="C357" s="8">
        <v>2500</v>
      </c>
    </row>
    <row r="358" spans="1:3" x14ac:dyDescent="0.3">
      <c r="A358" s="3">
        <v>13</v>
      </c>
      <c r="B358" s="3">
        <v>3</v>
      </c>
      <c r="C358" s="8">
        <v>1500</v>
      </c>
    </row>
    <row r="359" spans="1:3" x14ac:dyDescent="0.3">
      <c r="A359" s="3">
        <v>14</v>
      </c>
      <c r="B359" s="3">
        <v>3</v>
      </c>
      <c r="C359" s="8">
        <v>2500</v>
      </c>
    </row>
    <row r="360" spans="1:3" x14ac:dyDescent="0.3">
      <c r="A360" s="3">
        <v>13</v>
      </c>
      <c r="B360" s="3">
        <v>8</v>
      </c>
      <c r="C360" s="8">
        <v>2500</v>
      </c>
    </row>
    <row r="361" spans="1:3" x14ac:dyDescent="0.3">
      <c r="A361" s="3">
        <v>13</v>
      </c>
      <c r="B361" s="3">
        <v>4</v>
      </c>
      <c r="C361" s="8">
        <v>2500</v>
      </c>
    </row>
    <row r="362" spans="1:3" x14ac:dyDescent="0.3">
      <c r="A362" s="3">
        <v>13</v>
      </c>
      <c r="B362" s="3">
        <v>4</v>
      </c>
      <c r="C362" s="8">
        <v>2500</v>
      </c>
    </row>
    <row r="363" spans="1:3" x14ac:dyDescent="0.3">
      <c r="A363" s="3">
        <v>13</v>
      </c>
      <c r="B363" s="3">
        <v>10</v>
      </c>
    </row>
    <row r="364" spans="1:3" x14ac:dyDescent="0.3">
      <c r="A364" s="3">
        <v>12</v>
      </c>
      <c r="B364" s="3">
        <v>1</v>
      </c>
      <c r="C364" s="8">
        <v>1500</v>
      </c>
    </row>
    <row r="365" spans="1:3" x14ac:dyDescent="0.3">
      <c r="A365" s="3">
        <v>13</v>
      </c>
      <c r="B365" s="3">
        <v>5</v>
      </c>
      <c r="C365" s="8">
        <v>1500</v>
      </c>
    </row>
    <row r="366" spans="1:3" x14ac:dyDescent="0.3">
      <c r="A366" s="3">
        <v>14</v>
      </c>
      <c r="B366" s="3">
        <v>3</v>
      </c>
      <c r="C366" s="8"/>
    </row>
    <row r="367" spans="1:3" x14ac:dyDescent="0.3">
      <c r="A367" s="3">
        <v>13</v>
      </c>
      <c r="B367" s="3">
        <v>4</v>
      </c>
      <c r="C367" s="8">
        <v>1500</v>
      </c>
    </row>
    <row r="368" spans="1:3" x14ac:dyDescent="0.3">
      <c r="A368" s="3">
        <v>13</v>
      </c>
      <c r="B368" s="3">
        <v>7</v>
      </c>
      <c r="C368" s="8">
        <v>2500</v>
      </c>
    </row>
    <row r="369" spans="1:3" x14ac:dyDescent="0.3">
      <c r="A369" s="3">
        <v>13</v>
      </c>
      <c r="B369" s="3">
        <v>6</v>
      </c>
      <c r="C369" s="8"/>
    </row>
    <row r="370" spans="1:3" x14ac:dyDescent="0.3">
      <c r="A370" s="3">
        <v>13</v>
      </c>
      <c r="B370" s="3">
        <v>5</v>
      </c>
      <c r="C370" s="8">
        <v>1500</v>
      </c>
    </row>
    <row r="371" spans="1:3" x14ac:dyDescent="0.3">
      <c r="A371" s="3">
        <v>11</v>
      </c>
      <c r="B371" s="3">
        <v>1</v>
      </c>
    </row>
    <row r="372" spans="1:3" x14ac:dyDescent="0.3">
      <c r="A372" s="3">
        <v>13</v>
      </c>
      <c r="B372" s="3">
        <v>6</v>
      </c>
      <c r="C372" s="8">
        <v>2500</v>
      </c>
    </row>
    <row r="373" spans="1:3" x14ac:dyDescent="0.3">
      <c r="A373" s="3">
        <v>14</v>
      </c>
      <c r="B373" s="3">
        <v>5</v>
      </c>
      <c r="C373" s="8"/>
    </row>
    <row r="374" spans="1:3" x14ac:dyDescent="0.3">
      <c r="A374" s="3">
        <v>15</v>
      </c>
      <c r="B374" s="3">
        <v>7</v>
      </c>
      <c r="C374" s="8">
        <v>2500</v>
      </c>
    </row>
    <row r="375" spans="1:3" x14ac:dyDescent="0.3">
      <c r="A375" s="3">
        <v>9</v>
      </c>
      <c r="B375" s="3">
        <v>1</v>
      </c>
    </row>
    <row r="376" spans="1:3" x14ac:dyDescent="0.3">
      <c r="A376" s="3">
        <v>13</v>
      </c>
      <c r="B376" s="3">
        <v>2</v>
      </c>
      <c r="C376" s="8">
        <v>2500</v>
      </c>
    </row>
    <row r="377" spans="1:3" x14ac:dyDescent="0.3">
      <c r="A377" s="3">
        <v>12</v>
      </c>
      <c r="B377" s="3">
        <v>3</v>
      </c>
      <c r="C377" s="8">
        <v>2500</v>
      </c>
    </row>
    <row r="378" spans="1:3" x14ac:dyDescent="0.3">
      <c r="A378" s="3">
        <v>11</v>
      </c>
      <c r="B378" s="3">
        <v>1</v>
      </c>
      <c r="C378" s="8">
        <v>1500</v>
      </c>
    </row>
    <row r="379" spans="1:3" x14ac:dyDescent="0.3">
      <c r="A379" s="3">
        <v>13</v>
      </c>
      <c r="B379" s="3">
        <v>3</v>
      </c>
      <c r="C379" s="8">
        <v>1500</v>
      </c>
    </row>
    <row r="380" spans="1:3" x14ac:dyDescent="0.3">
      <c r="A380" s="3">
        <v>13</v>
      </c>
      <c r="B380" s="3">
        <v>4</v>
      </c>
    </row>
    <row r="381" spans="1:3" x14ac:dyDescent="0.3">
      <c r="A381" s="3">
        <v>11</v>
      </c>
      <c r="B381" s="3">
        <v>4</v>
      </c>
      <c r="C381" s="8">
        <v>1500</v>
      </c>
    </row>
    <row r="382" spans="1:3" x14ac:dyDescent="0.3">
      <c r="A382" s="3">
        <v>14</v>
      </c>
      <c r="B382" s="3">
        <v>4</v>
      </c>
      <c r="C382" s="8">
        <v>2500</v>
      </c>
    </row>
    <row r="383" spans="1:3" x14ac:dyDescent="0.3">
      <c r="A383" s="3">
        <v>14</v>
      </c>
      <c r="B383" s="3">
        <v>2</v>
      </c>
      <c r="C383" s="8">
        <v>2500</v>
      </c>
    </row>
    <row r="384" spans="1:3" x14ac:dyDescent="0.3">
      <c r="A384" s="3">
        <v>13</v>
      </c>
      <c r="B384" s="3">
        <v>1</v>
      </c>
      <c r="C384" s="8">
        <v>2500</v>
      </c>
    </row>
    <row r="385" spans="1:3" x14ac:dyDescent="0.3">
      <c r="A385" s="3">
        <v>14</v>
      </c>
      <c r="B385" s="3">
        <v>4</v>
      </c>
      <c r="C385" s="8">
        <v>2500</v>
      </c>
    </row>
    <row r="386" spans="1:3" x14ac:dyDescent="0.3">
      <c r="A386" s="3">
        <v>13</v>
      </c>
      <c r="B386" s="3">
        <v>10</v>
      </c>
      <c r="C386" s="8"/>
    </row>
    <row r="387" spans="1:3" x14ac:dyDescent="0.3">
      <c r="A387" s="3">
        <v>12</v>
      </c>
      <c r="B387" s="3">
        <v>7</v>
      </c>
      <c r="C387" s="8">
        <v>1500</v>
      </c>
    </row>
    <row r="388" spans="1:3" x14ac:dyDescent="0.3">
      <c r="A388" s="3">
        <v>13</v>
      </c>
      <c r="B388" s="3">
        <v>5</v>
      </c>
    </row>
    <row r="389" spans="1:3" x14ac:dyDescent="0.3">
      <c r="A389" s="3">
        <v>12</v>
      </c>
      <c r="B389" s="3">
        <v>3</v>
      </c>
      <c r="C389" s="8">
        <v>1500</v>
      </c>
    </row>
    <row r="390" spans="1:3" x14ac:dyDescent="0.3">
      <c r="A390" s="3">
        <v>12</v>
      </c>
      <c r="B390" s="3">
        <v>1</v>
      </c>
      <c r="C390" s="8">
        <v>2500</v>
      </c>
    </row>
    <row r="391" spans="1:3" x14ac:dyDescent="0.3">
      <c r="A391" s="3">
        <v>12</v>
      </c>
      <c r="B391" s="3">
        <v>1</v>
      </c>
      <c r="C391" s="8">
        <v>2500</v>
      </c>
    </row>
    <row r="392" spans="1:3" x14ac:dyDescent="0.3">
      <c r="A392" s="3">
        <v>13</v>
      </c>
      <c r="B392" s="3">
        <v>2</v>
      </c>
      <c r="C392" s="8">
        <v>2500</v>
      </c>
    </row>
    <row r="393" spans="1:3" x14ac:dyDescent="0.3">
      <c r="A393" s="3">
        <v>11</v>
      </c>
      <c r="B393" s="3">
        <v>1</v>
      </c>
    </row>
    <row r="394" spans="1:3" x14ac:dyDescent="0.3">
      <c r="A394" s="3">
        <v>14</v>
      </c>
      <c r="B394" s="3">
        <v>4</v>
      </c>
      <c r="C394" s="8">
        <v>2500</v>
      </c>
    </row>
    <row r="395" spans="1:3" x14ac:dyDescent="0.3">
      <c r="A395" s="3">
        <v>14</v>
      </c>
      <c r="B395" s="3">
        <v>2</v>
      </c>
      <c r="C395" s="8">
        <v>2500</v>
      </c>
    </row>
    <row r="396" spans="1:3" x14ac:dyDescent="0.3">
      <c r="A396" s="3">
        <v>12</v>
      </c>
      <c r="B396" s="3">
        <v>4</v>
      </c>
      <c r="C396" s="8">
        <v>1500</v>
      </c>
    </row>
    <row r="397" spans="1:3" x14ac:dyDescent="0.3">
      <c r="A397" s="3">
        <v>8</v>
      </c>
      <c r="B397" s="3">
        <v>10</v>
      </c>
    </row>
    <row r="398" spans="1:3" x14ac:dyDescent="0.3">
      <c r="A398" s="3">
        <v>12</v>
      </c>
      <c r="B398" s="3">
        <v>6</v>
      </c>
      <c r="C398" s="8">
        <v>1500</v>
      </c>
    </row>
    <row r="399" spans="1:3" x14ac:dyDescent="0.3">
      <c r="A399" s="3">
        <v>14</v>
      </c>
      <c r="B399" s="3">
        <v>4</v>
      </c>
      <c r="C399" s="8">
        <v>2500</v>
      </c>
    </row>
    <row r="400" spans="1:3" x14ac:dyDescent="0.3">
      <c r="A400" s="3">
        <v>12</v>
      </c>
      <c r="B400" s="3">
        <v>5</v>
      </c>
      <c r="C400" s="8">
        <v>1500</v>
      </c>
    </row>
    <row r="401" spans="1:3" x14ac:dyDescent="0.3">
      <c r="A401" s="3">
        <v>13</v>
      </c>
      <c r="B401" s="3">
        <v>1</v>
      </c>
      <c r="C401" s="8">
        <v>1500</v>
      </c>
    </row>
    <row r="402" spans="1:3" x14ac:dyDescent="0.3">
      <c r="A402" s="3">
        <v>13</v>
      </c>
      <c r="B402" s="3">
        <v>5</v>
      </c>
    </row>
    <row r="403" spans="1:3" x14ac:dyDescent="0.3">
      <c r="A403" s="3">
        <v>13</v>
      </c>
      <c r="B403" s="3">
        <v>3</v>
      </c>
      <c r="C403" s="8">
        <v>2500</v>
      </c>
    </row>
    <row r="404" spans="1:3" x14ac:dyDescent="0.3">
      <c r="A404" s="3">
        <v>12</v>
      </c>
      <c r="B404" s="3">
        <v>4</v>
      </c>
      <c r="C404" s="8">
        <v>1500</v>
      </c>
    </row>
    <row r="405" spans="1:3" x14ac:dyDescent="0.3">
      <c r="A405" s="3">
        <v>13</v>
      </c>
      <c r="B405" s="3">
        <v>6</v>
      </c>
    </row>
    <row r="406" spans="1:3" x14ac:dyDescent="0.3">
      <c r="A406" s="3">
        <v>14</v>
      </c>
      <c r="B406" s="3">
        <v>7</v>
      </c>
      <c r="C406" s="8"/>
    </row>
    <row r="407" spans="1:3" x14ac:dyDescent="0.3">
      <c r="A407" s="3">
        <v>12</v>
      </c>
      <c r="B407" s="3">
        <v>2</v>
      </c>
    </row>
    <row r="408" spans="1:3" x14ac:dyDescent="0.3">
      <c r="A408" s="3">
        <v>13</v>
      </c>
      <c r="B408" s="3">
        <v>7</v>
      </c>
      <c r="C408" s="8">
        <v>1500</v>
      </c>
    </row>
    <row r="409" spans="1:3" x14ac:dyDescent="0.3">
      <c r="A409" s="3">
        <v>13</v>
      </c>
      <c r="B409" s="3">
        <v>6</v>
      </c>
    </row>
    <row r="410" spans="1:3" x14ac:dyDescent="0.3">
      <c r="A410" s="3">
        <v>13</v>
      </c>
      <c r="B410" s="3">
        <v>4</v>
      </c>
      <c r="C410" s="8">
        <v>1500</v>
      </c>
    </row>
    <row r="411" spans="1:3" x14ac:dyDescent="0.3">
      <c r="A411" s="3">
        <v>9</v>
      </c>
      <c r="B411" s="3">
        <v>2</v>
      </c>
      <c r="C411" s="8">
        <v>1500</v>
      </c>
    </row>
    <row r="412" spans="1:3" x14ac:dyDescent="0.3">
      <c r="A412" s="3">
        <v>13</v>
      </c>
      <c r="B412" s="3">
        <v>5</v>
      </c>
      <c r="C412" s="8">
        <v>2500</v>
      </c>
    </row>
    <row r="413" spans="1:3" x14ac:dyDescent="0.3">
      <c r="A413" s="3">
        <v>11</v>
      </c>
      <c r="B413" s="3">
        <v>4</v>
      </c>
      <c r="C413" s="8">
        <v>1500</v>
      </c>
    </row>
    <row r="414" spans="1:3" x14ac:dyDescent="0.3">
      <c r="A414" s="3">
        <v>9</v>
      </c>
      <c r="B414" s="3">
        <v>2</v>
      </c>
    </row>
    <row r="415" spans="1:3" x14ac:dyDescent="0.3">
      <c r="A415" s="3">
        <v>13</v>
      </c>
      <c r="B415" s="3">
        <v>1</v>
      </c>
      <c r="C415" s="8">
        <v>1500</v>
      </c>
    </row>
    <row r="416" spans="1:3" x14ac:dyDescent="0.3">
      <c r="A416" s="3">
        <v>14</v>
      </c>
      <c r="B416" s="3">
        <v>4</v>
      </c>
      <c r="C416" s="8">
        <v>2500</v>
      </c>
    </row>
    <row r="417" spans="1:3" x14ac:dyDescent="0.3">
      <c r="A417" s="3">
        <v>13</v>
      </c>
      <c r="B417" s="3">
        <v>5</v>
      </c>
      <c r="C417" s="8">
        <v>2500</v>
      </c>
    </row>
    <row r="418" spans="1:3" x14ac:dyDescent="0.3">
      <c r="A418" s="3">
        <v>14</v>
      </c>
      <c r="B418" s="3">
        <v>7</v>
      </c>
      <c r="C418" s="8">
        <v>2500</v>
      </c>
    </row>
    <row r="419" spans="1:3" x14ac:dyDescent="0.3">
      <c r="A419" s="3">
        <v>13</v>
      </c>
      <c r="B419" s="3">
        <v>5</v>
      </c>
      <c r="C419" s="8">
        <v>1500</v>
      </c>
    </row>
    <row r="420" spans="1:3" x14ac:dyDescent="0.3">
      <c r="A420" s="3">
        <v>9</v>
      </c>
      <c r="B420" s="3">
        <v>2</v>
      </c>
      <c r="C420" s="8">
        <v>2500</v>
      </c>
    </row>
    <row r="421" spans="1:3" x14ac:dyDescent="0.3">
      <c r="A421" s="3">
        <v>13</v>
      </c>
      <c r="B421" s="3">
        <v>3</v>
      </c>
      <c r="C421" s="8">
        <v>1500</v>
      </c>
    </row>
    <row r="422" spans="1:3" x14ac:dyDescent="0.3">
      <c r="A422" s="3">
        <v>13</v>
      </c>
      <c r="B422" s="3">
        <v>3</v>
      </c>
      <c r="C422" s="8">
        <v>1500</v>
      </c>
    </row>
    <row r="423" spans="1:3" x14ac:dyDescent="0.3">
      <c r="A423" s="3">
        <v>11</v>
      </c>
      <c r="B423" s="3">
        <v>5</v>
      </c>
      <c r="C423" s="8">
        <v>2500</v>
      </c>
    </row>
    <row r="424" spans="1:3" x14ac:dyDescent="0.3">
      <c r="A424" s="3">
        <v>13</v>
      </c>
      <c r="B424" s="3">
        <v>3</v>
      </c>
      <c r="C424" s="8">
        <v>1500</v>
      </c>
    </row>
    <row r="425" spans="1:3" x14ac:dyDescent="0.3">
      <c r="A425" s="3">
        <v>11</v>
      </c>
      <c r="B425" s="3">
        <v>5</v>
      </c>
      <c r="C425" s="8">
        <v>1500</v>
      </c>
    </row>
    <row r="426" spans="1:3" x14ac:dyDescent="0.3">
      <c r="A426" s="3">
        <v>12</v>
      </c>
      <c r="B426" s="3">
        <v>6</v>
      </c>
      <c r="C426" s="8">
        <v>1500</v>
      </c>
    </row>
    <row r="427" spans="1:3" x14ac:dyDescent="0.3">
      <c r="A427" s="3">
        <v>13</v>
      </c>
      <c r="B427" s="3">
        <v>4</v>
      </c>
      <c r="C427" s="8">
        <v>1500</v>
      </c>
    </row>
    <row r="428" spans="1:3" x14ac:dyDescent="0.3">
      <c r="A428" s="3">
        <v>13</v>
      </c>
      <c r="B428" s="3">
        <v>4</v>
      </c>
      <c r="C428" s="8">
        <v>2500</v>
      </c>
    </row>
    <row r="429" spans="1:3" x14ac:dyDescent="0.3">
      <c r="A429" s="3">
        <v>11</v>
      </c>
      <c r="B429" s="3">
        <v>2</v>
      </c>
      <c r="C429" s="8">
        <v>1500</v>
      </c>
    </row>
    <row r="430" spans="1:3" x14ac:dyDescent="0.3">
      <c r="A430" s="3">
        <v>13</v>
      </c>
      <c r="B430" s="3">
        <v>3</v>
      </c>
      <c r="C430" s="8">
        <v>2500</v>
      </c>
    </row>
    <row r="431" spans="1:3" x14ac:dyDescent="0.3">
      <c r="A431" s="3">
        <v>13</v>
      </c>
      <c r="B431" s="3">
        <v>10</v>
      </c>
      <c r="C431" s="8">
        <v>1500</v>
      </c>
    </row>
    <row r="432" spans="1:3" x14ac:dyDescent="0.3">
      <c r="A432" s="3">
        <v>13</v>
      </c>
      <c r="B432" s="3">
        <v>5</v>
      </c>
      <c r="C432" s="8">
        <v>2500</v>
      </c>
    </row>
    <row r="433" spans="1:3" x14ac:dyDescent="0.3">
      <c r="A433" s="3">
        <v>13</v>
      </c>
      <c r="B433" s="3">
        <v>2</v>
      </c>
      <c r="C433" s="8">
        <v>1500</v>
      </c>
    </row>
    <row r="434" spans="1:3" x14ac:dyDescent="0.3">
      <c r="A434" s="3">
        <v>12</v>
      </c>
      <c r="B434" s="3">
        <v>3</v>
      </c>
      <c r="C434" s="8">
        <v>1500</v>
      </c>
    </row>
    <row r="435" spans="1:3" x14ac:dyDescent="0.3">
      <c r="A435" s="3">
        <v>12</v>
      </c>
      <c r="B435" s="3">
        <v>6</v>
      </c>
      <c r="C435" s="8">
        <v>2500</v>
      </c>
    </row>
    <row r="436" spans="1:3" x14ac:dyDescent="0.3">
      <c r="A436" s="3">
        <v>12</v>
      </c>
      <c r="B436" s="3">
        <v>7</v>
      </c>
      <c r="C436" s="8">
        <v>1500</v>
      </c>
    </row>
    <row r="437" spans="1:3" x14ac:dyDescent="0.3">
      <c r="A437" s="3">
        <v>11</v>
      </c>
      <c r="B437" s="3">
        <v>2</v>
      </c>
      <c r="C437" s="8">
        <v>1500</v>
      </c>
    </row>
    <row r="438" spans="1:3" x14ac:dyDescent="0.3">
      <c r="A438" s="3">
        <v>13</v>
      </c>
      <c r="B438" s="3">
        <v>3</v>
      </c>
      <c r="C438" s="8">
        <v>1500</v>
      </c>
    </row>
    <row r="439" spans="1:3" x14ac:dyDescent="0.3">
      <c r="A439" s="3">
        <v>13</v>
      </c>
      <c r="B439" s="3">
        <v>4</v>
      </c>
      <c r="C439" s="8">
        <v>1500</v>
      </c>
    </row>
    <row r="440" spans="1:3" x14ac:dyDescent="0.3">
      <c r="A440" s="3">
        <v>11</v>
      </c>
      <c r="B440" s="3">
        <v>2</v>
      </c>
      <c r="C440" s="8">
        <v>1500</v>
      </c>
    </row>
    <row r="441" spans="1:3" x14ac:dyDescent="0.3">
      <c r="A441" s="3">
        <v>11</v>
      </c>
      <c r="B441" s="3">
        <v>3</v>
      </c>
    </row>
    <row r="442" spans="1:3" x14ac:dyDescent="0.3">
      <c r="A442" s="3">
        <v>11</v>
      </c>
      <c r="B442" s="3">
        <v>4</v>
      </c>
      <c r="C442" s="8">
        <v>2500</v>
      </c>
    </row>
    <row r="443" spans="1:3" x14ac:dyDescent="0.3">
      <c r="A443" s="3">
        <v>11</v>
      </c>
      <c r="B443" s="3">
        <v>2</v>
      </c>
      <c r="C443" s="8">
        <v>1500</v>
      </c>
    </row>
    <row r="444" spans="1:3" x14ac:dyDescent="0.3">
      <c r="A444" s="3">
        <v>11</v>
      </c>
      <c r="B444" s="3">
        <v>3</v>
      </c>
      <c r="C444" s="8">
        <v>1500</v>
      </c>
    </row>
    <row r="445" spans="1:3" x14ac:dyDescent="0.3">
      <c r="A445" s="3">
        <v>11</v>
      </c>
      <c r="B445" s="3">
        <v>3</v>
      </c>
    </row>
    <row r="446" spans="1:3" x14ac:dyDescent="0.3">
      <c r="A446" s="3">
        <v>11</v>
      </c>
      <c r="B446" s="3">
        <v>2</v>
      </c>
      <c r="C446" s="8">
        <v>1500</v>
      </c>
    </row>
    <row r="447" spans="1:3" x14ac:dyDescent="0.3">
      <c r="A447" s="3">
        <v>11</v>
      </c>
      <c r="B447" s="3">
        <v>3</v>
      </c>
    </row>
    <row r="448" spans="1:3" x14ac:dyDescent="0.3">
      <c r="A448" s="3">
        <v>11</v>
      </c>
      <c r="B448" s="3">
        <v>2</v>
      </c>
      <c r="C448" s="8">
        <v>1500</v>
      </c>
    </row>
    <row r="449" spans="1:3" x14ac:dyDescent="0.3">
      <c r="A449" s="3">
        <v>11</v>
      </c>
      <c r="B449" s="3">
        <v>3</v>
      </c>
      <c r="C449" s="8">
        <v>1500</v>
      </c>
    </row>
    <row r="450" spans="1:3" x14ac:dyDescent="0.3">
      <c r="A450" s="3">
        <v>11</v>
      </c>
      <c r="B450" s="3">
        <v>2</v>
      </c>
    </row>
    <row r="451" spans="1:3" x14ac:dyDescent="0.3">
      <c r="A451" s="3">
        <v>11</v>
      </c>
      <c r="B451" s="3">
        <v>4</v>
      </c>
      <c r="C451" s="8">
        <v>1500</v>
      </c>
    </row>
    <row r="452" spans="1:3" x14ac:dyDescent="0.3">
      <c r="A452" s="3">
        <v>11</v>
      </c>
      <c r="B452" s="3">
        <v>2</v>
      </c>
      <c r="C452" s="8">
        <v>1500</v>
      </c>
    </row>
    <row r="453" spans="1:3" x14ac:dyDescent="0.3">
      <c r="A453" s="3">
        <v>11</v>
      </c>
      <c r="B453" s="3">
        <v>2</v>
      </c>
      <c r="C453" s="8">
        <v>1500</v>
      </c>
    </row>
    <row r="454" spans="1:3" x14ac:dyDescent="0.3">
      <c r="A454" s="3">
        <v>11</v>
      </c>
      <c r="B454" s="3">
        <v>4</v>
      </c>
      <c r="C454" s="8">
        <v>1500</v>
      </c>
    </row>
    <row r="455" spans="1:3" x14ac:dyDescent="0.3">
      <c r="A455" s="3">
        <v>11</v>
      </c>
      <c r="B455" s="3">
        <v>4</v>
      </c>
    </row>
    <row r="456" spans="1:3" x14ac:dyDescent="0.3">
      <c r="A456" s="3">
        <v>11</v>
      </c>
      <c r="B456" s="3">
        <v>3</v>
      </c>
      <c r="C456" s="8">
        <v>1500</v>
      </c>
    </row>
    <row r="457" spans="1:3" x14ac:dyDescent="0.3">
      <c r="A457" s="3">
        <v>11</v>
      </c>
      <c r="B457" s="3">
        <v>2</v>
      </c>
      <c r="C457" s="8">
        <v>1500</v>
      </c>
    </row>
    <row r="458" spans="1:3" x14ac:dyDescent="0.3">
      <c r="A458" s="3">
        <v>11</v>
      </c>
      <c r="B458" s="3">
        <v>7</v>
      </c>
      <c r="C458" s="8">
        <v>2500</v>
      </c>
    </row>
    <row r="459" spans="1:3" x14ac:dyDescent="0.3">
      <c r="A459" s="3">
        <v>11</v>
      </c>
      <c r="B459" s="3">
        <v>7</v>
      </c>
      <c r="C459" s="8">
        <v>2500</v>
      </c>
    </row>
    <row r="460" spans="1:3" x14ac:dyDescent="0.3">
      <c r="A460" s="3">
        <v>11</v>
      </c>
      <c r="B460" s="3">
        <v>10</v>
      </c>
      <c r="C460" s="8">
        <v>1500</v>
      </c>
    </row>
    <row r="461" spans="1:3" x14ac:dyDescent="0.3">
      <c r="A461" s="3">
        <v>11</v>
      </c>
      <c r="B461" s="3">
        <v>10</v>
      </c>
    </row>
    <row r="462" spans="1:3" x14ac:dyDescent="0.3">
      <c r="A462" s="3">
        <v>11</v>
      </c>
      <c r="B462" s="3">
        <v>8</v>
      </c>
      <c r="C462" s="8">
        <v>1500</v>
      </c>
    </row>
    <row r="463" spans="1:3" x14ac:dyDescent="0.3">
      <c r="A463" s="3">
        <v>11</v>
      </c>
      <c r="B463" s="3">
        <v>2</v>
      </c>
    </row>
    <row r="464" spans="1:3" x14ac:dyDescent="0.3">
      <c r="A464" s="3">
        <v>11</v>
      </c>
      <c r="B464" s="3">
        <v>4</v>
      </c>
      <c r="C464" s="8">
        <v>1500</v>
      </c>
    </row>
    <row r="465" spans="1:3" x14ac:dyDescent="0.3">
      <c r="A465" s="3">
        <v>11</v>
      </c>
      <c r="B465" s="3">
        <v>10</v>
      </c>
      <c r="C465" s="8">
        <v>1500</v>
      </c>
    </row>
    <row r="466" spans="1:3" x14ac:dyDescent="0.3">
      <c r="A466" s="3">
        <v>12</v>
      </c>
      <c r="B466" s="3">
        <v>5</v>
      </c>
    </row>
    <row r="467" spans="1:3" x14ac:dyDescent="0.3">
      <c r="A467" s="3">
        <v>12</v>
      </c>
      <c r="B467" s="3">
        <v>3</v>
      </c>
      <c r="C467" s="8">
        <v>1500</v>
      </c>
    </row>
    <row r="468" spans="1:3" x14ac:dyDescent="0.3">
      <c r="A468" s="3">
        <v>12</v>
      </c>
      <c r="B468" s="3">
        <v>3</v>
      </c>
      <c r="C468" s="8">
        <v>1500</v>
      </c>
    </row>
    <row r="469" spans="1:3" x14ac:dyDescent="0.3">
      <c r="A469" s="3">
        <v>12</v>
      </c>
      <c r="B469" s="3">
        <v>3</v>
      </c>
    </row>
    <row r="470" spans="1:3" x14ac:dyDescent="0.3">
      <c r="A470" s="3">
        <v>11</v>
      </c>
      <c r="B470" s="3">
        <v>7</v>
      </c>
      <c r="C470" s="8">
        <v>1500</v>
      </c>
    </row>
    <row r="471" spans="1:3" x14ac:dyDescent="0.3">
      <c r="A471" s="3">
        <v>11</v>
      </c>
      <c r="B471" s="3">
        <v>2</v>
      </c>
      <c r="C471" s="8">
        <v>1500</v>
      </c>
    </row>
    <row r="472" spans="1:3" x14ac:dyDescent="0.3">
      <c r="A472" s="3">
        <v>13</v>
      </c>
      <c r="B472" s="3">
        <v>4</v>
      </c>
      <c r="C472" s="8">
        <v>1500</v>
      </c>
    </row>
    <row r="473" spans="1:3" x14ac:dyDescent="0.3">
      <c r="A473" s="3">
        <v>11</v>
      </c>
      <c r="B473" s="3">
        <v>8</v>
      </c>
      <c r="C473" s="8">
        <v>1500</v>
      </c>
    </row>
    <row r="474" spans="1:3" x14ac:dyDescent="0.3">
      <c r="A474" s="3">
        <v>11</v>
      </c>
      <c r="B474" s="3">
        <v>10</v>
      </c>
    </row>
    <row r="475" spans="1:3" x14ac:dyDescent="0.3">
      <c r="A475" s="3">
        <v>11</v>
      </c>
      <c r="B475" s="3">
        <v>1</v>
      </c>
    </row>
    <row r="476" spans="1:3" x14ac:dyDescent="0.3">
      <c r="A476" s="3">
        <v>11</v>
      </c>
      <c r="B476" s="3">
        <v>5</v>
      </c>
      <c r="C476" s="8">
        <v>1500</v>
      </c>
    </row>
    <row r="477" spans="1:3" x14ac:dyDescent="0.3">
      <c r="A477" s="3">
        <v>13</v>
      </c>
      <c r="B477" s="3">
        <v>3</v>
      </c>
      <c r="C477" s="8">
        <v>1500</v>
      </c>
    </row>
    <row r="478" spans="1:3" x14ac:dyDescent="0.3">
      <c r="A478" s="3">
        <v>11</v>
      </c>
      <c r="B478" s="3">
        <v>7</v>
      </c>
      <c r="C478" s="8">
        <v>1500</v>
      </c>
    </row>
    <row r="479" spans="1:3" x14ac:dyDescent="0.3">
      <c r="A479" s="3">
        <v>11</v>
      </c>
      <c r="B479" s="3">
        <v>4</v>
      </c>
      <c r="C479" s="8">
        <v>2500</v>
      </c>
    </row>
    <row r="480" spans="1:3" x14ac:dyDescent="0.3">
      <c r="A480" s="3">
        <v>12</v>
      </c>
      <c r="B480" s="3">
        <v>4</v>
      </c>
      <c r="C480" s="8">
        <v>1500</v>
      </c>
    </row>
    <row r="481" spans="1:3" x14ac:dyDescent="0.3">
      <c r="A481" s="3">
        <v>13</v>
      </c>
      <c r="B481" s="3">
        <v>3</v>
      </c>
      <c r="C481" s="8">
        <v>1500</v>
      </c>
    </row>
    <row r="482" spans="1:3" x14ac:dyDescent="0.3">
      <c r="A482" s="3">
        <v>13</v>
      </c>
      <c r="B482" s="3">
        <v>6</v>
      </c>
      <c r="C482" s="8">
        <v>1500</v>
      </c>
    </row>
    <row r="483" spans="1:3" x14ac:dyDescent="0.3">
      <c r="A483" s="3">
        <v>11</v>
      </c>
      <c r="B483" s="3">
        <v>3</v>
      </c>
    </row>
    <row r="484" spans="1:3" x14ac:dyDescent="0.3">
      <c r="A484" s="3">
        <v>11</v>
      </c>
      <c r="B484" s="3">
        <v>2</v>
      </c>
      <c r="C484" s="8">
        <v>1500</v>
      </c>
    </row>
    <row r="485" spans="1:3" x14ac:dyDescent="0.3">
      <c r="A485" s="3">
        <v>11</v>
      </c>
      <c r="B485" s="3">
        <v>4</v>
      </c>
      <c r="C485" s="8">
        <v>1500</v>
      </c>
    </row>
    <row r="486" spans="1:3" x14ac:dyDescent="0.3">
      <c r="A486" s="3">
        <v>11</v>
      </c>
      <c r="B486" s="3">
        <v>5</v>
      </c>
      <c r="C486" s="8">
        <v>2500</v>
      </c>
    </row>
    <row r="487" spans="1:3" x14ac:dyDescent="0.3">
      <c r="A487" s="3">
        <v>13</v>
      </c>
      <c r="B487" s="3">
        <v>8</v>
      </c>
      <c r="C487" s="8"/>
    </row>
    <row r="488" spans="1:3" x14ac:dyDescent="0.3">
      <c r="A488" s="3">
        <v>11</v>
      </c>
      <c r="B488" s="3">
        <v>1</v>
      </c>
      <c r="C488" s="8">
        <v>2500</v>
      </c>
    </row>
    <row r="489" spans="1:3" x14ac:dyDescent="0.3">
      <c r="A489" s="3">
        <v>11</v>
      </c>
      <c r="B489" s="3">
        <v>4</v>
      </c>
      <c r="C489" s="8">
        <v>2500</v>
      </c>
    </row>
    <row r="490" spans="1:3" x14ac:dyDescent="0.3">
      <c r="A490" s="3">
        <v>12</v>
      </c>
      <c r="B490" s="3">
        <v>7</v>
      </c>
      <c r="C490" s="8">
        <v>1500</v>
      </c>
    </row>
    <row r="491" spans="1:3" x14ac:dyDescent="0.3">
      <c r="A491" s="3">
        <v>12</v>
      </c>
      <c r="B491" s="3">
        <v>5</v>
      </c>
      <c r="C491" s="8">
        <v>1500</v>
      </c>
    </row>
    <row r="492" spans="1:3" x14ac:dyDescent="0.3">
      <c r="A492" s="3">
        <v>12</v>
      </c>
      <c r="B492" s="3">
        <v>3</v>
      </c>
      <c r="C492" s="8">
        <v>2500</v>
      </c>
    </row>
    <row r="493" spans="1:3" x14ac:dyDescent="0.3">
      <c r="A493" s="3">
        <v>14</v>
      </c>
      <c r="B493" s="3">
        <v>3</v>
      </c>
      <c r="C493" s="8"/>
    </row>
    <row r="494" spans="1:3" x14ac:dyDescent="0.3">
      <c r="A494" s="3">
        <v>13</v>
      </c>
      <c r="B494" s="3">
        <v>4</v>
      </c>
      <c r="C494" s="8">
        <v>2500</v>
      </c>
    </row>
    <row r="495" spans="1:3" x14ac:dyDescent="0.3">
      <c r="A495" s="3">
        <v>13</v>
      </c>
      <c r="B495" s="3">
        <v>7</v>
      </c>
      <c r="C495" s="8">
        <v>2500</v>
      </c>
    </row>
    <row r="496" spans="1:3" x14ac:dyDescent="0.3">
      <c r="A496" s="3">
        <v>14</v>
      </c>
      <c r="B496" s="3">
        <v>4</v>
      </c>
      <c r="C496" s="8"/>
    </row>
    <row r="497" spans="1:3" x14ac:dyDescent="0.3">
      <c r="A497" s="3">
        <v>15</v>
      </c>
      <c r="B497" s="3">
        <v>3</v>
      </c>
      <c r="C497" s="8"/>
    </row>
    <row r="498" spans="1:3" x14ac:dyDescent="0.3">
      <c r="A498" s="3">
        <v>15</v>
      </c>
      <c r="B498" s="3">
        <v>1</v>
      </c>
      <c r="C498" s="8">
        <v>2500</v>
      </c>
    </row>
    <row r="499" spans="1:3" x14ac:dyDescent="0.3">
      <c r="A499" s="3">
        <v>13</v>
      </c>
      <c r="B499" s="3">
        <v>4</v>
      </c>
      <c r="C499" s="8">
        <v>1500</v>
      </c>
    </row>
    <row r="500" spans="1:3" x14ac:dyDescent="0.3">
      <c r="A500" s="3">
        <v>14</v>
      </c>
      <c r="B500" s="3">
        <v>1</v>
      </c>
      <c r="C500" s="8">
        <v>2500</v>
      </c>
    </row>
    <row r="501" spans="1:3" x14ac:dyDescent="0.3">
      <c r="A501" s="3">
        <v>15</v>
      </c>
      <c r="B501" s="3">
        <v>10</v>
      </c>
      <c r="C501" s="8"/>
    </row>
    <row r="502" spans="1:3" x14ac:dyDescent="0.3">
      <c r="A502" s="3">
        <v>15</v>
      </c>
      <c r="B502" s="3">
        <v>6</v>
      </c>
      <c r="C502" s="8">
        <v>2500</v>
      </c>
    </row>
    <row r="503" spans="1:3" x14ac:dyDescent="0.3">
      <c r="A503" s="3">
        <v>14</v>
      </c>
      <c r="B503" s="3">
        <v>3</v>
      </c>
      <c r="C503" s="8">
        <v>2500</v>
      </c>
    </row>
    <row r="504" spans="1:3" x14ac:dyDescent="0.3">
      <c r="A504" s="3">
        <v>14</v>
      </c>
      <c r="B504" s="3">
        <v>1</v>
      </c>
    </row>
    <row r="505" spans="1:3" x14ac:dyDescent="0.3">
      <c r="A505" s="3">
        <v>13</v>
      </c>
      <c r="B505" s="3">
        <v>2</v>
      </c>
    </row>
    <row r="506" spans="1:3" x14ac:dyDescent="0.3">
      <c r="A506" s="3">
        <v>15</v>
      </c>
      <c r="B506" s="3">
        <v>10</v>
      </c>
      <c r="C506" s="8">
        <v>2500</v>
      </c>
    </row>
    <row r="507" spans="1:3" x14ac:dyDescent="0.3">
      <c r="A507" s="3">
        <v>14</v>
      </c>
      <c r="B507" s="3">
        <v>9</v>
      </c>
      <c r="C507" s="8">
        <v>2500</v>
      </c>
    </row>
    <row r="508" spans="1:3" x14ac:dyDescent="0.3">
      <c r="A508" s="3">
        <v>13</v>
      </c>
      <c r="B508" s="3">
        <v>5</v>
      </c>
      <c r="C508" s="8">
        <v>2500</v>
      </c>
    </row>
    <row r="509" spans="1:3" x14ac:dyDescent="0.3">
      <c r="A509" s="3">
        <v>13</v>
      </c>
      <c r="B509" s="3">
        <v>3</v>
      </c>
      <c r="C509" s="8">
        <v>2500</v>
      </c>
    </row>
    <row r="510" spans="1:3" x14ac:dyDescent="0.3">
      <c r="A510" s="3">
        <v>13</v>
      </c>
      <c r="B510" s="3">
        <v>1</v>
      </c>
      <c r="C510" s="8">
        <v>2500</v>
      </c>
    </row>
    <row r="511" spans="1:3" x14ac:dyDescent="0.3">
      <c r="A511" s="3">
        <v>11</v>
      </c>
      <c r="B511" s="3">
        <v>3</v>
      </c>
      <c r="C511" s="8">
        <v>1500</v>
      </c>
    </row>
    <row r="512" spans="1:3" x14ac:dyDescent="0.3">
      <c r="A512" s="3">
        <v>14</v>
      </c>
      <c r="B512" s="3">
        <v>7</v>
      </c>
      <c r="C512" s="8">
        <v>2500</v>
      </c>
    </row>
    <row r="513" spans="1:3" x14ac:dyDescent="0.3">
      <c r="A513" s="3">
        <v>15</v>
      </c>
      <c r="B513" s="3">
        <v>2</v>
      </c>
      <c r="C513" s="8"/>
    </row>
    <row r="514" spans="1:3" x14ac:dyDescent="0.3">
      <c r="A514" s="3">
        <v>15</v>
      </c>
      <c r="B514" s="3">
        <v>7</v>
      </c>
      <c r="C514" s="8"/>
    </row>
    <row r="515" spans="1:3" x14ac:dyDescent="0.3">
      <c r="A515" s="3">
        <v>15</v>
      </c>
      <c r="B515" s="3">
        <v>6</v>
      </c>
      <c r="C515" s="8"/>
    </row>
    <row r="516" spans="1:3" x14ac:dyDescent="0.3">
      <c r="A516" s="3">
        <v>14</v>
      </c>
      <c r="B516" s="3">
        <v>6</v>
      </c>
      <c r="C516" s="8"/>
    </row>
    <row r="517" spans="1:3" x14ac:dyDescent="0.3">
      <c r="A517" s="3">
        <v>14</v>
      </c>
      <c r="B517" s="3">
        <v>5</v>
      </c>
    </row>
    <row r="518" spans="1:3" x14ac:dyDescent="0.3">
      <c r="A518" s="3">
        <v>13</v>
      </c>
      <c r="B518" s="3">
        <v>6</v>
      </c>
      <c r="C518" s="8">
        <v>2500</v>
      </c>
    </row>
    <row r="519" spans="1:3" x14ac:dyDescent="0.3">
      <c r="A519" s="3">
        <v>14</v>
      </c>
      <c r="B519" s="3">
        <v>2</v>
      </c>
      <c r="C519" s="8">
        <v>2500</v>
      </c>
    </row>
    <row r="520" spans="1:3" x14ac:dyDescent="0.3">
      <c r="A520" s="3">
        <v>14</v>
      </c>
      <c r="B520" s="3">
        <v>7</v>
      </c>
      <c r="C520" s="8">
        <v>2500</v>
      </c>
    </row>
    <row r="521" spans="1:3" x14ac:dyDescent="0.3">
      <c r="A521" s="3">
        <v>14</v>
      </c>
      <c r="B521" s="3">
        <v>5</v>
      </c>
      <c r="C521" s="8">
        <v>2500</v>
      </c>
    </row>
    <row r="522" spans="1:3" x14ac:dyDescent="0.3">
      <c r="A522" s="3">
        <v>13</v>
      </c>
      <c r="B522" s="3">
        <v>4</v>
      </c>
      <c r="C522" s="8">
        <v>1500</v>
      </c>
    </row>
    <row r="523" spans="1:3" x14ac:dyDescent="0.3">
      <c r="A523" s="3">
        <v>13</v>
      </c>
      <c r="B523" s="3">
        <v>6</v>
      </c>
      <c r="C523" s="8"/>
    </row>
    <row r="524" spans="1:3" x14ac:dyDescent="0.3">
      <c r="A524" s="3">
        <v>13</v>
      </c>
      <c r="B524" s="3">
        <v>10</v>
      </c>
      <c r="C524" s="8">
        <v>2500</v>
      </c>
    </row>
    <row r="525" spans="1:3" x14ac:dyDescent="0.3">
      <c r="A525" s="3">
        <v>14</v>
      </c>
      <c r="B525" s="3">
        <v>8</v>
      </c>
      <c r="C525" s="8">
        <v>2500</v>
      </c>
    </row>
    <row r="526" spans="1:3" x14ac:dyDescent="0.3">
      <c r="A526" s="3">
        <v>14</v>
      </c>
      <c r="B526" s="3">
        <v>5</v>
      </c>
      <c r="C526" s="8"/>
    </row>
    <row r="527" spans="1:3" x14ac:dyDescent="0.3">
      <c r="A527" s="3">
        <v>14</v>
      </c>
      <c r="B527" s="3">
        <v>6</v>
      </c>
      <c r="C527" s="8"/>
    </row>
    <row r="528" spans="1:3" x14ac:dyDescent="0.3">
      <c r="A528" s="3">
        <v>13</v>
      </c>
      <c r="B528" s="3">
        <v>9</v>
      </c>
      <c r="C528" s="8"/>
    </row>
    <row r="529" spans="1:3" x14ac:dyDescent="0.3">
      <c r="A529" s="3">
        <v>14</v>
      </c>
      <c r="B529" s="3">
        <v>9</v>
      </c>
      <c r="C529" s="8"/>
    </row>
    <row r="530" spans="1:3" x14ac:dyDescent="0.3">
      <c r="A530" s="3">
        <v>15</v>
      </c>
      <c r="B530" s="3">
        <v>7</v>
      </c>
      <c r="C530" s="8">
        <v>2500</v>
      </c>
    </row>
    <row r="531" spans="1:3" x14ac:dyDescent="0.3">
      <c r="A531" s="3">
        <v>13</v>
      </c>
      <c r="B531" s="3">
        <v>4</v>
      </c>
      <c r="C531" s="8">
        <v>1500</v>
      </c>
    </row>
    <row r="532" spans="1:3" x14ac:dyDescent="0.3">
      <c r="A532" s="3">
        <v>13</v>
      </c>
      <c r="B532" s="3">
        <v>6</v>
      </c>
      <c r="C532" s="8"/>
    </row>
    <row r="533" spans="1:3" x14ac:dyDescent="0.3">
      <c r="A533" s="3">
        <v>12</v>
      </c>
      <c r="B533" s="3">
        <v>4</v>
      </c>
      <c r="C533" s="8">
        <v>2500</v>
      </c>
    </row>
    <row r="534" spans="1:3" x14ac:dyDescent="0.3">
      <c r="A534" s="3">
        <v>13</v>
      </c>
      <c r="B534" s="3">
        <v>6</v>
      </c>
    </row>
    <row r="535" spans="1:3" x14ac:dyDescent="0.3">
      <c r="A535" s="3">
        <v>12</v>
      </c>
      <c r="B535" s="3">
        <v>4</v>
      </c>
      <c r="C535" s="8">
        <v>1500</v>
      </c>
    </row>
    <row r="536" spans="1:3" x14ac:dyDescent="0.3">
      <c r="A536" s="3">
        <v>14</v>
      </c>
      <c r="B536" s="3">
        <v>9</v>
      </c>
      <c r="C536" s="8">
        <v>2500</v>
      </c>
    </row>
    <row r="537" spans="1:3" x14ac:dyDescent="0.3">
      <c r="A537" s="3">
        <v>14</v>
      </c>
      <c r="B537" s="3">
        <v>5</v>
      </c>
      <c r="C537" s="8">
        <v>2500</v>
      </c>
    </row>
    <row r="538" spans="1:3" x14ac:dyDescent="0.3">
      <c r="A538" s="3">
        <v>14</v>
      </c>
      <c r="B538" s="3">
        <v>5</v>
      </c>
      <c r="C538" s="8">
        <v>2500</v>
      </c>
    </row>
    <row r="539" spans="1:3" x14ac:dyDescent="0.3">
      <c r="A539" s="3">
        <v>13</v>
      </c>
      <c r="B539" s="3">
        <v>6</v>
      </c>
      <c r="C539" s="8">
        <v>2500</v>
      </c>
    </row>
    <row r="540" spans="1:3" x14ac:dyDescent="0.3">
      <c r="A540" s="3">
        <v>13</v>
      </c>
      <c r="B540" s="3">
        <v>3</v>
      </c>
      <c r="C540" s="8">
        <v>1500</v>
      </c>
    </row>
    <row r="541" spans="1:3" x14ac:dyDescent="0.3">
      <c r="A541" s="3">
        <v>13</v>
      </c>
      <c r="B541" s="3">
        <v>6</v>
      </c>
      <c r="C541" s="8">
        <v>2500</v>
      </c>
    </row>
    <row r="542" spans="1:3" x14ac:dyDescent="0.3">
      <c r="A542" s="3">
        <v>13</v>
      </c>
      <c r="B542" s="3">
        <v>6</v>
      </c>
      <c r="C542" s="8"/>
    </row>
    <row r="543" spans="1:3" x14ac:dyDescent="0.3">
      <c r="A543" s="3">
        <v>13</v>
      </c>
      <c r="B543" s="3">
        <v>7</v>
      </c>
      <c r="C543" s="8"/>
    </row>
    <row r="544" spans="1:3" x14ac:dyDescent="0.3">
      <c r="A544" s="3">
        <v>15</v>
      </c>
      <c r="B544" s="3">
        <v>7</v>
      </c>
      <c r="C544" s="8">
        <v>2500</v>
      </c>
    </row>
    <row r="545" spans="1:3" x14ac:dyDescent="0.3">
      <c r="A545" s="3">
        <v>15</v>
      </c>
      <c r="B545" s="3">
        <v>8</v>
      </c>
      <c r="C545" s="8"/>
    </row>
    <row r="546" spans="1:3" x14ac:dyDescent="0.3">
      <c r="A546" s="3">
        <v>15</v>
      </c>
      <c r="B546" s="3">
        <v>9</v>
      </c>
      <c r="C546" s="8"/>
    </row>
    <row r="547" spans="1:3" x14ac:dyDescent="0.3">
      <c r="A547" s="3">
        <v>12</v>
      </c>
      <c r="B547" s="3">
        <v>1</v>
      </c>
      <c r="C547" s="8">
        <v>2500</v>
      </c>
    </row>
    <row r="548" spans="1:3" x14ac:dyDescent="0.3">
      <c r="A548" s="3">
        <v>13</v>
      </c>
      <c r="B548" s="3">
        <v>1</v>
      </c>
      <c r="C548" s="8">
        <v>2500</v>
      </c>
    </row>
    <row r="549" spans="1:3" x14ac:dyDescent="0.3">
      <c r="A549" s="3">
        <v>14</v>
      </c>
      <c r="B549" s="3">
        <v>2</v>
      </c>
      <c r="C549" s="8">
        <v>2500</v>
      </c>
    </row>
    <row r="550" spans="1:3" x14ac:dyDescent="0.3">
      <c r="A550" s="3">
        <v>13</v>
      </c>
      <c r="B550" s="3">
        <v>1</v>
      </c>
      <c r="C550" s="8">
        <v>1500</v>
      </c>
    </row>
    <row r="551" spans="1:3" x14ac:dyDescent="0.3">
      <c r="A551" s="3">
        <v>13</v>
      </c>
      <c r="B551" s="3">
        <v>10</v>
      </c>
      <c r="C551" s="8">
        <v>2500</v>
      </c>
    </row>
    <row r="552" spans="1:3" x14ac:dyDescent="0.3">
      <c r="A552" s="3">
        <v>13</v>
      </c>
      <c r="B552" s="3">
        <v>5</v>
      </c>
      <c r="C552" s="8">
        <v>2500</v>
      </c>
    </row>
    <row r="553" spans="1:3" x14ac:dyDescent="0.3">
      <c r="A553" s="3">
        <v>13</v>
      </c>
      <c r="B553" s="3">
        <v>5</v>
      </c>
      <c r="C553" s="8">
        <v>1500</v>
      </c>
    </row>
    <row r="554" spans="1:3" x14ac:dyDescent="0.3">
      <c r="A554" s="3">
        <v>12</v>
      </c>
      <c r="B554" s="3">
        <v>4</v>
      </c>
      <c r="C554" s="8">
        <v>1500</v>
      </c>
    </row>
    <row r="555" spans="1:3" x14ac:dyDescent="0.3">
      <c r="A555" s="3">
        <v>15</v>
      </c>
      <c r="B555" s="3">
        <v>2</v>
      </c>
      <c r="C555" s="8">
        <v>2500</v>
      </c>
    </row>
    <row r="556" spans="1:3" x14ac:dyDescent="0.3">
      <c r="A556" s="3">
        <v>13</v>
      </c>
      <c r="B556" s="3">
        <v>4</v>
      </c>
    </row>
    <row r="557" spans="1:3" x14ac:dyDescent="0.3">
      <c r="A557" s="3">
        <v>14</v>
      </c>
      <c r="B557" s="3">
        <v>9</v>
      </c>
      <c r="C557" s="8">
        <v>2500</v>
      </c>
    </row>
    <row r="558" spans="1:3" x14ac:dyDescent="0.3">
      <c r="A558" s="3">
        <v>14</v>
      </c>
      <c r="B558" s="3">
        <v>7</v>
      </c>
      <c r="C558" s="8">
        <v>2500</v>
      </c>
    </row>
    <row r="559" spans="1:3" x14ac:dyDescent="0.3">
      <c r="A559" s="3">
        <v>15</v>
      </c>
      <c r="B559" s="3">
        <v>7</v>
      </c>
      <c r="C559" s="8"/>
    </row>
    <row r="560" spans="1:3" x14ac:dyDescent="0.3">
      <c r="A560" s="3">
        <v>13</v>
      </c>
      <c r="B560" s="3">
        <v>9</v>
      </c>
      <c r="C560" s="8">
        <v>2500</v>
      </c>
    </row>
    <row r="561" spans="1:3" x14ac:dyDescent="0.3">
      <c r="A561" s="3">
        <v>13</v>
      </c>
      <c r="B561" s="3">
        <v>8</v>
      </c>
      <c r="C561" s="8">
        <v>2500</v>
      </c>
    </row>
    <row r="562" spans="1:3" x14ac:dyDescent="0.3">
      <c r="A562" s="3">
        <v>13</v>
      </c>
      <c r="B562" s="3">
        <v>2</v>
      </c>
      <c r="C562" s="8">
        <v>2500</v>
      </c>
    </row>
    <row r="563" spans="1:3" x14ac:dyDescent="0.3">
      <c r="A563" s="3">
        <v>14</v>
      </c>
      <c r="B563" s="3">
        <v>10</v>
      </c>
      <c r="C563" s="8">
        <v>2500</v>
      </c>
    </row>
    <row r="564" spans="1:3" x14ac:dyDescent="0.3">
      <c r="A564" s="3">
        <v>14</v>
      </c>
      <c r="B564" s="3">
        <v>6</v>
      </c>
      <c r="C564" s="8">
        <v>2500</v>
      </c>
    </row>
    <row r="565" spans="1:3" x14ac:dyDescent="0.3">
      <c r="A565" s="3">
        <v>13</v>
      </c>
      <c r="B565" s="3">
        <v>2</v>
      </c>
      <c r="C565" s="8">
        <v>2500</v>
      </c>
    </row>
    <row r="566" spans="1:3" x14ac:dyDescent="0.3">
      <c r="A566" s="3">
        <v>13</v>
      </c>
      <c r="B566" s="3">
        <v>1</v>
      </c>
    </row>
    <row r="567" spans="1:3" x14ac:dyDescent="0.3">
      <c r="A567" s="3">
        <v>13</v>
      </c>
      <c r="B567" s="3">
        <v>5</v>
      </c>
      <c r="C567" s="8">
        <v>1500</v>
      </c>
    </row>
    <row r="568" spans="1:3" x14ac:dyDescent="0.3">
      <c r="A568" s="3">
        <v>12</v>
      </c>
      <c r="B568" s="3">
        <v>4</v>
      </c>
      <c r="C568" s="8">
        <v>2500</v>
      </c>
    </row>
    <row r="569" spans="1:3" x14ac:dyDescent="0.3">
      <c r="A569" s="3">
        <v>15</v>
      </c>
      <c r="B569" s="3">
        <v>7</v>
      </c>
      <c r="C569" s="8">
        <v>2500</v>
      </c>
    </row>
    <row r="570" spans="1:3" x14ac:dyDescent="0.3">
      <c r="A570" s="3">
        <v>13</v>
      </c>
      <c r="B570" s="3">
        <v>4</v>
      </c>
      <c r="C570" s="8">
        <v>2500</v>
      </c>
    </row>
    <row r="571" spans="1:3" x14ac:dyDescent="0.3">
      <c r="A571" s="3">
        <v>12</v>
      </c>
      <c r="B571" s="3">
        <v>5</v>
      </c>
      <c r="C571" s="8">
        <v>2500</v>
      </c>
    </row>
    <row r="572" spans="1:3" x14ac:dyDescent="0.3">
      <c r="A572" s="3">
        <v>14</v>
      </c>
      <c r="B572" s="3">
        <v>4</v>
      </c>
      <c r="C572" s="8">
        <v>2500</v>
      </c>
    </row>
    <row r="573" spans="1:3" x14ac:dyDescent="0.3">
      <c r="A573" s="3">
        <v>15</v>
      </c>
      <c r="B573" s="3">
        <v>2</v>
      </c>
      <c r="C573" s="8">
        <v>2500</v>
      </c>
    </row>
    <row r="574" spans="1:3" x14ac:dyDescent="0.3">
      <c r="A574" s="3">
        <v>13</v>
      </c>
      <c r="B574" s="3">
        <v>6</v>
      </c>
      <c r="C574" s="8">
        <v>2500</v>
      </c>
    </row>
    <row r="575" spans="1:3" x14ac:dyDescent="0.3">
      <c r="A575" s="3">
        <v>13</v>
      </c>
      <c r="B575" s="3">
        <v>4</v>
      </c>
      <c r="C575" s="8">
        <v>2500</v>
      </c>
    </row>
    <row r="576" spans="1:3" x14ac:dyDescent="0.3">
      <c r="A576" s="3">
        <v>14</v>
      </c>
      <c r="B576" s="3">
        <v>8</v>
      </c>
      <c r="C576" s="8">
        <v>2500</v>
      </c>
    </row>
    <row r="577" spans="1:3" x14ac:dyDescent="0.3">
      <c r="A577" s="3">
        <v>13</v>
      </c>
      <c r="B577" s="3">
        <v>9</v>
      </c>
      <c r="C577" s="8">
        <v>2500</v>
      </c>
    </row>
    <row r="578" spans="1:3" x14ac:dyDescent="0.3">
      <c r="A578" s="3">
        <v>14</v>
      </c>
      <c r="B578" s="3">
        <v>2</v>
      </c>
      <c r="C578" s="8">
        <v>2500</v>
      </c>
    </row>
    <row r="579" spans="1:3" x14ac:dyDescent="0.3">
      <c r="A579" s="3">
        <v>13</v>
      </c>
      <c r="B579" s="3">
        <v>4</v>
      </c>
      <c r="C579" s="8">
        <v>2500</v>
      </c>
    </row>
    <row r="580" spans="1:3" x14ac:dyDescent="0.3">
      <c r="A580" s="3">
        <v>12</v>
      </c>
      <c r="B580" s="3">
        <v>7</v>
      </c>
    </row>
    <row r="581" spans="1:3" x14ac:dyDescent="0.3">
      <c r="A581" s="3">
        <v>13</v>
      </c>
      <c r="B581" s="3">
        <v>8</v>
      </c>
      <c r="C581" s="8"/>
    </row>
    <row r="582" spans="1:3" x14ac:dyDescent="0.3">
      <c r="A582" s="3">
        <v>12</v>
      </c>
      <c r="B582" s="3">
        <v>5</v>
      </c>
      <c r="C582" s="8">
        <v>1500</v>
      </c>
    </row>
    <row r="583" spans="1:3" x14ac:dyDescent="0.3">
      <c r="A583" s="3">
        <v>14</v>
      </c>
      <c r="B583" s="3">
        <v>5</v>
      </c>
      <c r="C583" s="8">
        <v>2500</v>
      </c>
    </row>
    <row r="584" spans="1:3" x14ac:dyDescent="0.3">
      <c r="A584" s="3">
        <v>12</v>
      </c>
      <c r="B584" s="3">
        <v>8</v>
      </c>
      <c r="C584" s="8">
        <v>1500</v>
      </c>
    </row>
    <row r="585" spans="1:3" x14ac:dyDescent="0.3">
      <c r="A585" s="3">
        <v>13</v>
      </c>
      <c r="B585" s="3">
        <v>6</v>
      </c>
      <c r="C585" s="8">
        <v>2500</v>
      </c>
    </row>
    <row r="586" spans="1:3" x14ac:dyDescent="0.3">
      <c r="A586" s="3">
        <v>15</v>
      </c>
      <c r="B586" s="3">
        <v>10</v>
      </c>
      <c r="C586" s="8"/>
    </row>
    <row r="587" spans="1:3" x14ac:dyDescent="0.3">
      <c r="A587" s="3">
        <v>15</v>
      </c>
      <c r="B587" s="3">
        <v>7</v>
      </c>
      <c r="C587" s="8">
        <v>2500</v>
      </c>
    </row>
    <row r="588" spans="1:3" x14ac:dyDescent="0.3">
      <c r="A588" s="3">
        <v>13</v>
      </c>
      <c r="B588" s="3">
        <v>4</v>
      </c>
      <c r="C588" s="8">
        <v>2500</v>
      </c>
    </row>
    <row r="589" spans="1:3" x14ac:dyDescent="0.3">
      <c r="A589" s="3">
        <v>13</v>
      </c>
      <c r="B589" s="3">
        <v>9</v>
      </c>
      <c r="C589" s="8"/>
    </row>
    <row r="590" spans="1:3" x14ac:dyDescent="0.3">
      <c r="A590" s="3">
        <v>13</v>
      </c>
      <c r="B590" s="3">
        <v>3</v>
      </c>
      <c r="C590" s="8">
        <v>1500</v>
      </c>
    </row>
    <row r="591" spans="1:3" x14ac:dyDescent="0.3">
      <c r="A591" s="3">
        <v>12</v>
      </c>
      <c r="B591" s="3">
        <v>3</v>
      </c>
      <c r="C591" s="8">
        <v>2500</v>
      </c>
    </row>
    <row r="592" spans="1:3" x14ac:dyDescent="0.3">
      <c r="A592" s="3">
        <v>13</v>
      </c>
      <c r="B592" s="3">
        <v>5</v>
      </c>
    </row>
    <row r="593" spans="1:3" x14ac:dyDescent="0.3">
      <c r="A593" s="3">
        <v>15</v>
      </c>
      <c r="B593" s="3">
        <v>4</v>
      </c>
      <c r="C593" s="8">
        <v>2500</v>
      </c>
    </row>
    <row r="594" spans="1:3" x14ac:dyDescent="0.3">
      <c r="A594" s="3">
        <v>14</v>
      </c>
      <c r="B594" s="3">
        <v>5</v>
      </c>
      <c r="C594" s="8">
        <v>2500</v>
      </c>
    </row>
    <row r="595" spans="1:3" x14ac:dyDescent="0.3">
      <c r="A595" s="3">
        <v>12</v>
      </c>
      <c r="B595" s="3">
        <v>3</v>
      </c>
    </row>
    <row r="596" spans="1:3" x14ac:dyDescent="0.3">
      <c r="A596" s="3">
        <v>12</v>
      </c>
      <c r="B596" s="3">
        <v>8</v>
      </c>
    </row>
    <row r="597" spans="1:3" x14ac:dyDescent="0.3">
      <c r="A597" s="3">
        <v>13</v>
      </c>
      <c r="B597" s="3">
        <v>9</v>
      </c>
      <c r="C597" s="8"/>
    </row>
    <row r="598" spans="1:3" x14ac:dyDescent="0.3">
      <c r="A598" s="3">
        <v>12</v>
      </c>
      <c r="B598" s="3">
        <v>5</v>
      </c>
    </row>
    <row r="599" spans="1:3" x14ac:dyDescent="0.3">
      <c r="A599" s="3">
        <v>13</v>
      </c>
      <c r="B599" s="3">
        <v>4</v>
      </c>
      <c r="C599" s="8">
        <v>1500</v>
      </c>
    </row>
    <row r="600" spans="1:3" x14ac:dyDescent="0.3">
      <c r="A600" s="3">
        <v>12</v>
      </c>
      <c r="B600" s="3">
        <v>4</v>
      </c>
      <c r="C600" s="8">
        <v>2500</v>
      </c>
    </row>
    <row r="601" spans="1:3" x14ac:dyDescent="0.3">
      <c r="A601" s="3">
        <v>14</v>
      </c>
      <c r="B601" s="3">
        <v>5</v>
      </c>
      <c r="C601" s="8">
        <v>2500</v>
      </c>
    </row>
    <row r="602" spans="1:3" x14ac:dyDescent="0.3">
      <c r="A602" s="3">
        <v>14</v>
      </c>
      <c r="B602" s="3">
        <v>7</v>
      </c>
      <c r="C602" s="8"/>
    </row>
    <row r="603" spans="1:3" x14ac:dyDescent="0.3">
      <c r="A603" s="3">
        <v>14</v>
      </c>
      <c r="B603" s="3">
        <v>7</v>
      </c>
      <c r="C603" s="8">
        <v>2500</v>
      </c>
    </row>
    <row r="604" spans="1:3" x14ac:dyDescent="0.3">
      <c r="A604" s="3">
        <v>13</v>
      </c>
      <c r="B604" s="3">
        <v>9</v>
      </c>
    </row>
    <row r="605" spans="1:3" x14ac:dyDescent="0.3">
      <c r="A605" s="3">
        <v>13</v>
      </c>
      <c r="B605" s="3">
        <v>10</v>
      </c>
    </row>
    <row r="606" spans="1:3" x14ac:dyDescent="0.3">
      <c r="A606" s="3">
        <v>13</v>
      </c>
      <c r="B606" s="3">
        <v>8</v>
      </c>
    </row>
    <row r="607" spans="1:3" x14ac:dyDescent="0.3">
      <c r="A607" s="3">
        <v>15</v>
      </c>
      <c r="B607" s="3">
        <v>6</v>
      </c>
      <c r="C607" s="8">
        <v>2500</v>
      </c>
    </row>
    <row r="608" spans="1:3" x14ac:dyDescent="0.3">
      <c r="A608" s="3">
        <v>13</v>
      </c>
      <c r="B608" s="3">
        <v>1</v>
      </c>
      <c r="C608" s="8">
        <v>2500</v>
      </c>
    </row>
    <row r="609" spans="1:3" x14ac:dyDescent="0.3">
      <c r="A609" s="3">
        <v>15</v>
      </c>
      <c r="B609" s="3">
        <v>10</v>
      </c>
      <c r="C609" s="8"/>
    </row>
    <row r="610" spans="1:3" x14ac:dyDescent="0.3">
      <c r="A610" s="3">
        <v>13</v>
      </c>
      <c r="B610" s="3">
        <v>4</v>
      </c>
      <c r="C610" s="8">
        <v>2500</v>
      </c>
    </row>
    <row r="611" spans="1:3" x14ac:dyDescent="0.3">
      <c r="A611" s="3">
        <v>12</v>
      </c>
      <c r="B611" s="3">
        <v>7</v>
      </c>
    </row>
    <row r="612" spans="1:3" x14ac:dyDescent="0.3">
      <c r="A612" s="3">
        <v>13</v>
      </c>
      <c r="B612" s="3">
        <v>2</v>
      </c>
      <c r="C612" s="8">
        <v>1500</v>
      </c>
    </row>
    <row r="613" spans="1:3" x14ac:dyDescent="0.3">
      <c r="A613" s="3">
        <v>6</v>
      </c>
      <c r="B613" s="3">
        <v>10</v>
      </c>
    </row>
    <row r="614" spans="1:3" x14ac:dyDescent="0.3">
      <c r="A614" s="3">
        <v>13</v>
      </c>
      <c r="B614" s="3">
        <v>5</v>
      </c>
      <c r="C614" s="8">
        <v>2500</v>
      </c>
    </row>
    <row r="615" spans="1:3" x14ac:dyDescent="0.3">
      <c r="A615" s="3">
        <v>15</v>
      </c>
      <c r="B615" s="3">
        <v>9</v>
      </c>
      <c r="C615" s="8">
        <v>2500</v>
      </c>
    </row>
    <row r="616" spans="1:3" x14ac:dyDescent="0.3">
      <c r="A616" s="3">
        <v>15</v>
      </c>
      <c r="B616" s="3">
        <v>9</v>
      </c>
      <c r="C616" s="8"/>
    </row>
    <row r="617" spans="1:3" x14ac:dyDescent="0.3">
      <c r="A617" s="3">
        <v>14</v>
      </c>
      <c r="B617" s="3">
        <v>2</v>
      </c>
      <c r="C617" s="8">
        <v>2500</v>
      </c>
    </row>
    <row r="618" spans="1:3" x14ac:dyDescent="0.3">
      <c r="A618" s="3">
        <v>13</v>
      </c>
      <c r="B618" s="3">
        <v>3</v>
      </c>
    </row>
    <row r="619" spans="1:3" x14ac:dyDescent="0.3">
      <c r="A619" s="3">
        <v>12</v>
      </c>
      <c r="B619" s="3">
        <v>4</v>
      </c>
      <c r="C619" s="8">
        <v>1500</v>
      </c>
    </row>
    <row r="620" spans="1:3" x14ac:dyDescent="0.3">
      <c r="A620" s="3">
        <v>14</v>
      </c>
      <c r="B620" s="3">
        <v>5</v>
      </c>
      <c r="C620" s="8"/>
    </row>
    <row r="621" spans="1:3" x14ac:dyDescent="0.3">
      <c r="A621" s="3">
        <v>14</v>
      </c>
      <c r="B621" s="3">
        <v>7</v>
      </c>
      <c r="C621" s="8"/>
    </row>
    <row r="622" spans="1:3" x14ac:dyDescent="0.3">
      <c r="A622" s="3">
        <v>14</v>
      </c>
      <c r="B622" s="3">
        <v>9</v>
      </c>
      <c r="C622" s="8"/>
    </row>
    <row r="623" spans="1:3" x14ac:dyDescent="0.3">
      <c r="A623" s="3">
        <v>12</v>
      </c>
      <c r="B623" s="3">
        <v>2</v>
      </c>
      <c r="C623" s="8">
        <v>1500</v>
      </c>
    </row>
    <row r="624" spans="1:3" x14ac:dyDescent="0.3">
      <c r="A624" s="3">
        <v>13</v>
      </c>
      <c r="B624" s="3">
        <v>7</v>
      </c>
    </row>
    <row r="625" spans="1:3" x14ac:dyDescent="0.3">
      <c r="A625" s="3">
        <v>15</v>
      </c>
      <c r="B625" s="3">
        <v>6</v>
      </c>
      <c r="C625" s="8"/>
    </row>
    <row r="626" spans="1:3" x14ac:dyDescent="0.3">
      <c r="A626" s="3">
        <v>14</v>
      </c>
      <c r="B626" s="3">
        <v>7</v>
      </c>
    </row>
    <row r="627" spans="1:3" x14ac:dyDescent="0.3">
      <c r="A627" s="3">
        <v>11</v>
      </c>
      <c r="B627" s="3">
        <v>8</v>
      </c>
    </row>
    <row r="628" spans="1:3" x14ac:dyDescent="0.3">
      <c r="A628" s="3">
        <v>14</v>
      </c>
      <c r="B628" s="3">
        <v>8</v>
      </c>
    </row>
    <row r="629" spans="1:3" x14ac:dyDescent="0.3">
      <c r="A629" s="3">
        <v>15</v>
      </c>
      <c r="B629" s="3">
        <v>10</v>
      </c>
      <c r="C629" s="8"/>
    </row>
    <row r="630" spans="1:3" x14ac:dyDescent="0.3">
      <c r="A630" s="3">
        <v>14</v>
      </c>
      <c r="B630" s="3">
        <v>10</v>
      </c>
      <c r="C630" s="8">
        <v>2500</v>
      </c>
    </row>
    <row r="631" spans="1:3" x14ac:dyDescent="0.3">
      <c r="A631" s="3">
        <v>15</v>
      </c>
      <c r="B631" s="3">
        <v>10</v>
      </c>
    </row>
    <row r="632" spans="1:3" x14ac:dyDescent="0.3">
      <c r="A632" s="3">
        <v>13</v>
      </c>
      <c r="B632" s="3">
        <v>10</v>
      </c>
      <c r="C632" s="8">
        <v>2500</v>
      </c>
    </row>
    <row r="633" spans="1:3" x14ac:dyDescent="0.3">
      <c r="A633" s="3">
        <v>13</v>
      </c>
      <c r="B633" s="3">
        <v>5</v>
      </c>
    </row>
    <row r="634" spans="1:3" x14ac:dyDescent="0.3">
      <c r="A634" s="3">
        <v>13</v>
      </c>
      <c r="B634" s="3">
        <v>1</v>
      </c>
      <c r="C634" s="8">
        <v>2500</v>
      </c>
    </row>
    <row r="635" spans="1:3" x14ac:dyDescent="0.3">
      <c r="A635" s="3">
        <v>13</v>
      </c>
      <c r="B635" s="3">
        <v>10</v>
      </c>
      <c r="C635" s="8">
        <v>2500</v>
      </c>
    </row>
    <row r="636" spans="1:3" x14ac:dyDescent="0.3">
      <c r="A636" s="3">
        <v>9</v>
      </c>
      <c r="B636" s="3">
        <v>2</v>
      </c>
      <c r="C636" s="8">
        <v>1500</v>
      </c>
    </row>
    <row r="637" spans="1:3" x14ac:dyDescent="0.3">
      <c r="A637" s="3">
        <v>11</v>
      </c>
      <c r="B637" s="3">
        <v>1</v>
      </c>
      <c r="C637" s="8">
        <v>2500</v>
      </c>
    </row>
    <row r="638" spans="1:3" x14ac:dyDescent="0.3">
      <c r="A638" s="3">
        <v>13</v>
      </c>
      <c r="B638" s="3">
        <v>5</v>
      </c>
      <c r="C638" s="8">
        <v>2500</v>
      </c>
    </row>
    <row r="639" spans="1:3" x14ac:dyDescent="0.3">
      <c r="A639" s="3">
        <v>13</v>
      </c>
      <c r="B639" s="3">
        <v>10</v>
      </c>
      <c r="C639" s="8">
        <v>2500</v>
      </c>
    </row>
    <row r="640" spans="1:3" x14ac:dyDescent="0.3">
      <c r="A640" s="3">
        <v>13</v>
      </c>
      <c r="B640" s="3">
        <v>7</v>
      </c>
      <c r="C640" s="8"/>
    </row>
    <row r="641" spans="1:3" x14ac:dyDescent="0.3">
      <c r="A641" s="3">
        <v>14</v>
      </c>
      <c r="B641" s="3">
        <v>10</v>
      </c>
    </row>
    <row r="642" spans="1:3" x14ac:dyDescent="0.3">
      <c r="A642" s="3">
        <v>13</v>
      </c>
      <c r="B642" s="3">
        <v>6</v>
      </c>
    </row>
    <row r="643" spans="1:3" x14ac:dyDescent="0.3">
      <c r="A643" s="3">
        <v>12</v>
      </c>
      <c r="B643" s="3">
        <v>3</v>
      </c>
      <c r="C643" s="8">
        <v>1500</v>
      </c>
    </row>
    <row r="644" spans="1:3" x14ac:dyDescent="0.3">
      <c r="A644" s="3">
        <v>13</v>
      </c>
      <c r="B644" s="3">
        <v>10</v>
      </c>
      <c r="C644" s="8"/>
    </row>
    <row r="645" spans="1:3" x14ac:dyDescent="0.3">
      <c r="A645" s="3">
        <v>14</v>
      </c>
      <c r="B645" s="3">
        <v>3</v>
      </c>
      <c r="C645" s="8">
        <v>2500</v>
      </c>
    </row>
    <row r="646" spans="1:3" x14ac:dyDescent="0.3">
      <c r="A646" s="3">
        <v>14</v>
      </c>
      <c r="B646" s="3">
        <v>4</v>
      </c>
      <c r="C646" s="8">
        <v>2500</v>
      </c>
    </row>
    <row r="647" spans="1:3" x14ac:dyDescent="0.3">
      <c r="A647" s="3">
        <v>15</v>
      </c>
      <c r="B647" s="3">
        <v>3</v>
      </c>
      <c r="C647" s="8">
        <v>2500</v>
      </c>
    </row>
    <row r="648" spans="1:3" x14ac:dyDescent="0.3">
      <c r="A648" s="3">
        <v>12</v>
      </c>
      <c r="B648" s="3">
        <v>2</v>
      </c>
      <c r="C648" s="8">
        <v>1500</v>
      </c>
    </row>
    <row r="649" spans="1:3" x14ac:dyDescent="0.3">
      <c r="A649" s="3">
        <v>14</v>
      </c>
      <c r="B649" s="3">
        <v>10</v>
      </c>
      <c r="C649" s="8">
        <v>2500</v>
      </c>
    </row>
    <row r="650" spans="1:3" x14ac:dyDescent="0.3">
      <c r="A650" s="3">
        <v>14</v>
      </c>
      <c r="B650" s="3">
        <v>6</v>
      </c>
    </row>
    <row r="651" spans="1:3" x14ac:dyDescent="0.3">
      <c r="A651" s="3">
        <v>15</v>
      </c>
      <c r="B651" s="3">
        <v>4</v>
      </c>
      <c r="C651" s="8">
        <v>2500</v>
      </c>
    </row>
    <row r="652" spans="1:3" x14ac:dyDescent="0.3">
      <c r="A652" s="3">
        <v>13</v>
      </c>
      <c r="B652" s="3">
        <v>3</v>
      </c>
      <c r="C652" s="8">
        <v>2500</v>
      </c>
    </row>
    <row r="653" spans="1:3" x14ac:dyDescent="0.3">
      <c r="A653" s="3">
        <v>11</v>
      </c>
      <c r="B653" s="3">
        <v>8</v>
      </c>
      <c r="C653" s="8">
        <v>1500</v>
      </c>
    </row>
    <row r="654" spans="1:3" x14ac:dyDescent="0.3">
      <c r="A654" s="3">
        <v>14</v>
      </c>
      <c r="B654" s="3">
        <v>2</v>
      </c>
      <c r="C654" s="8">
        <v>2500</v>
      </c>
    </row>
    <row r="655" spans="1:3" x14ac:dyDescent="0.3">
      <c r="A655" s="3">
        <v>14</v>
      </c>
      <c r="B655" s="3">
        <v>10</v>
      </c>
      <c r="C655" s="8">
        <v>2500</v>
      </c>
    </row>
    <row r="656" spans="1:3" x14ac:dyDescent="0.3">
      <c r="A656" s="3">
        <v>13</v>
      </c>
      <c r="B656" s="3">
        <v>1</v>
      </c>
    </row>
    <row r="657" spans="1:3" x14ac:dyDescent="0.3">
      <c r="A657" s="3">
        <v>12</v>
      </c>
      <c r="B657" s="3">
        <v>2</v>
      </c>
      <c r="C657" s="8">
        <v>1500</v>
      </c>
    </row>
    <row r="658" spans="1:3" x14ac:dyDescent="0.3">
      <c r="A658" s="3">
        <v>12</v>
      </c>
      <c r="B658" s="3">
        <v>5</v>
      </c>
      <c r="C658" s="8">
        <v>1500</v>
      </c>
    </row>
    <row r="659" spans="1:3" x14ac:dyDescent="0.3">
      <c r="A659" s="3">
        <v>13</v>
      </c>
      <c r="B659" s="3">
        <v>2</v>
      </c>
      <c r="C659" s="8">
        <v>1500</v>
      </c>
    </row>
    <row r="660" spans="1:3" x14ac:dyDescent="0.3">
      <c r="A660" s="3">
        <v>14</v>
      </c>
      <c r="B660" s="3">
        <v>4</v>
      </c>
      <c r="C660" s="8">
        <v>2500</v>
      </c>
    </row>
    <row r="661" spans="1:3" x14ac:dyDescent="0.3">
      <c r="A661" s="3">
        <v>11</v>
      </c>
      <c r="B661" s="3">
        <v>5</v>
      </c>
    </row>
    <row r="662" spans="1:3" x14ac:dyDescent="0.3">
      <c r="A662" s="3">
        <v>14</v>
      </c>
      <c r="B662" s="3">
        <v>8</v>
      </c>
      <c r="C662" s="8"/>
    </row>
    <row r="663" spans="1:3" x14ac:dyDescent="0.3">
      <c r="A663" s="3">
        <v>13</v>
      </c>
      <c r="B663" s="3">
        <v>4</v>
      </c>
      <c r="C663" s="8">
        <v>1500</v>
      </c>
    </row>
    <row r="664" spans="1:3" x14ac:dyDescent="0.3">
      <c r="A664" s="3">
        <v>15</v>
      </c>
      <c r="B664" s="3">
        <v>6</v>
      </c>
      <c r="C664" s="8">
        <v>2500</v>
      </c>
    </row>
    <row r="665" spans="1:3" x14ac:dyDescent="0.3">
      <c r="A665" s="3">
        <v>12</v>
      </c>
      <c r="B665" s="3">
        <v>2</v>
      </c>
    </row>
    <row r="666" spans="1:3" x14ac:dyDescent="0.3">
      <c r="A666" s="3">
        <v>12</v>
      </c>
      <c r="B666" s="3">
        <v>2</v>
      </c>
    </row>
    <row r="667" spans="1:3" x14ac:dyDescent="0.3">
      <c r="A667" s="3">
        <v>12</v>
      </c>
      <c r="B667" s="3">
        <v>2</v>
      </c>
      <c r="C667" s="8">
        <v>1500</v>
      </c>
    </row>
    <row r="668" spans="1:3" x14ac:dyDescent="0.3">
      <c r="A668" s="3">
        <v>12</v>
      </c>
      <c r="B668" s="3">
        <v>3</v>
      </c>
      <c r="C668" s="8">
        <v>1500</v>
      </c>
    </row>
    <row r="669" spans="1:3" x14ac:dyDescent="0.3">
      <c r="A669" s="3">
        <v>13</v>
      </c>
      <c r="B669" s="3">
        <v>5</v>
      </c>
      <c r="C669" s="8">
        <v>2500</v>
      </c>
    </row>
    <row r="670" spans="1:3" x14ac:dyDescent="0.3">
      <c r="A670" s="3">
        <v>13</v>
      </c>
      <c r="B670" s="3">
        <v>4</v>
      </c>
      <c r="C670" s="8">
        <v>2500</v>
      </c>
    </row>
    <row r="671" spans="1:3" x14ac:dyDescent="0.3">
      <c r="A671" s="3">
        <v>15</v>
      </c>
      <c r="B671" s="3">
        <v>6</v>
      </c>
      <c r="C671" s="8">
        <v>2500</v>
      </c>
    </row>
    <row r="672" spans="1:3" x14ac:dyDescent="0.3">
      <c r="A672" s="3">
        <v>14</v>
      </c>
      <c r="B672" s="3">
        <v>3</v>
      </c>
      <c r="C672" s="8">
        <v>2500</v>
      </c>
    </row>
    <row r="673" spans="1:3" x14ac:dyDescent="0.3">
      <c r="A673" s="3">
        <v>14</v>
      </c>
      <c r="B673" s="3">
        <v>9</v>
      </c>
      <c r="C673" s="8">
        <v>2500</v>
      </c>
    </row>
    <row r="674" spans="1:3" x14ac:dyDescent="0.3">
      <c r="A674" s="3">
        <v>12</v>
      </c>
      <c r="B674" s="3">
        <v>2</v>
      </c>
      <c r="C674" s="8">
        <v>1500</v>
      </c>
    </row>
    <row r="675" spans="1:3" x14ac:dyDescent="0.3">
      <c r="A675" s="3">
        <v>12</v>
      </c>
      <c r="B675" s="3">
        <v>1</v>
      </c>
      <c r="C675" s="8">
        <v>1500</v>
      </c>
    </row>
    <row r="676" spans="1:3" x14ac:dyDescent="0.3">
      <c r="A676" s="3">
        <v>12</v>
      </c>
      <c r="B676" s="3">
        <v>2</v>
      </c>
      <c r="C676" s="8">
        <v>1500</v>
      </c>
    </row>
    <row r="677" spans="1:3" x14ac:dyDescent="0.3">
      <c r="A677" s="3">
        <v>13</v>
      </c>
      <c r="B677" s="3">
        <v>4</v>
      </c>
      <c r="C677" s="8">
        <v>2500</v>
      </c>
    </row>
    <row r="678" spans="1:3" x14ac:dyDescent="0.3">
      <c r="A678" s="3">
        <v>15</v>
      </c>
      <c r="B678" s="3">
        <v>4</v>
      </c>
      <c r="C678" s="8">
        <v>2500</v>
      </c>
    </row>
    <row r="679" spans="1:3" x14ac:dyDescent="0.3">
      <c r="A679" s="3">
        <v>14</v>
      </c>
      <c r="B679" s="3">
        <v>1</v>
      </c>
      <c r="C679" s="8">
        <v>2500</v>
      </c>
    </row>
    <row r="680" spans="1:3" x14ac:dyDescent="0.3">
      <c r="A680" s="3">
        <v>13</v>
      </c>
      <c r="B680" s="3">
        <v>4</v>
      </c>
      <c r="C680" s="8">
        <v>2500</v>
      </c>
    </row>
    <row r="681" spans="1:3" x14ac:dyDescent="0.3">
      <c r="A681" s="3">
        <v>12</v>
      </c>
      <c r="B681" s="3">
        <v>3</v>
      </c>
      <c r="C681" s="8">
        <v>1500</v>
      </c>
    </row>
    <row r="682" spans="1:3" x14ac:dyDescent="0.3">
      <c r="A682" s="3">
        <v>13</v>
      </c>
      <c r="B682" s="3">
        <v>7</v>
      </c>
      <c r="C682" s="8"/>
    </row>
    <row r="683" spans="1:3" x14ac:dyDescent="0.3">
      <c r="A683" s="3">
        <v>12</v>
      </c>
      <c r="B683" s="3">
        <v>1</v>
      </c>
      <c r="C683" s="8">
        <v>1500</v>
      </c>
    </row>
    <row r="684" spans="1:3" x14ac:dyDescent="0.3">
      <c r="A684" s="3">
        <v>12</v>
      </c>
      <c r="B684" s="3">
        <v>3</v>
      </c>
      <c r="C684" s="8">
        <v>1500</v>
      </c>
    </row>
    <row r="685" spans="1:3" x14ac:dyDescent="0.3">
      <c r="A685" s="3">
        <v>13</v>
      </c>
      <c r="B685" s="3">
        <v>1</v>
      </c>
      <c r="C685" s="8">
        <v>2500</v>
      </c>
    </row>
    <row r="686" spans="1:3" x14ac:dyDescent="0.3">
      <c r="A686" s="3">
        <v>13</v>
      </c>
      <c r="B686" s="3">
        <v>1</v>
      </c>
      <c r="C686" s="8">
        <v>1500</v>
      </c>
    </row>
    <row r="687" spans="1:3" x14ac:dyDescent="0.3">
      <c r="A687" s="3">
        <v>12</v>
      </c>
      <c r="B687" s="3">
        <v>3</v>
      </c>
      <c r="C687" s="8">
        <v>1500</v>
      </c>
    </row>
    <row r="688" spans="1:3" x14ac:dyDescent="0.3">
      <c r="A688" s="3">
        <v>11</v>
      </c>
      <c r="B688" s="3">
        <v>7</v>
      </c>
      <c r="C688" s="8">
        <v>1500</v>
      </c>
    </row>
    <row r="689" spans="1:3" x14ac:dyDescent="0.3">
      <c r="A689" s="3">
        <v>15</v>
      </c>
      <c r="B689" s="3">
        <v>10</v>
      </c>
      <c r="C689" s="8">
        <v>2500</v>
      </c>
    </row>
    <row r="690" spans="1:3" x14ac:dyDescent="0.3">
      <c r="A690" s="3">
        <v>12</v>
      </c>
      <c r="B690" s="3">
        <v>7</v>
      </c>
    </row>
    <row r="691" spans="1:3" x14ac:dyDescent="0.3">
      <c r="A691" s="3">
        <v>13</v>
      </c>
      <c r="B691" s="3">
        <v>4</v>
      </c>
      <c r="C691" s="8">
        <v>2500</v>
      </c>
    </row>
    <row r="692" spans="1:3" x14ac:dyDescent="0.3">
      <c r="A692" s="3">
        <v>13</v>
      </c>
      <c r="B692" s="3">
        <v>1</v>
      </c>
      <c r="C692" s="8">
        <v>1500</v>
      </c>
    </row>
    <row r="693" spans="1:3" x14ac:dyDescent="0.3">
      <c r="A693" s="3">
        <v>14</v>
      </c>
      <c r="B693" s="3">
        <v>3</v>
      </c>
      <c r="C693" s="8">
        <v>2500</v>
      </c>
    </row>
    <row r="694" spans="1:3" x14ac:dyDescent="0.3">
      <c r="A694" s="3">
        <v>13</v>
      </c>
      <c r="B694" s="3">
        <v>6</v>
      </c>
      <c r="C694" s="8"/>
    </row>
    <row r="695" spans="1:3" x14ac:dyDescent="0.3">
      <c r="A695" s="3">
        <v>13</v>
      </c>
      <c r="B695" s="3">
        <v>2</v>
      </c>
      <c r="C695" s="8">
        <v>2500</v>
      </c>
    </row>
    <row r="696" spans="1:3" x14ac:dyDescent="0.3">
      <c r="A696" s="3">
        <v>13</v>
      </c>
      <c r="B696" s="3">
        <v>5</v>
      </c>
      <c r="C696" s="8">
        <v>1500</v>
      </c>
    </row>
    <row r="697" spans="1:3" x14ac:dyDescent="0.3">
      <c r="A697" s="3">
        <v>13</v>
      </c>
      <c r="B697" s="3">
        <v>6</v>
      </c>
    </row>
    <row r="698" spans="1:3" x14ac:dyDescent="0.3">
      <c r="A698" s="3">
        <v>14</v>
      </c>
      <c r="B698" s="3">
        <v>9</v>
      </c>
      <c r="C698" s="8"/>
    </row>
    <row r="699" spans="1:3" x14ac:dyDescent="0.3">
      <c r="A699" s="3">
        <v>14</v>
      </c>
      <c r="B699" s="3">
        <v>1</v>
      </c>
    </row>
    <row r="700" spans="1:3" x14ac:dyDescent="0.3">
      <c r="A700" s="3">
        <v>14</v>
      </c>
      <c r="B700" s="3">
        <v>3</v>
      </c>
      <c r="C700" s="8">
        <v>2500</v>
      </c>
    </row>
    <row r="701" spans="1:3" x14ac:dyDescent="0.3">
      <c r="A701" s="3">
        <v>13</v>
      </c>
      <c r="B701" s="3">
        <v>3</v>
      </c>
      <c r="C701" s="8">
        <v>2500</v>
      </c>
    </row>
    <row r="702" spans="1:3" x14ac:dyDescent="0.3">
      <c r="A702" s="3">
        <v>12</v>
      </c>
      <c r="B702" s="3">
        <v>1</v>
      </c>
      <c r="C702" s="8">
        <v>2500</v>
      </c>
    </row>
    <row r="703" spans="1:3" x14ac:dyDescent="0.3">
      <c r="A703" s="3">
        <v>9</v>
      </c>
      <c r="B703" s="3">
        <v>3</v>
      </c>
      <c r="C703" s="8">
        <v>1500</v>
      </c>
    </row>
    <row r="704" spans="1:3" x14ac:dyDescent="0.3">
      <c r="A704" s="3">
        <v>13</v>
      </c>
      <c r="B704" s="3">
        <v>9</v>
      </c>
      <c r="C704" s="8">
        <v>2500</v>
      </c>
    </row>
    <row r="705" spans="1:3" x14ac:dyDescent="0.3">
      <c r="A705" s="3">
        <v>13</v>
      </c>
      <c r="B705" s="3">
        <v>5</v>
      </c>
      <c r="C705" s="8">
        <v>1500</v>
      </c>
    </row>
    <row r="706" spans="1:3" x14ac:dyDescent="0.3">
      <c r="A706" s="3">
        <v>11</v>
      </c>
      <c r="B706" s="3">
        <v>2</v>
      </c>
      <c r="C706" s="8">
        <v>1500</v>
      </c>
    </row>
    <row r="707" spans="1:3" x14ac:dyDescent="0.3">
      <c r="A707" s="3">
        <v>14</v>
      </c>
      <c r="B707" s="3">
        <v>6</v>
      </c>
      <c r="C707" s="8">
        <v>2500</v>
      </c>
    </row>
    <row r="708" spans="1:3" x14ac:dyDescent="0.3">
      <c r="A708" s="3">
        <v>15</v>
      </c>
      <c r="B708" s="3">
        <v>5</v>
      </c>
      <c r="C708" s="8">
        <v>2500</v>
      </c>
    </row>
    <row r="709" spans="1:3" x14ac:dyDescent="0.3">
      <c r="A709" s="3">
        <v>14</v>
      </c>
      <c r="B709" s="3">
        <v>2</v>
      </c>
      <c r="C709" s="8"/>
    </row>
    <row r="710" spans="1:3" x14ac:dyDescent="0.3">
      <c r="A710" s="3">
        <v>14</v>
      </c>
      <c r="B710" s="3">
        <v>4</v>
      </c>
    </row>
    <row r="711" spans="1:3" x14ac:dyDescent="0.3">
      <c r="A711" s="3">
        <v>14</v>
      </c>
      <c r="B711" s="3">
        <v>2</v>
      </c>
      <c r="C711" s="8">
        <v>2500</v>
      </c>
    </row>
    <row r="712" spans="1:3" x14ac:dyDescent="0.3">
      <c r="A712" s="3">
        <v>12</v>
      </c>
      <c r="B712" s="3">
        <v>7</v>
      </c>
      <c r="C712" s="8">
        <v>2500</v>
      </c>
    </row>
    <row r="713" spans="1:3" x14ac:dyDescent="0.3">
      <c r="A713" s="3">
        <v>14</v>
      </c>
      <c r="B713" s="3">
        <v>7</v>
      </c>
    </row>
    <row r="714" spans="1:3" x14ac:dyDescent="0.3">
      <c r="A714" s="3">
        <v>15</v>
      </c>
      <c r="B714" s="3">
        <v>9</v>
      </c>
      <c r="C714" s="8">
        <v>2500</v>
      </c>
    </row>
    <row r="715" spans="1:3" x14ac:dyDescent="0.3">
      <c r="A715" s="3">
        <v>12</v>
      </c>
      <c r="B715" s="3">
        <v>3</v>
      </c>
    </row>
    <row r="716" spans="1:3" x14ac:dyDescent="0.3">
      <c r="A716" s="3">
        <v>13</v>
      </c>
      <c r="B716" s="3">
        <v>5</v>
      </c>
      <c r="C716" s="8">
        <v>2500</v>
      </c>
    </row>
    <row r="717" spans="1:3" x14ac:dyDescent="0.3">
      <c r="A717" s="3">
        <v>15</v>
      </c>
      <c r="B717" s="3">
        <v>5</v>
      </c>
      <c r="C717" s="8">
        <v>2500</v>
      </c>
    </row>
    <row r="718" spans="1:3" x14ac:dyDescent="0.3">
      <c r="A718" s="3">
        <v>15</v>
      </c>
      <c r="B718" s="3">
        <v>6</v>
      </c>
      <c r="C718" s="8">
        <v>2500</v>
      </c>
    </row>
    <row r="719" spans="1:3" x14ac:dyDescent="0.3">
      <c r="A719" s="3">
        <v>14</v>
      </c>
      <c r="B719" s="3">
        <v>7</v>
      </c>
      <c r="C719" s="8"/>
    </row>
    <row r="720" spans="1:3" x14ac:dyDescent="0.3">
      <c r="A720" s="3">
        <v>13</v>
      </c>
      <c r="B720" s="3">
        <v>4</v>
      </c>
      <c r="C720" s="8">
        <v>2500</v>
      </c>
    </row>
    <row r="721" spans="1:3" x14ac:dyDescent="0.3">
      <c r="A721" s="3">
        <v>13</v>
      </c>
      <c r="B721" s="3">
        <v>1</v>
      </c>
      <c r="C721" s="8">
        <v>2500</v>
      </c>
    </row>
    <row r="722" spans="1:3" x14ac:dyDescent="0.3">
      <c r="A722" s="3">
        <v>12</v>
      </c>
      <c r="B722" s="3">
        <v>1</v>
      </c>
      <c r="C722" s="8">
        <v>2500</v>
      </c>
    </row>
    <row r="723" spans="1:3" x14ac:dyDescent="0.3">
      <c r="A723" s="3">
        <v>13</v>
      </c>
      <c r="B723" s="3">
        <v>5</v>
      </c>
      <c r="C723" s="8">
        <v>1500</v>
      </c>
    </row>
    <row r="724" spans="1:3" x14ac:dyDescent="0.3">
      <c r="A724" s="3">
        <v>11</v>
      </c>
      <c r="B724" s="3">
        <v>1</v>
      </c>
      <c r="C724" s="8">
        <v>1500</v>
      </c>
    </row>
    <row r="725" spans="1:3" x14ac:dyDescent="0.3">
      <c r="A725" s="3">
        <v>13</v>
      </c>
      <c r="B725" s="3">
        <v>4</v>
      </c>
      <c r="C725" s="8">
        <v>2500</v>
      </c>
    </row>
    <row r="726" spans="1:3" x14ac:dyDescent="0.3">
      <c r="A726" s="3">
        <v>13</v>
      </c>
      <c r="B726" s="3">
        <v>1</v>
      </c>
    </row>
    <row r="727" spans="1:3" x14ac:dyDescent="0.3">
      <c r="A727" s="3">
        <v>14</v>
      </c>
      <c r="B727" s="3">
        <v>3</v>
      </c>
      <c r="C727" s="8">
        <v>2500</v>
      </c>
    </row>
    <row r="728" spans="1:3" x14ac:dyDescent="0.3">
      <c r="A728" s="3">
        <v>14</v>
      </c>
      <c r="B728" s="3">
        <v>2</v>
      </c>
      <c r="C728" s="8"/>
    </row>
    <row r="729" spans="1:3" x14ac:dyDescent="0.3">
      <c r="A729" s="3">
        <v>13</v>
      </c>
      <c r="B729" s="3">
        <v>2</v>
      </c>
    </row>
    <row r="730" spans="1:3" x14ac:dyDescent="0.3">
      <c r="A730" s="3">
        <v>12</v>
      </c>
      <c r="B730" s="3">
        <v>1</v>
      </c>
      <c r="C730" s="8">
        <v>1500</v>
      </c>
    </row>
    <row r="731" spans="1:3" x14ac:dyDescent="0.3">
      <c r="A731" s="3">
        <v>11</v>
      </c>
      <c r="B731" s="3">
        <v>3</v>
      </c>
      <c r="C731" s="8">
        <v>2500</v>
      </c>
    </row>
    <row r="732" spans="1:3" x14ac:dyDescent="0.3">
      <c r="A732" s="3">
        <v>11</v>
      </c>
      <c r="B732" s="3">
        <v>3</v>
      </c>
    </row>
    <row r="733" spans="1:3" x14ac:dyDescent="0.3">
      <c r="A733" s="3">
        <v>15</v>
      </c>
      <c r="B733" s="3">
        <v>4</v>
      </c>
      <c r="C733" s="8">
        <v>2500</v>
      </c>
    </row>
    <row r="734" spans="1:3" x14ac:dyDescent="0.3">
      <c r="A734" s="3">
        <v>14</v>
      </c>
      <c r="B734" s="3">
        <v>6</v>
      </c>
      <c r="C734" s="8">
        <v>2500</v>
      </c>
    </row>
    <row r="735" spans="1:3" x14ac:dyDescent="0.3">
      <c r="A735" s="3">
        <v>12</v>
      </c>
      <c r="B735" s="3">
        <v>7</v>
      </c>
      <c r="C735" s="8">
        <v>1500</v>
      </c>
    </row>
    <row r="736" spans="1:3" x14ac:dyDescent="0.3">
      <c r="A736" s="3">
        <v>12</v>
      </c>
      <c r="B736" s="3">
        <v>2</v>
      </c>
      <c r="C736" s="8">
        <v>1500</v>
      </c>
    </row>
    <row r="737" spans="1:3" x14ac:dyDescent="0.3">
      <c r="A737" s="3">
        <v>14</v>
      </c>
      <c r="B737" s="3">
        <v>6</v>
      </c>
      <c r="C737" s="8">
        <v>2500</v>
      </c>
    </row>
    <row r="738" spans="1:3" x14ac:dyDescent="0.3">
      <c r="A738" s="3">
        <v>13</v>
      </c>
      <c r="B738" s="3">
        <v>1</v>
      </c>
      <c r="C738" s="8">
        <v>2500</v>
      </c>
    </row>
    <row r="739" spans="1:3" x14ac:dyDescent="0.3">
      <c r="A739" s="3">
        <v>13</v>
      </c>
      <c r="B739" s="3">
        <v>9</v>
      </c>
    </row>
    <row r="740" spans="1:3" x14ac:dyDescent="0.3">
      <c r="A740" s="3">
        <v>9</v>
      </c>
      <c r="B740" s="3">
        <v>2</v>
      </c>
    </row>
    <row r="741" spans="1:3" x14ac:dyDescent="0.3">
      <c r="A741" s="3">
        <v>13</v>
      </c>
      <c r="B741" s="3">
        <v>5</v>
      </c>
      <c r="C741" s="8">
        <v>2500</v>
      </c>
    </row>
    <row r="742" spans="1:3" x14ac:dyDescent="0.3">
      <c r="A742" s="3">
        <v>14</v>
      </c>
      <c r="B742" s="3">
        <v>2</v>
      </c>
      <c r="C742" s="8">
        <v>2500</v>
      </c>
    </row>
    <row r="743" spans="1:3" x14ac:dyDescent="0.3">
      <c r="A743" s="3">
        <v>14</v>
      </c>
      <c r="B743" s="3">
        <v>4</v>
      </c>
      <c r="C743" s="8">
        <v>2500</v>
      </c>
    </row>
    <row r="744" spans="1:3" x14ac:dyDescent="0.3">
      <c r="A744" s="3">
        <v>13</v>
      </c>
      <c r="B744" s="3">
        <v>7</v>
      </c>
      <c r="C744" s="8"/>
    </row>
    <row r="745" spans="1:3" x14ac:dyDescent="0.3">
      <c r="A745" s="3">
        <v>12</v>
      </c>
      <c r="B745" s="3">
        <v>2</v>
      </c>
      <c r="C745" s="8">
        <v>2500</v>
      </c>
    </row>
    <row r="746" spans="1:3" x14ac:dyDescent="0.3">
      <c r="A746" s="3">
        <v>12</v>
      </c>
      <c r="B746" s="3">
        <v>4</v>
      </c>
      <c r="C746" s="8">
        <v>1500</v>
      </c>
    </row>
    <row r="747" spans="1:3" x14ac:dyDescent="0.3">
      <c r="A747" s="3">
        <v>13</v>
      </c>
      <c r="B747" s="3">
        <v>8</v>
      </c>
      <c r="C747" s="8"/>
    </row>
    <row r="748" spans="1:3" x14ac:dyDescent="0.3">
      <c r="A748" s="3">
        <v>12</v>
      </c>
      <c r="B748" s="3">
        <v>4</v>
      </c>
    </row>
    <row r="749" spans="1:3" x14ac:dyDescent="0.3">
      <c r="A749" s="3">
        <v>13</v>
      </c>
      <c r="B749" s="3">
        <v>4</v>
      </c>
      <c r="C749" s="8">
        <v>2500</v>
      </c>
    </row>
    <row r="750" spans="1:3" x14ac:dyDescent="0.3">
      <c r="A750" s="3">
        <v>13</v>
      </c>
      <c r="B750" s="3">
        <v>1</v>
      </c>
      <c r="C750" s="8">
        <v>1500</v>
      </c>
    </row>
    <row r="751" spans="1:3" x14ac:dyDescent="0.3">
      <c r="A751" s="3">
        <v>14</v>
      </c>
      <c r="B751" s="3">
        <v>4</v>
      </c>
    </row>
    <row r="752" spans="1:3" x14ac:dyDescent="0.3">
      <c r="A752" s="3">
        <v>13</v>
      </c>
      <c r="B752" s="3">
        <v>4</v>
      </c>
      <c r="C752" s="8">
        <v>1500</v>
      </c>
    </row>
    <row r="753" spans="1:3" x14ac:dyDescent="0.3">
      <c r="A753" s="3">
        <v>12</v>
      </c>
      <c r="B753" s="3">
        <v>9</v>
      </c>
    </row>
    <row r="754" spans="1:3" x14ac:dyDescent="0.3">
      <c r="A754" s="3">
        <v>12</v>
      </c>
      <c r="B754" s="3">
        <v>2</v>
      </c>
      <c r="C754" s="8">
        <v>1500</v>
      </c>
    </row>
    <row r="755" spans="1:3" x14ac:dyDescent="0.3">
      <c r="A755" s="3">
        <v>12</v>
      </c>
      <c r="B755" s="3">
        <v>4</v>
      </c>
      <c r="C755" s="8">
        <v>1500</v>
      </c>
    </row>
    <row r="756" spans="1:3" x14ac:dyDescent="0.3">
      <c r="A756" s="3">
        <v>14</v>
      </c>
      <c r="B756" s="3">
        <v>4</v>
      </c>
      <c r="C756" s="8">
        <v>1500</v>
      </c>
    </row>
    <row r="757" spans="1:3" x14ac:dyDescent="0.3">
      <c r="A757" s="3">
        <v>14</v>
      </c>
      <c r="B757" s="3">
        <v>3</v>
      </c>
    </row>
    <row r="758" spans="1:3" x14ac:dyDescent="0.3">
      <c r="A758" s="3">
        <v>13</v>
      </c>
      <c r="B758" s="3">
        <v>2</v>
      </c>
      <c r="C758" s="8">
        <v>1500</v>
      </c>
    </row>
    <row r="759" spans="1:3" x14ac:dyDescent="0.3">
      <c r="A759" s="3">
        <v>14</v>
      </c>
      <c r="B759" s="3">
        <v>2</v>
      </c>
      <c r="C759" s="8">
        <v>2500</v>
      </c>
    </row>
    <row r="760" spans="1:3" x14ac:dyDescent="0.3">
      <c r="A760" s="3">
        <v>12</v>
      </c>
      <c r="B760" s="3">
        <v>5</v>
      </c>
    </row>
    <row r="761" spans="1:3" x14ac:dyDescent="0.3">
      <c r="A761" s="3">
        <v>12</v>
      </c>
      <c r="B761" s="3">
        <v>4</v>
      </c>
    </row>
    <row r="762" spans="1:3" x14ac:dyDescent="0.3">
      <c r="A762" s="3">
        <v>14</v>
      </c>
      <c r="B762" s="3">
        <v>1</v>
      </c>
      <c r="C762" s="8">
        <v>2500</v>
      </c>
    </row>
    <row r="763" spans="1:3" x14ac:dyDescent="0.3">
      <c r="A763" s="3">
        <v>13</v>
      </c>
      <c r="B763" s="3">
        <v>5</v>
      </c>
      <c r="C763" s="8">
        <v>2500</v>
      </c>
    </row>
    <row r="764" spans="1:3" x14ac:dyDescent="0.3">
      <c r="A764" s="3">
        <v>13</v>
      </c>
      <c r="B764" s="3">
        <v>1</v>
      </c>
      <c r="C764" s="8">
        <v>2500</v>
      </c>
    </row>
    <row r="765" spans="1:3" x14ac:dyDescent="0.3">
      <c r="A765" s="3">
        <v>11</v>
      </c>
      <c r="B765" s="3">
        <v>1</v>
      </c>
    </row>
    <row r="766" spans="1:3" x14ac:dyDescent="0.3">
      <c r="A766" s="3">
        <v>15</v>
      </c>
      <c r="B766" s="3">
        <v>4</v>
      </c>
      <c r="C766" s="8">
        <v>2500</v>
      </c>
    </row>
    <row r="767" spans="1:3" x14ac:dyDescent="0.3">
      <c r="A767" s="3">
        <v>11</v>
      </c>
      <c r="B767" s="3">
        <v>9</v>
      </c>
      <c r="C767" s="8">
        <v>1500</v>
      </c>
    </row>
    <row r="768" spans="1:3" x14ac:dyDescent="0.3">
      <c r="A768" s="3">
        <v>14</v>
      </c>
      <c r="B768" s="3">
        <v>4</v>
      </c>
      <c r="C768" s="8"/>
    </row>
    <row r="769" spans="1:3" x14ac:dyDescent="0.3">
      <c r="A769" s="3">
        <v>15</v>
      </c>
      <c r="B769" s="3">
        <v>7</v>
      </c>
      <c r="C769" s="8">
        <v>2500</v>
      </c>
    </row>
    <row r="770" spans="1:3" x14ac:dyDescent="0.3">
      <c r="A770" s="3">
        <v>13</v>
      </c>
      <c r="B770" s="3">
        <v>4</v>
      </c>
      <c r="C770" s="8">
        <v>2500</v>
      </c>
    </row>
    <row r="771" spans="1:3" x14ac:dyDescent="0.3">
      <c r="A771" s="3">
        <v>14</v>
      </c>
      <c r="B771" s="3">
        <v>6</v>
      </c>
      <c r="C771" s="8">
        <v>2500</v>
      </c>
    </row>
    <row r="772" spans="1:3" x14ac:dyDescent="0.3">
      <c r="A772" s="3">
        <v>14</v>
      </c>
      <c r="B772" s="3">
        <v>4</v>
      </c>
      <c r="C772" s="8"/>
    </row>
    <row r="773" spans="1:3" x14ac:dyDescent="0.3">
      <c r="A773" s="3">
        <v>11</v>
      </c>
      <c r="B773" s="3">
        <v>1</v>
      </c>
    </row>
    <row r="774" spans="1:3" x14ac:dyDescent="0.3">
      <c r="A774" s="3">
        <v>9</v>
      </c>
      <c r="B774" s="3">
        <v>3</v>
      </c>
      <c r="C774" s="8">
        <v>1500</v>
      </c>
    </row>
    <row r="775" spans="1:3" x14ac:dyDescent="0.3">
      <c r="A775" s="3">
        <v>13</v>
      </c>
      <c r="B775" s="3">
        <v>2</v>
      </c>
    </row>
    <row r="776" spans="1:3" x14ac:dyDescent="0.3">
      <c r="A776" s="3">
        <v>14</v>
      </c>
      <c r="B776" s="3">
        <v>2</v>
      </c>
      <c r="C776" s="8">
        <v>2500</v>
      </c>
    </row>
    <row r="777" spans="1:3" x14ac:dyDescent="0.3">
      <c r="A777" s="3">
        <v>12</v>
      </c>
      <c r="B777" s="3">
        <v>4</v>
      </c>
      <c r="C777" s="8">
        <v>1500</v>
      </c>
    </row>
    <row r="778" spans="1:3" x14ac:dyDescent="0.3">
      <c r="A778" s="3">
        <v>13</v>
      </c>
      <c r="B778" s="3">
        <v>1</v>
      </c>
      <c r="C778" s="8">
        <v>1500</v>
      </c>
    </row>
    <row r="779" spans="1:3" x14ac:dyDescent="0.3">
      <c r="A779" s="3">
        <v>11</v>
      </c>
      <c r="B779" s="3">
        <v>1</v>
      </c>
      <c r="C779" s="8">
        <v>2500</v>
      </c>
    </row>
    <row r="780" spans="1:3" x14ac:dyDescent="0.3">
      <c r="A780" s="3">
        <v>14</v>
      </c>
      <c r="B780" s="3">
        <v>1</v>
      </c>
      <c r="C780" s="8">
        <v>2500</v>
      </c>
    </row>
    <row r="781" spans="1:3" x14ac:dyDescent="0.3">
      <c r="A781" s="3">
        <v>12</v>
      </c>
      <c r="B781" s="3">
        <v>5</v>
      </c>
      <c r="C781" s="8">
        <v>1500</v>
      </c>
    </row>
    <row r="782" spans="1:3" x14ac:dyDescent="0.3">
      <c r="A782" s="3">
        <v>14</v>
      </c>
      <c r="B782" s="3">
        <v>7</v>
      </c>
      <c r="C782" s="8"/>
    </row>
    <row r="783" spans="1:3" x14ac:dyDescent="0.3">
      <c r="A783" s="3">
        <v>13</v>
      </c>
      <c r="B783" s="3">
        <v>3</v>
      </c>
      <c r="C783" s="8">
        <v>2500</v>
      </c>
    </row>
    <row r="784" spans="1:3" x14ac:dyDescent="0.3">
      <c r="A784" s="3">
        <v>15</v>
      </c>
      <c r="B784" s="3">
        <v>6</v>
      </c>
      <c r="C784" s="8">
        <v>2500</v>
      </c>
    </row>
    <row r="785" spans="1:3" x14ac:dyDescent="0.3">
      <c r="A785" s="3">
        <v>13</v>
      </c>
      <c r="B785" s="3">
        <v>4</v>
      </c>
      <c r="C785" s="8">
        <v>1500</v>
      </c>
    </row>
    <row r="786" spans="1:3" x14ac:dyDescent="0.3">
      <c r="A786" s="3">
        <v>13</v>
      </c>
      <c r="B786" s="3">
        <v>7</v>
      </c>
    </row>
    <row r="787" spans="1:3" x14ac:dyDescent="0.3">
      <c r="A787" s="3">
        <v>13</v>
      </c>
      <c r="B787" s="3">
        <v>4</v>
      </c>
      <c r="C787" s="8">
        <v>1500</v>
      </c>
    </row>
    <row r="788" spans="1:3" x14ac:dyDescent="0.3">
      <c r="A788" s="3">
        <v>12</v>
      </c>
      <c r="B788" s="3">
        <v>1</v>
      </c>
      <c r="C788" s="8">
        <v>1500</v>
      </c>
    </row>
    <row r="789" spans="1:3" x14ac:dyDescent="0.3">
      <c r="A789" s="3">
        <v>13</v>
      </c>
      <c r="B789" s="3">
        <v>7</v>
      </c>
      <c r="C789" s="8"/>
    </row>
    <row r="790" spans="1:3" x14ac:dyDescent="0.3">
      <c r="A790" s="3">
        <v>13</v>
      </c>
      <c r="B790" s="3">
        <v>3</v>
      </c>
      <c r="C790" s="8">
        <v>2500</v>
      </c>
    </row>
    <row r="791" spans="1:3" x14ac:dyDescent="0.3">
      <c r="A791" s="3">
        <v>11</v>
      </c>
      <c r="B791" s="3">
        <v>2</v>
      </c>
      <c r="C791" s="8">
        <v>2500</v>
      </c>
    </row>
    <row r="792" spans="1:3" x14ac:dyDescent="0.3">
      <c r="A792" s="3">
        <v>13</v>
      </c>
      <c r="B792" s="3">
        <v>3</v>
      </c>
      <c r="C792" s="8">
        <v>2500</v>
      </c>
    </row>
    <row r="793" spans="1:3" x14ac:dyDescent="0.3">
      <c r="A793" s="3">
        <v>13</v>
      </c>
      <c r="B793" s="3">
        <v>1</v>
      </c>
      <c r="C793" s="8">
        <v>2500</v>
      </c>
    </row>
    <row r="794" spans="1:3" x14ac:dyDescent="0.3">
      <c r="A794" s="3">
        <v>11</v>
      </c>
      <c r="B794" s="3">
        <v>2</v>
      </c>
      <c r="C794" s="8">
        <v>1500</v>
      </c>
    </row>
    <row r="795" spans="1:3" x14ac:dyDescent="0.3">
      <c r="A795" s="3">
        <v>12</v>
      </c>
      <c r="B795" s="3">
        <v>1</v>
      </c>
      <c r="C795" s="8">
        <v>1500</v>
      </c>
    </row>
    <row r="796" spans="1:3" x14ac:dyDescent="0.3">
      <c r="A796" s="3">
        <v>14</v>
      </c>
      <c r="B796" s="3">
        <v>2</v>
      </c>
      <c r="C796" s="8">
        <v>2500</v>
      </c>
    </row>
    <row r="797" spans="1:3" x14ac:dyDescent="0.3">
      <c r="A797" s="3">
        <v>13</v>
      </c>
      <c r="B797" s="3">
        <v>3</v>
      </c>
      <c r="C797" s="8">
        <v>2500</v>
      </c>
    </row>
    <row r="798" spans="1:3" x14ac:dyDescent="0.3">
      <c r="A798" s="3">
        <v>13</v>
      </c>
      <c r="B798" s="3">
        <v>1</v>
      </c>
      <c r="C798" s="8">
        <v>2500</v>
      </c>
    </row>
    <row r="799" spans="1:3" x14ac:dyDescent="0.3">
      <c r="A799" s="3">
        <v>13</v>
      </c>
      <c r="B799" s="3">
        <v>1</v>
      </c>
      <c r="C799" s="8">
        <v>1500</v>
      </c>
    </row>
    <row r="800" spans="1:3" x14ac:dyDescent="0.3">
      <c r="A800" s="3">
        <v>14</v>
      </c>
      <c r="B800" s="3">
        <v>2</v>
      </c>
      <c r="C800" s="8"/>
    </row>
    <row r="801" spans="1:3" x14ac:dyDescent="0.3">
      <c r="A801" s="3">
        <v>15</v>
      </c>
      <c r="B801" s="3">
        <v>3</v>
      </c>
      <c r="C801" s="8">
        <v>2500</v>
      </c>
    </row>
    <row r="802" spans="1:3" x14ac:dyDescent="0.3">
      <c r="A802" s="3">
        <v>9</v>
      </c>
      <c r="B802" s="3">
        <v>10</v>
      </c>
    </row>
    <row r="803" spans="1:3" x14ac:dyDescent="0.3">
      <c r="A803" s="3">
        <v>15</v>
      </c>
      <c r="B803" s="3">
        <v>4</v>
      </c>
      <c r="C803" s="8">
        <v>2500</v>
      </c>
    </row>
    <row r="804" spans="1:3" x14ac:dyDescent="0.3">
      <c r="A804" s="3">
        <v>15</v>
      </c>
      <c r="B804" s="3">
        <v>6</v>
      </c>
    </row>
    <row r="805" spans="1:3" x14ac:dyDescent="0.3">
      <c r="A805" s="3">
        <v>13</v>
      </c>
      <c r="B805" s="3">
        <v>3</v>
      </c>
      <c r="C805" s="8">
        <v>1500</v>
      </c>
    </row>
    <row r="806" spans="1:3" x14ac:dyDescent="0.3">
      <c r="A806" s="3">
        <v>13</v>
      </c>
      <c r="B806" s="3">
        <v>3</v>
      </c>
      <c r="C806" s="8">
        <v>2500</v>
      </c>
    </row>
    <row r="807" spans="1:3" x14ac:dyDescent="0.3">
      <c r="A807" s="3">
        <v>13</v>
      </c>
      <c r="B807" s="3">
        <v>7</v>
      </c>
      <c r="C807" s="8"/>
    </row>
    <row r="808" spans="1:3" x14ac:dyDescent="0.3">
      <c r="A808" s="3">
        <v>13</v>
      </c>
      <c r="B808" s="3">
        <v>4</v>
      </c>
      <c r="C808" s="8">
        <v>1500</v>
      </c>
    </row>
    <row r="809" spans="1:3" x14ac:dyDescent="0.3">
      <c r="A809" s="3">
        <v>13</v>
      </c>
      <c r="B809" s="3">
        <v>7</v>
      </c>
      <c r="C809" s="8"/>
    </row>
    <row r="810" spans="1:3" x14ac:dyDescent="0.3">
      <c r="A810" s="3">
        <v>15</v>
      </c>
      <c r="B810" s="3">
        <v>10</v>
      </c>
      <c r="C810" s="8">
        <v>2500</v>
      </c>
    </row>
    <row r="811" spans="1:3" x14ac:dyDescent="0.3">
      <c r="A811" s="3">
        <v>14</v>
      </c>
      <c r="B811" s="3">
        <v>5</v>
      </c>
      <c r="C811" s="8">
        <v>2500</v>
      </c>
    </row>
    <row r="812" spans="1:3" x14ac:dyDescent="0.3">
      <c r="A812" s="3">
        <v>14</v>
      </c>
      <c r="B812" s="3">
        <v>3</v>
      </c>
      <c r="C812" s="8">
        <v>2500</v>
      </c>
    </row>
    <row r="813" spans="1:3" x14ac:dyDescent="0.3">
      <c r="A813" s="3">
        <v>13</v>
      </c>
      <c r="B813" s="3">
        <v>9</v>
      </c>
      <c r="C813" s="8">
        <v>2500</v>
      </c>
    </row>
    <row r="814" spans="1:3" x14ac:dyDescent="0.3">
      <c r="A814" s="3">
        <v>11</v>
      </c>
      <c r="B814" s="3">
        <v>7</v>
      </c>
    </row>
    <row r="815" spans="1:3" x14ac:dyDescent="0.3">
      <c r="A815" s="3">
        <v>9</v>
      </c>
      <c r="B815" s="3">
        <v>1</v>
      </c>
      <c r="C815" s="8">
        <v>2500</v>
      </c>
    </row>
    <row r="816" spans="1:3" x14ac:dyDescent="0.3">
      <c r="A816" s="3">
        <v>9</v>
      </c>
      <c r="B816" s="3">
        <v>2</v>
      </c>
      <c r="C816" s="8">
        <v>1500</v>
      </c>
    </row>
    <row r="817" spans="1:3" x14ac:dyDescent="0.3">
      <c r="A817" s="3">
        <v>14</v>
      </c>
      <c r="B817" s="3">
        <v>5</v>
      </c>
      <c r="C817" s="8">
        <v>2500</v>
      </c>
    </row>
    <row r="818" spans="1:3" x14ac:dyDescent="0.3">
      <c r="A818" s="3">
        <v>13</v>
      </c>
      <c r="B818" s="3">
        <v>4</v>
      </c>
      <c r="C818" s="8">
        <v>1500</v>
      </c>
    </row>
    <row r="819" spans="1:3" x14ac:dyDescent="0.3">
      <c r="A819" s="3">
        <v>13</v>
      </c>
      <c r="B819" s="3">
        <v>4</v>
      </c>
      <c r="C819" s="8">
        <v>1500</v>
      </c>
    </row>
    <row r="820" spans="1:3" x14ac:dyDescent="0.3">
      <c r="A820" s="3">
        <v>13</v>
      </c>
      <c r="B820" s="3">
        <v>2</v>
      </c>
      <c r="C820" s="8">
        <v>2500</v>
      </c>
    </row>
    <row r="821" spans="1:3" x14ac:dyDescent="0.3">
      <c r="A821" s="3">
        <v>15</v>
      </c>
      <c r="B821" s="3">
        <v>6</v>
      </c>
      <c r="C821" s="8">
        <v>2500</v>
      </c>
    </row>
    <row r="822" spans="1:3" x14ac:dyDescent="0.3">
      <c r="A822" s="3">
        <v>14</v>
      </c>
      <c r="B822" s="3">
        <v>6</v>
      </c>
      <c r="C822" s="8"/>
    </row>
    <row r="823" spans="1:3" x14ac:dyDescent="0.3">
      <c r="A823" s="3">
        <v>13</v>
      </c>
      <c r="B823" s="3">
        <v>6</v>
      </c>
      <c r="C823" s="8">
        <v>2500</v>
      </c>
    </row>
    <row r="824" spans="1:3" x14ac:dyDescent="0.3">
      <c r="A824" s="3">
        <v>14</v>
      </c>
      <c r="B824" s="3">
        <v>3</v>
      </c>
      <c r="C824" s="8">
        <v>1500</v>
      </c>
    </row>
    <row r="825" spans="1:3" x14ac:dyDescent="0.3">
      <c r="A825" s="3">
        <v>14</v>
      </c>
      <c r="B825" s="3">
        <v>4</v>
      </c>
      <c r="C825" s="8">
        <v>2500</v>
      </c>
    </row>
    <row r="826" spans="1:3" x14ac:dyDescent="0.3">
      <c r="A826" s="3">
        <v>13</v>
      </c>
      <c r="B826" s="3">
        <v>10</v>
      </c>
      <c r="C826" s="8">
        <v>2500</v>
      </c>
    </row>
    <row r="827" spans="1:3" x14ac:dyDescent="0.3">
      <c r="A827" s="3">
        <v>13</v>
      </c>
      <c r="B827" s="3">
        <v>3</v>
      </c>
      <c r="C827" s="8">
        <v>2500</v>
      </c>
    </row>
    <row r="828" spans="1:3" x14ac:dyDescent="0.3">
      <c r="A828" s="3">
        <v>13</v>
      </c>
      <c r="B828" s="3">
        <v>2</v>
      </c>
    </row>
    <row r="829" spans="1:3" x14ac:dyDescent="0.3">
      <c r="A829" s="3">
        <v>13</v>
      </c>
      <c r="B829" s="3">
        <v>3</v>
      </c>
      <c r="C829" s="8">
        <v>2500</v>
      </c>
    </row>
    <row r="830" spans="1:3" x14ac:dyDescent="0.3">
      <c r="A830" s="3">
        <v>14</v>
      </c>
      <c r="B830" s="3">
        <v>7</v>
      </c>
      <c r="C830" s="8">
        <v>2500</v>
      </c>
    </row>
    <row r="831" spans="1:3" x14ac:dyDescent="0.3">
      <c r="A831" s="3">
        <v>7</v>
      </c>
      <c r="B831" s="3">
        <v>4</v>
      </c>
    </row>
    <row r="832" spans="1:3" x14ac:dyDescent="0.3">
      <c r="A832" s="3">
        <v>8</v>
      </c>
      <c r="B832" s="3">
        <v>1</v>
      </c>
    </row>
    <row r="833" spans="1:3" x14ac:dyDescent="0.3">
      <c r="A833" s="3">
        <v>14</v>
      </c>
      <c r="B833" s="3">
        <v>4</v>
      </c>
      <c r="C833" s="8">
        <v>2500</v>
      </c>
    </row>
    <row r="834" spans="1:3" x14ac:dyDescent="0.3">
      <c r="A834" s="3">
        <v>2</v>
      </c>
      <c r="B834" s="3">
        <v>0</v>
      </c>
      <c r="C834" s="8">
        <v>1500</v>
      </c>
    </row>
    <row r="835" spans="1:3" x14ac:dyDescent="0.3">
      <c r="A835" s="3">
        <v>2</v>
      </c>
      <c r="B835" s="3">
        <v>0</v>
      </c>
    </row>
    <row r="836" spans="1:3" x14ac:dyDescent="0.3">
      <c r="A836" s="3">
        <v>7</v>
      </c>
      <c r="B836" s="3">
        <v>2</v>
      </c>
      <c r="C836" s="8">
        <v>2500</v>
      </c>
    </row>
    <row r="837" spans="1:3" x14ac:dyDescent="0.3">
      <c r="A837" s="3">
        <v>15</v>
      </c>
      <c r="B837" s="3">
        <v>9</v>
      </c>
      <c r="C837" s="8">
        <v>2500</v>
      </c>
    </row>
    <row r="838" spans="1:3" x14ac:dyDescent="0.3">
      <c r="A838" s="3">
        <v>15</v>
      </c>
      <c r="B838" s="3">
        <v>5</v>
      </c>
      <c r="C838" s="8">
        <v>2500</v>
      </c>
    </row>
    <row r="839" spans="1:3" x14ac:dyDescent="0.3">
      <c r="A839" s="3">
        <v>13</v>
      </c>
      <c r="B839" s="3">
        <v>1</v>
      </c>
    </row>
    <row r="840" spans="1:3" x14ac:dyDescent="0.3">
      <c r="A840" s="3">
        <v>6</v>
      </c>
      <c r="B840" s="3">
        <v>4</v>
      </c>
      <c r="C840" s="8">
        <v>1500</v>
      </c>
    </row>
    <row r="841" spans="1:3" x14ac:dyDescent="0.3">
      <c r="A841" s="3">
        <v>12</v>
      </c>
      <c r="B841" s="3">
        <v>1</v>
      </c>
      <c r="C841" s="8">
        <v>2500</v>
      </c>
    </row>
    <row r="842" spans="1:3" x14ac:dyDescent="0.3">
      <c r="A842" s="3">
        <v>13</v>
      </c>
      <c r="B842" s="3">
        <v>8</v>
      </c>
      <c r="C842" s="8">
        <v>2500</v>
      </c>
    </row>
    <row r="843" spans="1:3" x14ac:dyDescent="0.3">
      <c r="A843" s="3">
        <v>12</v>
      </c>
      <c r="B843" s="3">
        <v>10</v>
      </c>
      <c r="C843" s="8">
        <v>2500</v>
      </c>
    </row>
    <row r="844" spans="1:3" x14ac:dyDescent="0.3">
      <c r="A844" s="3">
        <v>12</v>
      </c>
      <c r="B844" s="3">
        <v>8</v>
      </c>
      <c r="C844" s="8">
        <v>2500</v>
      </c>
    </row>
    <row r="845" spans="1:3" x14ac:dyDescent="0.3">
      <c r="A845" s="3">
        <v>14</v>
      </c>
      <c r="B845" s="3">
        <v>9</v>
      </c>
      <c r="C845" s="8">
        <v>2500</v>
      </c>
    </row>
    <row r="846" spans="1:3" x14ac:dyDescent="0.3">
      <c r="A846" s="3">
        <v>14</v>
      </c>
      <c r="B846" s="3">
        <v>3</v>
      </c>
      <c r="C846" s="8">
        <v>2500</v>
      </c>
    </row>
    <row r="847" spans="1:3" x14ac:dyDescent="0.3">
      <c r="A847" s="3">
        <v>9</v>
      </c>
      <c r="B847" s="3">
        <v>1</v>
      </c>
      <c r="C847" s="8">
        <v>2500</v>
      </c>
    </row>
    <row r="848" spans="1:3" x14ac:dyDescent="0.3">
      <c r="A848" s="3">
        <v>13</v>
      </c>
      <c r="B848" s="3">
        <v>5</v>
      </c>
      <c r="C848" s="8">
        <v>2500</v>
      </c>
    </row>
    <row r="849" spans="1:3" x14ac:dyDescent="0.3">
      <c r="A849" s="3">
        <v>12</v>
      </c>
      <c r="B849" s="3">
        <v>10</v>
      </c>
      <c r="C849" s="8">
        <v>2500</v>
      </c>
    </row>
    <row r="850" spans="1:3" x14ac:dyDescent="0.3">
      <c r="A850" s="3">
        <v>11</v>
      </c>
      <c r="B850" s="3">
        <v>5</v>
      </c>
      <c r="C850" s="8">
        <v>2500</v>
      </c>
    </row>
    <row r="851" spans="1:3" x14ac:dyDescent="0.3">
      <c r="A851" s="3">
        <v>11</v>
      </c>
      <c r="B851" s="3">
        <v>2</v>
      </c>
      <c r="C851" s="8">
        <v>2500</v>
      </c>
    </row>
    <row r="852" spans="1:3" x14ac:dyDescent="0.3">
      <c r="A852" s="3">
        <v>11</v>
      </c>
      <c r="B852" s="3">
        <v>3</v>
      </c>
      <c r="C852" s="8">
        <v>1500</v>
      </c>
    </row>
    <row r="853" spans="1:3" x14ac:dyDescent="0.3">
      <c r="A853" s="3">
        <v>11</v>
      </c>
      <c r="B853" s="3">
        <v>4</v>
      </c>
      <c r="C853" s="8">
        <v>2500</v>
      </c>
    </row>
    <row r="854" spans="1:3" x14ac:dyDescent="0.3">
      <c r="A854" s="3">
        <v>11</v>
      </c>
      <c r="B854" s="3">
        <v>10</v>
      </c>
      <c r="C854" s="8">
        <v>2500</v>
      </c>
    </row>
    <row r="855" spans="1:3" x14ac:dyDescent="0.3">
      <c r="A855" s="3">
        <v>12</v>
      </c>
      <c r="B855" s="3">
        <v>10</v>
      </c>
      <c r="C855" s="8">
        <v>2500</v>
      </c>
    </row>
    <row r="856" spans="1:3" x14ac:dyDescent="0.3">
      <c r="A856" s="3">
        <v>12</v>
      </c>
      <c r="B856" s="3">
        <v>4</v>
      </c>
      <c r="C856" s="8">
        <v>2500</v>
      </c>
    </row>
    <row r="857" spans="1:3" x14ac:dyDescent="0.3">
      <c r="A857" s="3">
        <v>13</v>
      </c>
      <c r="B857" s="3">
        <v>7</v>
      </c>
      <c r="C857" s="8">
        <v>2500</v>
      </c>
    </row>
    <row r="858" spans="1:3" x14ac:dyDescent="0.3">
      <c r="A858" s="3">
        <v>11</v>
      </c>
      <c r="B858" s="3">
        <v>7</v>
      </c>
      <c r="C858" s="8">
        <v>2500</v>
      </c>
    </row>
    <row r="859" spans="1:3" x14ac:dyDescent="0.3">
      <c r="A859" s="3">
        <v>13</v>
      </c>
      <c r="B859" s="3">
        <v>3</v>
      </c>
      <c r="C859" s="8">
        <v>2500</v>
      </c>
    </row>
    <row r="860" spans="1:3" x14ac:dyDescent="0.3">
      <c r="A860" s="3">
        <v>13</v>
      </c>
      <c r="B860" s="3">
        <v>5</v>
      </c>
      <c r="C860" s="8">
        <v>2500</v>
      </c>
    </row>
    <row r="861" spans="1:3" x14ac:dyDescent="0.3">
      <c r="A861" s="3">
        <v>14</v>
      </c>
      <c r="B861" s="3">
        <v>5</v>
      </c>
      <c r="C861" s="8">
        <v>2500</v>
      </c>
    </row>
    <row r="862" spans="1:3" x14ac:dyDescent="0.3">
      <c r="A862" s="3">
        <v>13</v>
      </c>
      <c r="B862" s="3">
        <v>7</v>
      </c>
      <c r="C862" s="8">
        <v>2500</v>
      </c>
    </row>
    <row r="863" spans="1:3" x14ac:dyDescent="0.3">
      <c r="A863" s="3">
        <v>9</v>
      </c>
      <c r="B863" s="3">
        <v>10</v>
      </c>
      <c r="C863" s="8">
        <v>2500</v>
      </c>
    </row>
    <row r="864" spans="1:3" x14ac:dyDescent="0.3">
      <c r="A864" s="3">
        <v>9</v>
      </c>
      <c r="B864" s="3">
        <v>8</v>
      </c>
      <c r="C864" s="8">
        <v>2500</v>
      </c>
    </row>
    <row r="865" spans="1:3" x14ac:dyDescent="0.3">
      <c r="A865" s="3">
        <v>7</v>
      </c>
      <c r="B865" s="3">
        <v>8</v>
      </c>
      <c r="C865" s="8">
        <v>2500</v>
      </c>
    </row>
    <row r="866" spans="1:3" x14ac:dyDescent="0.3">
      <c r="A866" s="3">
        <v>9</v>
      </c>
      <c r="B866" s="3">
        <v>3</v>
      </c>
      <c r="C866" s="8">
        <v>2500</v>
      </c>
    </row>
    <row r="867" spans="1:3" x14ac:dyDescent="0.3">
      <c r="A867" s="3">
        <v>9</v>
      </c>
      <c r="B867" s="3">
        <v>7</v>
      </c>
      <c r="C867" s="8">
        <v>2500</v>
      </c>
    </row>
    <row r="868" spans="1:3" x14ac:dyDescent="0.3">
      <c r="A868" s="3">
        <v>9</v>
      </c>
      <c r="B868" s="3">
        <v>8</v>
      </c>
      <c r="C868" s="8">
        <v>2500</v>
      </c>
    </row>
    <row r="869" spans="1:3" x14ac:dyDescent="0.3">
      <c r="A869" s="3">
        <v>9</v>
      </c>
      <c r="B869" s="3">
        <v>4</v>
      </c>
      <c r="C869" s="8">
        <v>2500</v>
      </c>
    </row>
    <row r="870" spans="1:3" x14ac:dyDescent="0.3">
      <c r="A870" s="3">
        <v>11</v>
      </c>
      <c r="B870" s="3">
        <v>9</v>
      </c>
      <c r="C870" s="8">
        <v>2500</v>
      </c>
    </row>
    <row r="871" spans="1:3" x14ac:dyDescent="0.3">
      <c r="A871" s="3">
        <v>9</v>
      </c>
      <c r="B871" s="3">
        <v>6</v>
      </c>
      <c r="C871" s="8">
        <v>2500</v>
      </c>
    </row>
    <row r="872" spans="1:3" x14ac:dyDescent="0.3">
      <c r="A872" s="3">
        <v>13</v>
      </c>
      <c r="B872" s="3">
        <v>7</v>
      </c>
      <c r="C872" s="8">
        <v>2500</v>
      </c>
    </row>
    <row r="873" spans="1:3" x14ac:dyDescent="0.3">
      <c r="A873" s="3">
        <v>7</v>
      </c>
      <c r="B873" s="3">
        <v>7</v>
      </c>
      <c r="C873" s="8">
        <v>2500</v>
      </c>
    </row>
    <row r="874" spans="1:3" x14ac:dyDescent="0.3">
      <c r="A874" s="3">
        <v>9</v>
      </c>
      <c r="B874" s="3">
        <v>8</v>
      </c>
      <c r="C874" s="8">
        <v>2500</v>
      </c>
    </row>
    <row r="875" spans="1:3" x14ac:dyDescent="0.3">
      <c r="A875" s="3">
        <v>13</v>
      </c>
      <c r="B875" s="3">
        <v>3</v>
      </c>
      <c r="C875" s="8">
        <v>1500</v>
      </c>
    </row>
    <row r="876" spans="1:3" x14ac:dyDescent="0.3">
      <c r="A876" s="3">
        <v>13</v>
      </c>
      <c r="B876" s="3">
        <v>7</v>
      </c>
      <c r="C876" s="8">
        <v>1500</v>
      </c>
    </row>
    <row r="877" spans="1:3" x14ac:dyDescent="0.3">
      <c r="A877" s="3">
        <v>12</v>
      </c>
      <c r="B877" s="3">
        <v>7</v>
      </c>
    </row>
    <row r="878" spans="1:3" x14ac:dyDescent="0.3">
      <c r="A878" s="3">
        <v>12</v>
      </c>
      <c r="B878" s="3">
        <v>4</v>
      </c>
    </row>
    <row r="879" spans="1:3" x14ac:dyDescent="0.3">
      <c r="A879" s="3">
        <v>9</v>
      </c>
      <c r="B879" s="3">
        <v>4</v>
      </c>
      <c r="C879" s="8">
        <v>1500</v>
      </c>
    </row>
    <row r="880" spans="1:3" x14ac:dyDescent="0.3">
      <c r="A880" s="3">
        <v>12</v>
      </c>
      <c r="B880" s="3">
        <v>7</v>
      </c>
      <c r="C880" s="8">
        <v>2500</v>
      </c>
    </row>
    <row r="881" spans="1:3" x14ac:dyDescent="0.3">
      <c r="A881" s="3">
        <v>12</v>
      </c>
      <c r="B881" s="3">
        <v>5</v>
      </c>
      <c r="C881" s="8">
        <v>2500</v>
      </c>
    </row>
    <row r="882" spans="1:3" x14ac:dyDescent="0.3">
      <c r="A882" s="3">
        <v>9</v>
      </c>
      <c r="B882" s="3">
        <v>5</v>
      </c>
      <c r="C882" s="8">
        <v>2500</v>
      </c>
    </row>
    <row r="883" spans="1:3" x14ac:dyDescent="0.3">
      <c r="A883" s="3">
        <v>7</v>
      </c>
      <c r="B883" s="3">
        <v>2</v>
      </c>
      <c r="C883" s="8">
        <v>1500</v>
      </c>
    </row>
    <row r="884" spans="1:3" x14ac:dyDescent="0.3">
      <c r="A884" s="3">
        <v>14</v>
      </c>
      <c r="B884" s="3">
        <v>8</v>
      </c>
      <c r="C884" s="8"/>
    </row>
    <row r="885" spans="1:3" x14ac:dyDescent="0.3">
      <c r="A885" s="3">
        <v>9</v>
      </c>
      <c r="B885" s="3">
        <v>3</v>
      </c>
      <c r="C885" s="8">
        <v>1500</v>
      </c>
    </row>
    <row r="886" spans="1:3" x14ac:dyDescent="0.3">
      <c r="A886" s="3">
        <v>14</v>
      </c>
      <c r="B886" s="3">
        <v>5</v>
      </c>
      <c r="C886" s="8">
        <v>2500</v>
      </c>
    </row>
    <row r="887" spans="1:3" x14ac:dyDescent="0.3">
      <c r="A887" s="3">
        <v>13</v>
      </c>
      <c r="B887" s="3">
        <v>3</v>
      </c>
      <c r="C887" s="8">
        <v>1500</v>
      </c>
    </row>
    <row r="888" spans="1:3" x14ac:dyDescent="0.3">
      <c r="A888" s="3">
        <v>15</v>
      </c>
      <c r="B888" s="3">
        <v>8</v>
      </c>
    </row>
    <row r="889" spans="1:3" x14ac:dyDescent="0.3">
      <c r="A889" s="3">
        <v>2</v>
      </c>
      <c r="B889" s="3">
        <v>0</v>
      </c>
    </row>
    <row r="890" spans="1:3" x14ac:dyDescent="0.3">
      <c r="A890" s="3">
        <v>2</v>
      </c>
      <c r="B890" s="3">
        <v>0</v>
      </c>
    </row>
    <row r="891" spans="1:3" x14ac:dyDescent="0.3">
      <c r="A891" s="3">
        <v>11</v>
      </c>
      <c r="B891" s="3">
        <v>9</v>
      </c>
      <c r="C891" s="8">
        <v>1500</v>
      </c>
    </row>
    <row r="892" spans="1:3" x14ac:dyDescent="0.3">
      <c r="A892" s="3">
        <v>12</v>
      </c>
      <c r="B892" s="3">
        <v>10</v>
      </c>
      <c r="C892" s="8">
        <v>2500</v>
      </c>
    </row>
    <row r="893" spans="1:3" x14ac:dyDescent="0.3">
      <c r="A893" s="3">
        <v>12</v>
      </c>
      <c r="B893" s="3">
        <v>1</v>
      </c>
      <c r="C893" s="8">
        <v>1500</v>
      </c>
    </row>
    <row r="894" spans="1:3" x14ac:dyDescent="0.3">
      <c r="A894" s="3">
        <v>12</v>
      </c>
      <c r="B894" s="3">
        <v>1</v>
      </c>
      <c r="C894" s="8">
        <v>1500</v>
      </c>
    </row>
    <row r="895" spans="1:3" x14ac:dyDescent="0.3">
      <c r="A895" s="3">
        <v>12</v>
      </c>
      <c r="B895" s="3">
        <v>9</v>
      </c>
      <c r="C895" s="8">
        <v>1500</v>
      </c>
    </row>
    <row r="896" spans="1:3" x14ac:dyDescent="0.3">
      <c r="A896" s="3">
        <v>12</v>
      </c>
      <c r="B896" s="3">
        <v>3</v>
      </c>
      <c r="C896" s="8">
        <v>1500</v>
      </c>
    </row>
    <row r="897" spans="1:3" x14ac:dyDescent="0.3">
      <c r="A897" s="3">
        <v>13</v>
      </c>
      <c r="B897" s="3">
        <v>8</v>
      </c>
      <c r="C897" s="8">
        <v>2500</v>
      </c>
    </row>
    <row r="898" spans="1:3" x14ac:dyDescent="0.3">
      <c r="A898" s="3">
        <v>12</v>
      </c>
      <c r="B898" s="3">
        <v>4</v>
      </c>
    </row>
    <row r="899" spans="1:3" x14ac:dyDescent="0.3">
      <c r="A899" s="3">
        <v>13</v>
      </c>
      <c r="B899" s="3">
        <v>6</v>
      </c>
      <c r="C899" s="8">
        <v>2500</v>
      </c>
    </row>
    <row r="900" spans="1:3" x14ac:dyDescent="0.3">
      <c r="A900" s="3">
        <v>13</v>
      </c>
      <c r="B900" s="3">
        <v>2</v>
      </c>
      <c r="C900" s="8">
        <v>2500</v>
      </c>
    </row>
    <row r="901" spans="1:3" x14ac:dyDescent="0.3">
      <c r="A901" s="3">
        <v>11</v>
      </c>
      <c r="B901" s="3">
        <v>2</v>
      </c>
      <c r="C901" s="8">
        <v>2500</v>
      </c>
    </row>
    <row r="902" spans="1:3" x14ac:dyDescent="0.3">
      <c r="A902" s="3">
        <v>6</v>
      </c>
      <c r="B902" s="3">
        <v>10</v>
      </c>
      <c r="C902" s="8">
        <v>1500</v>
      </c>
    </row>
    <row r="903" spans="1:3" x14ac:dyDescent="0.3">
      <c r="A903" s="3">
        <v>11</v>
      </c>
      <c r="B903" s="3">
        <v>1</v>
      </c>
      <c r="C903" s="8">
        <v>1500</v>
      </c>
    </row>
    <row r="904" spans="1:3" x14ac:dyDescent="0.3">
      <c r="A904" s="3">
        <v>12</v>
      </c>
      <c r="B904" s="3">
        <v>5</v>
      </c>
      <c r="C904" s="8">
        <v>2500</v>
      </c>
    </row>
    <row r="905" spans="1:3" x14ac:dyDescent="0.3">
      <c r="A905" s="3">
        <v>11</v>
      </c>
      <c r="B905" s="3">
        <v>4</v>
      </c>
      <c r="C905" s="8">
        <v>1500</v>
      </c>
    </row>
    <row r="906" spans="1:3" x14ac:dyDescent="0.3">
      <c r="A906" s="3">
        <v>12</v>
      </c>
      <c r="B906" s="3">
        <v>3</v>
      </c>
      <c r="C906" s="8">
        <v>1500</v>
      </c>
    </row>
    <row r="907" spans="1:3" x14ac:dyDescent="0.3">
      <c r="A907" s="3">
        <v>11</v>
      </c>
      <c r="B907" s="3">
        <v>2</v>
      </c>
      <c r="C907" s="8">
        <v>2500</v>
      </c>
    </row>
    <row r="908" spans="1:3" x14ac:dyDescent="0.3">
      <c r="A908" s="3">
        <v>12</v>
      </c>
      <c r="B908" s="3">
        <v>1</v>
      </c>
      <c r="C908" s="8">
        <v>2500</v>
      </c>
    </row>
    <row r="909" spans="1:3" x14ac:dyDescent="0.3">
      <c r="A909" s="3">
        <v>11</v>
      </c>
      <c r="B909" s="3">
        <v>3</v>
      </c>
      <c r="C909" s="8">
        <v>1500</v>
      </c>
    </row>
    <row r="910" spans="1:3" x14ac:dyDescent="0.3">
      <c r="A910" s="3">
        <v>11</v>
      </c>
      <c r="B910" s="3">
        <v>3</v>
      </c>
      <c r="C910" s="8">
        <v>2500</v>
      </c>
    </row>
    <row r="911" spans="1:3" x14ac:dyDescent="0.3">
      <c r="A911" s="3">
        <v>11</v>
      </c>
      <c r="B911" s="3">
        <v>6</v>
      </c>
      <c r="C911" s="8">
        <v>2500</v>
      </c>
    </row>
    <row r="912" spans="1:3" x14ac:dyDescent="0.3">
      <c r="A912" s="3">
        <v>11</v>
      </c>
      <c r="B912" s="3">
        <v>8</v>
      </c>
      <c r="C912" s="8">
        <v>1500</v>
      </c>
    </row>
    <row r="913" spans="1:3" x14ac:dyDescent="0.3">
      <c r="A913" s="3">
        <v>12</v>
      </c>
      <c r="B913" s="3">
        <v>4</v>
      </c>
    </row>
    <row r="914" spans="1:3" x14ac:dyDescent="0.3">
      <c r="A914" s="3">
        <v>13</v>
      </c>
      <c r="B914" s="3">
        <v>2</v>
      </c>
    </row>
    <row r="915" spans="1:3" x14ac:dyDescent="0.3">
      <c r="A915" s="3">
        <v>11</v>
      </c>
      <c r="B915" s="3">
        <v>4</v>
      </c>
      <c r="C915" s="8">
        <v>2500</v>
      </c>
    </row>
    <row r="916" spans="1:3" x14ac:dyDescent="0.3">
      <c r="A916" s="3">
        <v>11</v>
      </c>
      <c r="B916" s="3">
        <v>7</v>
      </c>
      <c r="C916" s="8">
        <v>2500</v>
      </c>
    </row>
    <row r="917" spans="1:3" x14ac:dyDescent="0.3">
      <c r="A917" s="3">
        <v>11</v>
      </c>
      <c r="B917" s="3">
        <v>10</v>
      </c>
      <c r="C917" s="8">
        <v>2500</v>
      </c>
    </row>
    <row r="918" spans="1:3" x14ac:dyDescent="0.3">
      <c r="A918" s="3">
        <v>11</v>
      </c>
      <c r="B918" s="3">
        <v>5</v>
      </c>
      <c r="C918" s="8">
        <v>2500</v>
      </c>
    </row>
    <row r="919" spans="1:3" x14ac:dyDescent="0.3">
      <c r="A919" s="3">
        <v>14</v>
      </c>
      <c r="B919" s="3">
        <v>7</v>
      </c>
      <c r="C919" s="8"/>
    </row>
    <row r="920" spans="1:3" x14ac:dyDescent="0.3">
      <c r="A920" s="3">
        <v>12</v>
      </c>
      <c r="B920" s="3">
        <v>5</v>
      </c>
      <c r="C920" s="8">
        <v>2500</v>
      </c>
    </row>
    <row r="921" spans="1:3" x14ac:dyDescent="0.3">
      <c r="A921" s="3">
        <v>11</v>
      </c>
      <c r="B921" s="3">
        <v>5</v>
      </c>
      <c r="C921" s="8">
        <v>2500</v>
      </c>
    </row>
    <row r="922" spans="1:3" x14ac:dyDescent="0.3">
      <c r="A922" s="3">
        <v>12</v>
      </c>
      <c r="B922" s="3">
        <v>4</v>
      </c>
      <c r="C922" s="8">
        <v>2500</v>
      </c>
    </row>
    <row r="923" spans="1:3" x14ac:dyDescent="0.3">
      <c r="A923" s="3">
        <v>11</v>
      </c>
      <c r="B923" s="3">
        <v>4</v>
      </c>
      <c r="C923" s="8">
        <v>2500</v>
      </c>
    </row>
    <row r="924" spans="1:3" x14ac:dyDescent="0.3">
      <c r="A924" s="3">
        <v>11</v>
      </c>
      <c r="B924" s="3">
        <v>4</v>
      </c>
      <c r="C924" s="8">
        <v>2500</v>
      </c>
    </row>
    <row r="925" spans="1:3" x14ac:dyDescent="0.3">
      <c r="A925" s="3">
        <v>11</v>
      </c>
      <c r="B925" s="3">
        <v>7</v>
      </c>
      <c r="C925" s="8">
        <v>1500</v>
      </c>
    </row>
    <row r="926" spans="1:3" x14ac:dyDescent="0.3">
      <c r="A926" s="3">
        <v>13</v>
      </c>
      <c r="B926" s="3">
        <v>5</v>
      </c>
      <c r="C926" s="8">
        <v>2500</v>
      </c>
    </row>
    <row r="927" spans="1:3" x14ac:dyDescent="0.3">
      <c r="A927" s="3">
        <v>12</v>
      </c>
      <c r="B927" s="3">
        <v>7</v>
      </c>
      <c r="C927" s="8">
        <v>1500</v>
      </c>
    </row>
    <row r="928" spans="1:3" x14ac:dyDescent="0.3">
      <c r="A928" s="3">
        <v>14</v>
      </c>
      <c r="B928" s="3">
        <v>5</v>
      </c>
      <c r="C928" s="8">
        <v>2500</v>
      </c>
    </row>
    <row r="929" spans="1:3" x14ac:dyDescent="0.3">
      <c r="A929" s="3">
        <v>12</v>
      </c>
      <c r="B929" s="3">
        <v>4</v>
      </c>
      <c r="C929" s="8">
        <v>2500</v>
      </c>
    </row>
    <row r="930" spans="1:3" x14ac:dyDescent="0.3">
      <c r="A930" s="3">
        <v>8</v>
      </c>
      <c r="B930" s="3">
        <v>8</v>
      </c>
      <c r="C930" s="8">
        <v>1500</v>
      </c>
    </row>
    <row r="931" spans="1:3" x14ac:dyDescent="0.3">
      <c r="A931" s="3">
        <v>15</v>
      </c>
      <c r="B931" s="3">
        <v>4</v>
      </c>
    </row>
    <row r="932" spans="1:3" x14ac:dyDescent="0.3">
      <c r="A932" s="3">
        <v>15</v>
      </c>
      <c r="B932" s="3">
        <v>10</v>
      </c>
    </row>
    <row r="933" spans="1:3" x14ac:dyDescent="0.3">
      <c r="A933" s="3">
        <v>15</v>
      </c>
      <c r="B933" s="3">
        <v>5</v>
      </c>
      <c r="C933" s="8">
        <v>2500</v>
      </c>
    </row>
    <row r="934" spans="1:3" x14ac:dyDescent="0.3">
      <c r="A934" s="3">
        <v>9</v>
      </c>
      <c r="B934" s="3">
        <v>1</v>
      </c>
    </row>
    <row r="935" spans="1:3" x14ac:dyDescent="0.3">
      <c r="A935" s="3">
        <v>13</v>
      </c>
      <c r="B935" s="3">
        <v>7</v>
      </c>
      <c r="C935" s="8"/>
    </row>
    <row r="936" spans="1:3" x14ac:dyDescent="0.3">
      <c r="A936" s="3">
        <v>14</v>
      </c>
      <c r="B936" s="3">
        <v>5</v>
      </c>
      <c r="C936" s="8">
        <v>2500</v>
      </c>
    </row>
    <row r="937" spans="1:3" x14ac:dyDescent="0.3">
      <c r="A937" s="3">
        <v>11</v>
      </c>
      <c r="B937" s="3">
        <v>4</v>
      </c>
    </row>
    <row r="938" spans="1:3" x14ac:dyDescent="0.3">
      <c r="A938" s="3">
        <v>12</v>
      </c>
      <c r="B938" s="3">
        <v>2</v>
      </c>
    </row>
    <row r="939" spans="1:3" x14ac:dyDescent="0.3">
      <c r="A939" s="3">
        <v>14</v>
      </c>
      <c r="B939" s="3">
        <v>7</v>
      </c>
      <c r="C939" s="8"/>
    </row>
    <row r="940" spans="1:3" x14ac:dyDescent="0.3">
      <c r="A940" s="3">
        <v>14</v>
      </c>
      <c r="B940" s="3">
        <v>8</v>
      </c>
    </row>
    <row r="941" spans="1:3" x14ac:dyDescent="0.3">
      <c r="A941" s="3">
        <v>7</v>
      </c>
      <c r="B941" s="3">
        <v>3</v>
      </c>
      <c r="C941" s="8">
        <v>1500</v>
      </c>
    </row>
    <row r="942" spans="1:3" x14ac:dyDescent="0.3">
      <c r="A942" s="3">
        <v>12</v>
      </c>
      <c r="B942" s="3">
        <v>5</v>
      </c>
      <c r="C942" s="8">
        <v>2500</v>
      </c>
    </row>
    <row r="943" spans="1:3" x14ac:dyDescent="0.3">
      <c r="A943" s="3">
        <v>13</v>
      </c>
      <c r="B943" s="3">
        <v>10</v>
      </c>
    </row>
    <row r="944" spans="1:3" x14ac:dyDescent="0.3">
      <c r="A944" s="3">
        <v>12</v>
      </c>
      <c r="B944" s="3">
        <v>2</v>
      </c>
      <c r="C944" s="8">
        <v>2500</v>
      </c>
    </row>
    <row r="945" spans="1:3" x14ac:dyDescent="0.3">
      <c r="A945" s="3">
        <v>13</v>
      </c>
      <c r="B945" s="3">
        <v>10</v>
      </c>
      <c r="C945" s="8"/>
    </row>
    <row r="946" spans="1:3" x14ac:dyDescent="0.3">
      <c r="A946" s="3">
        <v>7</v>
      </c>
      <c r="B946" s="3">
        <v>6</v>
      </c>
      <c r="C946" s="8">
        <v>1500</v>
      </c>
    </row>
    <row r="947" spans="1:3" x14ac:dyDescent="0.3">
      <c r="A947" s="3">
        <v>13</v>
      </c>
      <c r="B947" s="3">
        <v>8</v>
      </c>
      <c r="C947" s="8"/>
    </row>
    <row r="948" spans="1:3" x14ac:dyDescent="0.3">
      <c r="A948" s="3">
        <v>13</v>
      </c>
      <c r="B948" s="3">
        <v>4</v>
      </c>
      <c r="C948" s="8">
        <v>2500</v>
      </c>
    </row>
    <row r="949" spans="1:3" x14ac:dyDescent="0.3">
      <c r="A949" s="3">
        <v>13</v>
      </c>
      <c r="B949" s="3">
        <v>3</v>
      </c>
      <c r="C949" s="8">
        <v>2500</v>
      </c>
    </row>
    <row r="950" spans="1:3" x14ac:dyDescent="0.3">
      <c r="A950" s="3">
        <v>12</v>
      </c>
      <c r="B950" s="3">
        <v>1</v>
      </c>
      <c r="C950" s="8">
        <v>1500</v>
      </c>
    </row>
    <row r="951" spans="1:3" x14ac:dyDescent="0.3">
      <c r="A951" s="3">
        <v>14</v>
      </c>
      <c r="B951" s="3">
        <v>3</v>
      </c>
      <c r="C951" s="8">
        <v>2500</v>
      </c>
    </row>
    <row r="952" spans="1:3" x14ac:dyDescent="0.3">
      <c r="A952" s="3">
        <v>14</v>
      </c>
      <c r="B952" s="3">
        <v>8</v>
      </c>
      <c r="C952" s="8"/>
    </row>
    <row r="953" spans="1:3" x14ac:dyDescent="0.3">
      <c r="A953" s="3">
        <v>9</v>
      </c>
      <c r="B953" s="3">
        <v>1</v>
      </c>
    </row>
    <row r="954" spans="1:3" x14ac:dyDescent="0.3">
      <c r="A954" s="3">
        <v>13</v>
      </c>
      <c r="B954" s="3">
        <v>10</v>
      </c>
      <c r="C954" s="8">
        <v>2500</v>
      </c>
    </row>
    <row r="955" spans="1:3" x14ac:dyDescent="0.3">
      <c r="A955" s="3">
        <v>13</v>
      </c>
      <c r="B955" s="3">
        <v>4</v>
      </c>
      <c r="C955" s="8">
        <v>1500</v>
      </c>
    </row>
    <row r="956" spans="1:3" x14ac:dyDescent="0.3">
      <c r="A956" s="3">
        <v>12</v>
      </c>
      <c r="B956" s="3">
        <v>1</v>
      </c>
      <c r="C956" s="8">
        <v>1500</v>
      </c>
    </row>
    <row r="957" spans="1:3" x14ac:dyDescent="0.3">
      <c r="A957" s="3">
        <v>14</v>
      </c>
      <c r="B957" s="3">
        <v>4</v>
      </c>
      <c r="C957" s="8">
        <v>2500</v>
      </c>
    </row>
    <row r="958" spans="1:3" x14ac:dyDescent="0.3">
      <c r="A958" s="3">
        <v>12</v>
      </c>
      <c r="B958" s="3">
        <v>1</v>
      </c>
      <c r="C958" s="8">
        <v>1500</v>
      </c>
    </row>
    <row r="959" spans="1:3" x14ac:dyDescent="0.3">
      <c r="A959" s="3">
        <v>7</v>
      </c>
      <c r="B959" s="3">
        <v>10</v>
      </c>
    </row>
    <row r="960" spans="1:3" x14ac:dyDescent="0.3">
      <c r="A960" s="3">
        <v>13</v>
      </c>
      <c r="B960" s="3">
        <v>7</v>
      </c>
      <c r="C960" s="8">
        <v>2500</v>
      </c>
    </row>
    <row r="961" spans="1:3" x14ac:dyDescent="0.3">
      <c r="A961" s="3">
        <v>12</v>
      </c>
      <c r="B961" s="3">
        <v>8</v>
      </c>
      <c r="C961" s="8">
        <v>1500</v>
      </c>
    </row>
    <row r="962" spans="1:3" x14ac:dyDescent="0.3">
      <c r="A962" s="3">
        <v>12</v>
      </c>
      <c r="B962" s="3">
        <v>7</v>
      </c>
      <c r="C962" s="8">
        <v>2500</v>
      </c>
    </row>
    <row r="963" spans="1:3" x14ac:dyDescent="0.3">
      <c r="A963" s="3">
        <v>13</v>
      </c>
      <c r="B963" s="3">
        <v>10</v>
      </c>
      <c r="C963" s="8">
        <v>2500</v>
      </c>
    </row>
    <row r="964" spans="1:3" x14ac:dyDescent="0.3">
      <c r="A964" s="3">
        <v>12</v>
      </c>
      <c r="B964" s="3">
        <v>6</v>
      </c>
      <c r="C964" s="8">
        <v>2500</v>
      </c>
    </row>
    <row r="965" spans="1:3" x14ac:dyDescent="0.3">
      <c r="A965" s="3">
        <v>9</v>
      </c>
      <c r="B965" s="3">
        <v>4</v>
      </c>
      <c r="C965" s="8">
        <v>1500</v>
      </c>
    </row>
    <row r="966" spans="1:3" x14ac:dyDescent="0.3">
      <c r="A966" s="3">
        <v>13</v>
      </c>
      <c r="B966" s="3">
        <v>7</v>
      </c>
      <c r="C966" s="8"/>
    </row>
    <row r="967" spans="1:3" x14ac:dyDescent="0.3">
      <c r="A967" s="3">
        <v>14</v>
      </c>
      <c r="B967" s="3">
        <v>8</v>
      </c>
      <c r="C967" s="8"/>
    </row>
    <row r="968" spans="1:3" x14ac:dyDescent="0.3">
      <c r="A968" s="3">
        <v>14</v>
      </c>
      <c r="B968" s="3">
        <v>10</v>
      </c>
      <c r="C968" s="8">
        <v>1500</v>
      </c>
    </row>
    <row r="969" spans="1:3" x14ac:dyDescent="0.3">
      <c r="A969" s="3">
        <v>14</v>
      </c>
      <c r="B969" s="3">
        <v>4</v>
      </c>
      <c r="C969" s="8"/>
    </row>
    <row r="970" spans="1:3" x14ac:dyDescent="0.3">
      <c r="A970" s="3">
        <v>14</v>
      </c>
      <c r="B970" s="3">
        <v>1</v>
      </c>
      <c r="C970" s="8">
        <v>2500</v>
      </c>
    </row>
    <row r="971" spans="1:3" x14ac:dyDescent="0.3">
      <c r="A971" s="3">
        <v>13</v>
      </c>
      <c r="B971" s="3">
        <v>8</v>
      </c>
      <c r="C971" s="8"/>
    </row>
    <row r="972" spans="1:3" x14ac:dyDescent="0.3">
      <c r="A972" s="3">
        <v>13</v>
      </c>
      <c r="B972" s="3">
        <v>4</v>
      </c>
      <c r="C972" s="8">
        <v>1500</v>
      </c>
    </row>
    <row r="973" spans="1:3" x14ac:dyDescent="0.3">
      <c r="A973" s="3">
        <v>13</v>
      </c>
      <c r="B973" s="3">
        <v>2</v>
      </c>
      <c r="C973" s="8">
        <v>1500</v>
      </c>
    </row>
    <row r="974" spans="1:3" x14ac:dyDescent="0.3">
      <c r="A974" s="3">
        <v>13</v>
      </c>
      <c r="B974" s="3">
        <v>4</v>
      </c>
      <c r="C974" s="8">
        <v>1500</v>
      </c>
    </row>
    <row r="975" spans="1:3" x14ac:dyDescent="0.3">
      <c r="A975" s="3">
        <v>9</v>
      </c>
      <c r="B975" s="3">
        <v>5</v>
      </c>
      <c r="C975" s="8">
        <v>1500</v>
      </c>
    </row>
    <row r="976" spans="1:3" x14ac:dyDescent="0.3">
      <c r="A976" s="3">
        <v>9</v>
      </c>
      <c r="B976" s="3">
        <v>5</v>
      </c>
      <c r="C976" s="8">
        <v>1500</v>
      </c>
    </row>
    <row r="977" spans="1:3" x14ac:dyDescent="0.3">
      <c r="A977" s="3">
        <v>13</v>
      </c>
      <c r="B977" s="3">
        <v>4</v>
      </c>
      <c r="C977" s="8">
        <v>1500</v>
      </c>
    </row>
    <row r="978" spans="1:3" x14ac:dyDescent="0.3">
      <c r="A978" s="3">
        <v>13</v>
      </c>
      <c r="B978" s="3">
        <v>8</v>
      </c>
      <c r="C978" s="8">
        <v>2500</v>
      </c>
    </row>
    <row r="979" spans="1:3" x14ac:dyDescent="0.3">
      <c r="A979" s="3">
        <v>13</v>
      </c>
      <c r="B979" s="3">
        <v>6</v>
      </c>
      <c r="C979" s="8">
        <v>1500</v>
      </c>
    </row>
    <row r="980" spans="1:3" x14ac:dyDescent="0.3">
      <c r="A980" s="3">
        <v>14</v>
      </c>
      <c r="B980" s="3">
        <v>7</v>
      </c>
      <c r="C980" s="8"/>
    </row>
    <row r="981" spans="1:3" x14ac:dyDescent="0.3">
      <c r="A981" s="3">
        <v>7</v>
      </c>
      <c r="B981" s="3">
        <v>7</v>
      </c>
      <c r="C981" s="8">
        <v>2500</v>
      </c>
    </row>
    <row r="982" spans="1:3" x14ac:dyDescent="0.3">
      <c r="A982" s="3">
        <v>13</v>
      </c>
      <c r="B982" s="3">
        <v>7</v>
      </c>
      <c r="C982" s="8">
        <v>2500</v>
      </c>
    </row>
    <row r="983" spans="1:3" x14ac:dyDescent="0.3">
      <c r="A983" s="3">
        <v>11</v>
      </c>
      <c r="B983" s="3">
        <v>1</v>
      </c>
      <c r="C983" s="8">
        <v>1500</v>
      </c>
    </row>
    <row r="984" spans="1:3" x14ac:dyDescent="0.3">
      <c r="A984" s="3">
        <v>12</v>
      </c>
      <c r="B984" s="3">
        <v>5</v>
      </c>
    </row>
    <row r="985" spans="1:3" x14ac:dyDescent="0.3">
      <c r="A985" s="3">
        <v>13</v>
      </c>
      <c r="B985" s="3">
        <v>6</v>
      </c>
      <c r="C985" s="8">
        <v>2500</v>
      </c>
    </row>
    <row r="986" spans="1:3" x14ac:dyDescent="0.3">
      <c r="A986" s="3">
        <v>14</v>
      </c>
      <c r="B986" s="3">
        <v>4</v>
      </c>
      <c r="C986" s="8">
        <v>2500</v>
      </c>
    </row>
    <row r="987" spans="1:3" x14ac:dyDescent="0.3">
      <c r="A987" s="3">
        <v>9</v>
      </c>
      <c r="B987" s="3">
        <v>10</v>
      </c>
      <c r="C987" s="8">
        <v>1500</v>
      </c>
    </row>
    <row r="988" spans="1:3" x14ac:dyDescent="0.3">
      <c r="A988" s="3">
        <v>12</v>
      </c>
      <c r="B988" s="3">
        <v>5</v>
      </c>
      <c r="C988" s="8">
        <v>1500</v>
      </c>
    </row>
    <row r="989" spans="1:3" x14ac:dyDescent="0.3">
      <c r="A989" s="3">
        <v>13</v>
      </c>
      <c r="B989" s="3">
        <v>7</v>
      </c>
      <c r="C989" s="8">
        <v>2500</v>
      </c>
    </row>
    <row r="990" spans="1:3" x14ac:dyDescent="0.3">
      <c r="A990" s="3">
        <v>12</v>
      </c>
      <c r="B990" s="3">
        <v>2</v>
      </c>
      <c r="C990" s="8">
        <v>2500</v>
      </c>
    </row>
    <row r="991" spans="1:3" x14ac:dyDescent="0.3">
      <c r="A991" s="3">
        <v>12</v>
      </c>
      <c r="B991" s="3">
        <v>3</v>
      </c>
      <c r="C991" s="8">
        <v>2500</v>
      </c>
    </row>
    <row r="992" spans="1:3" x14ac:dyDescent="0.3">
      <c r="A992" s="3">
        <v>11</v>
      </c>
      <c r="B992" s="3">
        <v>10</v>
      </c>
      <c r="C992" s="8">
        <v>2500</v>
      </c>
    </row>
    <row r="993" spans="1:3" x14ac:dyDescent="0.3">
      <c r="A993" s="3">
        <v>12</v>
      </c>
      <c r="B993" s="3">
        <v>10</v>
      </c>
      <c r="C993" s="8">
        <v>2500</v>
      </c>
    </row>
    <row r="994" spans="1:3" x14ac:dyDescent="0.3">
      <c r="A994" s="3">
        <v>13</v>
      </c>
      <c r="B994" s="3">
        <v>3</v>
      </c>
      <c r="C994" s="8">
        <v>2500</v>
      </c>
    </row>
    <row r="995" spans="1:3" x14ac:dyDescent="0.3">
      <c r="A995" s="3">
        <v>12</v>
      </c>
      <c r="B995" s="3">
        <v>4</v>
      </c>
      <c r="C995" s="8">
        <v>1500</v>
      </c>
    </row>
    <row r="996" spans="1:3" x14ac:dyDescent="0.3">
      <c r="A996" s="3">
        <v>9</v>
      </c>
      <c r="B996" s="3">
        <v>10</v>
      </c>
      <c r="C996" s="8">
        <v>2500</v>
      </c>
    </row>
    <row r="997" spans="1:3" x14ac:dyDescent="0.3">
      <c r="A997" s="3">
        <v>9</v>
      </c>
      <c r="B997" s="3">
        <v>9</v>
      </c>
      <c r="C997" s="8">
        <v>2500</v>
      </c>
    </row>
    <row r="998" spans="1:3" x14ac:dyDescent="0.3">
      <c r="A998" s="3">
        <v>11</v>
      </c>
      <c r="B998" s="3">
        <v>9</v>
      </c>
      <c r="C998" s="8">
        <v>2500</v>
      </c>
    </row>
    <row r="999" spans="1:3" x14ac:dyDescent="0.3">
      <c r="A999" s="3">
        <v>14</v>
      </c>
      <c r="B999" s="3">
        <v>2</v>
      </c>
      <c r="C999" s="8"/>
    </row>
    <row r="1000" spans="1:3" x14ac:dyDescent="0.3">
      <c r="A1000" s="3">
        <v>15</v>
      </c>
      <c r="B1000" s="3">
        <v>6</v>
      </c>
      <c r="C1000" s="8">
        <v>2500</v>
      </c>
    </row>
    <row r="1001" spans="1:3" x14ac:dyDescent="0.3">
      <c r="A1001" s="3">
        <v>15</v>
      </c>
      <c r="B1001" s="3">
        <v>2</v>
      </c>
      <c r="C1001" s="8">
        <v>2500</v>
      </c>
    </row>
    <row r="1002" spans="1:3" x14ac:dyDescent="0.3">
      <c r="A1002" s="3">
        <v>13</v>
      </c>
      <c r="B1002" s="3">
        <v>4</v>
      </c>
      <c r="C1002" s="8">
        <v>1500</v>
      </c>
    </row>
    <row r="1003" spans="1:3" x14ac:dyDescent="0.3">
      <c r="A1003" s="3">
        <v>0</v>
      </c>
      <c r="B1003" s="3">
        <v>0</v>
      </c>
      <c r="C1003" s="8">
        <v>2500</v>
      </c>
    </row>
    <row r="1004" spans="1:3" x14ac:dyDescent="0.3">
      <c r="A1004" s="3">
        <v>14</v>
      </c>
      <c r="B1004" s="3">
        <v>9</v>
      </c>
      <c r="C1004" s="8"/>
    </row>
    <row r="1005" spans="1:3" x14ac:dyDescent="0.3">
      <c r="A1005" s="3">
        <v>14</v>
      </c>
      <c r="B1005" s="3">
        <v>1</v>
      </c>
      <c r="C1005" s="8">
        <v>2500</v>
      </c>
    </row>
    <row r="1006" spans="1:3" x14ac:dyDescent="0.3">
      <c r="A1006" s="3">
        <v>14</v>
      </c>
      <c r="B1006" s="3">
        <v>6</v>
      </c>
      <c r="C1006" s="8">
        <v>2500</v>
      </c>
    </row>
    <row r="1007" spans="1:3" x14ac:dyDescent="0.3">
      <c r="A1007" s="3">
        <v>13</v>
      </c>
      <c r="B1007" s="3">
        <v>10</v>
      </c>
      <c r="C1007" s="8"/>
    </row>
    <row r="1008" spans="1:3" x14ac:dyDescent="0.3">
      <c r="A1008" s="3">
        <v>12</v>
      </c>
      <c r="B1008" s="3">
        <v>10</v>
      </c>
      <c r="C1008" s="8">
        <v>2500</v>
      </c>
    </row>
    <row r="1009" spans="1:3" x14ac:dyDescent="0.3">
      <c r="A1009" s="3">
        <v>13</v>
      </c>
      <c r="B1009" s="3">
        <v>8</v>
      </c>
      <c r="C1009" s="8">
        <v>2500</v>
      </c>
    </row>
    <row r="1010" spans="1:3" x14ac:dyDescent="0.3">
      <c r="A1010" s="3">
        <v>13</v>
      </c>
      <c r="B1010" s="3">
        <v>7</v>
      </c>
      <c r="C1010" s="8"/>
    </row>
    <row r="1011" spans="1:3" x14ac:dyDescent="0.3">
      <c r="A1011" s="3">
        <v>12</v>
      </c>
      <c r="B1011" s="3">
        <v>8</v>
      </c>
      <c r="C1011" s="8">
        <v>1500</v>
      </c>
    </row>
    <row r="1012" spans="1:3" x14ac:dyDescent="0.3">
      <c r="A1012" s="3">
        <v>12</v>
      </c>
      <c r="B1012" s="3">
        <v>6</v>
      </c>
      <c r="C1012" s="8">
        <v>2500</v>
      </c>
    </row>
    <row r="1013" spans="1:3" x14ac:dyDescent="0.3">
      <c r="A1013" s="3">
        <v>13</v>
      </c>
      <c r="B1013" s="3">
        <v>7</v>
      </c>
      <c r="C1013" s="8"/>
    </row>
    <row r="1014" spans="1:3" x14ac:dyDescent="0.3">
      <c r="A1014" s="3">
        <v>12</v>
      </c>
      <c r="B1014" s="3">
        <v>7</v>
      </c>
      <c r="C1014" s="8">
        <v>1500</v>
      </c>
    </row>
    <row r="1015" spans="1:3" x14ac:dyDescent="0.3">
      <c r="A1015" s="3">
        <v>13</v>
      </c>
      <c r="B1015" s="3">
        <v>10</v>
      </c>
      <c r="C1015" s="8"/>
    </row>
    <row r="1016" spans="1:3" x14ac:dyDescent="0.3">
      <c r="A1016" s="3">
        <v>13</v>
      </c>
      <c r="B1016" s="3">
        <v>10</v>
      </c>
      <c r="C1016" s="8"/>
    </row>
    <row r="1017" spans="1:3" x14ac:dyDescent="0.3">
      <c r="A1017" s="3">
        <v>12</v>
      </c>
      <c r="B1017" s="3">
        <v>9</v>
      </c>
      <c r="C1017" s="8">
        <v>1500</v>
      </c>
    </row>
    <row r="1018" spans="1:3" x14ac:dyDescent="0.3">
      <c r="A1018" s="3">
        <v>13</v>
      </c>
      <c r="B1018" s="3">
        <v>5</v>
      </c>
      <c r="C1018" s="8">
        <v>2500</v>
      </c>
    </row>
    <row r="1019" spans="1:3" x14ac:dyDescent="0.3">
      <c r="A1019" s="3">
        <v>15</v>
      </c>
      <c r="B1019" s="3">
        <v>6</v>
      </c>
      <c r="C1019" s="8">
        <v>2500</v>
      </c>
    </row>
    <row r="1020" spans="1:3" x14ac:dyDescent="0.3">
      <c r="A1020" s="3">
        <v>12</v>
      </c>
      <c r="B1020" s="3">
        <v>4</v>
      </c>
      <c r="C1020" s="8">
        <v>1500</v>
      </c>
    </row>
    <row r="1021" spans="1:3" x14ac:dyDescent="0.3">
      <c r="A1021" s="3">
        <v>13</v>
      </c>
      <c r="B1021" s="3">
        <v>10</v>
      </c>
      <c r="C1021" s="8">
        <v>2500</v>
      </c>
    </row>
    <row r="1022" spans="1:3" x14ac:dyDescent="0.3">
      <c r="A1022" s="3">
        <v>14</v>
      </c>
      <c r="B1022" s="3">
        <v>3</v>
      </c>
    </row>
    <row r="1023" spans="1:3" x14ac:dyDescent="0.3">
      <c r="A1023" s="3">
        <v>12</v>
      </c>
      <c r="B1023" s="3">
        <v>4</v>
      </c>
      <c r="C1023" s="8">
        <v>1500</v>
      </c>
    </row>
    <row r="1024" spans="1:3" x14ac:dyDescent="0.3">
      <c r="A1024" s="3">
        <v>13</v>
      </c>
      <c r="B1024" s="3">
        <v>2</v>
      </c>
      <c r="C1024" s="8">
        <v>2500</v>
      </c>
    </row>
    <row r="1025" spans="1:3" x14ac:dyDescent="0.3">
      <c r="A1025" s="3">
        <v>13</v>
      </c>
      <c r="B1025" s="3">
        <v>3</v>
      </c>
      <c r="C1025" s="8">
        <v>1500</v>
      </c>
    </row>
    <row r="1026" spans="1:3" x14ac:dyDescent="0.3">
      <c r="A1026" s="3">
        <v>15</v>
      </c>
      <c r="B1026" s="3">
        <v>5</v>
      </c>
      <c r="C1026" s="8">
        <v>2500</v>
      </c>
    </row>
    <row r="1027" spans="1:3" x14ac:dyDescent="0.3">
      <c r="A1027" s="3">
        <v>14</v>
      </c>
      <c r="B1027" s="3">
        <v>5</v>
      </c>
      <c r="C1027" s="8">
        <v>2500</v>
      </c>
    </row>
    <row r="1028" spans="1:3" x14ac:dyDescent="0.3">
      <c r="A1028" s="3">
        <v>14</v>
      </c>
      <c r="B1028" s="3">
        <v>8</v>
      </c>
      <c r="C1028" s="8"/>
    </row>
    <row r="1029" spans="1:3" x14ac:dyDescent="0.3">
      <c r="A1029" s="3">
        <v>14</v>
      </c>
      <c r="B1029" s="3">
        <v>5</v>
      </c>
      <c r="C1029" s="8"/>
    </row>
    <row r="1030" spans="1:3" x14ac:dyDescent="0.3">
      <c r="A1030" s="3">
        <v>15</v>
      </c>
      <c r="B1030" s="3">
        <v>5</v>
      </c>
      <c r="C1030" s="8"/>
    </row>
    <row r="1031" spans="1:3" x14ac:dyDescent="0.3">
      <c r="A1031" s="3">
        <v>13</v>
      </c>
      <c r="B1031" s="3">
        <v>7</v>
      </c>
      <c r="C1031" s="8">
        <v>2500</v>
      </c>
    </row>
    <row r="1032" spans="1:3" x14ac:dyDescent="0.3">
      <c r="A1032" s="3">
        <v>14</v>
      </c>
      <c r="B1032" s="3">
        <v>8</v>
      </c>
      <c r="C1032" s="8"/>
    </row>
    <row r="1033" spans="1:3" x14ac:dyDescent="0.3">
      <c r="A1033" s="3">
        <v>13</v>
      </c>
      <c r="B1033" s="3">
        <v>8</v>
      </c>
      <c r="C1033" s="8"/>
    </row>
    <row r="1034" spans="1:3" x14ac:dyDescent="0.3">
      <c r="A1034" s="3">
        <v>14</v>
      </c>
      <c r="B1034" s="3">
        <v>6</v>
      </c>
      <c r="C1034" s="8"/>
    </row>
    <row r="1035" spans="1:3" x14ac:dyDescent="0.3">
      <c r="A1035" s="3">
        <v>13</v>
      </c>
      <c r="B1035" s="3">
        <v>8</v>
      </c>
      <c r="C1035" s="8"/>
    </row>
    <row r="1036" spans="1:3" x14ac:dyDescent="0.3">
      <c r="A1036" s="3">
        <v>13</v>
      </c>
      <c r="B1036" s="3">
        <v>9</v>
      </c>
      <c r="C1036" s="8"/>
    </row>
    <row r="1037" spans="1:3" x14ac:dyDescent="0.3">
      <c r="A1037" s="3">
        <v>13</v>
      </c>
      <c r="B1037" s="3">
        <v>9</v>
      </c>
      <c r="C1037" s="8"/>
    </row>
    <row r="1038" spans="1:3" x14ac:dyDescent="0.3">
      <c r="A1038" s="3">
        <v>13</v>
      </c>
      <c r="B1038" s="3">
        <v>6</v>
      </c>
      <c r="C1038" s="8"/>
    </row>
    <row r="1039" spans="1:3" x14ac:dyDescent="0.3">
      <c r="A1039" s="3">
        <v>13</v>
      </c>
      <c r="B1039" s="3">
        <v>7</v>
      </c>
      <c r="C1039" s="8"/>
    </row>
    <row r="1040" spans="1:3" x14ac:dyDescent="0.3">
      <c r="A1040" s="3">
        <v>13</v>
      </c>
      <c r="B1040" s="3">
        <v>6</v>
      </c>
    </row>
    <row r="1041" spans="1:3" x14ac:dyDescent="0.3">
      <c r="A1041" s="3">
        <v>14</v>
      </c>
      <c r="B1041" s="3">
        <v>6</v>
      </c>
      <c r="C1041" s="8"/>
    </row>
    <row r="1042" spans="1:3" x14ac:dyDescent="0.3">
      <c r="A1042" s="3">
        <v>13</v>
      </c>
      <c r="B1042" s="3">
        <v>5</v>
      </c>
      <c r="C1042" s="8">
        <v>2500</v>
      </c>
    </row>
    <row r="1043" spans="1:3" x14ac:dyDescent="0.3">
      <c r="A1043" s="3">
        <v>13</v>
      </c>
      <c r="B1043" s="3">
        <v>4</v>
      </c>
      <c r="C1043" s="8">
        <v>1500</v>
      </c>
    </row>
    <row r="1044" spans="1:3" x14ac:dyDescent="0.3">
      <c r="A1044" s="3">
        <v>13</v>
      </c>
      <c r="B1044" s="3">
        <v>5</v>
      </c>
      <c r="C1044" s="8">
        <v>2500</v>
      </c>
    </row>
    <row r="1045" spans="1:3" x14ac:dyDescent="0.3">
      <c r="A1045" s="3">
        <v>14</v>
      </c>
      <c r="B1045" s="3">
        <v>9</v>
      </c>
      <c r="C1045" s="8"/>
    </row>
    <row r="1046" spans="1:3" x14ac:dyDescent="0.3">
      <c r="A1046" s="3">
        <v>13</v>
      </c>
      <c r="B1046" s="3">
        <v>5</v>
      </c>
      <c r="C1046" s="8">
        <v>2500</v>
      </c>
    </row>
    <row r="1047" spans="1:3" x14ac:dyDescent="0.3">
      <c r="A1047" s="3">
        <v>11</v>
      </c>
      <c r="B1047" s="3">
        <v>7</v>
      </c>
    </row>
    <row r="1048" spans="1:3" x14ac:dyDescent="0.3">
      <c r="A1048" s="3">
        <v>14</v>
      </c>
      <c r="B1048" s="3">
        <v>10</v>
      </c>
    </row>
    <row r="1049" spans="1:3" x14ac:dyDescent="0.3">
      <c r="A1049" s="3">
        <v>15</v>
      </c>
      <c r="B1049" s="3">
        <v>7</v>
      </c>
      <c r="C1049" s="8">
        <v>2500</v>
      </c>
    </row>
    <row r="1050" spans="1:3" x14ac:dyDescent="0.3">
      <c r="A1050" s="3">
        <v>15</v>
      </c>
      <c r="B1050" s="3">
        <v>6</v>
      </c>
      <c r="C1050" s="8"/>
    </row>
    <row r="1051" spans="1:3" x14ac:dyDescent="0.3">
      <c r="A1051" s="3">
        <v>15</v>
      </c>
      <c r="B1051" s="3">
        <v>10</v>
      </c>
      <c r="C1051" s="8">
        <v>2500</v>
      </c>
    </row>
    <row r="1052" spans="1:3" x14ac:dyDescent="0.3">
      <c r="A1052" s="3">
        <v>14</v>
      </c>
      <c r="B1052" s="3">
        <v>1</v>
      </c>
      <c r="C1052" s="8"/>
    </row>
    <row r="1053" spans="1:3" x14ac:dyDescent="0.3">
      <c r="A1053" s="3">
        <v>12</v>
      </c>
      <c r="B1053" s="3">
        <v>10</v>
      </c>
      <c r="C1053" s="8">
        <v>1500</v>
      </c>
    </row>
    <row r="1054" spans="1:3" x14ac:dyDescent="0.3">
      <c r="A1054" s="3">
        <v>14</v>
      </c>
      <c r="B1054" s="3">
        <v>2</v>
      </c>
      <c r="C1054" s="8">
        <v>2500</v>
      </c>
    </row>
    <row r="1055" spans="1:3" x14ac:dyDescent="0.3">
      <c r="A1055" s="3">
        <v>11</v>
      </c>
      <c r="B1055" s="3">
        <v>3</v>
      </c>
    </row>
    <row r="1056" spans="1:3" x14ac:dyDescent="0.3">
      <c r="A1056" s="3">
        <v>11</v>
      </c>
      <c r="B1056" s="3">
        <v>6</v>
      </c>
    </row>
    <row r="1057" spans="1:3" x14ac:dyDescent="0.3">
      <c r="A1057" s="3">
        <v>13</v>
      </c>
      <c r="B1057" s="3">
        <v>1</v>
      </c>
      <c r="C1057" s="8">
        <v>1500</v>
      </c>
    </row>
    <row r="1058" spans="1:3" x14ac:dyDescent="0.3">
      <c r="A1058" s="3">
        <v>15</v>
      </c>
      <c r="B1058" s="3">
        <v>7</v>
      </c>
      <c r="C1058" s="8">
        <v>2500</v>
      </c>
    </row>
    <row r="1059" spans="1:3" x14ac:dyDescent="0.3">
      <c r="A1059" s="3">
        <v>14</v>
      </c>
      <c r="B1059" s="3">
        <v>7</v>
      </c>
      <c r="C1059" s="8">
        <v>2500</v>
      </c>
    </row>
    <row r="1060" spans="1:3" x14ac:dyDescent="0.3">
      <c r="A1060" s="3">
        <v>13</v>
      </c>
      <c r="B1060" s="3">
        <v>8</v>
      </c>
      <c r="C1060" s="8">
        <v>2500</v>
      </c>
    </row>
    <row r="1061" spans="1:3" x14ac:dyDescent="0.3">
      <c r="A1061" s="3">
        <v>13</v>
      </c>
      <c r="B1061" s="3">
        <v>7</v>
      </c>
      <c r="C1061" s="8">
        <v>2500</v>
      </c>
    </row>
    <row r="1062" spans="1:3" x14ac:dyDescent="0.3">
      <c r="A1062" s="3">
        <v>13</v>
      </c>
      <c r="B1062" s="3">
        <v>8</v>
      </c>
      <c r="C1062" s="8"/>
    </row>
    <row r="1063" spans="1:3" x14ac:dyDescent="0.3">
      <c r="A1063" s="3">
        <v>12</v>
      </c>
      <c r="B1063" s="3">
        <v>4</v>
      </c>
      <c r="C1063" s="8">
        <v>2500</v>
      </c>
    </row>
    <row r="1064" spans="1:3" x14ac:dyDescent="0.3">
      <c r="A1064" s="3">
        <v>11</v>
      </c>
      <c r="B1064" s="3">
        <v>2</v>
      </c>
      <c r="C1064" s="8">
        <v>1500</v>
      </c>
    </row>
    <row r="1065" spans="1:3" x14ac:dyDescent="0.3">
      <c r="A1065" s="3">
        <v>12</v>
      </c>
      <c r="B1065" s="3">
        <v>1</v>
      </c>
      <c r="C1065" s="8">
        <v>2500</v>
      </c>
    </row>
    <row r="1066" spans="1:3" x14ac:dyDescent="0.3">
      <c r="A1066" s="3">
        <v>14</v>
      </c>
      <c r="B1066" s="3">
        <v>9</v>
      </c>
      <c r="C1066" s="8">
        <v>2500</v>
      </c>
    </row>
    <row r="1067" spans="1:3" x14ac:dyDescent="0.3">
      <c r="A1067" s="3">
        <v>14</v>
      </c>
      <c r="B1067" s="3">
        <v>8</v>
      </c>
      <c r="C1067" s="8">
        <v>2500</v>
      </c>
    </row>
    <row r="1068" spans="1:3" x14ac:dyDescent="0.3">
      <c r="A1068" s="3">
        <v>13</v>
      </c>
      <c r="B1068" s="3">
        <v>8</v>
      </c>
      <c r="C1068" s="8">
        <v>2500</v>
      </c>
    </row>
    <row r="1069" spans="1:3" x14ac:dyDescent="0.3">
      <c r="A1069" s="3">
        <v>15</v>
      </c>
      <c r="B1069" s="3">
        <v>8</v>
      </c>
      <c r="C1069" s="8">
        <v>2500</v>
      </c>
    </row>
    <row r="1070" spans="1:3" x14ac:dyDescent="0.3">
      <c r="A1070" s="3">
        <v>14</v>
      </c>
      <c r="B1070" s="3">
        <v>9</v>
      </c>
      <c r="C1070" s="8">
        <v>2500</v>
      </c>
    </row>
    <row r="1071" spans="1:3" x14ac:dyDescent="0.3">
      <c r="A1071" s="3">
        <v>13</v>
      </c>
      <c r="B1071" s="3">
        <v>8</v>
      </c>
      <c r="C1071" s="8"/>
    </row>
    <row r="1072" spans="1:3" x14ac:dyDescent="0.3">
      <c r="A1072" s="3">
        <v>11</v>
      </c>
      <c r="B1072" s="3">
        <v>4</v>
      </c>
      <c r="C1072" s="8">
        <v>2500</v>
      </c>
    </row>
    <row r="1073" spans="1:3" x14ac:dyDescent="0.3">
      <c r="A1073" s="3">
        <v>15</v>
      </c>
      <c r="B1073" s="3">
        <v>4</v>
      </c>
      <c r="C1073" s="8">
        <v>2500</v>
      </c>
    </row>
    <row r="1074" spans="1:3" x14ac:dyDescent="0.3">
      <c r="A1074" s="3">
        <v>12</v>
      </c>
      <c r="B1074" s="3">
        <v>4</v>
      </c>
      <c r="C1074" s="8">
        <v>2500</v>
      </c>
    </row>
    <row r="1075" spans="1:3" x14ac:dyDescent="0.3">
      <c r="A1075" s="3">
        <v>12</v>
      </c>
      <c r="B1075" s="3">
        <v>1</v>
      </c>
      <c r="C1075" s="8">
        <v>2500</v>
      </c>
    </row>
    <row r="1076" spans="1:3" x14ac:dyDescent="0.3">
      <c r="A1076" s="3">
        <v>12</v>
      </c>
      <c r="B1076" s="3">
        <v>1</v>
      </c>
      <c r="C1076" s="8">
        <v>2500</v>
      </c>
    </row>
    <row r="1077" spans="1:3" x14ac:dyDescent="0.3">
      <c r="A1077" s="3">
        <v>11</v>
      </c>
      <c r="B1077" s="3">
        <v>1</v>
      </c>
    </row>
    <row r="1078" spans="1:3" x14ac:dyDescent="0.3">
      <c r="A1078" s="3">
        <v>14</v>
      </c>
      <c r="B1078" s="3">
        <v>8</v>
      </c>
      <c r="C1078" s="8">
        <v>2500</v>
      </c>
    </row>
    <row r="1079" spans="1:3" x14ac:dyDescent="0.3">
      <c r="A1079" s="3">
        <v>12</v>
      </c>
      <c r="B1079" s="3">
        <v>1</v>
      </c>
      <c r="C1079" s="8">
        <v>2500</v>
      </c>
    </row>
    <row r="1080" spans="1:3" x14ac:dyDescent="0.3">
      <c r="A1080" s="3">
        <v>12</v>
      </c>
      <c r="B1080" s="3">
        <v>10</v>
      </c>
    </row>
    <row r="1081" spans="1:3" x14ac:dyDescent="0.3">
      <c r="A1081" s="3">
        <v>12</v>
      </c>
      <c r="B1081" s="3">
        <v>1</v>
      </c>
      <c r="C1081" s="8">
        <v>1500</v>
      </c>
    </row>
    <row r="1082" spans="1:3" x14ac:dyDescent="0.3">
      <c r="A1082" s="3">
        <v>12</v>
      </c>
      <c r="B1082" s="3">
        <v>3</v>
      </c>
      <c r="C1082" s="8">
        <v>2500</v>
      </c>
    </row>
    <row r="1083" spans="1:3" x14ac:dyDescent="0.3">
      <c r="A1083" s="3">
        <v>12</v>
      </c>
      <c r="B1083" s="3">
        <v>5</v>
      </c>
      <c r="C1083" s="8">
        <v>2500</v>
      </c>
    </row>
    <row r="1084" spans="1:3" x14ac:dyDescent="0.3">
      <c r="A1084" s="3">
        <v>13</v>
      </c>
      <c r="B1084" s="3">
        <v>5</v>
      </c>
      <c r="C1084" s="8">
        <v>2500</v>
      </c>
    </row>
    <row r="1085" spans="1:3" x14ac:dyDescent="0.3">
      <c r="A1085" s="3">
        <v>13</v>
      </c>
      <c r="B1085" s="3">
        <v>8</v>
      </c>
      <c r="C1085" s="8">
        <v>2500</v>
      </c>
    </row>
    <row r="1086" spans="1:3" x14ac:dyDescent="0.3">
      <c r="A1086" s="3">
        <v>12</v>
      </c>
      <c r="B1086" s="3">
        <v>3</v>
      </c>
      <c r="C1086" s="8">
        <v>2500</v>
      </c>
    </row>
    <row r="1087" spans="1:3" x14ac:dyDescent="0.3">
      <c r="A1087" s="3">
        <v>14</v>
      </c>
      <c r="B1087" s="3">
        <v>2</v>
      </c>
      <c r="C1087" s="8">
        <v>2500</v>
      </c>
    </row>
    <row r="1088" spans="1:3" x14ac:dyDescent="0.3">
      <c r="A1088" s="3">
        <v>14</v>
      </c>
      <c r="B1088" s="3">
        <v>4</v>
      </c>
      <c r="C1088" s="8">
        <v>2500</v>
      </c>
    </row>
    <row r="1089" spans="1:3" x14ac:dyDescent="0.3">
      <c r="A1089" s="3">
        <v>14</v>
      </c>
      <c r="B1089" s="3">
        <v>4</v>
      </c>
    </row>
    <row r="1090" spans="1:3" x14ac:dyDescent="0.3">
      <c r="A1090" s="3">
        <v>13</v>
      </c>
      <c r="B1090" s="3">
        <v>1</v>
      </c>
      <c r="C1090" s="8">
        <v>1500</v>
      </c>
    </row>
    <row r="1091" spans="1:3" x14ac:dyDescent="0.3">
      <c r="A1091" s="3">
        <v>9</v>
      </c>
      <c r="B1091" s="3">
        <v>1</v>
      </c>
    </row>
    <row r="1092" spans="1:3" x14ac:dyDescent="0.3">
      <c r="A1092" s="3">
        <v>15</v>
      </c>
      <c r="B1092" s="3">
        <v>7</v>
      </c>
      <c r="C1092" s="8">
        <v>2500</v>
      </c>
    </row>
    <row r="1093" spans="1:3" x14ac:dyDescent="0.3">
      <c r="A1093" s="3">
        <v>15</v>
      </c>
      <c r="B1093" s="3">
        <v>5</v>
      </c>
      <c r="C1093" s="8">
        <v>2500</v>
      </c>
    </row>
    <row r="1094" spans="1:3" x14ac:dyDescent="0.3">
      <c r="A1094" s="3">
        <v>15</v>
      </c>
      <c r="B1094" s="3">
        <v>9</v>
      </c>
      <c r="C1094" s="8"/>
    </row>
    <row r="1095" spans="1:3" x14ac:dyDescent="0.3">
      <c r="A1095" s="3">
        <v>11</v>
      </c>
      <c r="B1095" s="3">
        <v>3</v>
      </c>
    </row>
    <row r="1096" spans="1:3" x14ac:dyDescent="0.3">
      <c r="A1096" s="3">
        <v>13</v>
      </c>
      <c r="B1096" s="3">
        <v>1</v>
      </c>
      <c r="C1096" s="8">
        <v>2500</v>
      </c>
    </row>
    <row r="1097" spans="1:3" x14ac:dyDescent="0.3">
      <c r="A1097" s="3">
        <v>13</v>
      </c>
      <c r="B1097" s="3">
        <v>3</v>
      </c>
      <c r="C1097" s="8">
        <v>2500</v>
      </c>
    </row>
    <row r="1098" spans="1:3" x14ac:dyDescent="0.3">
      <c r="A1098" s="3">
        <v>13</v>
      </c>
      <c r="B1098" s="3">
        <v>4</v>
      </c>
      <c r="C1098" s="8">
        <v>2500</v>
      </c>
    </row>
    <row r="1099" spans="1:3" x14ac:dyDescent="0.3">
      <c r="A1099" s="3">
        <v>13</v>
      </c>
      <c r="B1099" s="3">
        <v>7</v>
      </c>
      <c r="C1099" s="8"/>
    </row>
    <row r="1100" spans="1:3" x14ac:dyDescent="0.3">
      <c r="A1100" s="3">
        <v>12</v>
      </c>
      <c r="B1100" s="3">
        <v>8</v>
      </c>
      <c r="C1100" s="8">
        <v>2500</v>
      </c>
    </row>
    <row r="1101" spans="1:3" x14ac:dyDescent="0.3">
      <c r="A1101" s="3">
        <v>11</v>
      </c>
      <c r="B1101" s="3">
        <v>2</v>
      </c>
      <c r="C1101" s="8">
        <v>2500</v>
      </c>
    </row>
    <row r="1102" spans="1:3" x14ac:dyDescent="0.3">
      <c r="A1102" s="3">
        <v>13</v>
      </c>
      <c r="B1102" s="3">
        <v>8</v>
      </c>
      <c r="C1102" s="8"/>
    </row>
    <row r="1103" spans="1:3" x14ac:dyDescent="0.3">
      <c r="A1103" s="3">
        <v>12</v>
      </c>
      <c r="B1103" s="3">
        <v>2</v>
      </c>
      <c r="C1103" s="8">
        <v>1500</v>
      </c>
    </row>
    <row r="1104" spans="1:3" x14ac:dyDescent="0.3">
      <c r="A1104" s="3">
        <v>13</v>
      </c>
      <c r="B1104" s="3">
        <v>6</v>
      </c>
      <c r="C1104" s="8"/>
    </row>
    <row r="1105" spans="1:3" x14ac:dyDescent="0.3">
      <c r="A1105" s="3">
        <v>9</v>
      </c>
      <c r="B1105" s="3">
        <v>4</v>
      </c>
      <c r="C1105" s="8">
        <v>1500</v>
      </c>
    </row>
    <row r="1106" spans="1:3" x14ac:dyDescent="0.3">
      <c r="A1106" s="3">
        <v>13</v>
      </c>
      <c r="B1106" s="3">
        <v>5</v>
      </c>
      <c r="C1106" s="8">
        <v>1500</v>
      </c>
    </row>
    <row r="1107" spans="1:3" x14ac:dyDescent="0.3">
      <c r="A1107" s="3">
        <v>13</v>
      </c>
      <c r="B1107" s="3">
        <v>6</v>
      </c>
      <c r="C1107" s="8">
        <v>2500</v>
      </c>
    </row>
    <row r="1108" spans="1:3" x14ac:dyDescent="0.3">
      <c r="A1108" s="3">
        <v>13</v>
      </c>
      <c r="B1108" s="3">
        <v>9</v>
      </c>
      <c r="C1108" s="8"/>
    </row>
    <row r="1109" spans="1:3" x14ac:dyDescent="0.3">
      <c r="A1109" s="3">
        <v>11</v>
      </c>
      <c r="B1109" s="3">
        <v>2</v>
      </c>
      <c r="C1109" s="8">
        <v>1500</v>
      </c>
    </row>
    <row r="1110" spans="1:3" x14ac:dyDescent="0.3">
      <c r="A1110" s="3">
        <v>13</v>
      </c>
      <c r="B1110" s="3">
        <v>7</v>
      </c>
    </row>
    <row r="1111" spans="1:3" x14ac:dyDescent="0.3">
      <c r="A1111" s="3">
        <v>13</v>
      </c>
      <c r="B1111" s="3">
        <v>9</v>
      </c>
    </row>
    <row r="1112" spans="1:3" x14ac:dyDescent="0.3">
      <c r="A1112" s="3">
        <v>11</v>
      </c>
      <c r="B1112" s="3">
        <v>1</v>
      </c>
    </row>
    <row r="1113" spans="1:3" x14ac:dyDescent="0.3">
      <c r="A1113" s="3">
        <v>13</v>
      </c>
      <c r="B1113" s="3">
        <v>7</v>
      </c>
      <c r="C1113" s="8"/>
    </row>
    <row r="1114" spans="1:3" x14ac:dyDescent="0.3">
      <c r="A1114" s="3">
        <v>13</v>
      </c>
      <c r="B1114" s="3">
        <v>9</v>
      </c>
      <c r="C1114" s="8"/>
    </row>
    <row r="1115" spans="1:3" x14ac:dyDescent="0.3">
      <c r="A1115" s="3">
        <v>11</v>
      </c>
      <c r="B1115" s="3">
        <v>1</v>
      </c>
      <c r="C1115" s="8">
        <v>1500</v>
      </c>
    </row>
    <row r="1116" spans="1:3" x14ac:dyDescent="0.3">
      <c r="A1116" s="3">
        <v>15</v>
      </c>
      <c r="B1116" s="3">
        <v>8</v>
      </c>
      <c r="C1116" s="8">
        <v>2500</v>
      </c>
    </row>
    <row r="1117" spans="1:3" x14ac:dyDescent="0.3">
      <c r="A1117" s="3">
        <v>11</v>
      </c>
      <c r="B1117" s="3">
        <v>3</v>
      </c>
    </row>
    <row r="1118" spans="1:3" x14ac:dyDescent="0.3">
      <c r="A1118" s="3">
        <v>14</v>
      </c>
      <c r="B1118" s="3">
        <v>8</v>
      </c>
      <c r="C1118" s="8">
        <v>2500</v>
      </c>
    </row>
    <row r="1119" spans="1:3" x14ac:dyDescent="0.3">
      <c r="A1119" s="3">
        <v>13</v>
      </c>
      <c r="B1119" s="3">
        <v>8</v>
      </c>
      <c r="C1119" s="8">
        <v>2500</v>
      </c>
    </row>
    <row r="1120" spans="1:3" x14ac:dyDescent="0.3">
      <c r="A1120" s="3">
        <v>13</v>
      </c>
      <c r="B1120" s="3">
        <v>8</v>
      </c>
      <c r="C1120" s="8">
        <v>2500</v>
      </c>
    </row>
    <row r="1121" spans="1:3" x14ac:dyDescent="0.3">
      <c r="A1121" s="3">
        <v>13</v>
      </c>
      <c r="B1121" s="3">
        <v>10</v>
      </c>
      <c r="C1121" s="8">
        <v>2500</v>
      </c>
    </row>
    <row r="1122" spans="1:3" x14ac:dyDescent="0.3">
      <c r="A1122" s="3">
        <v>9</v>
      </c>
      <c r="B1122" s="3">
        <v>1</v>
      </c>
    </row>
    <row r="1123" spans="1:3" x14ac:dyDescent="0.3">
      <c r="A1123" s="3">
        <v>12</v>
      </c>
      <c r="B1123" s="3">
        <v>6</v>
      </c>
      <c r="C1123" s="8">
        <v>2500</v>
      </c>
    </row>
    <row r="1124" spans="1:3" x14ac:dyDescent="0.3">
      <c r="A1124" s="3">
        <v>15</v>
      </c>
      <c r="B1124" s="3">
        <v>9</v>
      </c>
      <c r="C1124" s="8">
        <v>1500</v>
      </c>
    </row>
    <row r="1125" spans="1:3" x14ac:dyDescent="0.3">
      <c r="A1125" s="3">
        <v>14</v>
      </c>
      <c r="B1125" s="3">
        <v>9</v>
      </c>
      <c r="C1125" s="8">
        <v>2500</v>
      </c>
    </row>
    <row r="1126" spans="1:3" x14ac:dyDescent="0.3">
      <c r="A1126" s="3">
        <v>12</v>
      </c>
      <c r="B1126" s="3">
        <v>1</v>
      </c>
      <c r="C1126" s="8">
        <v>1500</v>
      </c>
    </row>
    <row r="1127" spans="1:3" x14ac:dyDescent="0.3">
      <c r="A1127" s="3">
        <v>13</v>
      </c>
      <c r="B1127" s="3">
        <v>9</v>
      </c>
      <c r="C1127" s="8">
        <v>2500</v>
      </c>
    </row>
    <row r="1128" spans="1:3" x14ac:dyDescent="0.3">
      <c r="A1128" s="3">
        <v>14</v>
      </c>
      <c r="B1128" s="3">
        <v>4</v>
      </c>
      <c r="C1128" s="8">
        <v>2500</v>
      </c>
    </row>
    <row r="1129" spans="1:3" x14ac:dyDescent="0.3">
      <c r="A1129" s="3">
        <v>14</v>
      </c>
      <c r="B1129" s="3">
        <v>6</v>
      </c>
      <c r="C1129" s="8"/>
    </row>
    <row r="1130" spans="1:3" x14ac:dyDescent="0.3">
      <c r="A1130" s="3">
        <v>13</v>
      </c>
      <c r="B1130" s="3">
        <v>4</v>
      </c>
      <c r="C1130" s="8">
        <v>1500</v>
      </c>
    </row>
    <row r="1131" spans="1:3" x14ac:dyDescent="0.3">
      <c r="A1131" s="3">
        <v>13</v>
      </c>
      <c r="B1131" s="3">
        <v>7</v>
      </c>
    </row>
    <row r="1132" spans="1:3" x14ac:dyDescent="0.3">
      <c r="A1132" s="3">
        <v>13</v>
      </c>
      <c r="B1132" s="3">
        <v>1</v>
      </c>
      <c r="C1132" s="8">
        <v>1500</v>
      </c>
    </row>
    <row r="1133" spans="1:3" x14ac:dyDescent="0.3">
      <c r="A1133" s="3">
        <v>13</v>
      </c>
      <c r="B1133" s="3">
        <v>4</v>
      </c>
      <c r="C1133" s="8">
        <v>1500</v>
      </c>
    </row>
    <row r="1134" spans="1:3" x14ac:dyDescent="0.3">
      <c r="A1134" s="3">
        <v>12</v>
      </c>
      <c r="B1134" s="3">
        <v>4</v>
      </c>
      <c r="C1134" s="8">
        <v>1500</v>
      </c>
    </row>
    <row r="1135" spans="1:3" x14ac:dyDescent="0.3">
      <c r="A1135" s="3">
        <v>11</v>
      </c>
      <c r="B1135" s="3">
        <v>2</v>
      </c>
      <c r="C1135" s="8">
        <v>1500</v>
      </c>
    </row>
    <row r="1136" spans="1:3" x14ac:dyDescent="0.3">
      <c r="A1136" s="3">
        <v>11</v>
      </c>
      <c r="B1136" s="3">
        <v>1</v>
      </c>
      <c r="C1136" s="8">
        <v>1500</v>
      </c>
    </row>
    <row r="1137" spans="1:3" x14ac:dyDescent="0.3">
      <c r="A1137" s="3">
        <v>12</v>
      </c>
      <c r="B1137" s="3">
        <v>1</v>
      </c>
      <c r="C1137" s="8">
        <v>1500</v>
      </c>
    </row>
    <row r="1138" spans="1:3" x14ac:dyDescent="0.3">
      <c r="A1138" s="3">
        <v>13</v>
      </c>
      <c r="B1138" s="3">
        <v>2</v>
      </c>
      <c r="C1138" s="8">
        <v>1500</v>
      </c>
    </row>
    <row r="1139" spans="1:3" x14ac:dyDescent="0.3">
      <c r="A1139" s="3">
        <v>12</v>
      </c>
      <c r="B1139" s="3">
        <v>4</v>
      </c>
    </row>
    <row r="1140" spans="1:3" x14ac:dyDescent="0.3">
      <c r="A1140" s="3">
        <v>7</v>
      </c>
      <c r="B1140" s="3">
        <v>1</v>
      </c>
    </row>
    <row r="1141" spans="1:3" x14ac:dyDescent="0.3">
      <c r="A1141" s="3">
        <v>11</v>
      </c>
      <c r="B1141" s="3">
        <v>1</v>
      </c>
      <c r="C1141" s="8">
        <v>1500</v>
      </c>
    </row>
    <row r="1142" spans="1:3" x14ac:dyDescent="0.3">
      <c r="A1142" s="3">
        <v>7</v>
      </c>
      <c r="B1142" s="3">
        <v>1</v>
      </c>
      <c r="C1142" s="8">
        <v>1500</v>
      </c>
    </row>
    <row r="1143" spans="1:3" x14ac:dyDescent="0.3">
      <c r="A1143" s="3">
        <v>12</v>
      </c>
      <c r="B1143" s="3">
        <v>1</v>
      </c>
    </row>
    <row r="1144" spans="1:3" x14ac:dyDescent="0.3">
      <c r="A1144" s="3">
        <v>14</v>
      </c>
      <c r="B1144" s="3">
        <v>1</v>
      </c>
      <c r="C1144" s="8"/>
    </row>
    <row r="1145" spans="1:3" x14ac:dyDescent="0.3">
      <c r="A1145" s="3">
        <v>12</v>
      </c>
      <c r="B1145" s="3">
        <v>1</v>
      </c>
      <c r="C1145" s="8">
        <v>2500</v>
      </c>
    </row>
    <row r="1146" spans="1:3" x14ac:dyDescent="0.3">
      <c r="A1146" s="3">
        <v>14</v>
      </c>
      <c r="B1146" s="3">
        <v>9</v>
      </c>
      <c r="C1146" s="8"/>
    </row>
    <row r="1147" spans="1:3" x14ac:dyDescent="0.3">
      <c r="A1147" s="3">
        <v>15</v>
      </c>
      <c r="B1147" s="3">
        <v>5</v>
      </c>
      <c r="C1147" s="8"/>
    </row>
    <row r="1148" spans="1:3" x14ac:dyDescent="0.3">
      <c r="A1148" s="3">
        <v>15</v>
      </c>
      <c r="B1148" s="3">
        <v>1</v>
      </c>
      <c r="C1148" s="8">
        <v>2500</v>
      </c>
    </row>
    <row r="1149" spans="1:3" x14ac:dyDescent="0.3">
      <c r="A1149" s="3">
        <v>13</v>
      </c>
      <c r="B1149" s="3">
        <v>1</v>
      </c>
      <c r="C1149" s="8">
        <v>2500</v>
      </c>
    </row>
    <row r="1150" spans="1:3" x14ac:dyDescent="0.3">
      <c r="A1150" s="3">
        <v>15</v>
      </c>
      <c r="B1150" s="3">
        <v>5</v>
      </c>
    </row>
    <row r="1151" spans="1:3" x14ac:dyDescent="0.3">
      <c r="A1151" s="3">
        <v>12</v>
      </c>
      <c r="B1151" s="3">
        <v>2</v>
      </c>
      <c r="C1151" s="8">
        <v>1500</v>
      </c>
    </row>
    <row r="1152" spans="1:3" x14ac:dyDescent="0.3">
      <c r="A1152" s="3">
        <v>12</v>
      </c>
      <c r="B1152" s="3">
        <v>10</v>
      </c>
      <c r="C1152" s="8">
        <v>1500</v>
      </c>
    </row>
    <row r="1153" spans="1:3" x14ac:dyDescent="0.3">
      <c r="A1153" s="3">
        <v>13</v>
      </c>
      <c r="B1153" s="3">
        <v>9</v>
      </c>
      <c r="C1153" s="8">
        <v>2500</v>
      </c>
    </row>
    <row r="1154" spans="1:3" x14ac:dyDescent="0.3">
      <c r="A1154" s="3">
        <v>13</v>
      </c>
      <c r="B1154" s="3">
        <v>2</v>
      </c>
      <c r="C1154" s="8">
        <v>1500</v>
      </c>
    </row>
    <row r="1155" spans="1:3" x14ac:dyDescent="0.3">
      <c r="A1155" s="3">
        <v>12</v>
      </c>
      <c r="B1155" s="3">
        <v>4</v>
      </c>
      <c r="C1155" s="8">
        <v>1500</v>
      </c>
    </row>
    <row r="1156" spans="1:3" x14ac:dyDescent="0.3">
      <c r="A1156" s="3">
        <v>15</v>
      </c>
      <c r="B1156" s="3">
        <v>9</v>
      </c>
      <c r="C1156" s="8">
        <v>2500</v>
      </c>
    </row>
    <row r="1157" spans="1:3" x14ac:dyDescent="0.3">
      <c r="A1157" s="3">
        <v>12</v>
      </c>
      <c r="B1157" s="3">
        <v>6</v>
      </c>
      <c r="C1157" s="8">
        <v>2500</v>
      </c>
    </row>
    <row r="1158" spans="1:3" x14ac:dyDescent="0.3">
      <c r="A1158" s="3">
        <v>12</v>
      </c>
      <c r="B1158" s="3">
        <v>3</v>
      </c>
    </row>
    <row r="1159" spans="1:3" x14ac:dyDescent="0.3">
      <c r="A1159" s="3">
        <v>12</v>
      </c>
      <c r="B1159" s="3">
        <v>2</v>
      </c>
    </row>
    <row r="1160" spans="1:3" x14ac:dyDescent="0.3">
      <c r="A1160" s="3">
        <v>12</v>
      </c>
      <c r="B1160" s="3">
        <v>1</v>
      </c>
      <c r="C1160" s="8">
        <v>1500</v>
      </c>
    </row>
    <row r="1161" spans="1:3" x14ac:dyDescent="0.3">
      <c r="A1161" s="3">
        <v>11</v>
      </c>
      <c r="B1161" s="3">
        <v>1</v>
      </c>
    </row>
    <row r="1162" spans="1:3" x14ac:dyDescent="0.3">
      <c r="A1162" s="3">
        <v>13</v>
      </c>
      <c r="B1162" s="3">
        <v>8</v>
      </c>
      <c r="C1162" s="8">
        <v>2500</v>
      </c>
    </row>
    <row r="1163" spans="1:3" x14ac:dyDescent="0.3">
      <c r="A1163" s="3">
        <v>13</v>
      </c>
      <c r="B1163" s="3">
        <v>3</v>
      </c>
      <c r="C1163" s="8">
        <v>2500</v>
      </c>
    </row>
    <row r="1164" spans="1:3" x14ac:dyDescent="0.3">
      <c r="A1164" s="3">
        <v>13</v>
      </c>
      <c r="B1164" s="3">
        <v>4</v>
      </c>
      <c r="C1164" s="8">
        <v>1500</v>
      </c>
    </row>
    <row r="1165" spans="1:3" x14ac:dyDescent="0.3">
      <c r="A1165" s="3">
        <v>12</v>
      </c>
      <c r="B1165" s="3">
        <v>6</v>
      </c>
      <c r="C1165" s="8">
        <v>2500</v>
      </c>
    </row>
    <row r="1166" spans="1:3" x14ac:dyDescent="0.3">
      <c r="A1166" s="3">
        <v>12</v>
      </c>
      <c r="B1166" s="3">
        <v>4</v>
      </c>
      <c r="C1166" s="8">
        <v>1500</v>
      </c>
    </row>
    <row r="1167" spans="1:3" x14ac:dyDescent="0.3">
      <c r="A1167" s="3">
        <v>12</v>
      </c>
      <c r="B1167" s="3">
        <v>10</v>
      </c>
      <c r="C1167" s="8">
        <v>1500</v>
      </c>
    </row>
    <row r="1168" spans="1:3" x14ac:dyDescent="0.3">
      <c r="A1168" s="3">
        <v>13</v>
      </c>
      <c r="B1168" s="3">
        <v>5</v>
      </c>
      <c r="C1168" s="8">
        <v>2500</v>
      </c>
    </row>
    <row r="1169" spans="1:3" x14ac:dyDescent="0.3">
      <c r="A1169" s="3">
        <v>11</v>
      </c>
      <c r="B1169" s="3">
        <v>1</v>
      </c>
      <c r="C1169" s="8">
        <v>2500</v>
      </c>
    </row>
    <row r="1170" spans="1:3" x14ac:dyDescent="0.3">
      <c r="A1170" s="3">
        <v>15</v>
      </c>
      <c r="B1170" s="3">
        <v>5</v>
      </c>
      <c r="C1170" s="8">
        <v>2500</v>
      </c>
    </row>
    <row r="1171" spans="1:3" x14ac:dyDescent="0.3">
      <c r="A1171" s="3">
        <v>15</v>
      </c>
      <c r="B1171" s="3">
        <v>10</v>
      </c>
      <c r="C1171" s="8"/>
    </row>
    <row r="1172" spans="1:3" x14ac:dyDescent="0.3">
      <c r="A1172" s="3">
        <v>12</v>
      </c>
      <c r="B1172" s="3">
        <v>3</v>
      </c>
      <c r="C1172" s="8">
        <v>2500</v>
      </c>
    </row>
    <row r="1173" spans="1:3" x14ac:dyDescent="0.3">
      <c r="A1173" s="3">
        <v>11</v>
      </c>
      <c r="B1173" s="3">
        <v>1</v>
      </c>
      <c r="C1173" s="8">
        <v>2500</v>
      </c>
    </row>
    <row r="1174" spans="1:3" x14ac:dyDescent="0.3">
      <c r="A1174" s="3">
        <v>12</v>
      </c>
      <c r="B1174" s="3">
        <v>7</v>
      </c>
    </row>
    <row r="1175" spans="1:3" x14ac:dyDescent="0.3">
      <c r="A1175" s="3">
        <v>11</v>
      </c>
      <c r="B1175" s="3">
        <v>7</v>
      </c>
      <c r="C1175" s="8">
        <v>1500</v>
      </c>
    </row>
    <row r="1176" spans="1:3" x14ac:dyDescent="0.3">
      <c r="A1176" s="3">
        <v>11</v>
      </c>
      <c r="B1176" s="3">
        <v>4</v>
      </c>
    </row>
    <row r="1177" spans="1:3" x14ac:dyDescent="0.3">
      <c r="A1177" s="3">
        <v>13</v>
      </c>
      <c r="B1177" s="3">
        <v>4</v>
      </c>
      <c r="C1177" s="8">
        <v>1500</v>
      </c>
    </row>
    <row r="1178" spans="1:3" x14ac:dyDescent="0.3">
      <c r="A1178" s="3">
        <v>14</v>
      </c>
      <c r="B1178" s="3">
        <v>8</v>
      </c>
      <c r="C1178" s="8">
        <v>2500</v>
      </c>
    </row>
    <row r="1179" spans="1:3" x14ac:dyDescent="0.3">
      <c r="A1179" s="3">
        <v>14</v>
      </c>
      <c r="B1179" s="3">
        <v>5</v>
      </c>
      <c r="C1179" s="8">
        <v>2500</v>
      </c>
    </row>
    <row r="1180" spans="1:3" x14ac:dyDescent="0.3">
      <c r="A1180" s="3">
        <v>14</v>
      </c>
      <c r="B1180" s="3">
        <v>4</v>
      </c>
      <c r="C1180" s="8">
        <v>2500</v>
      </c>
    </row>
    <row r="1181" spans="1:3" x14ac:dyDescent="0.3">
      <c r="A1181" s="3">
        <v>11</v>
      </c>
      <c r="B1181" s="3">
        <v>1</v>
      </c>
      <c r="C1181" s="8">
        <v>1500</v>
      </c>
    </row>
    <row r="1182" spans="1:3" x14ac:dyDescent="0.3">
      <c r="A1182" s="3">
        <v>13</v>
      </c>
      <c r="B1182" s="3">
        <v>8</v>
      </c>
      <c r="C1182" s="8"/>
    </row>
    <row r="1183" spans="1:3" x14ac:dyDescent="0.3">
      <c r="A1183" s="3">
        <v>15</v>
      </c>
      <c r="B1183" s="3">
        <v>10</v>
      </c>
      <c r="C1183" s="8"/>
    </row>
    <row r="1184" spans="1:3" x14ac:dyDescent="0.3">
      <c r="A1184" s="3">
        <v>12</v>
      </c>
      <c r="B1184" s="3">
        <v>3</v>
      </c>
      <c r="C1184" s="8">
        <v>1500</v>
      </c>
    </row>
    <row r="1185" spans="1:3" x14ac:dyDescent="0.3">
      <c r="A1185" s="3">
        <v>9</v>
      </c>
      <c r="B1185" s="3">
        <v>1</v>
      </c>
    </row>
    <row r="1186" spans="1:3" x14ac:dyDescent="0.3">
      <c r="A1186" s="3">
        <v>13</v>
      </c>
      <c r="B1186" s="3">
        <v>10</v>
      </c>
      <c r="C1186" s="8">
        <v>2500</v>
      </c>
    </row>
    <row r="1187" spans="1:3" x14ac:dyDescent="0.3">
      <c r="A1187" s="3">
        <v>13</v>
      </c>
      <c r="B1187" s="3">
        <v>1</v>
      </c>
      <c r="C1187" s="8">
        <v>2500</v>
      </c>
    </row>
    <row r="1188" spans="1:3" x14ac:dyDescent="0.3">
      <c r="A1188" s="3">
        <v>11</v>
      </c>
      <c r="B1188" s="3">
        <v>2</v>
      </c>
    </row>
    <row r="1189" spans="1:3" x14ac:dyDescent="0.3">
      <c r="A1189" s="3">
        <v>14</v>
      </c>
      <c r="B1189" s="3">
        <v>2</v>
      </c>
      <c r="C1189" s="8">
        <v>2500</v>
      </c>
    </row>
    <row r="1190" spans="1:3" x14ac:dyDescent="0.3">
      <c r="A1190" s="3">
        <v>14</v>
      </c>
      <c r="B1190" s="3">
        <v>2</v>
      </c>
      <c r="C1190" s="8"/>
    </row>
    <row r="1191" spans="1:3" x14ac:dyDescent="0.3">
      <c r="A1191" s="3">
        <v>14</v>
      </c>
      <c r="B1191" s="3">
        <v>4</v>
      </c>
      <c r="C1191" s="8">
        <v>2500</v>
      </c>
    </row>
    <row r="1192" spans="1:3" x14ac:dyDescent="0.3">
      <c r="A1192" s="3">
        <v>13</v>
      </c>
      <c r="B1192" s="3">
        <v>2</v>
      </c>
      <c r="C1192" s="8">
        <v>1500</v>
      </c>
    </row>
    <row r="1193" spans="1:3" x14ac:dyDescent="0.3">
      <c r="A1193" s="3">
        <v>14</v>
      </c>
      <c r="B1193" s="3">
        <v>1</v>
      </c>
      <c r="C1193" s="8">
        <v>2500</v>
      </c>
    </row>
    <row r="1194" spans="1:3" x14ac:dyDescent="0.3">
      <c r="A1194" s="3">
        <v>12</v>
      </c>
      <c r="B1194" s="3">
        <v>3</v>
      </c>
      <c r="C1194" s="8">
        <v>1500</v>
      </c>
    </row>
    <row r="1195" spans="1:3" x14ac:dyDescent="0.3">
      <c r="A1195" s="3">
        <v>13</v>
      </c>
      <c r="B1195" s="3">
        <v>8</v>
      </c>
      <c r="C1195" s="8">
        <v>2500</v>
      </c>
    </row>
    <row r="1196" spans="1:3" x14ac:dyDescent="0.3">
      <c r="A1196" s="3">
        <v>13</v>
      </c>
      <c r="B1196" s="3">
        <v>9</v>
      </c>
      <c r="C1196" s="8">
        <v>2500</v>
      </c>
    </row>
    <row r="1197" spans="1:3" x14ac:dyDescent="0.3">
      <c r="A1197" s="3">
        <v>13</v>
      </c>
      <c r="B1197" s="3">
        <v>8</v>
      </c>
      <c r="C1197" s="8">
        <v>2500</v>
      </c>
    </row>
    <row r="1198" spans="1:3" x14ac:dyDescent="0.3">
      <c r="A1198" s="3">
        <v>12</v>
      </c>
      <c r="B1198" s="3">
        <v>1</v>
      </c>
      <c r="C1198" s="8">
        <v>1500</v>
      </c>
    </row>
    <row r="1199" spans="1:3" x14ac:dyDescent="0.3">
      <c r="A1199" s="3">
        <v>13</v>
      </c>
      <c r="B1199" s="3">
        <v>8</v>
      </c>
      <c r="C1199" s="8">
        <v>2500</v>
      </c>
    </row>
    <row r="1200" spans="1:3" x14ac:dyDescent="0.3">
      <c r="A1200" s="3">
        <v>12</v>
      </c>
      <c r="B1200" s="3">
        <v>7</v>
      </c>
      <c r="C1200" s="8">
        <v>1500</v>
      </c>
    </row>
    <row r="1201" spans="1:3" x14ac:dyDescent="0.3">
      <c r="A1201" s="3">
        <v>9</v>
      </c>
      <c r="B1201" s="3">
        <v>2</v>
      </c>
      <c r="C1201" s="8">
        <v>1500</v>
      </c>
    </row>
    <row r="1202" spans="1:3" x14ac:dyDescent="0.3">
      <c r="A1202" s="3">
        <v>12</v>
      </c>
      <c r="B1202" s="3">
        <v>2</v>
      </c>
      <c r="C1202" s="8">
        <v>1500</v>
      </c>
    </row>
    <row r="1203" spans="1:3" x14ac:dyDescent="0.3">
      <c r="A1203" s="3">
        <v>13</v>
      </c>
      <c r="B1203" s="3">
        <v>9</v>
      </c>
      <c r="C1203" s="8"/>
    </row>
    <row r="1204" spans="1:3" x14ac:dyDescent="0.3">
      <c r="A1204" s="3">
        <v>11</v>
      </c>
      <c r="B1204" s="3">
        <v>5</v>
      </c>
      <c r="C1204" s="8">
        <v>1500</v>
      </c>
    </row>
    <row r="1205" spans="1:3" x14ac:dyDescent="0.3">
      <c r="A1205" s="3">
        <v>11</v>
      </c>
      <c r="B1205" s="3">
        <v>1</v>
      </c>
      <c r="C1205" s="8">
        <v>1500</v>
      </c>
    </row>
    <row r="1206" spans="1:3" x14ac:dyDescent="0.3">
      <c r="A1206" s="3">
        <v>12</v>
      </c>
      <c r="B1206" s="3">
        <v>1</v>
      </c>
      <c r="C1206" s="8">
        <v>1500</v>
      </c>
    </row>
    <row r="1207" spans="1:3" x14ac:dyDescent="0.3">
      <c r="A1207" s="3">
        <v>11</v>
      </c>
      <c r="B1207" s="3">
        <v>1</v>
      </c>
    </row>
    <row r="1208" spans="1:3" x14ac:dyDescent="0.3">
      <c r="A1208" s="3">
        <v>13</v>
      </c>
      <c r="B1208" s="3">
        <v>7</v>
      </c>
      <c r="C1208" s="8">
        <v>2500</v>
      </c>
    </row>
    <row r="1209" spans="1:3" x14ac:dyDescent="0.3">
      <c r="A1209" s="3">
        <v>13</v>
      </c>
      <c r="B1209" s="3">
        <v>8</v>
      </c>
      <c r="C1209" s="8">
        <v>2500</v>
      </c>
    </row>
    <row r="1210" spans="1:3" x14ac:dyDescent="0.3">
      <c r="A1210" s="3">
        <v>13</v>
      </c>
      <c r="B1210" s="3">
        <v>7</v>
      </c>
      <c r="C1210" s="8"/>
    </row>
    <row r="1211" spans="1:3" x14ac:dyDescent="0.3">
      <c r="A1211" s="3">
        <v>15</v>
      </c>
      <c r="B1211" s="3">
        <v>9</v>
      </c>
      <c r="C1211" s="8">
        <v>2500</v>
      </c>
    </row>
    <row r="1212" spans="1:3" x14ac:dyDescent="0.3">
      <c r="A1212" s="3">
        <v>15</v>
      </c>
      <c r="B1212" s="3">
        <v>8</v>
      </c>
      <c r="C1212" s="8">
        <v>2500</v>
      </c>
    </row>
    <row r="1213" spans="1:3" x14ac:dyDescent="0.3">
      <c r="A1213" s="3">
        <v>12</v>
      </c>
      <c r="B1213" s="3">
        <v>9</v>
      </c>
      <c r="C1213" s="8">
        <v>1500</v>
      </c>
    </row>
    <row r="1214" spans="1:3" x14ac:dyDescent="0.3">
      <c r="A1214" s="3">
        <v>11</v>
      </c>
      <c r="B1214" s="3">
        <v>5</v>
      </c>
      <c r="C1214" s="8">
        <v>1500</v>
      </c>
    </row>
    <row r="1215" spans="1:3" x14ac:dyDescent="0.3">
      <c r="A1215" s="3">
        <v>12</v>
      </c>
      <c r="B1215" s="3">
        <v>1</v>
      </c>
      <c r="C1215" s="8">
        <v>2500</v>
      </c>
    </row>
    <row r="1216" spans="1:3" x14ac:dyDescent="0.3">
      <c r="A1216" s="3">
        <v>12</v>
      </c>
      <c r="B1216" s="3">
        <v>2</v>
      </c>
      <c r="C1216" s="8">
        <v>1500</v>
      </c>
    </row>
    <row r="1217" spans="1:3" x14ac:dyDescent="0.3">
      <c r="A1217" s="3">
        <v>13</v>
      </c>
      <c r="B1217" s="3">
        <v>4</v>
      </c>
      <c r="C1217" s="8">
        <v>2500</v>
      </c>
    </row>
    <row r="1218" spans="1:3" x14ac:dyDescent="0.3">
      <c r="A1218" s="3">
        <v>14</v>
      </c>
      <c r="B1218" s="3">
        <v>4</v>
      </c>
      <c r="C1218" s="8"/>
    </row>
    <row r="1219" spans="1:3" x14ac:dyDescent="0.3">
      <c r="A1219" s="3">
        <v>13</v>
      </c>
      <c r="B1219" s="3">
        <v>2</v>
      </c>
      <c r="C1219" s="8">
        <v>2500</v>
      </c>
    </row>
    <row r="1220" spans="1:3" x14ac:dyDescent="0.3">
      <c r="A1220" s="3">
        <v>13</v>
      </c>
      <c r="B1220" s="3">
        <v>4</v>
      </c>
      <c r="C1220" s="8">
        <v>2500</v>
      </c>
    </row>
    <row r="1221" spans="1:3" x14ac:dyDescent="0.3">
      <c r="A1221" s="3">
        <v>12</v>
      </c>
      <c r="B1221" s="3">
        <v>2</v>
      </c>
      <c r="C1221" s="8">
        <v>2500</v>
      </c>
    </row>
    <row r="1222" spans="1:3" x14ac:dyDescent="0.3">
      <c r="A1222" s="3">
        <v>12</v>
      </c>
      <c r="B1222" s="3">
        <v>7</v>
      </c>
      <c r="C1222" s="8">
        <v>1500</v>
      </c>
    </row>
    <row r="1223" spans="1:3" x14ac:dyDescent="0.3">
      <c r="A1223" s="3">
        <v>9</v>
      </c>
      <c r="B1223" s="3">
        <v>1</v>
      </c>
    </row>
    <row r="1224" spans="1:3" x14ac:dyDescent="0.3">
      <c r="A1224" s="3">
        <v>12</v>
      </c>
      <c r="B1224" s="3">
        <v>3</v>
      </c>
      <c r="C1224" s="8">
        <v>1500</v>
      </c>
    </row>
    <row r="1225" spans="1:3" x14ac:dyDescent="0.3">
      <c r="A1225" s="3">
        <v>12</v>
      </c>
      <c r="B1225" s="3">
        <v>2</v>
      </c>
      <c r="C1225" s="8">
        <v>2500</v>
      </c>
    </row>
    <row r="1226" spans="1:3" x14ac:dyDescent="0.3">
      <c r="A1226" s="3">
        <v>11</v>
      </c>
      <c r="B1226" s="3">
        <v>1</v>
      </c>
      <c r="C1226" s="8">
        <v>1500</v>
      </c>
    </row>
    <row r="1227" spans="1:3" x14ac:dyDescent="0.3">
      <c r="A1227" s="3">
        <v>12</v>
      </c>
      <c r="B1227" s="3">
        <v>2</v>
      </c>
      <c r="C1227" s="8">
        <v>2500</v>
      </c>
    </row>
    <row r="1228" spans="1:3" x14ac:dyDescent="0.3">
      <c r="A1228" s="3">
        <v>12</v>
      </c>
      <c r="B1228" s="3">
        <v>1</v>
      </c>
    </row>
    <row r="1229" spans="1:3" x14ac:dyDescent="0.3">
      <c r="A1229" s="3">
        <v>11</v>
      </c>
      <c r="B1229" s="3">
        <v>1</v>
      </c>
      <c r="C1229" s="8">
        <v>1500</v>
      </c>
    </row>
    <row r="1230" spans="1:3" x14ac:dyDescent="0.3">
      <c r="A1230" s="3">
        <v>12</v>
      </c>
      <c r="B1230" s="3">
        <v>6</v>
      </c>
      <c r="C1230" s="8">
        <v>2500</v>
      </c>
    </row>
    <row r="1231" spans="1:3" x14ac:dyDescent="0.3">
      <c r="A1231" s="3">
        <v>12</v>
      </c>
      <c r="B1231" s="3">
        <v>3</v>
      </c>
      <c r="C1231" s="8">
        <v>2500</v>
      </c>
    </row>
    <row r="1232" spans="1:3" x14ac:dyDescent="0.3">
      <c r="A1232" s="3">
        <v>12</v>
      </c>
      <c r="B1232" s="3">
        <v>2</v>
      </c>
      <c r="C1232" s="8">
        <v>2500</v>
      </c>
    </row>
    <row r="1233" spans="1:3" x14ac:dyDescent="0.3">
      <c r="A1233" s="3">
        <v>12</v>
      </c>
      <c r="B1233" s="3">
        <v>2</v>
      </c>
    </row>
    <row r="1234" spans="1:3" x14ac:dyDescent="0.3">
      <c r="A1234" s="3">
        <v>12</v>
      </c>
      <c r="B1234" s="3">
        <v>3</v>
      </c>
    </row>
    <row r="1235" spans="1:3" x14ac:dyDescent="0.3">
      <c r="A1235" s="3">
        <v>11</v>
      </c>
      <c r="B1235" s="3">
        <v>2</v>
      </c>
      <c r="C1235" s="8">
        <v>1500</v>
      </c>
    </row>
    <row r="1236" spans="1:3" x14ac:dyDescent="0.3">
      <c r="A1236" s="3">
        <v>11</v>
      </c>
      <c r="B1236" s="3">
        <v>4</v>
      </c>
    </row>
    <row r="1237" spans="1:3" x14ac:dyDescent="0.3">
      <c r="A1237" s="3">
        <v>13</v>
      </c>
      <c r="B1237" s="3">
        <v>8</v>
      </c>
      <c r="C1237" s="8">
        <v>2500</v>
      </c>
    </row>
    <row r="1238" spans="1:3" x14ac:dyDescent="0.3">
      <c r="A1238" s="3">
        <v>12</v>
      </c>
      <c r="B1238" s="3">
        <v>10</v>
      </c>
    </row>
    <row r="1239" spans="1:3" x14ac:dyDescent="0.3">
      <c r="A1239" s="3">
        <v>12</v>
      </c>
      <c r="B1239" s="3">
        <v>2</v>
      </c>
      <c r="C1239" s="8">
        <v>2500</v>
      </c>
    </row>
    <row r="1240" spans="1:3" x14ac:dyDescent="0.3">
      <c r="A1240" s="3">
        <v>12</v>
      </c>
      <c r="B1240" s="3">
        <v>4</v>
      </c>
      <c r="C1240" s="8">
        <v>1500</v>
      </c>
    </row>
    <row r="1241" spans="1:3" x14ac:dyDescent="0.3">
      <c r="A1241" s="3">
        <v>12</v>
      </c>
      <c r="B1241" s="3">
        <v>7</v>
      </c>
      <c r="C1241" s="8">
        <v>2500</v>
      </c>
    </row>
    <row r="1242" spans="1:3" x14ac:dyDescent="0.3">
      <c r="A1242" s="3">
        <v>13</v>
      </c>
      <c r="B1242" s="3">
        <v>10</v>
      </c>
      <c r="C1242" s="8">
        <v>2500</v>
      </c>
    </row>
    <row r="1243" spans="1:3" x14ac:dyDescent="0.3">
      <c r="A1243" s="3">
        <v>13</v>
      </c>
      <c r="B1243" s="3">
        <v>7</v>
      </c>
      <c r="C1243" s="8"/>
    </row>
    <row r="1244" spans="1:3" x14ac:dyDescent="0.3">
      <c r="A1244" s="3">
        <v>13</v>
      </c>
      <c r="B1244" s="3">
        <v>7</v>
      </c>
      <c r="C1244" s="8">
        <v>2500</v>
      </c>
    </row>
    <row r="1245" spans="1:3" x14ac:dyDescent="0.3">
      <c r="A1245" s="3">
        <v>14</v>
      </c>
      <c r="B1245" s="3">
        <v>8</v>
      </c>
      <c r="C1245" s="8">
        <v>2500</v>
      </c>
    </row>
    <row r="1246" spans="1:3" x14ac:dyDescent="0.3">
      <c r="A1246" s="3">
        <v>13</v>
      </c>
      <c r="B1246" s="3">
        <v>8</v>
      </c>
      <c r="C1246" s="8">
        <v>2500</v>
      </c>
    </row>
    <row r="1247" spans="1:3" x14ac:dyDescent="0.3">
      <c r="A1247" s="3">
        <v>13</v>
      </c>
      <c r="B1247" s="3">
        <v>9</v>
      </c>
      <c r="C1247" s="8">
        <v>2500</v>
      </c>
    </row>
    <row r="1248" spans="1:3" x14ac:dyDescent="0.3">
      <c r="A1248" s="3">
        <v>13</v>
      </c>
      <c r="B1248" s="3">
        <v>9</v>
      </c>
      <c r="C1248" s="8">
        <v>2500</v>
      </c>
    </row>
    <row r="1249" spans="1:3" x14ac:dyDescent="0.3">
      <c r="A1249" s="3">
        <v>13</v>
      </c>
      <c r="B1249" s="3">
        <v>9</v>
      </c>
      <c r="C1249" s="8">
        <v>2500</v>
      </c>
    </row>
    <row r="1250" spans="1:3" x14ac:dyDescent="0.3">
      <c r="A1250" s="3">
        <v>13</v>
      </c>
      <c r="B1250" s="3">
        <v>8</v>
      </c>
      <c r="C1250" s="8">
        <v>2500</v>
      </c>
    </row>
    <row r="1251" spans="1:3" x14ac:dyDescent="0.3">
      <c r="A1251" s="3">
        <v>13</v>
      </c>
      <c r="B1251" s="3">
        <v>8</v>
      </c>
      <c r="C1251" s="8">
        <v>2500</v>
      </c>
    </row>
    <row r="1252" spans="1:3" x14ac:dyDescent="0.3">
      <c r="A1252" s="3">
        <v>13</v>
      </c>
      <c r="B1252" s="3">
        <v>10</v>
      </c>
      <c r="C1252" s="8">
        <v>2500</v>
      </c>
    </row>
    <row r="1253" spans="1:3" x14ac:dyDescent="0.3">
      <c r="A1253" s="3">
        <v>13</v>
      </c>
      <c r="B1253" s="3">
        <v>9</v>
      </c>
      <c r="C1253" s="8">
        <v>2500</v>
      </c>
    </row>
    <row r="1254" spans="1:3" x14ac:dyDescent="0.3">
      <c r="A1254" s="3">
        <v>13</v>
      </c>
      <c r="B1254" s="3">
        <v>7</v>
      </c>
      <c r="C1254" s="8">
        <v>2500</v>
      </c>
    </row>
    <row r="1255" spans="1:3" x14ac:dyDescent="0.3">
      <c r="A1255" s="3">
        <v>15</v>
      </c>
      <c r="B1255" s="3">
        <v>6</v>
      </c>
      <c r="C1255" s="8">
        <v>2500</v>
      </c>
    </row>
    <row r="1256" spans="1:3" x14ac:dyDescent="0.3">
      <c r="A1256" s="3">
        <v>13</v>
      </c>
      <c r="B1256" s="3">
        <v>8</v>
      </c>
      <c r="C1256" s="8">
        <v>2500</v>
      </c>
    </row>
    <row r="1257" spans="1:3" x14ac:dyDescent="0.3">
      <c r="A1257" s="3">
        <v>9</v>
      </c>
      <c r="B1257" s="3">
        <v>8</v>
      </c>
    </row>
    <row r="1258" spans="1:3" x14ac:dyDescent="0.3">
      <c r="A1258" s="3">
        <v>12</v>
      </c>
      <c r="B1258" s="3">
        <v>6</v>
      </c>
      <c r="C1258" s="8">
        <v>2500</v>
      </c>
    </row>
    <row r="1259" spans="1:3" x14ac:dyDescent="0.3">
      <c r="A1259" s="3">
        <v>13</v>
      </c>
      <c r="B1259" s="3">
        <v>8</v>
      </c>
      <c r="C1259" s="8">
        <v>2500</v>
      </c>
    </row>
    <row r="1260" spans="1:3" x14ac:dyDescent="0.3">
      <c r="A1260" s="3">
        <v>14</v>
      </c>
      <c r="B1260" s="3">
        <v>1</v>
      </c>
      <c r="C1260" s="8">
        <v>2500</v>
      </c>
    </row>
    <row r="1261" spans="1:3" x14ac:dyDescent="0.3">
      <c r="A1261" s="3">
        <v>13</v>
      </c>
      <c r="B1261" s="3">
        <v>10</v>
      </c>
      <c r="C1261" s="8">
        <v>1500</v>
      </c>
    </row>
    <row r="1262" spans="1:3" x14ac:dyDescent="0.3">
      <c r="A1262" s="3">
        <v>14</v>
      </c>
      <c r="B1262" s="3">
        <v>4</v>
      </c>
      <c r="C1262" s="8">
        <v>2500</v>
      </c>
    </row>
    <row r="1263" spans="1:3" x14ac:dyDescent="0.3">
      <c r="A1263" s="3">
        <v>11</v>
      </c>
      <c r="B1263" s="3">
        <v>7</v>
      </c>
    </row>
    <row r="1264" spans="1:3" x14ac:dyDescent="0.3">
      <c r="A1264" s="3">
        <v>12</v>
      </c>
      <c r="B1264" s="3">
        <v>2</v>
      </c>
      <c r="C1264" s="8">
        <v>2500</v>
      </c>
    </row>
    <row r="1265" spans="1:3" x14ac:dyDescent="0.3">
      <c r="A1265" s="3">
        <v>14</v>
      </c>
      <c r="B1265" s="3">
        <v>5</v>
      </c>
      <c r="C1265" s="8">
        <v>2500</v>
      </c>
    </row>
    <row r="1266" spans="1:3" x14ac:dyDescent="0.3">
      <c r="A1266" s="3">
        <v>14</v>
      </c>
      <c r="B1266" s="3">
        <v>10</v>
      </c>
      <c r="C1266" s="8"/>
    </row>
    <row r="1267" spans="1:3" x14ac:dyDescent="0.3">
      <c r="A1267" s="3">
        <v>13</v>
      </c>
      <c r="B1267" s="3">
        <v>1</v>
      </c>
      <c r="C1267" s="8">
        <v>2500</v>
      </c>
    </row>
    <row r="1268" spans="1:3" x14ac:dyDescent="0.3">
      <c r="A1268" s="3">
        <v>11</v>
      </c>
      <c r="B1268" s="3">
        <v>1</v>
      </c>
      <c r="C1268" s="8">
        <v>2500</v>
      </c>
    </row>
    <row r="1269" spans="1:3" x14ac:dyDescent="0.3">
      <c r="A1269" s="3">
        <v>13</v>
      </c>
      <c r="B1269" s="3">
        <v>9</v>
      </c>
      <c r="C1269" s="8">
        <v>2500</v>
      </c>
    </row>
    <row r="1270" spans="1:3" x14ac:dyDescent="0.3">
      <c r="A1270" s="3">
        <v>14</v>
      </c>
      <c r="B1270" s="3">
        <v>4</v>
      </c>
      <c r="C1270" s="8">
        <v>2500</v>
      </c>
    </row>
    <row r="1271" spans="1:3" x14ac:dyDescent="0.3">
      <c r="A1271" s="3">
        <v>13</v>
      </c>
      <c r="B1271" s="3">
        <v>5</v>
      </c>
      <c r="C1271" s="8">
        <v>2500</v>
      </c>
    </row>
    <row r="1272" spans="1:3" x14ac:dyDescent="0.3">
      <c r="A1272" s="3">
        <v>13</v>
      </c>
      <c r="B1272" s="3">
        <v>7</v>
      </c>
      <c r="C1272" s="8">
        <v>2500</v>
      </c>
    </row>
    <row r="1273" spans="1:3" x14ac:dyDescent="0.3">
      <c r="A1273" s="3">
        <v>12</v>
      </c>
      <c r="B1273" s="3">
        <v>1</v>
      </c>
    </row>
    <row r="1274" spans="1:3" x14ac:dyDescent="0.3">
      <c r="A1274" s="3">
        <v>14</v>
      </c>
      <c r="B1274" s="3">
        <v>7</v>
      </c>
      <c r="C1274" s="8">
        <v>2500</v>
      </c>
    </row>
    <row r="1275" spans="1:3" x14ac:dyDescent="0.3">
      <c r="A1275" s="3">
        <v>13</v>
      </c>
      <c r="B1275" s="3">
        <v>10</v>
      </c>
      <c r="C1275" s="8">
        <v>2500</v>
      </c>
    </row>
    <row r="1276" spans="1:3" x14ac:dyDescent="0.3">
      <c r="A1276" s="3">
        <v>14</v>
      </c>
      <c r="B1276" s="3">
        <v>6</v>
      </c>
      <c r="C1276" s="8">
        <v>2500</v>
      </c>
    </row>
    <row r="1277" spans="1:3" x14ac:dyDescent="0.3">
      <c r="A1277" s="3">
        <v>13</v>
      </c>
      <c r="B1277" s="3">
        <v>4</v>
      </c>
      <c r="C1277" s="8">
        <v>2500</v>
      </c>
    </row>
    <row r="1278" spans="1:3" x14ac:dyDescent="0.3">
      <c r="A1278" s="3">
        <v>13</v>
      </c>
      <c r="B1278" s="3">
        <v>4</v>
      </c>
      <c r="C1278" s="8">
        <v>2500</v>
      </c>
    </row>
    <row r="1279" spans="1:3" x14ac:dyDescent="0.3">
      <c r="A1279" s="3">
        <v>14</v>
      </c>
      <c r="B1279" s="3">
        <v>4</v>
      </c>
      <c r="C1279" s="8">
        <v>2500</v>
      </c>
    </row>
    <row r="1280" spans="1:3" x14ac:dyDescent="0.3">
      <c r="A1280" s="3">
        <v>13</v>
      </c>
      <c r="B1280" s="3">
        <v>10</v>
      </c>
      <c r="C1280" s="8">
        <v>2500</v>
      </c>
    </row>
    <row r="1281" spans="1:3" x14ac:dyDescent="0.3">
      <c r="A1281" s="3">
        <v>14</v>
      </c>
      <c r="B1281" s="3">
        <v>10</v>
      </c>
      <c r="C1281" s="8">
        <v>2500</v>
      </c>
    </row>
    <row r="1282" spans="1:3" x14ac:dyDescent="0.3">
      <c r="A1282" s="3">
        <v>14</v>
      </c>
      <c r="B1282" s="3">
        <v>2</v>
      </c>
      <c r="C1282" s="8">
        <v>2500</v>
      </c>
    </row>
    <row r="1283" spans="1:3" x14ac:dyDescent="0.3">
      <c r="A1283" s="3">
        <v>13</v>
      </c>
      <c r="B1283" s="3">
        <v>4</v>
      </c>
      <c r="C1283" s="8">
        <v>2500</v>
      </c>
    </row>
    <row r="1284" spans="1:3" x14ac:dyDescent="0.3">
      <c r="A1284" s="3">
        <v>13</v>
      </c>
      <c r="B1284" s="3">
        <v>2</v>
      </c>
      <c r="C1284" s="8">
        <v>2500</v>
      </c>
    </row>
    <row r="1285" spans="1:3" x14ac:dyDescent="0.3">
      <c r="A1285" s="3">
        <v>13</v>
      </c>
      <c r="B1285" s="3">
        <v>4</v>
      </c>
      <c r="C1285" s="8">
        <v>2500</v>
      </c>
    </row>
    <row r="1286" spans="1:3" x14ac:dyDescent="0.3">
      <c r="A1286" s="3">
        <v>14</v>
      </c>
      <c r="B1286" s="3">
        <v>5</v>
      </c>
      <c r="C1286" s="8">
        <v>2500</v>
      </c>
    </row>
    <row r="1287" spans="1:3" x14ac:dyDescent="0.3">
      <c r="A1287" s="3">
        <v>13</v>
      </c>
      <c r="B1287" s="3">
        <v>7</v>
      </c>
      <c r="C1287" s="8">
        <v>2500</v>
      </c>
    </row>
    <row r="1288" spans="1:3" x14ac:dyDescent="0.3">
      <c r="A1288" s="3">
        <v>14</v>
      </c>
      <c r="B1288" s="3">
        <v>4</v>
      </c>
      <c r="C1288" s="8">
        <v>2500</v>
      </c>
    </row>
    <row r="1289" spans="1:3" x14ac:dyDescent="0.3">
      <c r="A1289" s="3">
        <v>13</v>
      </c>
      <c r="B1289" s="3">
        <v>6</v>
      </c>
      <c r="C1289" s="8">
        <v>2500</v>
      </c>
    </row>
    <row r="1290" spans="1:3" x14ac:dyDescent="0.3">
      <c r="A1290" s="3">
        <v>11</v>
      </c>
      <c r="B1290" s="3">
        <v>4</v>
      </c>
      <c r="C1290" s="8">
        <v>2500</v>
      </c>
    </row>
    <row r="1291" spans="1:3" x14ac:dyDescent="0.3">
      <c r="A1291" s="3">
        <v>11</v>
      </c>
      <c r="B1291" s="3">
        <v>4</v>
      </c>
      <c r="C1291" s="8">
        <v>2500</v>
      </c>
    </row>
    <row r="1292" spans="1:3" x14ac:dyDescent="0.3">
      <c r="A1292" s="3">
        <v>13</v>
      </c>
      <c r="B1292" s="3">
        <v>2</v>
      </c>
      <c r="C1292" s="8">
        <v>2500</v>
      </c>
    </row>
    <row r="1293" spans="1:3" x14ac:dyDescent="0.3">
      <c r="A1293" s="3">
        <v>14</v>
      </c>
      <c r="B1293" s="3">
        <v>4</v>
      </c>
      <c r="C1293" s="8">
        <v>2500</v>
      </c>
    </row>
    <row r="1294" spans="1:3" x14ac:dyDescent="0.3">
      <c r="A1294" s="3">
        <v>15</v>
      </c>
      <c r="B1294" s="3">
        <v>7</v>
      </c>
      <c r="C1294" s="8">
        <v>2500</v>
      </c>
    </row>
    <row r="1295" spans="1:3" x14ac:dyDescent="0.3">
      <c r="A1295" s="3">
        <v>14</v>
      </c>
      <c r="B1295" s="3">
        <v>4</v>
      </c>
      <c r="C1295" s="8">
        <v>2500</v>
      </c>
    </row>
    <row r="1296" spans="1:3" x14ac:dyDescent="0.3">
      <c r="A1296" s="3">
        <v>14</v>
      </c>
      <c r="B1296" s="3">
        <v>4</v>
      </c>
      <c r="C1296" s="8">
        <v>2500</v>
      </c>
    </row>
    <row r="1297" spans="1:3" x14ac:dyDescent="0.3">
      <c r="A1297" s="3">
        <v>14</v>
      </c>
      <c r="B1297" s="3">
        <v>10</v>
      </c>
      <c r="C1297" s="8">
        <v>2500</v>
      </c>
    </row>
    <row r="1298" spans="1:3" x14ac:dyDescent="0.3">
      <c r="A1298" s="3">
        <v>13</v>
      </c>
      <c r="B1298" s="3">
        <v>5</v>
      </c>
      <c r="C1298" s="8">
        <v>2500</v>
      </c>
    </row>
    <row r="1299" spans="1:3" x14ac:dyDescent="0.3">
      <c r="A1299" s="3">
        <v>14</v>
      </c>
      <c r="B1299" s="3">
        <v>6</v>
      </c>
      <c r="C1299" s="8">
        <v>2500</v>
      </c>
    </row>
    <row r="1300" spans="1:3" x14ac:dyDescent="0.3">
      <c r="A1300" s="3">
        <v>12</v>
      </c>
      <c r="B1300" s="3">
        <v>1</v>
      </c>
      <c r="C1300" s="8">
        <v>2500</v>
      </c>
    </row>
    <row r="1301" spans="1:3" x14ac:dyDescent="0.3">
      <c r="A1301" s="3">
        <v>13</v>
      </c>
      <c r="B1301" s="3">
        <v>4</v>
      </c>
    </row>
    <row r="1302" spans="1:3" x14ac:dyDescent="0.3">
      <c r="A1302" s="3">
        <v>13</v>
      </c>
      <c r="B1302" s="3">
        <v>3</v>
      </c>
      <c r="C1302" s="8">
        <v>2500</v>
      </c>
    </row>
    <row r="1303" spans="1:3" x14ac:dyDescent="0.3">
      <c r="A1303" s="3">
        <v>14</v>
      </c>
      <c r="B1303" s="3">
        <v>2</v>
      </c>
      <c r="C1303" s="8">
        <v>2500</v>
      </c>
    </row>
    <row r="1304" spans="1:3" x14ac:dyDescent="0.3">
      <c r="A1304" s="3">
        <v>14</v>
      </c>
      <c r="B1304" s="3">
        <v>3</v>
      </c>
    </row>
    <row r="1305" spans="1:3" x14ac:dyDescent="0.3">
      <c r="A1305" s="3">
        <v>13</v>
      </c>
      <c r="B1305" s="3">
        <v>4</v>
      </c>
      <c r="C1305" s="8">
        <v>2500</v>
      </c>
    </row>
    <row r="1306" spans="1:3" x14ac:dyDescent="0.3">
      <c r="A1306" s="3">
        <v>14</v>
      </c>
      <c r="B1306" s="3">
        <v>2</v>
      </c>
      <c r="C1306" s="8">
        <v>2500</v>
      </c>
    </row>
    <row r="1307" spans="1:3" x14ac:dyDescent="0.3">
      <c r="A1307" s="3">
        <v>13</v>
      </c>
      <c r="B1307" s="3">
        <v>1</v>
      </c>
      <c r="C1307" s="8">
        <v>1500</v>
      </c>
    </row>
    <row r="1308" spans="1:3" x14ac:dyDescent="0.3">
      <c r="A1308" s="3">
        <v>13</v>
      </c>
      <c r="B1308" s="3">
        <v>2</v>
      </c>
      <c r="C1308" s="8">
        <v>1500</v>
      </c>
    </row>
    <row r="1309" spans="1:3" x14ac:dyDescent="0.3">
      <c r="A1309" s="3">
        <v>13</v>
      </c>
      <c r="B1309" s="3">
        <v>5</v>
      </c>
      <c r="C1309" s="8">
        <v>2500</v>
      </c>
    </row>
    <row r="1310" spans="1:3" x14ac:dyDescent="0.3">
      <c r="A1310" s="3">
        <v>13</v>
      </c>
      <c r="B1310" s="3">
        <v>1</v>
      </c>
    </row>
    <row r="1311" spans="1:3" x14ac:dyDescent="0.3">
      <c r="A1311" s="3">
        <v>13</v>
      </c>
      <c r="B1311" s="3">
        <v>4</v>
      </c>
      <c r="C1311" s="8">
        <v>2500</v>
      </c>
    </row>
    <row r="1312" spans="1:3" x14ac:dyDescent="0.3">
      <c r="A1312" s="3">
        <v>15</v>
      </c>
      <c r="B1312" s="3">
        <v>6</v>
      </c>
      <c r="C1312" s="8"/>
    </row>
    <row r="1313" spans="1:3" x14ac:dyDescent="0.3">
      <c r="A1313" s="3">
        <v>12</v>
      </c>
      <c r="B1313" s="3">
        <v>3</v>
      </c>
      <c r="C1313" s="8">
        <v>1500</v>
      </c>
    </row>
    <row r="1314" spans="1:3" x14ac:dyDescent="0.3">
      <c r="A1314" s="3">
        <v>14</v>
      </c>
      <c r="B1314" s="3">
        <v>2</v>
      </c>
      <c r="C1314" s="8">
        <v>1500</v>
      </c>
    </row>
    <row r="1315" spans="1:3" x14ac:dyDescent="0.3">
      <c r="A1315" s="3">
        <v>14</v>
      </c>
      <c r="B1315" s="3">
        <v>2</v>
      </c>
      <c r="C1315" s="8">
        <v>2500</v>
      </c>
    </row>
    <row r="1316" spans="1:3" x14ac:dyDescent="0.3">
      <c r="A1316" s="3">
        <v>14</v>
      </c>
      <c r="B1316" s="3">
        <v>6</v>
      </c>
      <c r="C1316" s="8">
        <v>2500</v>
      </c>
    </row>
    <row r="1317" spans="1:3" x14ac:dyDescent="0.3">
      <c r="A1317" s="3">
        <v>13</v>
      </c>
      <c r="B1317" s="3">
        <v>2</v>
      </c>
      <c r="C1317" s="8">
        <v>1500</v>
      </c>
    </row>
    <row r="1318" spans="1:3" x14ac:dyDescent="0.3">
      <c r="A1318" s="3">
        <v>13</v>
      </c>
      <c r="B1318" s="3">
        <v>6</v>
      </c>
      <c r="C1318" s="8">
        <v>1500</v>
      </c>
    </row>
    <row r="1319" spans="1:3" x14ac:dyDescent="0.3">
      <c r="A1319" s="3">
        <v>12</v>
      </c>
      <c r="B1319" s="3">
        <v>1</v>
      </c>
      <c r="C1319" s="8">
        <v>1500</v>
      </c>
    </row>
    <row r="1320" spans="1:3" x14ac:dyDescent="0.3">
      <c r="A1320" s="3">
        <v>13</v>
      </c>
      <c r="B1320" s="3">
        <v>1</v>
      </c>
      <c r="C1320" s="8">
        <v>1500</v>
      </c>
    </row>
    <row r="1321" spans="1:3" x14ac:dyDescent="0.3">
      <c r="A1321" s="3">
        <v>13</v>
      </c>
      <c r="B1321" s="3">
        <v>1</v>
      </c>
      <c r="C1321" s="8">
        <v>1500</v>
      </c>
    </row>
    <row r="1322" spans="1:3" x14ac:dyDescent="0.3">
      <c r="A1322" s="3">
        <v>13</v>
      </c>
      <c r="B1322" s="3">
        <v>1</v>
      </c>
      <c r="C1322" s="8">
        <v>1500</v>
      </c>
    </row>
    <row r="1323" spans="1:3" x14ac:dyDescent="0.3">
      <c r="A1323" s="3">
        <v>14</v>
      </c>
      <c r="B1323" s="3">
        <v>7</v>
      </c>
      <c r="C1323" s="8">
        <v>2500</v>
      </c>
    </row>
    <row r="1324" spans="1:3" x14ac:dyDescent="0.3">
      <c r="A1324" s="3">
        <v>14</v>
      </c>
      <c r="B1324" s="3">
        <v>5</v>
      </c>
      <c r="C1324" s="8"/>
    </row>
    <row r="1325" spans="1:3" x14ac:dyDescent="0.3">
      <c r="A1325" s="3">
        <v>14</v>
      </c>
      <c r="B1325" s="3">
        <v>4</v>
      </c>
      <c r="C1325" s="8"/>
    </row>
    <row r="1326" spans="1:3" x14ac:dyDescent="0.3">
      <c r="A1326" s="3">
        <v>11</v>
      </c>
      <c r="B1326" s="3">
        <v>4</v>
      </c>
      <c r="C1326" s="8">
        <v>1500</v>
      </c>
    </row>
    <row r="1327" spans="1:3" x14ac:dyDescent="0.3">
      <c r="A1327" s="3">
        <v>11</v>
      </c>
      <c r="B1327" s="3">
        <v>3</v>
      </c>
    </row>
    <row r="1328" spans="1:3" x14ac:dyDescent="0.3">
      <c r="A1328" s="3">
        <v>11</v>
      </c>
      <c r="B1328" s="3">
        <v>1</v>
      </c>
      <c r="C1328" s="8">
        <v>1500</v>
      </c>
    </row>
    <row r="1329" spans="1:3" x14ac:dyDescent="0.3">
      <c r="A1329" s="3">
        <v>11</v>
      </c>
      <c r="B1329" s="3">
        <v>1</v>
      </c>
      <c r="C1329" s="8">
        <v>1500</v>
      </c>
    </row>
    <row r="1330" spans="1:3" x14ac:dyDescent="0.3">
      <c r="A1330" s="3">
        <v>11</v>
      </c>
      <c r="B1330" s="3">
        <v>3</v>
      </c>
      <c r="C1330" s="8">
        <v>1500</v>
      </c>
    </row>
    <row r="1331" spans="1:3" x14ac:dyDescent="0.3">
      <c r="A1331" s="3">
        <v>11</v>
      </c>
      <c r="B1331" s="3">
        <v>3</v>
      </c>
      <c r="C1331" s="8">
        <v>1500</v>
      </c>
    </row>
    <row r="1332" spans="1:3" x14ac:dyDescent="0.3">
      <c r="A1332" s="3">
        <v>11</v>
      </c>
      <c r="B1332" s="3">
        <v>2</v>
      </c>
      <c r="C1332" s="8">
        <v>1500</v>
      </c>
    </row>
    <row r="1333" spans="1:3" x14ac:dyDescent="0.3">
      <c r="A1333" s="3">
        <v>11</v>
      </c>
      <c r="B1333" s="3">
        <v>1</v>
      </c>
      <c r="C1333" s="8">
        <v>1500</v>
      </c>
    </row>
    <row r="1334" spans="1:3" x14ac:dyDescent="0.3">
      <c r="A1334" s="3">
        <v>9</v>
      </c>
      <c r="B1334" s="3">
        <v>3</v>
      </c>
      <c r="C1334" s="8">
        <v>1500</v>
      </c>
    </row>
    <row r="1335" spans="1:3" x14ac:dyDescent="0.3">
      <c r="A1335" s="3">
        <v>11</v>
      </c>
      <c r="B1335" s="3">
        <v>3</v>
      </c>
      <c r="C1335" s="8">
        <v>1500</v>
      </c>
    </row>
    <row r="1336" spans="1:3" x14ac:dyDescent="0.3">
      <c r="A1336" s="3">
        <v>11</v>
      </c>
      <c r="B1336" s="3">
        <v>3</v>
      </c>
      <c r="C1336" s="8">
        <v>1500</v>
      </c>
    </row>
    <row r="1337" spans="1:3" x14ac:dyDescent="0.3">
      <c r="A1337" s="3">
        <v>11</v>
      </c>
      <c r="B1337" s="3">
        <v>2</v>
      </c>
      <c r="C1337" s="8">
        <v>1500</v>
      </c>
    </row>
    <row r="1338" spans="1:3" x14ac:dyDescent="0.3">
      <c r="A1338" s="3">
        <v>11</v>
      </c>
      <c r="B1338" s="3">
        <v>3</v>
      </c>
      <c r="C1338" s="8">
        <v>1500</v>
      </c>
    </row>
    <row r="1339" spans="1:3" x14ac:dyDescent="0.3">
      <c r="A1339" s="3">
        <v>11</v>
      </c>
      <c r="B1339" s="3">
        <v>4</v>
      </c>
      <c r="C1339" s="8">
        <v>1500</v>
      </c>
    </row>
    <row r="1340" spans="1:3" x14ac:dyDescent="0.3">
      <c r="A1340" s="3">
        <v>12</v>
      </c>
      <c r="B1340" s="3">
        <v>1</v>
      </c>
      <c r="C1340" s="8">
        <v>1500</v>
      </c>
    </row>
    <row r="1341" spans="1:3" x14ac:dyDescent="0.3">
      <c r="A1341" s="3">
        <v>13</v>
      </c>
      <c r="B1341" s="3">
        <v>1</v>
      </c>
      <c r="C1341" s="8">
        <v>1500</v>
      </c>
    </row>
    <row r="1342" spans="1:3" x14ac:dyDescent="0.3">
      <c r="A1342" s="3">
        <v>13</v>
      </c>
      <c r="B1342" s="3">
        <v>5</v>
      </c>
      <c r="C1342" s="8">
        <v>1500</v>
      </c>
    </row>
    <row r="1343" spans="1:3" x14ac:dyDescent="0.3">
      <c r="A1343" s="3">
        <v>13</v>
      </c>
      <c r="B1343" s="3">
        <v>1</v>
      </c>
      <c r="C1343" s="8">
        <v>1500</v>
      </c>
    </row>
    <row r="1344" spans="1:3" x14ac:dyDescent="0.3">
      <c r="A1344" s="3">
        <v>12</v>
      </c>
      <c r="B1344" s="3">
        <v>3</v>
      </c>
      <c r="C1344" s="8">
        <v>1500</v>
      </c>
    </row>
    <row r="1345" spans="1:3" x14ac:dyDescent="0.3">
      <c r="A1345" s="3">
        <v>13</v>
      </c>
      <c r="B1345" s="3">
        <v>3</v>
      </c>
      <c r="C1345" s="8">
        <v>1500</v>
      </c>
    </row>
    <row r="1346" spans="1:3" x14ac:dyDescent="0.3">
      <c r="A1346" s="3">
        <v>11</v>
      </c>
      <c r="B1346" s="3">
        <v>1</v>
      </c>
      <c r="C1346" s="8">
        <v>1500</v>
      </c>
    </row>
    <row r="1347" spans="1:3" x14ac:dyDescent="0.3">
      <c r="A1347" s="3">
        <v>13</v>
      </c>
      <c r="B1347" s="3">
        <v>2</v>
      </c>
      <c r="C1347" s="8">
        <v>2500</v>
      </c>
    </row>
    <row r="1348" spans="1:3" x14ac:dyDescent="0.3">
      <c r="A1348" s="3">
        <v>13</v>
      </c>
      <c r="B1348" s="3">
        <v>2</v>
      </c>
      <c r="C1348" s="8">
        <v>1500</v>
      </c>
    </row>
    <row r="1349" spans="1:3" x14ac:dyDescent="0.3">
      <c r="A1349" s="3">
        <v>13</v>
      </c>
      <c r="B1349" s="3">
        <v>7</v>
      </c>
      <c r="C1349" s="8">
        <v>1500</v>
      </c>
    </row>
    <row r="1350" spans="1:3" x14ac:dyDescent="0.3">
      <c r="A1350" s="3">
        <v>13</v>
      </c>
      <c r="B1350" s="3">
        <v>1</v>
      </c>
      <c r="C1350" s="8">
        <v>1500</v>
      </c>
    </row>
    <row r="1351" spans="1:3" x14ac:dyDescent="0.3">
      <c r="A1351" s="3">
        <v>13</v>
      </c>
      <c r="B1351" s="3">
        <v>10</v>
      </c>
    </row>
    <row r="1352" spans="1:3" x14ac:dyDescent="0.3">
      <c r="A1352" s="3">
        <v>13</v>
      </c>
      <c r="B1352" s="3">
        <v>10</v>
      </c>
      <c r="C1352" s="8">
        <v>1500</v>
      </c>
    </row>
    <row r="1353" spans="1:3" x14ac:dyDescent="0.3">
      <c r="A1353" s="3">
        <v>13</v>
      </c>
      <c r="B1353" s="3">
        <v>4</v>
      </c>
      <c r="C1353" s="8">
        <v>1500</v>
      </c>
    </row>
    <row r="1354" spans="1:3" x14ac:dyDescent="0.3">
      <c r="A1354" s="3">
        <v>13</v>
      </c>
      <c r="B1354" s="3">
        <v>5</v>
      </c>
      <c r="C1354" s="8">
        <v>1500</v>
      </c>
    </row>
    <row r="1355" spans="1:3" x14ac:dyDescent="0.3">
      <c r="A1355" s="3">
        <v>13</v>
      </c>
      <c r="B1355" s="3">
        <v>2</v>
      </c>
      <c r="C1355" s="8">
        <v>2500</v>
      </c>
    </row>
    <row r="1356" spans="1:3" x14ac:dyDescent="0.3">
      <c r="A1356" s="3">
        <v>13</v>
      </c>
      <c r="B1356" s="3">
        <v>2</v>
      </c>
      <c r="C1356" s="8">
        <v>1500</v>
      </c>
    </row>
    <row r="1357" spans="1:3" x14ac:dyDescent="0.3">
      <c r="A1357" s="3">
        <v>13</v>
      </c>
      <c r="B1357" s="3">
        <v>1</v>
      </c>
      <c r="C1357" s="8">
        <v>1500</v>
      </c>
    </row>
    <row r="1358" spans="1:3" x14ac:dyDescent="0.3">
      <c r="A1358" s="3">
        <v>13</v>
      </c>
      <c r="B1358" s="3">
        <v>3</v>
      </c>
      <c r="C1358" s="8">
        <v>1500</v>
      </c>
    </row>
    <row r="1359" spans="1:3" x14ac:dyDescent="0.3">
      <c r="A1359" s="3">
        <v>13</v>
      </c>
      <c r="B1359" s="3">
        <v>2</v>
      </c>
      <c r="C1359" s="8">
        <v>1500</v>
      </c>
    </row>
    <row r="1360" spans="1:3" x14ac:dyDescent="0.3">
      <c r="A1360" s="3">
        <v>13</v>
      </c>
      <c r="B1360" s="3">
        <v>1</v>
      </c>
      <c r="C1360" s="8">
        <v>1500</v>
      </c>
    </row>
    <row r="1361" spans="1:3" x14ac:dyDescent="0.3">
      <c r="A1361" s="3">
        <v>13</v>
      </c>
      <c r="B1361" s="3">
        <v>3</v>
      </c>
      <c r="C1361" s="8">
        <v>1500</v>
      </c>
    </row>
    <row r="1362" spans="1:3" x14ac:dyDescent="0.3">
      <c r="A1362" s="3">
        <v>11</v>
      </c>
      <c r="B1362" s="3">
        <v>3</v>
      </c>
      <c r="C1362" s="8">
        <v>1500</v>
      </c>
    </row>
    <row r="1363" spans="1:3" x14ac:dyDescent="0.3">
      <c r="A1363" s="3">
        <v>11</v>
      </c>
      <c r="B1363" s="3">
        <v>2</v>
      </c>
    </row>
    <row r="1364" spans="1:3" x14ac:dyDescent="0.3">
      <c r="A1364" s="3">
        <v>11</v>
      </c>
      <c r="B1364" s="3">
        <v>5</v>
      </c>
    </row>
    <row r="1365" spans="1:3" x14ac:dyDescent="0.3">
      <c r="A1365" s="3">
        <v>11</v>
      </c>
      <c r="B1365" s="3">
        <v>5</v>
      </c>
      <c r="C1365" s="8">
        <v>1500</v>
      </c>
    </row>
    <row r="1366" spans="1:3" x14ac:dyDescent="0.3">
      <c r="A1366" s="3">
        <v>11</v>
      </c>
      <c r="B1366" s="3">
        <v>3</v>
      </c>
      <c r="C1366" s="8">
        <v>1500</v>
      </c>
    </row>
    <row r="1367" spans="1:3" x14ac:dyDescent="0.3">
      <c r="A1367" s="3">
        <v>11</v>
      </c>
      <c r="B1367" s="3">
        <v>2</v>
      </c>
      <c r="C1367" s="8">
        <v>1500</v>
      </c>
    </row>
    <row r="1368" spans="1:3" x14ac:dyDescent="0.3">
      <c r="A1368" s="3">
        <v>11</v>
      </c>
      <c r="B1368" s="3">
        <v>2</v>
      </c>
      <c r="C1368" s="8">
        <v>1500</v>
      </c>
    </row>
    <row r="1369" spans="1:3" x14ac:dyDescent="0.3">
      <c r="A1369" s="3">
        <v>11</v>
      </c>
      <c r="B1369" s="3">
        <v>2</v>
      </c>
      <c r="C1369" s="8">
        <v>1500</v>
      </c>
    </row>
    <row r="1370" spans="1:3" x14ac:dyDescent="0.3">
      <c r="A1370" s="3">
        <v>11</v>
      </c>
      <c r="B1370" s="3">
        <v>5</v>
      </c>
      <c r="C1370" s="8">
        <v>1500</v>
      </c>
    </row>
    <row r="1371" spans="1:3" x14ac:dyDescent="0.3">
      <c r="A1371" s="3">
        <v>11</v>
      </c>
      <c r="B1371" s="3">
        <v>3</v>
      </c>
    </row>
    <row r="1372" spans="1:3" x14ac:dyDescent="0.3">
      <c r="A1372" s="3">
        <v>11</v>
      </c>
      <c r="B1372" s="3">
        <v>10</v>
      </c>
      <c r="C1372" s="8">
        <v>1500</v>
      </c>
    </row>
    <row r="1373" spans="1:3" x14ac:dyDescent="0.3">
      <c r="A1373" s="3">
        <v>11</v>
      </c>
      <c r="B1373" s="3">
        <v>1</v>
      </c>
      <c r="C1373" s="8">
        <v>1500</v>
      </c>
    </row>
    <row r="1374" spans="1:3" x14ac:dyDescent="0.3">
      <c r="A1374" s="3">
        <v>11</v>
      </c>
      <c r="B1374" s="3">
        <v>3</v>
      </c>
      <c r="C1374" s="8">
        <v>1500</v>
      </c>
    </row>
    <row r="1375" spans="1:3" x14ac:dyDescent="0.3">
      <c r="A1375" s="3">
        <v>11</v>
      </c>
      <c r="B1375" s="3">
        <v>4</v>
      </c>
      <c r="C1375" s="8">
        <v>1500</v>
      </c>
    </row>
    <row r="1376" spans="1:3" x14ac:dyDescent="0.3">
      <c r="A1376" s="3">
        <v>11</v>
      </c>
      <c r="B1376" s="3">
        <v>4</v>
      </c>
      <c r="C1376" s="8">
        <v>1500</v>
      </c>
    </row>
    <row r="1377" spans="1:3" x14ac:dyDescent="0.3">
      <c r="A1377" s="3">
        <v>11</v>
      </c>
      <c r="B1377" s="3">
        <v>3</v>
      </c>
      <c r="C1377" s="8">
        <v>1500</v>
      </c>
    </row>
    <row r="1378" spans="1:3" x14ac:dyDescent="0.3">
      <c r="A1378" s="3">
        <v>11</v>
      </c>
      <c r="B1378" s="3">
        <v>3</v>
      </c>
      <c r="C1378" s="8">
        <v>1500</v>
      </c>
    </row>
    <row r="1379" spans="1:3" x14ac:dyDescent="0.3">
      <c r="A1379" s="3">
        <v>14</v>
      </c>
      <c r="B1379" s="3">
        <v>5</v>
      </c>
      <c r="C1379" s="8">
        <v>2500</v>
      </c>
    </row>
    <row r="1380" spans="1:3" x14ac:dyDescent="0.3">
      <c r="A1380" s="3">
        <v>14</v>
      </c>
      <c r="B1380" s="3">
        <v>4</v>
      </c>
      <c r="C1380" s="8"/>
    </row>
    <row r="1381" spans="1:3" x14ac:dyDescent="0.3">
      <c r="A1381" s="3">
        <v>13</v>
      </c>
      <c r="B1381" s="3">
        <v>4</v>
      </c>
      <c r="C1381" s="8">
        <v>1500</v>
      </c>
    </row>
    <row r="1382" spans="1:3" x14ac:dyDescent="0.3">
      <c r="A1382" s="3">
        <v>14</v>
      </c>
      <c r="B1382" s="3">
        <v>4</v>
      </c>
      <c r="C1382" s="8"/>
    </row>
    <row r="1383" spans="1:3" x14ac:dyDescent="0.3">
      <c r="A1383" s="3">
        <v>13</v>
      </c>
      <c r="B1383" s="3">
        <v>5</v>
      </c>
      <c r="C1383" s="8">
        <v>1500</v>
      </c>
    </row>
    <row r="1384" spans="1:3" x14ac:dyDescent="0.3">
      <c r="A1384" s="3">
        <v>11</v>
      </c>
      <c r="B1384" s="3">
        <v>2</v>
      </c>
      <c r="C1384" s="8">
        <v>1500</v>
      </c>
    </row>
    <row r="1385" spans="1:3" x14ac:dyDescent="0.3">
      <c r="A1385" s="3">
        <v>12</v>
      </c>
      <c r="B1385" s="3">
        <v>4</v>
      </c>
      <c r="C1385" s="8">
        <v>2500</v>
      </c>
    </row>
    <row r="1386" spans="1:3" x14ac:dyDescent="0.3">
      <c r="A1386" s="3">
        <v>14</v>
      </c>
      <c r="B1386" s="3">
        <v>3</v>
      </c>
      <c r="C1386" s="8">
        <v>2500</v>
      </c>
    </row>
    <row r="1387" spans="1:3" x14ac:dyDescent="0.3">
      <c r="A1387" s="3">
        <v>13</v>
      </c>
      <c r="B1387" s="3">
        <v>6</v>
      </c>
      <c r="C1387" s="8">
        <v>2500</v>
      </c>
    </row>
    <row r="1388" spans="1:3" x14ac:dyDescent="0.3">
      <c r="A1388" s="3">
        <v>14</v>
      </c>
      <c r="B1388" s="3">
        <v>5</v>
      </c>
      <c r="C1388" s="8">
        <v>2500</v>
      </c>
    </row>
    <row r="1389" spans="1:3" x14ac:dyDescent="0.3">
      <c r="A1389" s="3">
        <v>13</v>
      </c>
      <c r="B1389" s="3">
        <v>4</v>
      </c>
      <c r="C1389" s="8">
        <v>2500</v>
      </c>
    </row>
    <row r="1390" spans="1:3" x14ac:dyDescent="0.3">
      <c r="A1390" s="3">
        <v>12</v>
      </c>
      <c r="B1390" s="3">
        <v>3</v>
      </c>
      <c r="C1390" s="8">
        <v>1500</v>
      </c>
    </row>
    <row r="1391" spans="1:3" x14ac:dyDescent="0.3">
      <c r="A1391" s="3">
        <v>12</v>
      </c>
      <c r="B1391" s="3">
        <v>4</v>
      </c>
      <c r="C1391" s="8">
        <v>1500</v>
      </c>
    </row>
    <row r="1392" spans="1:3" x14ac:dyDescent="0.3">
      <c r="A1392" s="3">
        <v>12</v>
      </c>
      <c r="B1392" s="3">
        <v>4</v>
      </c>
      <c r="C1392" s="8">
        <v>1500</v>
      </c>
    </row>
    <row r="1393" spans="1:3" x14ac:dyDescent="0.3">
      <c r="A1393" s="3">
        <v>12</v>
      </c>
      <c r="B1393" s="3">
        <v>4</v>
      </c>
      <c r="C1393" s="8">
        <v>1500</v>
      </c>
    </row>
    <row r="1394" spans="1:3" x14ac:dyDescent="0.3">
      <c r="A1394" s="3">
        <v>12</v>
      </c>
      <c r="B1394" s="3">
        <v>4</v>
      </c>
      <c r="C1394" s="8">
        <v>1500</v>
      </c>
    </row>
    <row r="1395" spans="1:3" x14ac:dyDescent="0.3">
      <c r="A1395" s="3">
        <v>12</v>
      </c>
      <c r="B1395" s="3">
        <v>10</v>
      </c>
      <c r="C1395" s="8">
        <v>1500</v>
      </c>
    </row>
    <row r="1396" spans="1:3" x14ac:dyDescent="0.3">
      <c r="A1396" s="3">
        <v>13</v>
      </c>
      <c r="B1396" s="3">
        <v>4</v>
      </c>
      <c r="C1396" s="8">
        <v>2500</v>
      </c>
    </row>
    <row r="1397" spans="1:3" x14ac:dyDescent="0.3">
      <c r="A1397" s="3">
        <v>12</v>
      </c>
      <c r="B1397" s="3">
        <v>2</v>
      </c>
      <c r="C1397" s="8">
        <v>2500</v>
      </c>
    </row>
    <row r="1398" spans="1:3" x14ac:dyDescent="0.3">
      <c r="A1398" s="3">
        <v>12</v>
      </c>
      <c r="B1398" s="3">
        <v>3</v>
      </c>
      <c r="C1398" s="8">
        <v>1500</v>
      </c>
    </row>
    <row r="1399" spans="1:3" x14ac:dyDescent="0.3">
      <c r="A1399" s="3">
        <v>12</v>
      </c>
      <c r="B1399" s="3">
        <v>2</v>
      </c>
      <c r="C1399" s="8">
        <v>1500</v>
      </c>
    </row>
    <row r="1400" spans="1:3" x14ac:dyDescent="0.3">
      <c r="A1400" s="3">
        <v>12</v>
      </c>
      <c r="B1400" s="3">
        <v>4</v>
      </c>
      <c r="C1400" s="8">
        <v>2500</v>
      </c>
    </row>
    <row r="1401" spans="1:3" x14ac:dyDescent="0.3">
      <c r="A1401" s="3">
        <v>12</v>
      </c>
      <c r="B1401" s="3">
        <v>4</v>
      </c>
    </row>
    <row r="1402" spans="1:3" x14ac:dyDescent="0.3">
      <c r="A1402" s="3">
        <v>13</v>
      </c>
      <c r="B1402" s="3">
        <v>4</v>
      </c>
    </row>
    <row r="1403" spans="1:3" x14ac:dyDescent="0.3">
      <c r="A1403" s="3">
        <v>12</v>
      </c>
      <c r="B1403" s="3">
        <v>2</v>
      </c>
      <c r="C1403" s="8">
        <v>1500</v>
      </c>
    </row>
    <row r="1404" spans="1:3" x14ac:dyDescent="0.3">
      <c r="A1404" s="3">
        <v>13</v>
      </c>
      <c r="B1404" s="3">
        <v>8</v>
      </c>
      <c r="C1404" s="8"/>
    </row>
    <row r="1405" spans="1:3" x14ac:dyDescent="0.3">
      <c r="A1405" s="3">
        <v>11</v>
      </c>
      <c r="B1405" s="3">
        <v>3</v>
      </c>
      <c r="C1405" s="8">
        <v>2500</v>
      </c>
    </row>
    <row r="1406" spans="1:3" x14ac:dyDescent="0.3">
      <c r="A1406" s="3">
        <v>12</v>
      </c>
      <c r="B1406" s="3">
        <v>3</v>
      </c>
      <c r="C1406" s="8">
        <v>2500</v>
      </c>
    </row>
    <row r="1407" spans="1:3" x14ac:dyDescent="0.3">
      <c r="A1407" s="3">
        <v>13</v>
      </c>
      <c r="B1407" s="3">
        <v>5</v>
      </c>
      <c r="C1407" s="8">
        <v>1500</v>
      </c>
    </row>
    <row r="1408" spans="1:3" x14ac:dyDescent="0.3">
      <c r="A1408" s="3">
        <v>11</v>
      </c>
      <c r="B1408" s="3">
        <v>2</v>
      </c>
      <c r="C1408" s="8">
        <v>1500</v>
      </c>
    </row>
    <row r="1409" spans="1:3" x14ac:dyDescent="0.3">
      <c r="A1409" s="3">
        <v>13</v>
      </c>
      <c r="B1409" s="3">
        <v>2</v>
      </c>
      <c r="C1409" s="8">
        <v>1500</v>
      </c>
    </row>
    <row r="1410" spans="1:3" x14ac:dyDescent="0.3">
      <c r="A1410" s="3">
        <v>13</v>
      </c>
      <c r="B1410" s="3">
        <v>7</v>
      </c>
      <c r="C1410" s="8">
        <v>2500</v>
      </c>
    </row>
    <row r="1411" spans="1:3" x14ac:dyDescent="0.3">
      <c r="A1411" s="3">
        <v>13</v>
      </c>
      <c r="B1411" s="3">
        <v>5</v>
      </c>
      <c r="C1411" s="8">
        <v>1500</v>
      </c>
    </row>
    <row r="1412" spans="1:3" x14ac:dyDescent="0.3">
      <c r="A1412" s="3">
        <v>13</v>
      </c>
      <c r="B1412" s="3">
        <v>3</v>
      </c>
      <c r="C1412" s="8">
        <v>1500</v>
      </c>
    </row>
    <row r="1413" spans="1:3" x14ac:dyDescent="0.3">
      <c r="A1413" s="3">
        <v>13</v>
      </c>
      <c r="B1413" s="3">
        <v>5</v>
      </c>
      <c r="C1413" s="8">
        <v>1500</v>
      </c>
    </row>
    <row r="1414" spans="1:3" x14ac:dyDescent="0.3">
      <c r="A1414" s="3">
        <v>11</v>
      </c>
      <c r="B1414" s="3">
        <v>1</v>
      </c>
      <c r="C1414" s="8">
        <v>1500</v>
      </c>
    </row>
    <row r="1415" spans="1:3" x14ac:dyDescent="0.3">
      <c r="A1415" s="3">
        <v>11</v>
      </c>
      <c r="B1415" s="3">
        <v>3</v>
      </c>
      <c r="C1415" s="8">
        <v>1500</v>
      </c>
    </row>
    <row r="1416" spans="1:3" x14ac:dyDescent="0.3">
      <c r="A1416" s="3">
        <v>11</v>
      </c>
      <c r="B1416" s="3">
        <v>3</v>
      </c>
      <c r="C1416" s="8">
        <v>1500</v>
      </c>
    </row>
    <row r="1417" spans="1:3" x14ac:dyDescent="0.3">
      <c r="A1417" s="3">
        <v>11</v>
      </c>
      <c r="B1417" s="3">
        <v>3</v>
      </c>
      <c r="C1417" s="8">
        <v>1500</v>
      </c>
    </row>
    <row r="1418" spans="1:3" x14ac:dyDescent="0.3">
      <c r="A1418" s="3">
        <v>11</v>
      </c>
      <c r="B1418" s="3">
        <v>2</v>
      </c>
      <c r="C1418" s="8">
        <v>1500</v>
      </c>
    </row>
    <row r="1419" spans="1:3" x14ac:dyDescent="0.3">
      <c r="A1419" s="3">
        <v>11</v>
      </c>
      <c r="B1419" s="3">
        <v>2</v>
      </c>
      <c r="C1419" s="8">
        <v>1500</v>
      </c>
    </row>
    <row r="1420" spans="1:3" x14ac:dyDescent="0.3">
      <c r="A1420" s="3">
        <v>11</v>
      </c>
      <c r="B1420" s="3">
        <v>3</v>
      </c>
      <c r="C1420" s="8">
        <v>1500</v>
      </c>
    </row>
    <row r="1421" spans="1:3" x14ac:dyDescent="0.3">
      <c r="A1421" s="3">
        <v>11</v>
      </c>
      <c r="B1421" s="3">
        <v>4</v>
      </c>
      <c r="C1421" s="8">
        <v>1500</v>
      </c>
    </row>
    <row r="1422" spans="1:3" x14ac:dyDescent="0.3">
      <c r="A1422" s="3">
        <v>11</v>
      </c>
      <c r="B1422" s="3">
        <v>3</v>
      </c>
      <c r="C1422" s="8">
        <v>2500</v>
      </c>
    </row>
    <row r="1423" spans="1:3" x14ac:dyDescent="0.3">
      <c r="A1423" s="3">
        <v>11</v>
      </c>
      <c r="B1423" s="3">
        <v>3</v>
      </c>
      <c r="C1423" s="8">
        <v>1500</v>
      </c>
    </row>
    <row r="1424" spans="1:3" x14ac:dyDescent="0.3">
      <c r="A1424" s="3">
        <v>11</v>
      </c>
      <c r="B1424" s="3">
        <v>7</v>
      </c>
    </row>
    <row r="1425" spans="1:3" x14ac:dyDescent="0.3">
      <c r="A1425" s="3">
        <v>11</v>
      </c>
      <c r="B1425" s="3">
        <v>4</v>
      </c>
      <c r="C1425" s="8">
        <v>1500</v>
      </c>
    </row>
    <row r="1426" spans="1:3" x14ac:dyDescent="0.3">
      <c r="A1426" s="3">
        <v>13</v>
      </c>
      <c r="B1426" s="3">
        <v>3</v>
      </c>
      <c r="C1426" s="8">
        <v>1500</v>
      </c>
    </row>
    <row r="1427" spans="1:3" x14ac:dyDescent="0.3">
      <c r="A1427" s="3">
        <v>9</v>
      </c>
      <c r="B1427" s="3">
        <v>1</v>
      </c>
      <c r="C1427" s="8">
        <v>1500</v>
      </c>
    </row>
    <row r="1428" spans="1:3" x14ac:dyDescent="0.3">
      <c r="A1428" s="3">
        <v>11</v>
      </c>
      <c r="B1428" s="3">
        <v>10</v>
      </c>
    </row>
    <row r="1429" spans="1:3" x14ac:dyDescent="0.3">
      <c r="A1429" s="3">
        <v>11</v>
      </c>
      <c r="B1429" s="3">
        <v>2</v>
      </c>
      <c r="C1429" s="8">
        <v>1500</v>
      </c>
    </row>
    <row r="1430" spans="1:3" x14ac:dyDescent="0.3">
      <c r="A1430" s="3">
        <v>11</v>
      </c>
      <c r="B1430" s="3">
        <v>1</v>
      </c>
      <c r="C1430" s="8">
        <v>1500</v>
      </c>
    </row>
    <row r="1431" spans="1:3" x14ac:dyDescent="0.3">
      <c r="A1431" s="3">
        <v>11</v>
      </c>
      <c r="B1431" s="3">
        <v>4</v>
      </c>
      <c r="C1431" s="8">
        <v>2500</v>
      </c>
    </row>
    <row r="1432" spans="1:3" x14ac:dyDescent="0.3">
      <c r="A1432" s="3">
        <v>11</v>
      </c>
      <c r="B1432" s="3">
        <v>1</v>
      </c>
      <c r="C1432" s="8">
        <v>1500</v>
      </c>
    </row>
    <row r="1433" spans="1:3" x14ac:dyDescent="0.3">
      <c r="A1433" s="3">
        <v>14</v>
      </c>
      <c r="B1433" s="3">
        <v>1</v>
      </c>
      <c r="C1433" s="8">
        <v>2500</v>
      </c>
    </row>
    <row r="1434" spans="1:3" x14ac:dyDescent="0.3">
      <c r="A1434" s="3">
        <v>15</v>
      </c>
      <c r="B1434" s="3">
        <v>4</v>
      </c>
    </row>
    <row r="1435" spans="1:3" x14ac:dyDescent="0.3">
      <c r="A1435" s="3">
        <v>14</v>
      </c>
      <c r="B1435" s="3">
        <v>5</v>
      </c>
    </row>
    <row r="1436" spans="1:3" x14ac:dyDescent="0.3">
      <c r="A1436" s="3">
        <v>12</v>
      </c>
      <c r="B1436" s="3">
        <v>2</v>
      </c>
      <c r="C1436" s="8">
        <v>1500</v>
      </c>
    </row>
    <row r="1437" spans="1:3" x14ac:dyDescent="0.3">
      <c r="A1437" s="3">
        <v>11</v>
      </c>
      <c r="B1437" s="3">
        <v>3</v>
      </c>
      <c r="C1437" s="8">
        <v>1500</v>
      </c>
    </row>
    <row r="1438" spans="1:3" x14ac:dyDescent="0.3">
      <c r="A1438" s="3">
        <v>11</v>
      </c>
      <c r="B1438" s="3">
        <v>1</v>
      </c>
      <c r="C1438" s="8">
        <v>1500</v>
      </c>
    </row>
    <row r="1439" spans="1:3" x14ac:dyDescent="0.3">
      <c r="A1439" s="3">
        <v>11</v>
      </c>
      <c r="B1439" s="3">
        <v>2</v>
      </c>
      <c r="C1439" s="8">
        <v>1500</v>
      </c>
    </row>
    <row r="1440" spans="1:3" x14ac:dyDescent="0.3">
      <c r="A1440" s="3">
        <v>11</v>
      </c>
      <c r="B1440" s="3">
        <v>3</v>
      </c>
      <c r="C1440" s="8">
        <v>1500</v>
      </c>
    </row>
    <row r="1441" spans="1:3" x14ac:dyDescent="0.3">
      <c r="A1441" s="3">
        <v>11</v>
      </c>
      <c r="B1441" s="3">
        <v>10</v>
      </c>
    </row>
    <row r="1442" spans="1:3" x14ac:dyDescent="0.3">
      <c r="A1442" s="3">
        <v>11</v>
      </c>
      <c r="B1442" s="3">
        <v>4</v>
      </c>
      <c r="C1442" s="8">
        <v>1500</v>
      </c>
    </row>
    <row r="1443" spans="1:3" x14ac:dyDescent="0.3">
      <c r="A1443" s="3">
        <v>11</v>
      </c>
      <c r="B1443" s="3">
        <v>2</v>
      </c>
      <c r="C1443" s="8">
        <v>1500</v>
      </c>
    </row>
    <row r="1444" spans="1:3" x14ac:dyDescent="0.3">
      <c r="A1444" s="3">
        <v>11</v>
      </c>
      <c r="B1444" s="3">
        <v>2</v>
      </c>
      <c r="C1444" s="8">
        <v>1500</v>
      </c>
    </row>
    <row r="1445" spans="1:3" x14ac:dyDescent="0.3">
      <c r="A1445" s="3">
        <v>11</v>
      </c>
      <c r="B1445" s="3">
        <v>8</v>
      </c>
      <c r="C1445" s="8">
        <v>1500</v>
      </c>
    </row>
    <row r="1446" spans="1:3" x14ac:dyDescent="0.3">
      <c r="A1446" s="3">
        <v>11</v>
      </c>
      <c r="B1446" s="3">
        <v>4</v>
      </c>
      <c r="C1446" s="8">
        <v>1500</v>
      </c>
    </row>
    <row r="1447" spans="1:3" x14ac:dyDescent="0.3">
      <c r="A1447" s="3">
        <v>13</v>
      </c>
      <c r="B1447" s="3">
        <v>5</v>
      </c>
      <c r="C1447" s="8">
        <v>2500</v>
      </c>
    </row>
    <row r="1448" spans="1:3" x14ac:dyDescent="0.3">
      <c r="A1448" s="3">
        <v>12</v>
      </c>
      <c r="B1448" s="3">
        <v>3</v>
      </c>
      <c r="C1448" s="8">
        <v>1500</v>
      </c>
    </row>
    <row r="1449" spans="1:3" x14ac:dyDescent="0.3">
      <c r="A1449" s="3">
        <v>12</v>
      </c>
      <c r="B1449" s="3">
        <v>2</v>
      </c>
      <c r="C1449" s="8">
        <v>1500</v>
      </c>
    </row>
    <row r="1450" spans="1:3" x14ac:dyDescent="0.3">
      <c r="A1450" s="3">
        <v>12</v>
      </c>
      <c r="B1450" s="3">
        <v>3</v>
      </c>
      <c r="C1450" s="8">
        <v>1500</v>
      </c>
    </row>
    <row r="1451" spans="1:3" x14ac:dyDescent="0.3">
      <c r="A1451" s="3">
        <v>12</v>
      </c>
      <c r="B1451" s="3">
        <v>3</v>
      </c>
      <c r="C1451" s="8">
        <v>1500</v>
      </c>
    </row>
    <row r="1452" spans="1:3" x14ac:dyDescent="0.3">
      <c r="A1452" s="3">
        <v>12</v>
      </c>
      <c r="B1452" s="3">
        <v>3</v>
      </c>
      <c r="C1452" s="8">
        <v>2500</v>
      </c>
    </row>
    <row r="1453" spans="1:3" x14ac:dyDescent="0.3">
      <c r="A1453" s="3">
        <v>12</v>
      </c>
      <c r="B1453" s="3">
        <v>4</v>
      </c>
      <c r="C1453" s="8">
        <v>1500</v>
      </c>
    </row>
    <row r="1454" spans="1:3" x14ac:dyDescent="0.3">
      <c r="A1454" s="3">
        <v>12</v>
      </c>
      <c r="B1454" s="3">
        <v>3</v>
      </c>
      <c r="C1454" s="8">
        <v>1500</v>
      </c>
    </row>
    <row r="1455" spans="1:3" x14ac:dyDescent="0.3">
      <c r="A1455" s="3">
        <v>12</v>
      </c>
      <c r="B1455" s="3">
        <v>1</v>
      </c>
      <c r="C1455" s="8">
        <v>1500</v>
      </c>
    </row>
    <row r="1456" spans="1:3" x14ac:dyDescent="0.3">
      <c r="A1456" s="3">
        <v>12</v>
      </c>
      <c r="B1456" s="3">
        <v>3</v>
      </c>
      <c r="C1456" s="8">
        <v>1500</v>
      </c>
    </row>
    <row r="1457" spans="1:3" x14ac:dyDescent="0.3">
      <c r="A1457" s="3">
        <v>12</v>
      </c>
      <c r="B1457" s="3">
        <v>4</v>
      </c>
      <c r="C1457" s="8">
        <v>1500</v>
      </c>
    </row>
    <row r="1458" spans="1:3" x14ac:dyDescent="0.3">
      <c r="A1458" s="3">
        <v>12</v>
      </c>
      <c r="B1458" s="3">
        <v>1</v>
      </c>
      <c r="C1458" s="8">
        <v>1500</v>
      </c>
    </row>
    <row r="1459" spans="1:3" x14ac:dyDescent="0.3">
      <c r="A1459" s="3">
        <v>12</v>
      </c>
      <c r="B1459" s="3">
        <v>1</v>
      </c>
      <c r="C1459" s="8">
        <v>1500</v>
      </c>
    </row>
    <row r="1460" spans="1:3" x14ac:dyDescent="0.3">
      <c r="A1460" s="3">
        <v>12</v>
      </c>
      <c r="B1460" s="3">
        <v>1</v>
      </c>
      <c r="C1460" s="8">
        <v>1500</v>
      </c>
    </row>
    <row r="1461" spans="1:3" x14ac:dyDescent="0.3">
      <c r="A1461" s="3">
        <v>12</v>
      </c>
      <c r="B1461" s="3">
        <v>3</v>
      </c>
      <c r="C1461" s="8">
        <v>2500</v>
      </c>
    </row>
    <row r="1462" spans="1:3" x14ac:dyDescent="0.3">
      <c r="A1462" s="3">
        <v>12</v>
      </c>
      <c r="B1462" s="3">
        <v>3</v>
      </c>
      <c r="C1462" s="8">
        <v>1500</v>
      </c>
    </row>
    <row r="1463" spans="1:3" x14ac:dyDescent="0.3">
      <c r="A1463" s="3">
        <v>12</v>
      </c>
      <c r="B1463" s="3">
        <v>1</v>
      </c>
      <c r="C1463" s="8">
        <v>2500</v>
      </c>
    </row>
    <row r="1464" spans="1:3" x14ac:dyDescent="0.3">
      <c r="A1464" s="3">
        <v>12</v>
      </c>
      <c r="B1464" s="3">
        <v>4</v>
      </c>
      <c r="C1464" s="8">
        <v>1500</v>
      </c>
    </row>
    <row r="1465" spans="1:3" x14ac:dyDescent="0.3">
      <c r="A1465" s="3">
        <v>12</v>
      </c>
      <c r="B1465" s="3">
        <v>3</v>
      </c>
      <c r="C1465" s="8">
        <v>1500</v>
      </c>
    </row>
    <row r="1466" spans="1:3" x14ac:dyDescent="0.3">
      <c r="A1466" s="3">
        <v>12</v>
      </c>
      <c r="B1466" s="3">
        <v>1</v>
      </c>
      <c r="C1466" s="8">
        <v>2500</v>
      </c>
    </row>
    <row r="1467" spans="1:3" x14ac:dyDescent="0.3">
      <c r="A1467" s="3">
        <v>12</v>
      </c>
      <c r="B1467" s="3">
        <v>3</v>
      </c>
      <c r="C1467" s="8">
        <v>1500</v>
      </c>
    </row>
    <row r="1468" spans="1:3" x14ac:dyDescent="0.3">
      <c r="A1468" s="3">
        <v>12</v>
      </c>
      <c r="B1468" s="3">
        <v>1</v>
      </c>
      <c r="C1468" s="8">
        <v>2500</v>
      </c>
    </row>
    <row r="1469" spans="1:3" x14ac:dyDescent="0.3">
      <c r="A1469" s="3">
        <v>12</v>
      </c>
      <c r="B1469" s="3">
        <v>6</v>
      </c>
      <c r="C1469" s="8">
        <v>1500</v>
      </c>
    </row>
    <row r="1470" spans="1:3" x14ac:dyDescent="0.3">
      <c r="A1470" s="3">
        <v>12</v>
      </c>
      <c r="B1470" s="3">
        <v>1</v>
      </c>
      <c r="C1470" s="8">
        <v>1500</v>
      </c>
    </row>
    <row r="1471" spans="1:3" x14ac:dyDescent="0.3">
      <c r="A1471" s="3">
        <v>12</v>
      </c>
      <c r="B1471" s="3">
        <v>1</v>
      </c>
      <c r="C1471" s="8">
        <v>1500</v>
      </c>
    </row>
    <row r="1472" spans="1:3" x14ac:dyDescent="0.3">
      <c r="A1472" s="3">
        <v>12</v>
      </c>
      <c r="B1472" s="3">
        <v>4</v>
      </c>
      <c r="C1472" s="8">
        <v>1500</v>
      </c>
    </row>
    <row r="1473" spans="1:3" x14ac:dyDescent="0.3">
      <c r="A1473" s="3">
        <v>12</v>
      </c>
      <c r="B1473" s="3">
        <v>4</v>
      </c>
      <c r="C1473" s="8">
        <v>1500</v>
      </c>
    </row>
    <row r="1474" spans="1:3" x14ac:dyDescent="0.3">
      <c r="A1474" s="3">
        <v>11</v>
      </c>
      <c r="B1474" s="3">
        <v>3</v>
      </c>
      <c r="C1474" s="8">
        <v>2500</v>
      </c>
    </row>
    <row r="1475" spans="1:3" x14ac:dyDescent="0.3">
      <c r="A1475" s="3">
        <v>11</v>
      </c>
      <c r="B1475" s="3">
        <v>3</v>
      </c>
      <c r="C1475" s="8">
        <v>1500</v>
      </c>
    </row>
    <row r="1476" spans="1:3" x14ac:dyDescent="0.3">
      <c r="A1476" s="3">
        <v>11</v>
      </c>
      <c r="B1476" s="3">
        <v>3</v>
      </c>
      <c r="C1476" s="8">
        <v>1500</v>
      </c>
    </row>
    <row r="1477" spans="1:3" x14ac:dyDescent="0.3">
      <c r="A1477" s="3">
        <v>9</v>
      </c>
      <c r="B1477" s="3">
        <v>1</v>
      </c>
      <c r="C1477" s="8">
        <v>1500</v>
      </c>
    </row>
    <row r="1478" spans="1:3" x14ac:dyDescent="0.3">
      <c r="A1478" s="3">
        <v>11</v>
      </c>
      <c r="B1478" s="3">
        <v>3</v>
      </c>
      <c r="C1478" s="8">
        <v>1500</v>
      </c>
    </row>
    <row r="1479" spans="1:3" x14ac:dyDescent="0.3">
      <c r="A1479" s="3">
        <v>11</v>
      </c>
      <c r="B1479" s="3">
        <v>3</v>
      </c>
      <c r="C1479" s="8">
        <v>2500</v>
      </c>
    </row>
    <row r="1480" spans="1:3" x14ac:dyDescent="0.3">
      <c r="A1480" s="3">
        <v>9</v>
      </c>
      <c r="B1480" s="3">
        <v>3</v>
      </c>
    </row>
    <row r="1481" spans="1:3" x14ac:dyDescent="0.3">
      <c r="A1481" s="3">
        <v>11</v>
      </c>
      <c r="B1481" s="3">
        <v>4</v>
      </c>
      <c r="C1481" s="8">
        <v>1500</v>
      </c>
    </row>
    <row r="1482" spans="1:3" x14ac:dyDescent="0.3">
      <c r="A1482" s="3">
        <v>11</v>
      </c>
      <c r="B1482" s="3">
        <v>4</v>
      </c>
      <c r="C1482" s="8">
        <v>1500</v>
      </c>
    </row>
    <row r="1483" spans="1:3" x14ac:dyDescent="0.3">
      <c r="A1483" s="3">
        <v>11</v>
      </c>
      <c r="B1483" s="3">
        <v>3</v>
      </c>
    </row>
    <row r="1484" spans="1:3" x14ac:dyDescent="0.3">
      <c r="A1484" s="3">
        <v>11</v>
      </c>
      <c r="B1484" s="3">
        <v>6</v>
      </c>
      <c r="C1484" s="8">
        <v>1500</v>
      </c>
    </row>
    <row r="1485" spans="1:3" x14ac:dyDescent="0.3">
      <c r="A1485" s="3">
        <v>11</v>
      </c>
      <c r="B1485" s="3">
        <v>8</v>
      </c>
    </row>
    <row r="1486" spans="1:3" x14ac:dyDescent="0.3">
      <c r="A1486" s="3">
        <v>11</v>
      </c>
      <c r="B1486" s="3">
        <v>3</v>
      </c>
      <c r="C1486" s="8">
        <v>1500</v>
      </c>
    </row>
    <row r="1487" spans="1:3" x14ac:dyDescent="0.3">
      <c r="A1487" s="3">
        <v>11</v>
      </c>
      <c r="B1487" s="3">
        <v>1</v>
      </c>
      <c r="C1487" s="8">
        <v>1500</v>
      </c>
    </row>
    <row r="1488" spans="1:3" x14ac:dyDescent="0.3">
      <c r="A1488" s="3">
        <v>11</v>
      </c>
      <c r="B1488" s="3">
        <v>3</v>
      </c>
      <c r="C1488" s="8">
        <v>1500</v>
      </c>
    </row>
    <row r="1489" spans="1:3" x14ac:dyDescent="0.3">
      <c r="A1489" s="3">
        <v>11</v>
      </c>
      <c r="B1489" s="3">
        <v>3</v>
      </c>
      <c r="C1489" s="8">
        <v>1500</v>
      </c>
    </row>
    <row r="1490" spans="1:3" x14ac:dyDescent="0.3">
      <c r="A1490" s="3">
        <v>9</v>
      </c>
      <c r="B1490" s="3">
        <v>3</v>
      </c>
    </row>
    <row r="1491" spans="1:3" x14ac:dyDescent="0.3">
      <c r="A1491" s="3">
        <v>11</v>
      </c>
      <c r="B1491" s="3">
        <v>5</v>
      </c>
      <c r="C1491" s="8">
        <v>1500</v>
      </c>
    </row>
    <row r="1492" spans="1:3" x14ac:dyDescent="0.3">
      <c r="A1492" s="3">
        <v>11</v>
      </c>
      <c r="B1492" s="3">
        <v>1</v>
      </c>
    </row>
    <row r="1493" spans="1:3" x14ac:dyDescent="0.3">
      <c r="A1493" s="3">
        <v>11</v>
      </c>
      <c r="B1493" s="3">
        <v>1</v>
      </c>
      <c r="C1493" s="8">
        <v>1500</v>
      </c>
    </row>
    <row r="1494" spans="1:3" x14ac:dyDescent="0.3">
      <c r="A1494" s="3">
        <v>13</v>
      </c>
      <c r="B1494" s="3">
        <v>2</v>
      </c>
    </row>
    <row r="1495" spans="1:3" x14ac:dyDescent="0.3">
      <c r="A1495" s="3">
        <v>13</v>
      </c>
      <c r="B1495" s="3">
        <v>2</v>
      </c>
    </row>
    <row r="1496" spans="1:3" x14ac:dyDescent="0.3">
      <c r="A1496" s="3">
        <v>13</v>
      </c>
      <c r="B1496" s="3">
        <v>4</v>
      </c>
      <c r="C1496" s="8">
        <v>1500</v>
      </c>
    </row>
    <row r="1497" spans="1:3" x14ac:dyDescent="0.3">
      <c r="A1497" s="3">
        <v>13</v>
      </c>
      <c r="B1497" s="3">
        <v>4</v>
      </c>
      <c r="C1497" s="8">
        <v>2500</v>
      </c>
    </row>
    <row r="1498" spans="1:3" x14ac:dyDescent="0.3">
      <c r="A1498" s="3">
        <v>13</v>
      </c>
      <c r="B1498" s="3">
        <v>6</v>
      </c>
      <c r="C1498" s="8">
        <v>2500</v>
      </c>
    </row>
    <row r="1499" spans="1:3" x14ac:dyDescent="0.3">
      <c r="A1499" s="3">
        <v>9</v>
      </c>
      <c r="B1499" s="3">
        <v>1</v>
      </c>
    </row>
    <row r="1500" spans="1:3" x14ac:dyDescent="0.3">
      <c r="A1500" s="3">
        <v>9</v>
      </c>
      <c r="B1500" s="3">
        <v>1</v>
      </c>
      <c r="C1500" s="8">
        <v>1500</v>
      </c>
    </row>
    <row r="1501" spans="1:3" x14ac:dyDescent="0.3">
      <c r="A1501" s="3">
        <v>11</v>
      </c>
      <c r="B1501" s="3">
        <v>3</v>
      </c>
      <c r="C1501" s="8">
        <v>1500</v>
      </c>
    </row>
    <row r="1502" spans="1:3" x14ac:dyDescent="0.3">
      <c r="A1502" s="3">
        <v>11</v>
      </c>
      <c r="B1502" s="3">
        <v>2</v>
      </c>
      <c r="C1502" s="8">
        <v>1500</v>
      </c>
    </row>
    <row r="1503" spans="1:3" x14ac:dyDescent="0.3">
      <c r="A1503" s="3">
        <v>11</v>
      </c>
      <c r="B1503" s="3">
        <v>3</v>
      </c>
      <c r="C1503" s="8">
        <v>1500</v>
      </c>
    </row>
    <row r="1504" spans="1:3" x14ac:dyDescent="0.3">
      <c r="A1504" s="3">
        <v>11</v>
      </c>
      <c r="B1504" s="3">
        <v>4</v>
      </c>
      <c r="C1504" s="8">
        <v>1500</v>
      </c>
    </row>
    <row r="1505" spans="1:3" x14ac:dyDescent="0.3">
      <c r="A1505" s="3">
        <v>9</v>
      </c>
      <c r="B1505" s="3">
        <v>1</v>
      </c>
      <c r="C1505" s="8">
        <v>1500</v>
      </c>
    </row>
    <row r="1506" spans="1:3" x14ac:dyDescent="0.3">
      <c r="A1506" s="3">
        <v>11</v>
      </c>
      <c r="B1506" s="3">
        <v>3</v>
      </c>
      <c r="C1506" s="8">
        <v>1500</v>
      </c>
    </row>
    <row r="1507" spans="1:3" x14ac:dyDescent="0.3">
      <c r="A1507" s="3">
        <v>11</v>
      </c>
      <c r="B1507" s="3">
        <v>3</v>
      </c>
      <c r="C1507" s="8">
        <v>1500</v>
      </c>
    </row>
    <row r="1508" spans="1:3" x14ac:dyDescent="0.3">
      <c r="A1508" s="3">
        <v>11</v>
      </c>
      <c r="B1508" s="3">
        <v>3</v>
      </c>
      <c r="C1508" s="8">
        <v>1500</v>
      </c>
    </row>
    <row r="1509" spans="1:3" x14ac:dyDescent="0.3">
      <c r="A1509" s="3">
        <v>11</v>
      </c>
      <c r="B1509" s="3">
        <v>1</v>
      </c>
      <c r="C1509" s="8">
        <v>1500</v>
      </c>
    </row>
    <row r="1510" spans="1:3" x14ac:dyDescent="0.3">
      <c r="A1510" s="3">
        <v>9</v>
      </c>
      <c r="B1510" s="3">
        <v>1</v>
      </c>
    </row>
    <row r="1511" spans="1:3" x14ac:dyDescent="0.3">
      <c r="A1511" s="3">
        <v>11</v>
      </c>
      <c r="B1511" s="3">
        <v>5</v>
      </c>
    </row>
    <row r="1512" spans="1:3" x14ac:dyDescent="0.3">
      <c r="A1512" s="3">
        <v>11</v>
      </c>
      <c r="B1512" s="3">
        <v>1</v>
      </c>
      <c r="C1512" s="8">
        <v>1500</v>
      </c>
    </row>
    <row r="1513" spans="1:3" x14ac:dyDescent="0.3">
      <c r="A1513" s="3">
        <v>11</v>
      </c>
      <c r="B1513" s="3">
        <v>3</v>
      </c>
      <c r="C1513" s="8">
        <v>1500</v>
      </c>
    </row>
    <row r="1514" spans="1:3" x14ac:dyDescent="0.3">
      <c r="A1514" s="3">
        <v>9</v>
      </c>
      <c r="B1514" s="3">
        <v>1</v>
      </c>
    </row>
    <row r="1515" spans="1:3" x14ac:dyDescent="0.3">
      <c r="A1515" s="3">
        <v>11</v>
      </c>
      <c r="B1515" s="3">
        <v>2</v>
      </c>
      <c r="C1515" s="8">
        <v>1500</v>
      </c>
    </row>
    <row r="1516" spans="1:3" x14ac:dyDescent="0.3">
      <c r="A1516" s="3">
        <v>9</v>
      </c>
      <c r="B1516" s="3">
        <v>1</v>
      </c>
      <c r="C1516" s="8">
        <v>1500</v>
      </c>
    </row>
    <row r="1517" spans="1:3" x14ac:dyDescent="0.3">
      <c r="A1517" s="3">
        <v>11</v>
      </c>
      <c r="B1517" s="3">
        <v>4</v>
      </c>
      <c r="C1517" s="8">
        <v>1500</v>
      </c>
    </row>
    <row r="1518" spans="1:3" x14ac:dyDescent="0.3">
      <c r="A1518" s="3">
        <v>9</v>
      </c>
      <c r="B1518" s="3">
        <v>3</v>
      </c>
      <c r="C1518" s="8">
        <v>1500</v>
      </c>
    </row>
    <row r="1519" spans="1:3" x14ac:dyDescent="0.3">
      <c r="A1519" s="3">
        <v>11</v>
      </c>
      <c r="B1519" s="3">
        <v>1</v>
      </c>
      <c r="C1519" s="8">
        <v>1500</v>
      </c>
    </row>
    <row r="1520" spans="1:3" x14ac:dyDescent="0.3">
      <c r="A1520" s="3">
        <v>11</v>
      </c>
      <c r="B1520" s="3">
        <v>1</v>
      </c>
      <c r="C1520" s="8">
        <v>1500</v>
      </c>
    </row>
    <row r="1521" spans="1:3" x14ac:dyDescent="0.3">
      <c r="A1521" s="3">
        <v>11</v>
      </c>
      <c r="B1521" s="3">
        <v>2</v>
      </c>
      <c r="C1521" s="8">
        <v>2500</v>
      </c>
    </row>
    <row r="1522" spans="1:3" x14ac:dyDescent="0.3">
      <c r="A1522" s="3">
        <v>13</v>
      </c>
      <c r="B1522" s="3">
        <v>4</v>
      </c>
      <c r="C1522" s="8">
        <v>1500</v>
      </c>
    </row>
    <row r="1523" spans="1:3" x14ac:dyDescent="0.3">
      <c r="A1523" s="3">
        <v>13</v>
      </c>
      <c r="B1523" s="3">
        <v>2</v>
      </c>
      <c r="C1523" s="8">
        <v>1500</v>
      </c>
    </row>
    <row r="1524" spans="1:3" x14ac:dyDescent="0.3">
      <c r="A1524" s="3">
        <v>13</v>
      </c>
      <c r="B1524" s="3">
        <v>4</v>
      </c>
      <c r="C1524" s="8">
        <v>1500</v>
      </c>
    </row>
    <row r="1525" spans="1:3" x14ac:dyDescent="0.3">
      <c r="A1525" s="3">
        <v>13</v>
      </c>
      <c r="B1525" s="3">
        <v>3</v>
      </c>
      <c r="C1525" s="8">
        <v>2500</v>
      </c>
    </row>
    <row r="1526" spans="1:3" x14ac:dyDescent="0.3">
      <c r="A1526" s="3">
        <v>13</v>
      </c>
      <c r="B1526" s="3">
        <v>4</v>
      </c>
      <c r="C1526" s="8">
        <v>1500</v>
      </c>
    </row>
    <row r="1527" spans="1:3" x14ac:dyDescent="0.3">
      <c r="A1527" s="3">
        <v>13</v>
      </c>
      <c r="B1527" s="3">
        <v>10</v>
      </c>
      <c r="C1527" s="8"/>
    </row>
    <row r="1528" spans="1:3" x14ac:dyDescent="0.3">
      <c r="A1528" s="3">
        <v>13</v>
      </c>
      <c r="B1528" s="3">
        <v>6</v>
      </c>
      <c r="C1528" s="8">
        <v>1500</v>
      </c>
    </row>
    <row r="1529" spans="1:3" x14ac:dyDescent="0.3">
      <c r="A1529" s="3">
        <v>11</v>
      </c>
      <c r="B1529" s="3">
        <v>2</v>
      </c>
      <c r="C1529" s="8">
        <v>1500</v>
      </c>
    </row>
    <row r="1530" spans="1:3" x14ac:dyDescent="0.3">
      <c r="A1530" s="3">
        <v>11</v>
      </c>
      <c r="B1530" s="3">
        <v>4</v>
      </c>
      <c r="C1530" s="8">
        <v>1500</v>
      </c>
    </row>
    <row r="1531" spans="1:3" x14ac:dyDescent="0.3">
      <c r="A1531" s="3">
        <v>11</v>
      </c>
      <c r="B1531" s="3">
        <v>2</v>
      </c>
      <c r="C1531" s="8">
        <v>1500</v>
      </c>
    </row>
    <row r="1532" spans="1:3" x14ac:dyDescent="0.3">
      <c r="A1532" s="3">
        <v>11</v>
      </c>
      <c r="B1532" s="3">
        <v>3</v>
      </c>
    </row>
    <row r="1533" spans="1:3" x14ac:dyDescent="0.3">
      <c r="A1533" s="3">
        <v>11</v>
      </c>
      <c r="B1533" s="3">
        <v>4</v>
      </c>
      <c r="C1533" s="8">
        <v>1500</v>
      </c>
    </row>
    <row r="1534" spans="1:3" x14ac:dyDescent="0.3">
      <c r="A1534" s="3">
        <v>11</v>
      </c>
      <c r="B1534" s="3">
        <v>3</v>
      </c>
      <c r="C1534" s="8">
        <v>1500</v>
      </c>
    </row>
    <row r="1535" spans="1:3" x14ac:dyDescent="0.3">
      <c r="A1535" s="3">
        <v>11</v>
      </c>
      <c r="B1535" s="3">
        <v>3</v>
      </c>
      <c r="C1535" s="8">
        <v>1500</v>
      </c>
    </row>
    <row r="1536" spans="1:3" x14ac:dyDescent="0.3">
      <c r="A1536" s="3">
        <v>11</v>
      </c>
      <c r="B1536" s="3">
        <v>10</v>
      </c>
      <c r="C1536" s="8">
        <v>1500</v>
      </c>
    </row>
    <row r="1537" spans="1:3" x14ac:dyDescent="0.3">
      <c r="A1537" s="3">
        <v>11</v>
      </c>
      <c r="B1537" s="3">
        <v>2</v>
      </c>
      <c r="C1537" s="8">
        <v>1500</v>
      </c>
    </row>
    <row r="1538" spans="1:3" x14ac:dyDescent="0.3">
      <c r="A1538" s="3">
        <v>11</v>
      </c>
      <c r="B1538" s="3">
        <v>3</v>
      </c>
      <c r="C1538" s="8">
        <v>1500</v>
      </c>
    </row>
    <row r="1539" spans="1:3" x14ac:dyDescent="0.3">
      <c r="A1539" s="3">
        <v>11</v>
      </c>
      <c r="B1539" s="3">
        <v>2</v>
      </c>
      <c r="C1539" s="8">
        <v>1500</v>
      </c>
    </row>
    <row r="1540" spans="1:3" x14ac:dyDescent="0.3">
      <c r="A1540" s="3">
        <v>11</v>
      </c>
      <c r="B1540" s="3">
        <v>4</v>
      </c>
      <c r="C1540" s="8">
        <v>1500</v>
      </c>
    </row>
    <row r="1541" spans="1:3" x14ac:dyDescent="0.3">
      <c r="A1541" s="3">
        <v>11</v>
      </c>
      <c r="B1541" s="3">
        <v>3</v>
      </c>
    </row>
    <row r="1542" spans="1:3" x14ac:dyDescent="0.3">
      <c r="A1542" s="3">
        <v>11</v>
      </c>
      <c r="B1542" s="3">
        <v>1</v>
      </c>
    </row>
    <row r="1543" spans="1:3" x14ac:dyDescent="0.3">
      <c r="A1543" s="3">
        <v>13</v>
      </c>
      <c r="B1543" s="3">
        <v>3</v>
      </c>
      <c r="C1543" s="8">
        <v>1500</v>
      </c>
    </row>
    <row r="1544" spans="1:3" x14ac:dyDescent="0.3">
      <c r="A1544" s="3">
        <v>11</v>
      </c>
      <c r="B1544" s="3">
        <v>2</v>
      </c>
      <c r="C1544" s="8">
        <v>1500</v>
      </c>
    </row>
    <row r="1545" spans="1:3" x14ac:dyDescent="0.3">
      <c r="A1545" s="3">
        <v>9</v>
      </c>
      <c r="B1545" s="3">
        <v>1</v>
      </c>
      <c r="C1545" s="8">
        <v>1500</v>
      </c>
    </row>
    <row r="1546" spans="1:3" x14ac:dyDescent="0.3">
      <c r="A1546" s="3">
        <v>9</v>
      </c>
      <c r="B1546" s="3">
        <v>2</v>
      </c>
      <c r="C1546" s="8">
        <v>1500</v>
      </c>
    </row>
    <row r="1547" spans="1:3" x14ac:dyDescent="0.3">
      <c r="A1547" s="3">
        <v>11</v>
      </c>
      <c r="B1547" s="3">
        <v>10</v>
      </c>
      <c r="C1547" s="8">
        <v>1500</v>
      </c>
    </row>
    <row r="1548" spans="1:3" x14ac:dyDescent="0.3">
      <c r="A1548" s="3">
        <v>11</v>
      </c>
      <c r="B1548" s="3">
        <v>3</v>
      </c>
      <c r="C1548" s="8">
        <v>1500</v>
      </c>
    </row>
    <row r="1549" spans="1:3" x14ac:dyDescent="0.3">
      <c r="A1549" s="3">
        <v>11</v>
      </c>
      <c r="B1549" s="3">
        <v>1</v>
      </c>
      <c r="C1549" s="8">
        <v>1500</v>
      </c>
    </row>
    <row r="1550" spans="1:3" x14ac:dyDescent="0.3">
      <c r="A1550" s="3">
        <v>9</v>
      </c>
      <c r="B1550" s="3">
        <v>1</v>
      </c>
      <c r="C1550" s="8">
        <v>1500</v>
      </c>
    </row>
    <row r="1551" spans="1:3" x14ac:dyDescent="0.3">
      <c r="A1551" s="3">
        <v>11</v>
      </c>
      <c r="B1551" s="3">
        <v>3</v>
      </c>
      <c r="C1551" s="8">
        <v>1500</v>
      </c>
    </row>
    <row r="1552" spans="1:3" x14ac:dyDescent="0.3">
      <c r="A1552" s="3">
        <v>11</v>
      </c>
      <c r="B1552" s="3">
        <v>2</v>
      </c>
      <c r="C1552" s="8">
        <v>1500</v>
      </c>
    </row>
    <row r="1553" spans="1:3" x14ac:dyDescent="0.3">
      <c r="A1553" s="3">
        <v>13</v>
      </c>
      <c r="B1553" s="3">
        <v>1</v>
      </c>
      <c r="C1553" s="8">
        <v>2500</v>
      </c>
    </row>
    <row r="1554" spans="1:3" x14ac:dyDescent="0.3">
      <c r="A1554" s="3">
        <v>11</v>
      </c>
      <c r="B1554" s="3">
        <v>2</v>
      </c>
      <c r="C1554" s="8">
        <v>1500</v>
      </c>
    </row>
    <row r="1555" spans="1:3" x14ac:dyDescent="0.3">
      <c r="A1555" s="3">
        <v>11</v>
      </c>
      <c r="B1555" s="3">
        <v>1</v>
      </c>
      <c r="C1555" s="8">
        <v>1500</v>
      </c>
    </row>
    <row r="1556" spans="1:3" x14ac:dyDescent="0.3">
      <c r="A1556" s="3">
        <v>11</v>
      </c>
      <c r="B1556" s="3">
        <v>1</v>
      </c>
      <c r="C1556" s="8">
        <v>1500</v>
      </c>
    </row>
    <row r="1557" spans="1:3" x14ac:dyDescent="0.3">
      <c r="A1557" s="3">
        <v>13</v>
      </c>
      <c r="B1557" s="3">
        <v>4</v>
      </c>
      <c r="C1557" s="8">
        <v>2500</v>
      </c>
    </row>
    <row r="1558" spans="1:3" x14ac:dyDescent="0.3">
      <c r="A1558" s="3">
        <v>14</v>
      </c>
      <c r="B1558" s="3">
        <v>3</v>
      </c>
      <c r="C1558" s="8">
        <v>1500</v>
      </c>
    </row>
    <row r="1559" spans="1:3" x14ac:dyDescent="0.3">
      <c r="A1559" s="3">
        <v>13</v>
      </c>
      <c r="B1559" s="3">
        <v>4</v>
      </c>
      <c r="C1559" s="8">
        <v>1500</v>
      </c>
    </row>
    <row r="1560" spans="1:3" x14ac:dyDescent="0.3">
      <c r="A1560" s="3">
        <v>14</v>
      </c>
      <c r="B1560" s="3">
        <v>5</v>
      </c>
      <c r="C1560" s="8">
        <v>2500</v>
      </c>
    </row>
    <row r="1561" spans="1:3" x14ac:dyDescent="0.3">
      <c r="A1561" s="3">
        <v>14</v>
      </c>
      <c r="B1561" s="3">
        <v>10</v>
      </c>
      <c r="C1561" s="8"/>
    </row>
    <row r="1562" spans="1:3" x14ac:dyDescent="0.3">
      <c r="A1562" s="3">
        <v>15</v>
      </c>
      <c r="B1562" s="3">
        <v>6</v>
      </c>
    </row>
    <row r="1563" spans="1:3" x14ac:dyDescent="0.3">
      <c r="A1563" s="3">
        <v>13</v>
      </c>
      <c r="B1563" s="3">
        <v>1</v>
      </c>
      <c r="C1563" s="8">
        <v>1500</v>
      </c>
    </row>
    <row r="1564" spans="1:3" x14ac:dyDescent="0.3">
      <c r="A1564" s="3">
        <v>11</v>
      </c>
      <c r="B1564" s="3">
        <v>3</v>
      </c>
      <c r="C1564" s="8">
        <v>1500</v>
      </c>
    </row>
    <row r="1565" spans="1:3" x14ac:dyDescent="0.3">
      <c r="A1565" s="3">
        <v>13</v>
      </c>
      <c r="B1565" s="3">
        <v>3</v>
      </c>
      <c r="C1565" s="8">
        <v>2500</v>
      </c>
    </row>
    <row r="1566" spans="1:3" x14ac:dyDescent="0.3">
      <c r="A1566" s="3">
        <v>13</v>
      </c>
      <c r="B1566" s="3">
        <v>1</v>
      </c>
      <c r="C1566" s="8">
        <v>1500</v>
      </c>
    </row>
    <row r="1567" spans="1:3" x14ac:dyDescent="0.3">
      <c r="A1567" s="3">
        <v>14</v>
      </c>
      <c r="B1567" s="3">
        <v>6</v>
      </c>
      <c r="C1567" s="8"/>
    </row>
    <row r="1568" spans="1:3" x14ac:dyDescent="0.3">
      <c r="A1568" s="3">
        <v>13</v>
      </c>
      <c r="B1568" s="3">
        <v>5</v>
      </c>
      <c r="C1568" s="8">
        <v>2500</v>
      </c>
    </row>
    <row r="1569" spans="1:3" x14ac:dyDescent="0.3">
      <c r="A1569" s="3">
        <v>14</v>
      </c>
      <c r="B1569" s="3">
        <v>3</v>
      </c>
      <c r="C1569" s="8">
        <v>2500</v>
      </c>
    </row>
    <row r="1570" spans="1:3" x14ac:dyDescent="0.3">
      <c r="A1570" s="3">
        <v>12</v>
      </c>
      <c r="B1570" s="3">
        <v>6</v>
      </c>
    </row>
    <row r="1571" spans="1:3" x14ac:dyDescent="0.3">
      <c r="A1571" s="3">
        <v>13</v>
      </c>
      <c r="B1571" s="3">
        <v>8</v>
      </c>
      <c r="C1571" s="8">
        <v>2500</v>
      </c>
    </row>
    <row r="1572" spans="1:3" x14ac:dyDescent="0.3">
      <c r="A1572" s="3">
        <v>14</v>
      </c>
      <c r="B1572" s="3">
        <v>10</v>
      </c>
    </row>
    <row r="1573" spans="1:3" x14ac:dyDescent="0.3">
      <c r="A1573" s="3">
        <v>13</v>
      </c>
      <c r="B1573" s="3">
        <v>7</v>
      </c>
      <c r="C1573" s="8">
        <v>1500</v>
      </c>
    </row>
    <row r="1574" spans="1:3" x14ac:dyDescent="0.3">
      <c r="A1574" s="3">
        <v>12</v>
      </c>
      <c r="B1574" s="3">
        <v>3</v>
      </c>
      <c r="C1574" s="8">
        <v>1500</v>
      </c>
    </row>
    <row r="1575" spans="1:3" x14ac:dyDescent="0.3">
      <c r="A1575" s="3">
        <v>11</v>
      </c>
      <c r="B1575" s="3">
        <v>1</v>
      </c>
      <c r="C1575" s="8">
        <v>1500</v>
      </c>
    </row>
    <row r="1576" spans="1:3" x14ac:dyDescent="0.3">
      <c r="A1576" s="3">
        <v>13</v>
      </c>
      <c r="B1576" s="3">
        <v>3</v>
      </c>
      <c r="C1576" s="8">
        <v>1500</v>
      </c>
    </row>
    <row r="1577" spans="1:3" x14ac:dyDescent="0.3">
      <c r="A1577" s="3">
        <v>14</v>
      </c>
      <c r="B1577" s="3">
        <v>4</v>
      </c>
    </row>
    <row r="1578" spans="1:3" x14ac:dyDescent="0.3">
      <c r="A1578" s="3">
        <v>14</v>
      </c>
      <c r="B1578" s="3">
        <v>5</v>
      </c>
      <c r="C1578" s="8">
        <v>2500</v>
      </c>
    </row>
    <row r="1579" spans="1:3" x14ac:dyDescent="0.3">
      <c r="A1579" s="3">
        <v>13</v>
      </c>
      <c r="B1579" s="3">
        <v>1</v>
      </c>
      <c r="C1579" s="8">
        <v>1500</v>
      </c>
    </row>
    <row r="1580" spans="1:3" x14ac:dyDescent="0.3">
      <c r="A1580" s="3">
        <v>13</v>
      </c>
      <c r="B1580" s="3">
        <v>7</v>
      </c>
      <c r="C1580" s="8">
        <v>1500</v>
      </c>
    </row>
    <row r="1581" spans="1:3" x14ac:dyDescent="0.3">
      <c r="A1581" s="3">
        <v>14</v>
      </c>
      <c r="B1581" s="3">
        <v>1</v>
      </c>
    </row>
    <row r="1582" spans="1:3" x14ac:dyDescent="0.3">
      <c r="A1582" s="3">
        <v>13</v>
      </c>
      <c r="B1582" s="3">
        <v>4</v>
      </c>
      <c r="C1582" s="8">
        <v>1500</v>
      </c>
    </row>
    <row r="1583" spans="1:3" x14ac:dyDescent="0.3">
      <c r="A1583" s="3">
        <v>13</v>
      </c>
      <c r="B1583" s="3">
        <v>4</v>
      </c>
      <c r="C1583" s="8">
        <v>1500</v>
      </c>
    </row>
    <row r="1584" spans="1:3" x14ac:dyDescent="0.3">
      <c r="A1584" s="3">
        <v>13</v>
      </c>
      <c r="B1584" s="3">
        <v>3</v>
      </c>
    </row>
    <row r="1585" spans="1:3" x14ac:dyDescent="0.3">
      <c r="A1585" s="3">
        <v>12</v>
      </c>
      <c r="B1585" s="3">
        <v>3</v>
      </c>
      <c r="C1585" s="8">
        <v>1500</v>
      </c>
    </row>
    <row r="1586" spans="1:3" x14ac:dyDescent="0.3">
      <c r="A1586" s="3">
        <v>13</v>
      </c>
      <c r="B1586" s="3">
        <v>3</v>
      </c>
      <c r="C1586" s="8">
        <v>1500</v>
      </c>
    </row>
    <row r="1587" spans="1:3" x14ac:dyDescent="0.3">
      <c r="A1587" s="3">
        <v>13</v>
      </c>
      <c r="B1587" s="3">
        <v>1</v>
      </c>
      <c r="C1587" s="8">
        <v>2500</v>
      </c>
    </row>
    <row r="1588" spans="1:3" x14ac:dyDescent="0.3">
      <c r="A1588" s="3">
        <v>13</v>
      </c>
      <c r="B1588" s="3">
        <v>6</v>
      </c>
      <c r="C1588" s="8">
        <v>2500</v>
      </c>
    </row>
    <row r="1589" spans="1:3" x14ac:dyDescent="0.3">
      <c r="A1589" s="3">
        <v>13</v>
      </c>
      <c r="B1589" s="3">
        <v>1</v>
      </c>
      <c r="C1589" s="8">
        <v>2500</v>
      </c>
    </row>
    <row r="1590" spans="1:3" x14ac:dyDescent="0.3">
      <c r="A1590" s="3">
        <v>12</v>
      </c>
      <c r="B1590" s="3">
        <v>1</v>
      </c>
      <c r="C1590" s="8">
        <v>1500</v>
      </c>
    </row>
    <row r="1591" spans="1:3" x14ac:dyDescent="0.3">
      <c r="A1591" s="3">
        <v>13</v>
      </c>
      <c r="B1591" s="3">
        <v>4</v>
      </c>
      <c r="C1591" s="8">
        <v>2500</v>
      </c>
    </row>
    <row r="1592" spans="1:3" x14ac:dyDescent="0.3">
      <c r="A1592" s="3">
        <v>13</v>
      </c>
      <c r="B1592" s="3">
        <v>1</v>
      </c>
      <c r="C1592" s="8">
        <v>1500</v>
      </c>
    </row>
    <row r="1593" spans="1:3" x14ac:dyDescent="0.3">
      <c r="A1593" s="3">
        <v>13</v>
      </c>
      <c r="B1593" s="3">
        <v>5</v>
      </c>
      <c r="C1593" s="8">
        <v>2500</v>
      </c>
    </row>
    <row r="1594" spans="1:3" x14ac:dyDescent="0.3">
      <c r="A1594" s="3">
        <v>14</v>
      </c>
      <c r="B1594" s="3">
        <v>2</v>
      </c>
      <c r="C1594" s="8">
        <v>2500</v>
      </c>
    </row>
    <row r="1595" spans="1:3" x14ac:dyDescent="0.3">
      <c r="A1595" s="3">
        <v>14</v>
      </c>
      <c r="B1595" s="3">
        <v>8</v>
      </c>
      <c r="C1595" s="8"/>
    </row>
    <row r="1596" spans="1:3" x14ac:dyDescent="0.3">
      <c r="A1596" s="3">
        <v>13</v>
      </c>
      <c r="B1596" s="3">
        <v>3</v>
      </c>
      <c r="C1596" s="8">
        <v>2500</v>
      </c>
    </row>
    <row r="1597" spans="1:3" x14ac:dyDescent="0.3">
      <c r="A1597" s="3">
        <v>13</v>
      </c>
      <c r="B1597" s="3">
        <v>4</v>
      </c>
      <c r="C1597" s="8">
        <v>1500</v>
      </c>
    </row>
    <row r="1598" spans="1:3" x14ac:dyDescent="0.3">
      <c r="A1598" s="3">
        <v>14</v>
      </c>
      <c r="B1598" s="3">
        <v>10</v>
      </c>
      <c r="C1598" s="8"/>
    </row>
    <row r="1599" spans="1:3" x14ac:dyDescent="0.3">
      <c r="A1599" s="3">
        <v>13</v>
      </c>
      <c r="B1599" s="3">
        <v>5</v>
      </c>
      <c r="C1599" s="8">
        <v>2500</v>
      </c>
    </row>
  </sheetData>
  <autoFilter ref="A1:C1599" xr:uid="{3B88EB34-185A-454E-87BB-CD09C53AD15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04C8-EEAF-4E17-B500-7833090D77D4}">
  <dimension ref="A1:L16"/>
  <sheetViews>
    <sheetView topLeftCell="B1" workbookViewId="0">
      <selection activeCell="B1" sqref="B1:L16"/>
    </sheetView>
  </sheetViews>
  <sheetFormatPr defaultRowHeight="14.4" x14ac:dyDescent="0.3"/>
  <cols>
    <col min="1" max="1" width="0" hidden="1" customWidth="1"/>
    <col min="3" max="3" width="11.33203125" customWidth="1"/>
    <col min="4" max="6" width="12.33203125" customWidth="1"/>
    <col min="7" max="7" width="12.33203125" bestFit="1" customWidth="1"/>
    <col min="8" max="9" width="12.33203125" customWidth="1"/>
    <col min="10" max="10" width="10.33203125" customWidth="1"/>
    <col min="11" max="11" width="10.6640625" customWidth="1"/>
    <col min="12" max="12" width="10.33203125" customWidth="1"/>
  </cols>
  <sheetData>
    <row r="1" spans="1:12" x14ac:dyDescent="0.3">
      <c r="A1" t="s">
        <v>49</v>
      </c>
      <c r="B1" t="s">
        <v>37</v>
      </c>
      <c r="C1" t="s">
        <v>40</v>
      </c>
      <c r="D1" t="s">
        <v>41</v>
      </c>
      <c r="E1" t="s">
        <v>23</v>
      </c>
      <c r="F1" t="s">
        <v>24</v>
      </c>
      <c r="G1" t="s">
        <v>42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t="s">
        <v>8</v>
      </c>
      <c r="B2" s="4">
        <v>1</v>
      </c>
      <c r="C2" s="11">
        <v>29949</v>
      </c>
      <c r="D2" s="11">
        <v>30954</v>
      </c>
      <c r="E2" s="11">
        <v>31949</v>
      </c>
      <c r="F2" s="11">
        <v>32941</v>
      </c>
      <c r="G2" s="11">
        <v>33935</v>
      </c>
      <c r="H2" s="11">
        <v>34516</v>
      </c>
      <c r="I2" s="11">
        <v>35502</v>
      </c>
      <c r="J2" s="11">
        <v>36495</v>
      </c>
      <c r="K2" s="11">
        <v>36535</v>
      </c>
      <c r="L2" s="11">
        <v>37463</v>
      </c>
    </row>
    <row r="3" spans="1:12" x14ac:dyDescent="0.3">
      <c r="A3" t="s">
        <v>9</v>
      </c>
      <c r="B3" s="4">
        <v>2</v>
      </c>
      <c r="C3" s="11">
        <v>33675</v>
      </c>
      <c r="D3" s="11">
        <v>34476</v>
      </c>
      <c r="E3" s="11">
        <v>35592</v>
      </c>
      <c r="F3" s="11">
        <v>36535</v>
      </c>
      <c r="G3" s="11">
        <v>36945</v>
      </c>
      <c r="H3" s="11">
        <v>38031</v>
      </c>
      <c r="I3" s="11">
        <v>39117</v>
      </c>
      <c r="J3" s="11">
        <v>40203</v>
      </c>
      <c r="K3" s="11">
        <v>41290</v>
      </c>
      <c r="L3" s="11">
        <v>42376</v>
      </c>
    </row>
    <row r="4" spans="1:12" x14ac:dyDescent="0.3">
      <c r="A4" t="s">
        <v>10</v>
      </c>
      <c r="B4" s="4">
        <v>3</v>
      </c>
      <c r="C4" s="11">
        <v>36745</v>
      </c>
      <c r="D4" s="11">
        <v>37969</v>
      </c>
      <c r="E4" s="11">
        <v>39194</v>
      </c>
      <c r="F4" s="11">
        <v>40418</v>
      </c>
      <c r="G4" s="11">
        <v>41642</v>
      </c>
      <c r="H4" s="11">
        <v>42866</v>
      </c>
      <c r="I4" s="11">
        <v>44090</v>
      </c>
      <c r="J4" s="11">
        <v>45315</v>
      </c>
      <c r="K4" s="11">
        <v>46539</v>
      </c>
      <c r="L4" s="11">
        <v>47763</v>
      </c>
    </row>
    <row r="5" spans="1:12" x14ac:dyDescent="0.3">
      <c r="A5" t="s">
        <v>11</v>
      </c>
      <c r="B5" s="4">
        <v>4</v>
      </c>
      <c r="C5" s="11">
        <v>41247</v>
      </c>
      <c r="D5" s="11">
        <v>42622</v>
      </c>
      <c r="E5" s="11">
        <v>43998</v>
      </c>
      <c r="F5" s="11">
        <v>45374</v>
      </c>
      <c r="G5" s="11">
        <v>46749</v>
      </c>
      <c r="H5" s="11">
        <v>48125</v>
      </c>
      <c r="I5" s="11">
        <v>49500</v>
      </c>
      <c r="J5" s="11">
        <v>50876</v>
      </c>
      <c r="K5" s="11">
        <v>52251</v>
      </c>
      <c r="L5" s="11">
        <v>53627</v>
      </c>
    </row>
    <row r="6" spans="1:12" x14ac:dyDescent="0.3">
      <c r="A6" t="s">
        <v>12</v>
      </c>
      <c r="B6" s="4">
        <v>5</v>
      </c>
      <c r="C6" s="11">
        <v>46148</v>
      </c>
      <c r="D6" s="11">
        <v>47685</v>
      </c>
      <c r="E6" s="11">
        <v>49223</v>
      </c>
      <c r="F6" s="11">
        <v>50761</v>
      </c>
      <c r="G6" s="11">
        <v>52298</v>
      </c>
      <c r="H6" s="11">
        <v>53836</v>
      </c>
      <c r="I6" s="11">
        <v>55373</v>
      </c>
      <c r="J6" s="11">
        <v>56911</v>
      </c>
      <c r="K6" s="11">
        <v>58449</v>
      </c>
      <c r="L6" s="11">
        <v>59986</v>
      </c>
    </row>
    <row r="7" spans="1:12" x14ac:dyDescent="0.3">
      <c r="A7" t="s">
        <v>13</v>
      </c>
      <c r="B7" s="4">
        <v>6</v>
      </c>
      <c r="C7" s="11">
        <v>51442</v>
      </c>
      <c r="D7" s="11">
        <v>53157</v>
      </c>
      <c r="E7" s="11">
        <v>54871</v>
      </c>
      <c r="F7" s="11">
        <v>56586</v>
      </c>
      <c r="G7" s="11">
        <v>58300</v>
      </c>
      <c r="H7" s="11">
        <v>60015</v>
      </c>
      <c r="I7" s="11">
        <v>61729</v>
      </c>
      <c r="J7" s="11">
        <v>63443</v>
      </c>
      <c r="K7" s="11">
        <v>65158</v>
      </c>
      <c r="L7" s="11">
        <v>66872</v>
      </c>
    </row>
    <row r="8" spans="1:12" x14ac:dyDescent="0.3">
      <c r="A8" t="s">
        <v>14</v>
      </c>
      <c r="B8" s="4">
        <v>7</v>
      </c>
      <c r="C8" s="11">
        <v>57164</v>
      </c>
      <c r="D8" s="11">
        <v>59070</v>
      </c>
      <c r="E8" s="11">
        <v>60976</v>
      </c>
      <c r="F8" s="11">
        <v>62882</v>
      </c>
      <c r="G8" s="11">
        <v>64788</v>
      </c>
      <c r="H8" s="11">
        <v>66694</v>
      </c>
      <c r="I8" s="11">
        <v>68600</v>
      </c>
      <c r="J8" s="11">
        <v>70506</v>
      </c>
      <c r="K8" s="11">
        <v>72412</v>
      </c>
      <c r="L8" s="11">
        <v>74318</v>
      </c>
    </row>
    <row r="9" spans="1:12" x14ac:dyDescent="0.3">
      <c r="A9" t="s">
        <v>15</v>
      </c>
      <c r="B9" s="4">
        <v>8</v>
      </c>
      <c r="C9" s="11">
        <v>63307</v>
      </c>
      <c r="D9" s="11">
        <v>65418</v>
      </c>
      <c r="E9" s="11">
        <v>67529</v>
      </c>
      <c r="F9" s="11">
        <v>69639</v>
      </c>
      <c r="G9" s="11">
        <v>71750</v>
      </c>
      <c r="H9" s="11">
        <v>73861</v>
      </c>
      <c r="I9" s="11">
        <v>75972</v>
      </c>
      <c r="J9" s="11">
        <v>78083</v>
      </c>
      <c r="K9" s="11">
        <v>80194</v>
      </c>
      <c r="L9" s="11">
        <v>82305</v>
      </c>
    </row>
    <row r="10" spans="1:12" x14ac:dyDescent="0.3">
      <c r="A10" t="s">
        <v>16</v>
      </c>
      <c r="B10" s="4">
        <v>9</v>
      </c>
      <c r="C10" s="11">
        <v>69923</v>
      </c>
      <c r="D10" s="11">
        <v>72254</v>
      </c>
      <c r="E10" s="11">
        <v>74584</v>
      </c>
      <c r="F10" s="11">
        <v>76915</v>
      </c>
      <c r="G10" s="11">
        <v>79246</v>
      </c>
      <c r="H10" s="11">
        <v>81576</v>
      </c>
      <c r="I10" s="11">
        <v>83907</v>
      </c>
      <c r="J10" s="11">
        <v>86237</v>
      </c>
      <c r="K10" s="11">
        <v>88568</v>
      </c>
      <c r="L10" s="11">
        <v>90898</v>
      </c>
    </row>
    <row r="11" spans="1:12" x14ac:dyDescent="0.3">
      <c r="A11" t="s">
        <v>17</v>
      </c>
      <c r="B11" s="4">
        <v>10</v>
      </c>
      <c r="C11" s="11">
        <v>77001</v>
      </c>
      <c r="D11" s="11">
        <v>79567</v>
      </c>
      <c r="E11" s="11">
        <v>82133</v>
      </c>
      <c r="F11" s="11">
        <v>84700</v>
      </c>
      <c r="G11" s="11">
        <v>87266</v>
      </c>
      <c r="H11" s="11">
        <v>89832</v>
      </c>
      <c r="I11" s="11">
        <v>92399</v>
      </c>
      <c r="J11" s="11">
        <v>94965</v>
      </c>
      <c r="K11" s="11">
        <v>97531</v>
      </c>
      <c r="L11" s="11">
        <v>100097</v>
      </c>
    </row>
    <row r="12" spans="1:12" x14ac:dyDescent="0.3">
      <c r="A12" t="s">
        <v>18</v>
      </c>
      <c r="B12" s="4">
        <v>11</v>
      </c>
      <c r="C12" s="11">
        <v>84601</v>
      </c>
      <c r="D12" s="11">
        <v>87420</v>
      </c>
      <c r="E12" s="11">
        <v>90239</v>
      </c>
      <c r="F12" s="11">
        <v>93059</v>
      </c>
      <c r="G12" s="11">
        <v>95878</v>
      </c>
      <c r="H12" s="11">
        <v>98698</v>
      </c>
      <c r="I12" s="11">
        <v>101517</v>
      </c>
      <c r="J12" s="11">
        <v>104337</v>
      </c>
      <c r="K12" s="11">
        <v>107156</v>
      </c>
      <c r="L12" s="11">
        <v>109975</v>
      </c>
    </row>
    <row r="13" spans="1:12" x14ac:dyDescent="0.3">
      <c r="A13" t="s">
        <v>19</v>
      </c>
      <c r="B13" s="4">
        <v>12</v>
      </c>
      <c r="C13" s="11">
        <v>101401</v>
      </c>
      <c r="D13" s="11">
        <v>104781</v>
      </c>
      <c r="E13" s="11">
        <v>108162</v>
      </c>
      <c r="F13" s="11">
        <v>111543</v>
      </c>
      <c r="G13" s="11">
        <v>114923</v>
      </c>
      <c r="H13" s="11">
        <v>118304</v>
      </c>
      <c r="I13" s="11">
        <v>121684</v>
      </c>
      <c r="J13" s="11">
        <v>125065</v>
      </c>
      <c r="K13" s="11">
        <v>128446</v>
      </c>
      <c r="L13" s="11">
        <v>131826</v>
      </c>
    </row>
    <row r="14" spans="1:12" x14ac:dyDescent="0.3">
      <c r="A14" t="s">
        <v>20</v>
      </c>
      <c r="B14" s="4">
        <v>13</v>
      </c>
      <c r="C14" s="11">
        <v>120579</v>
      </c>
      <c r="D14" s="11">
        <v>124599</v>
      </c>
      <c r="E14" s="11">
        <v>128619</v>
      </c>
      <c r="F14" s="11">
        <v>132638</v>
      </c>
      <c r="G14" s="11">
        <v>136658</v>
      </c>
      <c r="H14" s="11">
        <v>140677</v>
      </c>
      <c r="I14" s="11">
        <v>144697</v>
      </c>
      <c r="J14" s="11">
        <v>148716</v>
      </c>
      <c r="K14" s="11">
        <v>152736</v>
      </c>
      <c r="L14" s="11">
        <v>156755</v>
      </c>
    </row>
    <row r="15" spans="1:12" x14ac:dyDescent="0.3">
      <c r="A15" t="s">
        <v>21</v>
      </c>
      <c r="B15" s="4">
        <v>14</v>
      </c>
      <c r="C15" s="11">
        <v>142488</v>
      </c>
      <c r="D15" s="11">
        <v>147238</v>
      </c>
      <c r="E15" s="11">
        <v>151987</v>
      </c>
      <c r="F15" s="11">
        <v>156737</v>
      </c>
      <c r="G15" s="11">
        <v>161486</v>
      </c>
      <c r="H15" s="11">
        <v>166236</v>
      </c>
      <c r="I15" s="11">
        <v>170985</v>
      </c>
      <c r="J15" s="11">
        <v>175735</v>
      </c>
      <c r="K15" s="11">
        <v>180484</v>
      </c>
      <c r="L15" s="11">
        <v>185234</v>
      </c>
    </row>
    <row r="16" spans="1:12" x14ac:dyDescent="0.3">
      <c r="A16" t="s">
        <v>22</v>
      </c>
      <c r="B16" s="4">
        <v>15</v>
      </c>
      <c r="C16" s="11">
        <v>167603</v>
      </c>
      <c r="D16" s="11">
        <v>173190</v>
      </c>
      <c r="E16" s="11">
        <v>178776</v>
      </c>
      <c r="F16" s="11">
        <v>184363</v>
      </c>
      <c r="G16" s="11">
        <v>189950</v>
      </c>
      <c r="H16" s="11">
        <v>195200</v>
      </c>
      <c r="I16" s="11">
        <v>195200</v>
      </c>
      <c r="J16" s="11">
        <v>195200</v>
      </c>
      <c r="K16" s="11">
        <v>195200</v>
      </c>
      <c r="L16" s="11">
        <v>195200</v>
      </c>
    </row>
  </sheetData>
  <phoneticPr fontId="6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863bcaf-4433-4a95-89dd-302e4b0159a1}" enabled="0" method="" siteId="{2863bcaf-4433-4a95-89dd-302e4b015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Paramaters</vt:lpstr>
      <vt:lpstr>Data</vt:lpstr>
      <vt:lpstr>Sheet1</vt:lpstr>
      <vt:lpstr>EE Profile Summary Awardee Only</vt:lpstr>
      <vt:lpstr>Pay Table DC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Holley</dc:creator>
  <cp:lastModifiedBy>Camacho, Holley</cp:lastModifiedBy>
  <dcterms:created xsi:type="dcterms:W3CDTF">2024-03-20T14:18:03Z</dcterms:created>
  <dcterms:modified xsi:type="dcterms:W3CDTF">2025-05-19T21:26:45Z</dcterms:modified>
</cp:coreProperties>
</file>