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irline-safety" sheetId="1" r:id="rId3"/>
  </sheets>
  <definedNames/>
  <calcPr/>
</workbook>
</file>

<file path=xl/sharedStrings.xml><?xml version="1.0" encoding="utf-8"?>
<sst xmlns="http://schemas.openxmlformats.org/spreadsheetml/2006/main" count="73" uniqueCount="72">
  <si>
    <t>airline</t>
  </si>
  <si>
    <t>avail_seat_km_per_week</t>
  </si>
  <si>
    <t>incidents_85_99</t>
  </si>
  <si>
    <t>fatal_accidents_85_99</t>
  </si>
  <si>
    <t>fatalities_85_99</t>
  </si>
  <si>
    <t>fatalities_per_incident_85_99</t>
  </si>
  <si>
    <t>incidents_per_seat_kil</t>
  </si>
  <si>
    <t>incidents_00_14</t>
  </si>
  <si>
    <t>change_incidents_85_99_to_00_14</t>
  </si>
  <si>
    <t>fatal_accidents_00_14</t>
  </si>
  <si>
    <t>change_fatal_accidents_85_99_to_00_14</t>
  </si>
  <si>
    <t>fatalities_00_14</t>
  </si>
  <si>
    <t>change_fatalities_85_99_to_00_14</t>
  </si>
  <si>
    <t>fatalities_per_incident_00_14</t>
  </si>
  <si>
    <t>change_fatalities_per_incident_85_99_to_00_14</t>
  </si>
  <si>
    <t>incident_per_seat_kil_85_99_plus_00_14</t>
  </si>
  <si>
    <t>Aer Lingus</t>
  </si>
  <si>
    <t>Aeroflot*</t>
  </si>
  <si>
    <t>Aerolineas Argentinas</t>
  </si>
  <si>
    <t>Aeromexico*</t>
  </si>
  <si>
    <t>Air Canada</t>
  </si>
  <si>
    <t>Air France</t>
  </si>
  <si>
    <t>Air India*</t>
  </si>
  <si>
    <t>Air New Zealand*</t>
  </si>
  <si>
    <t>Alaska Airlines*</t>
  </si>
  <si>
    <t>Alitalia</t>
  </si>
  <si>
    <t>All Nippon Airways</t>
  </si>
  <si>
    <t>American*</t>
  </si>
  <si>
    <t>Austrian Airlines</t>
  </si>
  <si>
    <t>Avianca</t>
  </si>
  <si>
    <t>British Airways*</t>
  </si>
  <si>
    <t>Cathay Pacific*</t>
  </si>
  <si>
    <t>China Airlines</t>
  </si>
  <si>
    <t>Condor</t>
  </si>
  <si>
    <t>COPA</t>
  </si>
  <si>
    <t>Delta / Northwest*</t>
  </si>
  <si>
    <t>Egyptair</t>
  </si>
  <si>
    <t>El Al</t>
  </si>
  <si>
    <t>Ethiopian Airlines</t>
  </si>
  <si>
    <t>Finnair</t>
  </si>
  <si>
    <t>Garuda Indonesia</t>
  </si>
  <si>
    <t>Gulf Air</t>
  </si>
  <si>
    <t>Hawaiian Airlines</t>
  </si>
  <si>
    <t>Iberia</t>
  </si>
  <si>
    <t>Japan Airlines</t>
  </si>
  <si>
    <t>Kenya Airways</t>
  </si>
  <si>
    <t>KLM*</t>
  </si>
  <si>
    <t>Korean Air</t>
  </si>
  <si>
    <t>LAN Airlines</t>
  </si>
  <si>
    <t>Lufthansa*</t>
  </si>
  <si>
    <t>Malaysia Airlines</t>
  </si>
  <si>
    <t>Pakistan International</t>
  </si>
  <si>
    <t>Philippine Airlines</t>
  </si>
  <si>
    <t>Qantas*</t>
  </si>
  <si>
    <t>Royal Air Maroc</t>
  </si>
  <si>
    <t>SAS*</t>
  </si>
  <si>
    <t>Saudi Arabian</t>
  </si>
  <si>
    <t>Singapore Airlines</t>
  </si>
  <si>
    <t>South African</t>
  </si>
  <si>
    <t>Southwest Airlines</t>
  </si>
  <si>
    <t>Sri Lankan / AirLanka</t>
  </si>
  <si>
    <t>SWISS*</t>
  </si>
  <si>
    <t>TACA</t>
  </si>
  <si>
    <t>TAM</t>
  </si>
  <si>
    <t>TAP - Air Portugal</t>
  </si>
  <si>
    <t>Thai Airways</t>
  </si>
  <si>
    <t>Turkish Airlines</t>
  </si>
  <si>
    <t>United / Continental*</t>
  </si>
  <si>
    <t>US Airways / America West*</t>
  </si>
  <si>
    <t>Vietnam Airlines</t>
  </si>
  <si>
    <t>Virgin Atlantic</t>
  </si>
  <si>
    <t>Xiamen Airlines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</si>
</sst>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6</v>
      </c>
      <c r="P1" s="1" t="s">
        <v>14</v>
      </c>
      <c r="Q1" s="1" t="s">
        <v>15</v>
      </c>
    </row>
    <row r="2">
      <c r="A2" s="1" t="s">
        <v>16</v>
      </c>
      <c r="B2" s="1">
        <v>3.20906734E8</v>
      </c>
      <c r="C2" s="1">
        <v>2.0</v>
      </c>
      <c r="D2" s="1">
        <v>0.0</v>
      </c>
      <c r="E2" s="1">
        <v>0.0</v>
      </c>
      <c r="F2" s="1">
        <f t="shared" ref="F2:F16" si="1">E2/C2</f>
        <v>0</v>
      </c>
      <c r="G2" s="1">
        <f t="shared" ref="G2:G57" si="2">C2/B2</f>
        <v>0.000000006232340391</v>
      </c>
      <c r="H2" s="1">
        <v>0.0</v>
      </c>
      <c r="I2" s="1">
        <f t="shared" ref="I2:I57" si="3">H2-C2</f>
        <v>-2</v>
      </c>
      <c r="J2" s="1">
        <v>0.0</v>
      </c>
      <c r="K2" s="1">
        <f t="shared" ref="K2:K57" si="4">J2-D2</f>
        <v>0</v>
      </c>
      <c r="L2" s="1">
        <v>0.0</v>
      </c>
      <c r="M2">
        <f t="shared" ref="M2:M57" si="5">L2-E2</f>
        <v>0</v>
      </c>
      <c r="N2">
        <f t="shared" ref="N2:N57" si="6">L2/(H2+1E-16)</f>
        <v>0</v>
      </c>
      <c r="O2" s="1">
        <f t="shared" ref="O2:O57" si="7">H2/B2</f>
        <v>0</v>
      </c>
      <c r="P2">
        <f t="shared" ref="P2:P57" si="8">N2-F2</f>
        <v>0</v>
      </c>
      <c r="Q2">
        <f t="shared" ref="Q2:Q57" si="9">(H2+C2)/B2</f>
        <v>0.000000006232340391</v>
      </c>
    </row>
    <row r="3">
      <c r="A3" s="1" t="s">
        <v>17</v>
      </c>
      <c r="B3" s="1">
        <v>1.197672318E9</v>
      </c>
      <c r="C3" s="1">
        <v>76.0</v>
      </c>
      <c r="D3" s="1">
        <v>14.0</v>
      </c>
      <c r="E3" s="1">
        <v>128.0</v>
      </c>
      <c r="F3" s="1">
        <f t="shared" si="1"/>
        <v>1.684210526</v>
      </c>
      <c r="G3" s="1">
        <f t="shared" si="2"/>
        <v>0.00000006345642198</v>
      </c>
      <c r="H3" s="1">
        <v>6.0</v>
      </c>
      <c r="I3" s="1">
        <f t="shared" si="3"/>
        <v>-70</v>
      </c>
      <c r="J3" s="1">
        <v>1.0</v>
      </c>
      <c r="K3" s="1">
        <f t="shared" si="4"/>
        <v>-13</v>
      </c>
      <c r="L3" s="1">
        <v>88.0</v>
      </c>
      <c r="M3">
        <f t="shared" si="5"/>
        <v>-40</v>
      </c>
      <c r="N3">
        <f t="shared" si="6"/>
        <v>14.66666667</v>
      </c>
      <c r="O3" s="1">
        <f t="shared" si="7"/>
        <v>0.000000005009717524</v>
      </c>
      <c r="P3">
        <f t="shared" si="8"/>
        <v>12.98245614</v>
      </c>
      <c r="Q3">
        <f t="shared" si="9"/>
        <v>0.0000000684661395</v>
      </c>
    </row>
    <row r="4">
      <c r="A4" s="1" t="s">
        <v>18</v>
      </c>
      <c r="B4" s="1">
        <v>3.85803648E8</v>
      </c>
      <c r="C4" s="1">
        <v>6.0</v>
      </c>
      <c r="D4" s="1">
        <v>0.0</v>
      </c>
      <c r="E4" s="1">
        <v>0.0</v>
      </c>
      <c r="F4" s="1">
        <f t="shared" si="1"/>
        <v>0</v>
      </c>
      <c r="G4" s="1">
        <f t="shared" si="2"/>
        <v>0.00000001555195248</v>
      </c>
      <c r="H4" s="1">
        <v>1.0</v>
      </c>
      <c r="I4" s="1">
        <f t="shared" si="3"/>
        <v>-5</v>
      </c>
      <c r="J4" s="1">
        <v>0.0</v>
      </c>
      <c r="K4" s="1">
        <f t="shared" si="4"/>
        <v>0</v>
      </c>
      <c r="L4" s="1">
        <v>0.0</v>
      </c>
      <c r="M4">
        <f t="shared" si="5"/>
        <v>0</v>
      </c>
      <c r="N4">
        <f t="shared" si="6"/>
        <v>0</v>
      </c>
      <c r="O4" s="1">
        <f t="shared" si="7"/>
        <v>0.00000000259199208</v>
      </c>
      <c r="P4">
        <f t="shared" si="8"/>
        <v>0</v>
      </c>
      <c r="Q4">
        <f t="shared" si="9"/>
        <v>0.00000001814394456</v>
      </c>
    </row>
    <row r="5">
      <c r="A5" s="1" t="s">
        <v>19</v>
      </c>
      <c r="B5" s="1">
        <v>5.96871813E8</v>
      </c>
      <c r="C5" s="1">
        <v>3.0</v>
      </c>
      <c r="D5" s="1">
        <v>1.0</v>
      </c>
      <c r="E5" s="1">
        <v>64.0</v>
      </c>
      <c r="F5" s="1">
        <f t="shared" si="1"/>
        <v>21.33333333</v>
      </c>
      <c r="G5" s="1">
        <f t="shared" si="2"/>
        <v>0.000000005026204848</v>
      </c>
      <c r="H5" s="1">
        <v>5.0</v>
      </c>
      <c r="I5" s="1">
        <f t="shared" si="3"/>
        <v>2</v>
      </c>
      <c r="J5" s="1">
        <v>0.0</v>
      </c>
      <c r="K5" s="1">
        <f t="shared" si="4"/>
        <v>-1</v>
      </c>
      <c r="L5" s="1">
        <v>0.0</v>
      </c>
      <c r="M5">
        <f t="shared" si="5"/>
        <v>-64</v>
      </c>
      <c r="N5">
        <f t="shared" si="6"/>
        <v>0</v>
      </c>
      <c r="O5" s="1">
        <f t="shared" si="7"/>
        <v>0.00000000837700808</v>
      </c>
      <c r="P5">
        <f t="shared" si="8"/>
        <v>-21.33333333</v>
      </c>
      <c r="Q5">
        <f t="shared" si="9"/>
        <v>0.00000001340321293</v>
      </c>
    </row>
    <row r="6">
      <c r="A6" s="1" t="s">
        <v>20</v>
      </c>
      <c r="B6" s="1">
        <v>1.865253802E9</v>
      </c>
      <c r="C6" s="1">
        <v>2.0</v>
      </c>
      <c r="D6" s="1">
        <v>0.0</v>
      </c>
      <c r="E6" s="1">
        <v>0.0</v>
      </c>
      <c r="F6" s="1">
        <f t="shared" si="1"/>
        <v>0</v>
      </c>
      <c r="G6" s="1">
        <f t="shared" si="2"/>
        <v>0.000000001072240141</v>
      </c>
      <c r="H6" s="1">
        <v>2.0</v>
      </c>
      <c r="I6" s="1">
        <f t="shared" si="3"/>
        <v>0</v>
      </c>
      <c r="J6" s="1">
        <v>0.0</v>
      </c>
      <c r="K6" s="1">
        <f t="shared" si="4"/>
        <v>0</v>
      </c>
      <c r="L6" s="1">
        <v>0.0</v>
      </c>
      <c r="M6">
        <f t="shared" si="5"/>
        <v>0</v>
      </c>
      <c r="N6">
        <f t="shared" si="6"/>
        <v>0</v>
      </c>
      <c r="O6" s="1">
        <f t="shared" si="7"/>
        <v>0.000000001072240141</v>
      </c>
      <c r="P6">
        <f t="shared" si="8"/>
        <v>0</v>
      </c>
      <c r="Q6">
        <f t="shared" si="9"/>
        <v>0.000000002144480282</v>
      </c>
    </row>
    <row r="7">
      <c r="A7" s="1" t="s">
        <v>21</v>
      </c>
      <c r="B7" s="1">
        <v>3.004002661E9</v>
      </c>
      <c r="C7" s="1">
        <v>14.0</v>
      </c>
      <c r="D7" s="1">
        <v>4.0</v>
      </c>
      <c r="E7" s="1">
        <v>79.0</v>
      </c>
      <c r="F7" s="1">
        <f t="shared" si="1"/>
        <v>5.642857143</v>
      </c>
      <c r="G7" s="1">
        <f t="shared" si="2"/>
        <v>0.000000004660448601</v>
      </c>
      <c r="H7" s="1">
        <v>6.0</v>
      </c>
      <c r="I7" s="1">
        <f t="shared" si="3"/>
        <v>-8</v>
      </c>
      <c r="J7" s="1">
        <v>2.0</v>
      </c>
      <c r="K7" s="1">
        <f t="shared" si="4"/>
        <v>-2</v>
      </c>
      <c r="L7" s="1">
        <v>337.0</v>
      </c>
      <c r="M7">
        <f t="shared" si="5"/>
        <v>258</v>
      </c>
      <c r="N7">
        <f t="shared" si="6"/>
        <v>56.16666667</v>
      </c>
      <c r="O7" s="1">
        <f t="shared" si="7"/>
        <v>0.000000001997335115</v>
      </c>
      <c r="P7">
        <f t="shared" si="8"/>
        <v>50.52380952</v>
      </c>
      <c r="Q7">
        <f t="shared" si="9"/>
        <v>0.000000006657783716</v>
      </c>
    </row>
    <row r="8">
      <c r="A8" s="1" t="s">
        <v>22</v>
      </c>
      <c r="B8" s="1">
        <v>8.69253552E8</v>
      </c>
      <c r="C8" s="1">
        <v>2.0</v>
      </c>
      <c r="D8" s="1">
        <v>1.0</v>
      </c>
      <c r="E8" s="1">
        <v>329.0</v>
      </c>
      <c r="F8" s="1">
        <f t="shared" si="1"/>
        <v>164.5</v>
      </c>
      <c r="G8" s="1">
        <f t="shared" si="2"/>
        <v>0.000000002300824651</v>
      </c>
      <c r="H8" s="1">
        <v>4.0</v>
      </c>
      <c r="I8" s="1">
        <f t="shared" si="3"/>
        <v>2</v>
      </c>
      <c r="J8" s="1">
        <v>1.0</v>
      </c>
      <c r="K8" s="1">
        <f t="shared" si="4"/>
        <v>0</v>
      </c>
      <c r="L8" s="1">
        <v>158.0</v>
      </c>
      <c r="M8">
        <f t="shared" si="5"/>
        <v>-171</v>
      </c>
      <c r="N8">
        <f t="shared" si="6"/>
        <v>39.5</v>
      </c>
      <c r="O8" s="1">
        <f t="shared" si="7"/>
        <v>0.000000004601649301</v>
      </c>
      <c r="P8">
        <f t="shared" si="8"/>
        <v>-125</v>
      </c>
      <c r="Q8">
        <f t="shared" si="9"/>
        <v>0.000000006902473952</v>
      </c>
    </row>
    <row r="9">
      <c r="A9" s="1" t="s">
        <v>23</v>
      </c>
      <c r="B9" s="1">
        <v>7.10174817E8</v>
      </c>
      <c r="C9" s="1">
        <v>3.0</v>
      </c>
      <c r="D9" s="1">
        <v>0.0</v>
      </c>
      <c r="E9" s="1">
        <v>0.0</v>
      </c>
      <c r="F9" s="1">
        <f t="shared" si="1"/>
        <v>0</v>
      </c>
      <c r="G9" s="1">
        <f t="shared" si="2"/>
        <v>0.000000004224311998</v>
      </c>
      <c r="H9" s="1">
        <v>5.0</v>
      </c>
      <c r="I9" s="1">
        <f t="shared" si="3"/>
        <v>2</v>
      </c>
      <c r="J9" s="1">
        <v>1.0</v>
      </c>
      <c r="K9" s="1">
        <f t="shared" si="4"/>
        <v>1</v>
      </c>
      <c r="L9" s="1">
        <v>7.0</v>
      </c>
      <c r="M9">
        <f t="shared" si="5"/>
        <v>7</v>
      </c>
      <c r="N9">
        <f t="shared" si="6"/>
        <v>1.4</v>
      </c>
      <c r="O9" s="1">
        <f t="shared" si="7"/>
        <v>0.000000007040519996</v>
      </c>
      <c r="P9">
        <f t="shared" si="8"/>
        <v>1.4</v>
      </c>
      <c r="Q9">
        <f t="shared" si="9"/>
        <v>0.00000001126483199</v>
      </c>
    </row>
    <row r="10">
      <c r="A10" s="1" t="s">
        <v>24</v>
      </c>
      <c r="B10" s="1">
        <v>9.65346773E8</v>
      </c>
      <c r="C10" s="1">
        <v>5.0</v>
      </c>
      <c r="D10" s="1">
        <v>0.0</v>
      </c>
      <c r="E10" s="1">
        <v>0.0</v>
      </c>
      <c r="F10" s="1">
        <f t="shared" si="1"/>
        <v>0</v>
      </c>
      <c r="G10" s="1">
        <f t="shared" si="2"/>
        <v>0.000000005179485901</v>
      </c>
      <c r="H10" s="1">
        <v>5.0</v>
      </c>
      <c r="I10" s="1">
        <f t="shared" si="3"/>
        <v>0</v>
      </c>
      <c r="J10" s="1">
        <v>1.0</v>
      </c>
      <c r="K10" s="1">
        <f t="shared" si="4"/>
        <v>1</v>
      </c>
      <c r="L10" s="1">
        <v>88.0</v>
      </c>
      <c r="M10">
        <f t="shared" si="5"/>
        <v>88</v>
      </c>
      <c r="N10">
        <f t="shared" si="6"/>
        <v>17.6</v>
      </c>
      <c r="O10" s="1">
        <f t="shared" si="7"/>
        <v>0.000000005179485901</v>
      </c>
      <c r="P10">
        <f t="shared" si="8"/>
        <v>17.6</v>
      </c>
      <c r="Q10">
        <f t="shared" si="9"/>
        <v>0.0000000103589718</v>
      </c>
    </row>
    <row r="11">
      <c r="A11" s="1" t="s">
        <v>25</v>
      </c>
      <c r="B11" s="1">
        <v>6.98012498E8</v>
      </c>
      <c r="C11" s="1">
        <v>7.0</v>
      </c>
      <c r="D11" s="1">
        <v>2.0</v>
      </c>
      <c r="E11" s="1">
        <v>50.0</v>
      </c>
      <c r="F11" s="1">
        <f t="shared" si="1"/>
        <v>7.142857143</v>
      </c>
      <c r="G11" s="1">
        <f t="shared" si="2"/>
        <v>0.00000001002847373</v>
      </c>
      <c r="H11" s="1">
        <v>4.0</v>
      </c>
      <c r="I11" s="1">
        <f t="shared" si="3"/>
        <v>-3</v>
      </c>
      <c r="J11" s="1">
        <v>0.0</v>
      </c>
      <c r="K11" s="1">
        <f t="shared" si="4"/>
        <v>-2</v>
      </c>
      <c r="L11" s="1">
        <v>0.0</v>
      </c>
      <c r="M11">
        <f t="shared" si="5"/>
        <v>-50</v>
      </c>
      <c r="N11">
        <f t="shared" si="6"/>
        <v>0</v>
      </c>
      <c r="O11" s="1">
        <f t="shared" si="7"/>
        <v>0.000000005730556418</v>
      </c>
      <c r="P11">
        <f t="shared" si="8"/>
        <v>-7.142857143</v>
      </c>
      <c r="Q11">
        <f t="shared" si="9"/>
        <v>0.00000001575903015</v>
      </c>
    </row>
    <row r="12">
      <c r="A12" s="1" t="s">
        <v>26</v>
      </c>
      <c r="B12" s="1">
        <v>1.841234177E9</v>
      </c>
      <c r="C12" s="1">
        <v>3.0</v>
      </c>
      <c r="D12" s="1">
        <v>1.0</v>
      </c>
      <c r="E12" s="1">
        <v>1.0</v>
      </c>
      <c r="F12" s="1">
        <f t="shared" si="1"/>
        <v>0.3333333333</v>
      </c>
      <c r="G12" s="1">
        <f t="shared" si="2"/>
        <v>0.000000001629341904</v>
      </c>
      <c r="H12" s="1">
        <v>7.0</v>
      </c>
      <c r="I12" s="1">
        <f t="shared" si="3"/>
        <v>4</v>
      </c>
      <c r="J12" s="1">
        <v>0.0</v>
      </c>
      <c r="K12" s="1">
        <f t="shared" si="4"/>
        <v>-1</v>
      </c>
      <c r="L12" s="1">
        <v>0.0</v>
      </c>
      <c r="M12">
        <f t="shared" si="5"/>
        <v>-1</v>
      </c>
      <c r="N12">
        <f t="shared" si="6"/>
        <v>0</v>
      </c>
      <c r="O12" s="1">
        <f t="shared" si="7"/>
        <v>0.000000003801797776</v>
      </c>
      <c r="P12">
        <f t="shared" si="8"/>
        <v>-0.3333333333</v>
      </c>
      <c r="Q12">
        <f t="shared" si="9"/>
        <v>0.000000005431139681</v>
      </c>
    </row>
    <row r="13">
      <c r="A13" s="1" t="s">
        <v>27</v>
      </c>
      <c r="B13" s="1">
        <v>5.22835734E9</v>
      </c>
      <c r="C13" s="1">
        <v>21.0</v>
      </c>
      <c r="D13" s="1">
        <v>5.0</v>
      </c>
      <c r="E13" s="1">
        <v>101.0</v>
      </c>
      <c r="F13" s="1">
        <f t="shared" si="1"/>
        <v>4.80952381</v>
      </c>
      <c r="G13" s="1">
        <f t="shared" si="2"/>
        <v>0.000000004016557904</v>
      </c>
      <c r="H13" s="1">
        <v>17.0</v>
      </c>
      <c r="I13" s="1">
        <f t="shared" si="3"/>
        <v>-4</v>
      </c>
      <c r="J13" s="1">
        <v>3.0</v>
      </c>
      <c r="K13" s="1">
        <f t="shared" si="4"/>
        <v>-2</v>
      </c>
      <c r="L13" s="1">
        <v>416.0</v>
      </c>
      <c r="M13">
        <f t="shared" si="5"/>
        <v>315</v>
      </c>
      <c r="N13">
        <f t="shared" si="6"/>
        <v>24.47058824</v>
      </c>
      <c r="O13" s="1">
        <f t="shared" si="7"/>
        <v>0.000000003251499256</v>
      </c>
      <c r="P13">
        <f t="shared" si="8"/>
        <v>19.66106443</v>
      </c>
      <c r="Q13">
        <f t="shared" si="9"/>
        <v>0.00000000726805716</v>
      </c>
    </row>
    <row r="14">
      <c r="A14" s="1" t="s">
        <v>28</v>
      </c>
      <c r="B14" s="1">
        <v>3.58239823E8</v>
      </c>
      <c r="C14" s="1">
        <v>1.0</v>
      </c>
      <c r="D14" s="1">
        <v>0.0</v>
      </c>
      <c r="E14" s="1">
        <v>0.0</v>
      </c>
      <c r="F14" s="1">
        <f t="shared" si="1"/>
        <v>0</v>
      </c>
      <c r="G14" s="1">
        <f t="shared" si="2"/>
        <v>0.000000002791426122</v>
      </c>
      <c r="H14" s="1">
        <v>1.0</v>
      </c>
      <c r="I14" s="1">
        <f t="shared" si="3"/>
        <v>0</v>
      </c>
      <c r="J14" s="1">
        <v>0.0</v>
      </c>
      <c r="K14" s="1">
        <f t="shared" si="4"/>
        <v>0</v>
      </c>
      <c r="L14" s="1">
        <v>0.0</v>
      </c>
      <c r="M14">
        <f t="shared" si="5"/>
        <v>0</v>
      </c>
      <c r="N14">
        <f t="shared" si="6"/>
        <v>0</v>
      </c>
      <c r="O14" s="1">
        <f t="shared" si="7"/>
        <v>0.000000002791426122</v>
      </c>
      <c r="P14">
        <f t="shared" si="8"/>
        <v>0</v>
      </c>
      <c r="Q14">
        <f t="shared" si="9"/>
        <v>0.000000005582852245</v>
      </c>
    </row>
    <row r="15">
      <c r="A15" s="1" t="s">
        <v>29</v>
      </c>
      <c r="B15" s="1">
        <v>3.96922563E8</v>
      </c>
      <c r="C15" s="1">
        <v>5.0</v>
      </c>
      <c r="D15" s="1">
        <v>3.0</v>
      </c>
      <c r="E15" s="1">
        <v>323.0</v>
      </c>
      <c r="F15" s="1">
        <f t="shared" si="1"/>
        <v>64.6</v>
      </c>
      <c r="G15" s="1">
        <f t="shared" si="2"/>
        <v>0.00000001259691553</v>
      </c>
      <c r="H15" s="1">
        <v>0.0</v>
      </c>
      <c r="I15" s="1">
        <f t="shared" si="3"/>
        <v>-5</v>
      </c>
      <c r="J15" s="1">
        <v>0.0</v>
      </c>
      <c r="K15" s="1">
        <f t="shared" si="4"/>
        <v>-3</v>
      </c>
      <c r="L15" s="1">
        <v>0.0</v>
      </c>
      <c r="M15">
        <f t="shared" si="5"/>
        <v>-323</v>
      </c>
      <c r="N15">
        <f t="shared" si="6"/>
        <v>0</v>
      </c>
      <c r="O15" s="1">
        <f t="shared" si="7"/>
        <v>0</v>
      </c>
      <c r="P15">
        <f t="shared" si="8"/>
        <v>-64.6</v>
      </c>
      <c r="Q15">
        <f t="shared" si="9"/>
        <v>0.00000001259691553</v>
      </c>
    </row>
    <row r="16">
      <c r="A16" s="1" t="s">
        <v>30</v>
      </c>
      <c r="B16" s="1">
        <v>3.179760952E9</v>
      </c>
      <c r="C16" s="1">
        <v>4.0</v>
      </c>
      <c r="D16" s="1">
        <v>0.0</v>
      </c>
      <c r="E16" s="1">
        <v>0.0</v>
      </c>
      <c r="F16" s="1">
        <f t="shared" si="1"/>
        <v>0</v>
      </c>
      <c r="G16" s="1">
        <f t="shared" si="2"/>
        <v>0.000000001257956199</v>
      </c>
      <c r="H16" s="1">
        <v>6.0</v>
      </c>
      <c r="I16" s="1">
        <f t="shared" si="3"/>
        <v>2</v>
      </c>
      <c r="J16" s="1">
        <v>0.0</v>
      </c>
      <c r="K16" s="1">
        <f t="shared" si="4"/>
        <v>0</v>
      </c>
      <c r="L16" s="1">
        <v>0.0</v>
      </c>
      <c r="M16">
        <f t="shared" si="5"/>
        <v>0</v>
      </c>
      <c r="N16">
        <f t="shared" si="6"/>
        <v>0</v>
      </c>
      <c r="O16" s="1">
        <f t="shared" si="7"/>
        <v>0.000000001886934298</v>
      </c>
      <c r="P16">
        <f t="shared" si="8"/>
        <v>0</v>
      </c>
      <c r="Q16">
        <f t="shared" si="9"/>
        <v>0.000000003144890497</v>
      </c>
    </row>
    <row r="17">
      <c r="A17" s="1" t="s">
        <v>31</v>
      </c>
      <c r="B17" s="1">
        <v>2.582459303E9</v>
      </c>
      <c r="C17" s="1">
        <v>0.0</v>
      </c>
      <c r="D17" s="1">
        <v>0.0</v>
      </c>
      <c r="E17" s="1">
        <v>0.0</v>
      </c>
      <c r="F17" s="1">
        <v>0.0</v>
      </c>
      <c r="G17" s="1">
        <f t="shared" si="2"/>
        <v>0</v>
      </c>
      <c r="H17" s="1">
        <v>2.0</v>
      </c>
      <c r="I17" s="1">
        <f t="shared" si="3"/>
        <v>2</v>
      </c>
      <c r="J17" s="1">
        <v>0.0</v>
      </c>
      <c r="K17" s="1">
        <f t="shared" si="4"/>
        <v>0</v>
      </c>
      <c r="L17" s="1">
        <v>0.0</v>
      </c>
      <c r="M17">
        <f t="shared" si="5"/>
        <v>0</v>
      </c>
      <c r="N17">
        <f t="shared" si="6"/>
        <v>0</v>
      </c>
      <c r="O17" s="1">
        <f t="shared" si="7"/>
        <v>0.0000000007744555733</v>
      </c>
      <c r="P17">
        <f t="shared" si="8"/>
        <v>0</v>
      </c>
      <c r="Q17">
        <f t="shared" si="9"/>
        <v>0.0000000007744555733</v>
      </c>
    </row>
    <row r="18">
      <c r="A18" s="1" t="s">
        <v>32</v>
      </c>
      <c r="B18" s="1">
        <v>8.13216487E8</v>
      </c>
      <c r="C18" s="1">
        <v>12.0</v>
      </c>
      <c r="D18" s="1">
        <v>6.0</v>
      </c>
      <c r="E18" s="1">
        <v>535.0</v>
      </c>
      <c r="F18" s="1">
        <f t="shared" ref="F18:F27" si="10">E18/C18</f>
        <v>44.58333333</v>
      </c>
      <c r="G18" s="1">
        <f t="shared" si="2"/>
        <v>0.00000001475621829</v>
      </c>
      <c r="H18" s="1">
        <v>2.0</v>
      </c>
      <c r="I18" s="1">
        <f t="shared" si="3"/>
        <v>-10</v>
      </c>
      <c r="J18" s="1">
        <v>1.0</v>
      </c>
      <c r="K18" s="1">
        <f t="shared" si="4"/>
        <v>-5</v>
      </c>
      <c r="L18" s="1">
        <v>225.0</v>
      </c>
      <c r="M18">
        <f t="shared" si="5"/>
        <v>-310</v>
      </c>
      <c r="N18">
        <f t="shared" si="6"/>
        <v>112.5</v>
      </c>
      <c r="O18" s="1">
        <f t="shared" si="7"/>
        <v>0.000000002459369715</v>
      </c>
      <c r="P18">
        <f t="shared" si="8"/>
        <v>67.91666667</v>
      </c>
      <c r="Q18">
        <f t="shared" si="9"/>
        <v>0.00000001721558801</v>
      </c>
    </row>
    <row r="19">
      <c r="A19" s="1" t="s">
        <v>33</v>
      </c>
      <c r="B19" s="1">
        <v>4.1798261E8</v>
      </c>
      <c r="C19" s="1">
        <v>2.0</v>
      </c>
      <c r="D19" s="1">
        <v>1.0</v>
      </c>
      <c r="E19" s="1">
        <v>16.0</v>
      </c>
      <c r="F19" s="1">
        <f t="shared" si="10"/>
        <v>8</v>
      </c>
      <c r="G19" s="1">
        <f t="shared" si="2"/>
        <v>0.00000000478488806</v>
      </c>
      <c r="H19" s="1">
        <v>0.0</v>
      </c>
      <c r="I19" s="1">
        <f t="shared" si="3"/>
        <v>-2</v>
      </c>
      <c r="J19" s="1">
        <v>0.0</v>
      </c>
      <c r="K19" s="1">
        <f t="shared" si="4"/>
        <v>-1</v>
      </c>
      <c r="L19" s="1">
        <v>0.0</v>
      </c>
      <c r="M19">
        <f t="shared" si="5"/>
        <v>-16</v>
      </c>
      <c r="N19">
        <f t="shared" si="6"/>
        <v>0</v>
      </c>
      <c r="O19" s="1">
        <f t="shared" si="7"/>
        <v>0</v>
      </c>
      <c r="P19">
        <f t="shared" si="8"/>
        <v>-8</v>
      </c>
      <c r="Q19">
        <f t="shared" si="9"/>
        <v>0.00000000478488806</v>
      </c>
    </row>
    <row r="20">
      <c r="A20" s="1" t="s">
        <v>34</v>
      </c>
      <c r="B20" s="1">
        <v>5.50491507E8</v>
      </c>
      <c r="C20" s="1">
        <v>3.0</v>
      </c>
      <c r="D20" s="1">
        <v>1.0</v>
      </c>
      <c r="E20" s="1">
        <v>47.0</v>
      </c>
      <c r="F20" s="1">
        <f t="shared" si="10"/>
        <v>15.66666667</v>
      </c>
      <c r="G20" s="1">
        <f t="shared" si="2"/>
        <v>0.000000005449675357</v>
      </c>
      <c r="H20" s="1">
        <v>0.0</v>
      </c>
      <c r="I20" s="1">
        <f t="shared" si="3"/>
        <v>-3</v>
      </c>
      <c r="J20" s="1">
        <v>0.0</v>
      </c>
      <c r="K20" s="1">
        <f t="shared" si="4"/>
        <v>-1</v>
      </c>
      <c r="L20" s="1">
        <v>0.0</v>
      </c>
      <c r="M20">
        <f t="shared" si="5"/>
        <v>-47</v>
      </c>
      <c r="N20">
        <f t="shared" si="6"/>
        <v>0</v>
      </c>
      <c r="O20" s="1">
        <f t="shared" si="7"/>
        <v>0</v>
      </c>
      <c r="P20">
        <f t="shared" si="8"/>
        <v>-15.66666667</v>
      </c>
      <c r="Q20">
        <f t="shared" si="9"/>
        <v>0.000000005449675357</v>
      </c>
    </row>
    <row r="21">
      <c r="A21" s="1" t="s">
        <v>35</v>
      </c>
      <c r="B21" s="1">
        <v>6.525658894E9</v>
      </c>
      <c r="C21" s="1">
        <v>24.0</v>
      </c>
      <c r="D21" s="1">
        <v>12.0</v>
      </c>
      <c r="E21" s="1">
        <v>407.0</v>
      </c>
      <c r="F21" s="1">
        <f t="shared" si="10"/>
        <v>16.95833333</v>
      </c>
      <c r="G21" s="1">
        <f t="shared" si="2"/>
        <v>0.000000003677789537</v>
      </c>
      <c r="H21" s="1">
        <v>24.0</v>
      </c>
      <c r="I21" s="1">
        <f t="shared" si="3"/>
        <v>0</v>
      </c>
      <c r="J21" s="1">
        <v>2.0</v>
      </c>
      <c r="K21" s="1">
        <f t="shared" si="4"/>
        <v>-10</v>
      </c>
      <c r="L21" s="1">
        <v>51.0</v>
      </c>
      <c r="M21">
        <f t="shared" si="5"/>
        <v>-356</v>
      </c>
      <c r="N21">
        <f t="shared" si="6"/>
        <v>2.125</v>
      </c>
      <c r="O21" s="1">
        <f t="shared" si="7"/>
        <v>0.000000003677789537</v>
      </c>
      <c r="P21">
        <f t="shared" si="8"/>
        <v>-14.83333333</v>
      </c>
      <c r="Q21">
        <f t="shared" si="9"/>
        <v>0.000000007355579073</v>
      </c>
    </row>
    <row r="22">
      <c r="A22" s="1" t="s">
        <v>36</v>
      </c>
      <c r="B22" s="1">
        <v>5.57699891E8</v>
      </c>
      <c r="C22" s="1">
        <v>8.0</v>
      </c>
      <c r="D22" s="1">
        <v>3.0</v>
      </c>
      <c r="E22" s="1">
        <v>282.0</v>
      </c>
      <c r="F22" s="1">
        <f t="shared" si="10"/>
        <v>35.25</v>
      </c>
      <c r="G22" s="1">
        <f t="shared" si="2"/>
        <v>0.00000001434463253</v>
      </c>
      <c r="H22" s="1">
        <v>4.0</v>
      </c>
      <c r="I22" s="1">
        <f t="shared" si="3"/>
        <v>-4</v>
      </c>
      <c r="J22" s="1">
        <v>1.0</v>
      </c>
      <c r="K22" s="1">
        <f t="shared" si="4"/>
        <v>-2</v>
      </c>
      <c r="L22" s="1">
        <v>14.0</v>
      </c>
      <c r="M22">
        <f t="shared" si="5"/>
        <v>-268</v>
      </c>
      <c r="N22">
        <f t="shared" si="6"/>
        <v>3.5</v>
      </c>
      <c r="O22" s="1">
        <f t="shared" si="7"/>
        <v>0.000000007172316266</v>
      </c>
      <c r="P22">
        <f t="shared" si="8"/>
        <v>-31.75</v>
      </c>
      <c r="Q22">
        <f t="shared" si="9"/>
        <v>0.0000000215169488</v>
      </c>
    </row>
    <row r="23">
      <c r="A23" s="1" t="s">
        <v>37</v>
      </c>
      <c r="B23" s="1">
        <v>3.35448023E8</v>
      </c>
      <c r="C23" s="1">
        <v>1.0</v>
      </c>
      <c r="D23" s="1">
        <v>1.0</v>
      </c>
      <c r="E23" s="1">
        <v>4.0</v>
      </c>
      <c r="F23" s="1">
        <f t="shared" si="10"/>
        <v>4</v>
      </c>
      <c r="G23" s="1">
        <f t="shared" si="2"/>
        <v>0.000000002981087773</v>
      </c>
      <c r="H23" s="1">
        <v>1.0</v>
      </c>
      <c r="I23" s="1">
        <f t="shared" si="3"/>
        <v>0</v>
      </c>
      <c r="J23" s="1">
        <v>0.0</v>
      </c>
      <c r="K23" s="1">
        <f t="shared" si="4"/>
        <v>-1</v>
      </c>
      <c r="L23" s="1">
        <v>0.0</v>
      </c>
      <c r="M23">
        <f t="shared" si="5"/>
        <v>-4</v>
      </c>
      <c r="N23">
        <f t="shared" si="6"/>
        <v>0</v>
      </c>
      <c r="O23" s="1">
        <f t="shared" si="7"/>
        <v>0.000000002981087773</v>
      </c>
      <c r="P23">
        <f t="shared" si="8"/>
        <v>-4</v>
      </c>
      <c r="Q23">
        <f t="shared" si="9"/>
        <v>0.000000005962175547</v>
      </c>
    </row>
    <row r="24">
      <c r="A24" s="1" t="s">
        <v>38</v>
      </c>
      <c r="B24" s="1">
        <v>4.88560643E8</v>
      </c>
      <c r="C24" s="1">
        <v>25.0</v>
      </c>
      <c r="D24" s="1">
        <v>5.0</v>
      </c>
      <c r="E24" s="1">
        <v>167.0</v>
      </c>
      <c r="F24" s="1">
        <f t="shared" si="10"/>
        <v>6.68</v>
      </c>
      <c r="G24" s="1">
        <f t="shared" si="2"/>
        <v>0.00000005117072027</v>
      </c>
      <c r="H24" s="1">
        <v>5.0</v>
      </c>
      <c r="I24" s="1">
        <f t="shared" si="3"/>
        <v>-20</v>
      </c>
      <c r="J24" s="1">
        <v>2.0</v>
      </c>
      <c r="K24" s="1">
        <f t="shared" si="4"/>
        <v>-3</v>
      </c>
      <c r="L24" s="1">
        <v>92.0</v>
      </c>
      <c r="M24">
        <f t="shared" si="5"/>
        <v>-75</v>
      </c>
      <c r="N24">
        <f t="shared" si="6"/>
        <v>18.4</v>
      </c>
      <c r="O24" s="1">
        <f t="shared" si="7"/>
        <v>0.00000001023414405</v>
      </c>
      <c r="P24">
        <f t="shared" si="8"/>
        <v>11.72</v>
      </c>
      <c r="Q24">
        <f t="shared" si="9"/>
        <v>0.00000006140486433</v>
      </c>
    </row>
    <row r="25">
      <c r="A25" s="1" t="s">
        <v>39</v>
      </c>
      <c r="B25" s="1">
        <v>5.0646495E8</v>
      </c>
      <c r="C25" s="1">
        <v>1.0</v>
      </c>
      <c r="D25" s="1">
        <v>0.0</v>
      </c>
      <c r="E25" s="1">
        <v>0.0</v>
      </c>
      <c r="F25" s="1">
        <f t="shared" si="10"/>
        <v>0</v>
      </c>
      <c r="G25" s="1">
        <f t="shared" si="2"/>
        <v>0.000000001974470297</v>
      </c>
      <c r="H25" s="1">
        <v>0.0</v>
      </c>
      <c r="I25" s="1">
        <f t="shared" si="3"/>
        <v>-1</v>
      </c>
      <c r="J25" s="1">
        <v>0.0</v>
      </c>
      <c r="K25" s="1">
        <f t="shared" si="4"/>
        <v>0</v>
      </c>
      <c r="L25" s="1">
        <v>0.0</v>
      </c>
      <c r="M25">
        <f t="shared" si="5"/>
        <v>0</v>
      </c>
      <c r="N25">
        <f t="shared" si="6"/>
        <v>0</v>
      </c>
      <c r="O25" s="1">
        <f t="shared" si="7"/>
        <v>0</v>
      </c>
      <c r="P25">
        <f t="shared" si="8"/>
        <v>0</v>
      </c>
      <c r="Q25">
        <f t="shared" si="9"/>
        <v>0.000000001974470297</v>
      </c>
    </row>
    <row r="26">
      <c r="A26" s="1" t="s">
        <v>40</v>
      </c>
      <c r="B26" s="1">
        <v>6.13356665E8</v>
      </c>
      <c r="C26" s="1">
        <v>10.0</v>
      </c>
      <c r="D26" s="1">
        <v>3.0</v>
      </c>
      <c r="E26" s="1">
        <v>260.0</v>
      </c>
      <c r="F26" s="1">
        <f t="shared" si="10"/>
        <v>26</v>
      </c>
      <c r="G26" s="1">
        <f t="shared" si="2"/>
        <v>0.00000001630372762</v>
      </c>
      <c r="H26" s="1">
        <v>4.0</v>
      </c>
      <c r="I26" s="1">
        <f t="shared" si="3"/>
        <v>-6</v>
      </c>
      <c r="J26" s="1">
        <v>2.0</v>
      </c>
      <c r="K26" s="1">
        <f t="shared" si="4"/>
        <v>-1</v>
      </c>
      <c r="L26" s="1">
        <v>22.0</v>
      </c>
      <c r="M26">
        <f t="shared" si="5"/>
        <v>-238</v>
      </c>
      <c r="N26">
        <f t="shared" si="6"/>
        <v>5.5</v>
      </c>
      <c r="O26" s="1">
        <f t="shared" si="7"/>
        <v>0.000000006521491048</v>
      </c>
      <c r="P26">
        <f t="shared" si="8"/>
        <v>-20.5</v>
      </c>
      <c r="Q26">
        <f t="shared" si="9"/>
        <v>0.00000002282521867</v>
      </c>
    </row>
    <row r="27">
      <c r="A27" s="1" t="s">
        <v>41</v>
      </c>
      <c r="B27" s="1">
        <v>3.01379762E8</v>
      </c>
      <c r="C27" s="1">
        <v>1.0</v>
      </c>
      <c r="D27" s="1">
        <v>0.0</v>
      </c>
      <c r="E27" s="1">
        <v>0.0</v>
      </c>
      <c r="F27" s="1">
        <f t="shared" si="10"/>
        <v>0</v>
      </c>
      <c r="G27" s="1">
        <f t="shared" si="2"/>
        <v>0.000000003318072831</v>
      </c>
      <c r="H27" s="1">
        <v>3.0</v>
      </c>
      <c r="I27" s="1">
        <f t="shared" si="3"/>
        <v>2</v>
      </c>
      <c r="J27" s="1">
        <v>1.0</v>
      </c>
      <c r="K27" s="1">
        <f t="shared" si="4"/>
        <v>1</v>
      </c>
      <c r="L27" s="1">
        <v>143.0</v>
      </c>
      <c r="M27">
        <f t="shared" si="5"/>
        <v>143</v>
      </c>
      <c r="N27">
        <f t="shared" si="6"/>
        <v>47.66666667</v>
      </c>
      <c r="O27" s="1">
        <f t="shared" si="7"/>
        <v>0.000000009954218492</v>
      </c>
      <c r="P27">
        <f t="shared" si="8"/>
        <v>47.66666667</v>
      </c>
      <c r="Q27">
        <f t="shared" si="9"/>
        <v>0.00000001327229132</v>
      </c>
    </row>
    <row r="28">
      <c r="A28" s="1" t="s">
        <v>42</v>
      </c>
      <c r="B28" s="1">
        <v>4.93877795E8</v>
      </c>
      <c r="C28" s="1">
        <v>0.0</v>
      </c>
      <c r="D28" s="1">
        <v>0.0</v>
      </c>
      <c r="E28" s="1">
        <v>0.0</v>
      </c>
      <c r="F28" s="1">
        <v>0.0</v>
      </c>
      <c r="G28" s="1">
        <f t="shared" si="2"/>
        <v>0</v>
      </c>
      <c r="H28" s="1">
        <v>1.0</v>
      </c>
      <c r="I28" s="1">
        <f t="shared" si="3"/>
        <v>1</v>
      </c>
      <c r="J28" s="1">
        <v>0.0</v>
      </c>
      <c r="K28" s="1">
        <f t="shared" si="4"/>
        <v>0</v>
      </c>
      <c r="L28" s="1">
        <v>0.0</v>
      </c>
      <c r="M28">
        <f t="shared" si="5"/>
        <v>0</v>
      </c>
      <c r="N28">
        <f t="shared" si="6"/>
        <v>0</v>
      </c>
      <c r="O28" s="1">
        <f t="shared" si="7"/>
        <v>0.000000002024792388</v>
      </c>
      <c r="P28">
        <f t="shared" si="8"/>
        <v>0</v>
      </c>
      <c r="Q28">
        <f t="shared" si="9"/>
        <v>0.000000002024792388</v>
      </c>
    </row>
    <row r="29">
      <c r="A29" s="1" t="s">
        <v>43</v>
      </c>
      <c r="B29" s="1">
        <v>1.173203126E9</v>
      </c>
      <c r="C29" s="1">
        <v>4.0</v>
      </c>
      <c r="D29" s="1">
        <v>1.0</v>
      </c>
      <c r="E29" s="1">
        <v>148.0</v>
      </c>
      <c r="F29" s="1">
        <f t="shared" ref="F29:F49" si="11">E29/C29</f>
        <v>37</v>
      </c>
      <c r="G29" s="1">
        <f t="shared" si="2"/>
        <v>0.000000003409469265</v>
      </c>
      <c r="H29" s="1">
        <v>5.0</v>
      </c>
      <c r="I29" s="1">
        <f t="shared" si="3"/>
        <v>1</v>
      </c>
      <c r="J29" s="1">
        <v>0.0</v>
      </c>
      <c r="K29" s="1">
        <f t="shared" si="4"/>
        <v>-1</v>
      </c>
      <c r="L29" s="1">
        <v>0.0</v>
      </c>
      <c r="M29">
        <f t="shared" si="5"/>
        <v>-148</v>
      </c>
      <c r="N29">
        <f t="shared" si="6"/>
        <v>0</v>
      </c>
      <c r="O29" s="1">
        <f t="shared" si="7"/>
        <v>0.000000004261836582</v>
      </c>
      <c r="P29">
        <f t="shared" si="8"/>
        <v>-37</v>
      </c>
      <c r="Q29">
        <f t="shared" si="9"/>
        <v>0.000000007671305847</v>
      </c>
    </row>
    <row r="30">
      <c r="A30" s="1" t="s">
        <v>44</v>
      </c>
      <c r="B30" s="1">
        <v>1.574217531E9</v>
      </c>
      <c r="C30" s="1">
        <v>3.0</v>
      </c>
      <c r="D30" s="1">
        <v>1.0</v>
      </c>
      <c r="E30" s="1">
        <v>520.0</v>
      </c>
      <c r="F30" s="1">
        <f t="shared" si="11"/>
        <v>173.3333333</v>
      </c>
      <c r="G30" s="1">
        <f t="shared" si="2"/>
        <v>0.000000001905708672</v>
      </c>
      <c r="H30" s="1">
        <v>0.0</v>
      </c>
      <c r="I30" s="1">
        <f t="shared" si="3"/>
        <v>-3</v>
      </c>
      <c r="J30" s="1">
        <v>0.0</v>
      </c>
      <c r="K30" s="1">
        <f t="shared" si="4"/>
        <v>-1</v>
      </c>
      <c r="L30" s="1">
        <v>0.0</v>
      </c>
      <c r="M30">
        <f t="shared" si="5"/>
        <v>-520</v>
      </c>
      <c r="N30">
        <f t="shared" si="6"/>
        <v>0</v>
      </c>
      <c r="O30" s="1">
        <f t="shared" si="7"/>
        <v>0</v>
      </c>
      <c r="P30">
        <f t="shared" si="8"/>
        <v>-173.3333333</v>
      </c>
      <c r="Q30">
        <f t="shared" si="9"/>
        <v>0.000000001905708672</v>
      </c>
    </row>
    <row r="31">
      <c r="A31" s="1" t="s">
        <v>45</v>
      </c>
      <c r="B31" s="1">
        <v>2.77414794E8</v>
      </c>
      <c r="C31" s="1">
        <v>2.0</v>
      </c>
      <c r="D31" s="1">
        <v>0.0</v>
      </c>
      <c r="E31" s="1">
        <v>0.0</v>
      </c>
      <c r="F31" s="1">
        <f t="shared" si="11"/>
        <v>0</v>
      </c>
      <c r="G31" s="1">
        <f t="shared" si="2"/>
        <v>0.00000000720942085</v>
      </c>
      <c r="H31" s="1">
        <v>2.0</v>
      </c>
      <c r="I31" s="1">
        <f t="shared" si="3"/>
        <v>0</v>
      </c>
      <c r="J31" s="1">
        <v>2.0</v>
      </c>
      <c r="K31" s="1">
        <f t="shared" si="4"/>
        <v>2</v>
      </c>
      <c r="L31" s="1">
        <v>283.0</v>
      </c>
      <c r="M31">
        <f t="shared" si="5"/>
        <v>283</v>
      </c>
      <c r="N31">
        <f t="shared" si="6"/>
        <v>141.5</v>
      </c>
      <c r="O31" s="1">
        <f t="shared" si="7"/>
        <v>0.00000000720942085</v>
      </c>
      <c r="P31">
        <f t="shared" si="8"/>
        <v>141.5</v>
      </c>
      <c r="Q31">
        <f t="shared" si="9"/>
        <v>0.0000000144188417</v>
      </c>
    </row>
    <row r="32">
      <c r="A32" s="1" t="s">
        <v>46</v>
      </c>
      <c r="B32" s="1">
        <v>1.874561773E9</v>
      </c>
      <c r="C32" s="1">
        <v>7.0</v>
      </c>
      <c r="D32" s="1">
        <v>1.0</v>
      </c>
      <c r="E32" s="1">
        <v>3.0</v>
      </c>
      <c r="F32" s="1">
        <f t="shared" si="11"/>
        <v>0.4285714286</v>
      </c>
      <c r="G32" s="1">
        <f t="shared" si="2"/>
        <v>0.000000003734206096</v>
      </c>
      <c r="H32" s="1">
        <v>1.0</v>
      </c>
      <c r="I32" s="1">
        <f t="shared" si="3"/>
        <v>-6</v>
      </c>
      <c r="J32" s="1">
        <v>0.0</v>
      </c>
      <c r="K32" s="1">
        <f t="shared" si="4"/>
        <v>-1</v>
      </c>
      <c r="L32" s="1">
        <v>0.0</v>
      </c>
      <c r="M32">
        <f t="shared" si="5"/>
        <v>-3</v>
      </c>
      <c r="N32">
        <f t="shared" si="6"/>
        <v>0</v>
      </c>
      <c r="O32" s="1">
        <f t="shared" si="7"/>
        <v>0.0000000005334580137</v>
      </c>
      <c r="P32">
        <f t="shared" si="8"/>
        <v>-0.4285714286</v>
      </c>
      <c r="Q32">
        <f t="shared" si="9"/>
        <v>0.00000000426766411</v>
      </c>
    </row>
    <row r="33">
      <c r="A33" s="1" t="s">
        <v>47</v>
      </c>
      <c r="B33" s="1">
        <v>1.734522605E9</v>
      </c>
      <c r="C33" s="1">
        <v>12.0</v>
      </c>
      <c r="D33" s="1">
        <v>5.0</v>
      </c>
      <c r="E33" s="1">
        <v>425.0</v>
      </c>
      <c r="F33" s="1">
        <f t="shared" si="11"/>
        <v>35.41666667</v>
      </c>
      <c r="G33" s="1">
        <f t="shared" si="2"/>
        <v>0.00000000691833013</v>
      </c>
      <c r="H33" s="1">
        <v>1.0</v>
      </c>
      <c r="I33" s="1">
        <f t="shared" si="3"/>
        <v>-11</v>
      </c>
      <c r="J33" s="1">
        <v>0.0</v>
      </c>
      <c r="K33" s="1">
        <f t="shared" si="4"/>
        <v>-5</v>
      </c>
      <c r="L33" s="1">
        <v>0.0</v>
      </c>
      <c r="M33">
        <f t="shared" si="5"/>
        <v>-425</v>
      </c>
      <c r="N33">
        <f t="shared" si="6"/>
        <v>0</v>
      </c>
      <c r="O33" s="1">
        <f t="shared" si="7"/>
        <v>0.0000000005765275109</v>
      </c>
      <c r="P33">
        <f t="shared" si="8"/>
        <v>-35.41666667</v>
      </c>
      <c r="Q33">
        <f t="shared" si="9"/>
        <v>0.000000007494857641</v>
      </c>
    </row>
    <row r="34">
      <c r="A34" s="1" t="s">
        <v>48</v>
      </c>
      <c r="B34" s="1">
        <v>1.001965891E9</v>
      </c>
      <c r="C34" s="1">
        <v>3.0</v>
      </c>
      <c r="D34" s="1">
        <v>2.0</v>
      </c>
      <c r="E34" s="1">
        <v>21.0</v>
      </c>
      <c r="F34" s="1">
        <f t="shared" si="11"/>
        <v>7</v>
      </c>
      <c r="G34" s="1">
        <f t="shared" si="2"/>
        <v>0.000000002994113898</v>
      </c>
      <c r="H34" s="1">
        <v>0.0</v>
      </c>
      <c r="I34" s="1">
        <f t="shared" si="3"/>
        <v>-3</v>
      </c>
      <c r="J34" s="1">
        <v>0.0</v>
      </c>
      <c r="K34" s="1">
        <f t="shared" si="4"/>
        <v>-2</v>
      </c>
      <c r="L34" s="1">
        <v>0.0</v>
      </c>
      <c r="M34">
        <f t="shared" si="5"/>
        <v>-21</v>
      </c>
      <c r="N34">
        <f t="shared" si="6"/>
        <v>0</v>
      </c>
      <c r="O34" s="1">
        <f t="shared" si="7"/>
        <v>0</v>
      </c>
      <c r="P34">
        <f t="shared" si="8"/>
        <v>-7</v>
      </c>
      <c r="Q34">
        <f t="shared" si="9"/>
        <v>0.000000002994113898</v>
      </c>
    </row>
    <row r="35">
      <c r="A35" s="1" t="s">
        <v>49</v>
      </c>
      <c r="B35" s="1">
        <v>3.426529504E9</v>
      </c>
      <c r="C35" s="1">
        <v>6.0</v>
      </c>
      <c r="D35" s="1">
        <v>1.0</v>
      </c>
      <c r="E35" s="1">
        <v>2.0</v>
      </c>
      <c r="F35" s="1">
        <f t="shared" si="11"/>
        <v>0.3333333333</v>
      </c>
      <c r="G35" s="1">
        <f t="shared" si="2"/>
        <v>0.000000001751042853</v>
      </c>
      <c r="H35" s="1">
        <v>3.0</v>
      </c>
      <c r="I35" s="1">
        <f t="shared" si="3"/>
        <v>-3</v>
      </c>
      <c r="J35" s="1">
        <v>0.0</v>
      </c>
      <c r="K35" s="1">
        <f t="shared" si="4"/>
        <v>-1</v>
      </c>
      <c r="L35" s="1">
        <v>0.0</v>
      </c>
      <c r="M35">
        <f t="shared" si="5"/>
        <v>-2</v>
      </c>
      <c r="N35">
        <f t="shared" si="6"/>
        <v>0</v>
      </c>
      <c r="O35" s="1">
        <f t="shared" si="7"/>
        <v>0.0000000008755214267</v>
      </c>
      <c r="P35">
        <f t="shared" si="8"/>
        <v>-0.3333333333</v>
      </c>
      <c r="Q35">
        <f t="shared" si="9"/>
        <v>0.00000000262656428</v>
      </c>
    </row>
    <row r="36">
      <c r="A36" s="1" t="s">
        <v>50</v>
      </c>
      <c r="B36" s="1">
        <v>1.039171244E9</v>
      </c>
      <c r="C36" s="1">
        <v>3.0</v>
      </c>
      <c r="D36" s="1">
        <v>1.0</v>
      </c>
      <c r="E36" s="1">
        <v>34.0</v>
      </c>
      <c r="F36" s="1">
        <f t="shared" si="11"/>
        <v>11.33333333</v>
      </c>
      <c r="G36" s="1">
        <f t="shared" si="2"/>
        <v>0.000000002886915912</v>
      </c>
      <c r="H36" s="1">
        <v>3.0</v>
      </c>
      <c r="I36" s="1">
        <f t="shared" si="3"/>
        <v>0</v>
      </c>
      <c r="J36" s="1">
        <v>2.0</v>
      </c>
      <c r="K36" s="1">
        <f t="shared" si="4"/>
        <v>1</v>
      </c>
      <c r="L36" s="1">
        <v>537.0</v>
      </c>
      <c r="M36">
        <f t="shared" si="5"/>
        <v>503</v>
      </c>
      <c r="N36">
        <f t="shared" si="6"/>
        <v>179</v>
      </c>
      <c r="O36" s="1">
        <f t="shared" si="7"/>
        <v>0.000000002886915912</v>
      </c>
      <c r="P36">
        <f t="shared" si="8"/>
        <v>167.6666667</v>
      </c>
      <c r="Q36">
        <f t="shared" si="9"/>
        <v>0.000000005773831825</v>
      </c>
    </row>
    <row r="37">
      <c r="A37" s="1" t="s">
        <v>51</v>
      </c>
      <c r="B37" s="1">
        <v>3.48563137E8</v>
      </c>
      <c r="C37" s="1">
        <v>8.0</v>
      </c>
      <c r="D37" s="1">
        <v>3.0</v>
      </c>
      <c r="E37" s="1">
        <v>234.0</v>
      </c>
      <c r="F37" s="1">
        <f t="shared" si="11"/>
        <v>29.25</v>
      </c>
      <c r="G37" s="1">
        <f t="shared" si="2"/>
        <v>0.00000002295136562</v>
      </c>
      <c r="H37" s="1">
        <v>10.0</v>
      </c>
      <c r="I37" s="1">
        <f t="shared" si="3"/>
        <v>2</v>
      </c>
      <c r="J37" s="1">
        <v>2.0</v>
      </c>
      <c r="K37" s="1">
        <f t="shared" si="4"/>
        <v>-1</v>
      </c>
      <c r="L37" s="1">
        <v>46.0</v>
      </c>
      <c r="M37">
        <f t="shared" si="5"/>
        <v>-188</v>
      </c>
      <c r="N37">
        <f t="shared" si="6"/>
        <v>4.6</v>
      </c>
      <c r="O37" s="1">
        <f t="shared" si="7"/>
        <v>0.00000002868920703</v>
      </c>
      <c r="P37">
        <f t="shared" si="8"/>
        <v>-24.65</v>
      </c>
      <c r="Q37">
        <f t="shared" si="9"/>
        <v>0.00000005164057265</v>
      </c>
    </row>
    <row r="38">
      <c r="A38" s="1" t="s">
        <v>52</v>
      </c>
      <c r="B38" s="1">
        <v>4.13007158E8</v>
      </c>
      <c r="C38" s="1">
        <v>7.0</v>
      </c>
      <c r="D38" s="1">
        <v>4.0</v>
      </c>
      <c r="E38" s="1">
        <v>74.0</v>
      </c>
      <c r="F38" s="1">
        <f t="shared" si="11"/>
        <v>10.57142857</v>
      </c>
      <c r="G38" s="1">
        <f t="shared" si="2"/>
        <v>0.00000001694885879</v>
      </c>
      <c r="H38" s="1">
        <v>2.0</v>
      </c>
      <c r="I38" s="1">
        <f t="shared" si="3"/>
        <v>-5</v>
      </c>
      <c r="J38" s="1">
        <v>1.0</v>
      </c>
      <c r="K38" s="1">
        <f t="shared" si="4"/>
        <v>-3</v>
      </c>
      <c r="L38" s="1">
        <v>1.0</v>
      </c>
      <c r="M38">
        <f t="shared" si="5"/>
        <v>-73</v>
      </c>
      <c r="N38">
        <f t="shared" si="6"/>
        <v>0.5</v>
      </c>
      <c r="O38" s="1">
        <f t="shared" si="7"/>
        <v>0.000000004842531083</v>
      </c>
      <c r="P38">
        <f t="shared" si="8"/>
        <v>-10.07142857</v>
      </c>
      <c r="Q38">
        <f t="shared" si="9"/>
        <v>0.00000002179138987</v>
      </c>
    </row>
    <row r="39">
      <c r="A39" s="1" t="s">
        <v>53</v>
      </c>
      <c r="B39" s="1">
        <v>1.917428984E9</v>
      </c>
      <c r="C39" s="1">
        <v>1.0</v>
      </c>
      <c r="D39" s="1">
        <v>0.0</v>
      </c>
      <c r="E39" s="1">
        <v>0.0</v>
      </c>
      <c r="F39" s="1">
        <f t="shared" si="11"/>
        <v>0</v>
      </c>
      <c r="G39" s="1">
        <f t="shared" si="2"/>
        <v>0.0000000005215317012</v>
      </c>
      <c r="H39" s="1">
        <v>5.0</v>
      </c>
      <c r="I39" s="1">
        <f t="shared" si="3"/>
        <v>4</v>
      </c>
      <c r="J39" s="1">
        <v>0.0</v>
      </c>
      <c r="K39" s="1">
        <f t="shared" si="4"/>
        <v>0</v>
      </c>
      <c r="L39" s="1">
        <v>0.0</v>
      </c>
      <c r="M39">
        <f t="shared" si="5"/>
        <v>0</v>
      </c>
      <c r="N39">
        <f t="shared" si="6"/>
        <v>0</v>
      </c>
      <c r="O39" s="1">
        <f t="shared" si="7"/>
        <v>0.000000002607658506</v>
      </c>
      <c r="P39">
        <f t="shared" si="8"/>
        <v>0</v>
      </c>
      <c r="Q39">
        <f t="shared" si="9"/>
        <v>0.000000003129190207</v>
      </c>
    </row>
    <row r="40">
      <c r="A40" s="1" t="s">
        <v>54</v>
      </c>
      <c r="B40" s="1">
        <v>2.95705339E8</v>
      </c>
      <c r="C40" s="1">
        <v>5.0</v>
      </c>
      <c r="D40" s="1">
        <v>3.0</v>
      </c>
      <c r="E40" s="1">
        <v>51.0</v>
      </c>
      <c r="F40" s="1">
        <f t="shared" si="11"/>
        <v>10.2</v>
      </c>
      <c r="G40" s="1">
        <f t="shared" si="2"/>
        <v>0.00000001690872413</v>
      </c>
      <c r="H40" s="1">
        <v>3.0</v>
      </c>
      <c r="I40" s="1">
        <f t="shared" si="3"/>
        <v>-2</v>
      </c>
      <c r="J40" s="1">
        <v>0.0</v>
      </c>
      <c r="K40" s="1">
        <f t="shared" si="4"/>
        <v>-3</v>
      </c>
      <c r="L40" s="1">
        <v>0.0</v>
      </c>
      <c r="M40">
        <f t="shared" si="5"/>
        <v>-51</v>
      </c>
      <c r="N40">
        <f t="shared" si="6"/>
        <v>0</v>
      </c>
      <c r="O40" s="1">
        <f t="shared" si="7"/>
        <v>0.00000001014523448</v>
      </c>
      <c r="P40">
        <f t="shared" si="8"/>
        <v>-10.2</v>
      </c>
      <c r="Q40">
        <f t="shared" si="9"/>
        <v>0.0000000270539586</v>
      </c>
    </row>
    <row r="41">
      <c r="A41" s="1" t="s">
        <v>55</v>
      </c>
      <c r="B41" s="1">
        <v>6.82971852E8</v>
      </c>
      <c r="C41" s="1">
        <v>5.0</v>
      </c>
      <c r="D41" s="1">
        <v>0.0</v>
      </c>
      <c r="E41" s="1">
        <v>0.0</v>
      </c>
      <c r="F41" s="1">
        <f t="shared" si="11"/>
        <v>0</v>
      </c>
      <c r="G41" s="1">
        <f t="shared" si="2"/>
        <v>0.00000000732094593</v>
      </c>
      <c r="H41" s="1">
        <v>6.0</v>
      </c>
      <c r="I41" s="1">
        <f t="shared" si="3"/>
        <v>1</v>
      </c>
      <c r="J41" s="1">
        <v>1.0</v>
      </c>
      <c r="K41" s="1">
        <f t="shared" si="4"/>
        <v>1</v>
      </c>
      <c r="L41" s="1">
        <v>110.0</v>
      </c>
      <c r="M41">
        <f t="shared" si="5"/>
        <v>110</v>
      </c>
      <c r="N41">
        <f t="shared" si="6"/>
        <v>18.33333333</v>
      </c>
      <c r="O41" s="1">
        <f t="shared" si="7"/>
        <v>0.000000008785135116</v>
      </c>
      <c r="P41">
        <f t="shared" si="8"/>
        <v>18.33333333</v>
      </c>
      <c r="Q41">
        <f t="shared" si="9"/>
        <v>0.00000001610608105</v>
      </c>
    </row>
    <row r="42">
      <c r="A42" s="1" t="s">
        <v>56</v>
      </c>
      <c r="B42" s="1">
        <v>8.59673901E8</v>
      </c>
      <c r="C42" s="1">
        <v>7.0</v>
      </c>
      <c r="D42" s="1">
        <v>2.0</v>
      </c>
      <c r="E42" s="1">
        <v>313.0</v>
      </c>
      <c r="F42" s="1">
        <f t="shared" si="11"/>
        <v>44.71428571</v>
      </c>
      <c r="G42" s="1">
        <f t="shared" si="2"/>
        <v>0.000000008142622443</v>
      </c>
      <c r="H42" s="1">
        <v>11.0</v>
      </c>
      <c r="I42" s="1">
        <f t="shared" si="3"/>
        <v>4</v>
      </c>
      <c r="J42" s="1">
        <v>0.0</v>
      </c>
      <c r="K42" s="1">
        <f t="shared" si="4"/>
        <v>-2</v>
      </c>
      <c r="L42" s="1">
        <v>0.0</v>
      </c>
      <c r="M42">
        <f t="shared" si="5"/>
        <v>-313</v>
      </c>
      <c r="N42">
        <f t="shared" si="6"/>
        <v>0</v>
      </c>
      <c r="O42" s="1">
        <f t="shared" si="7"/>
        <v>0.00000001279554955</v>
      </c>
      <c r="P42">
        <f t="shared" si="8"/>
        <v>-44.71428571</v>
      </c>
      <c r="Q42">
        <f t="shared" si="9"/>
        <v>0.000000020938172</v>
      </c>
    </row>
    <row r="43">
      <c r="A43" s="1" t="s">
        <v>57</v>
      </c>
      <c r="B43" s="1">
        <v>2.376857805E9</v>
      </c>
      <c r="C43" s="1">
        <v>2.0</v>
      </c>
      <c r="D43" s="1">
        <v>2.0</v>
      </c>
      <c r="E43" s="1">
        <v>6.0</v>
      </c>
      <c r="F43" s="1">
        <f t="shared" si="11"/>
        <v>3</v>
      </c>
      <c r="G43" s="1">
        <f t="shared" si="2"/>
        <v>0.0000000008414470549</v>
      </c>
      <c r="H43" s="1">
        <v>2.0</v>
      </c>
      <c r="I43" s="1">
        <f t="shared" si="3"/>
        <v>0</v>
      </c>
      <c r="J43" s="1">
        <v>1.0</v>
      </c>
      <c r="K43" s="1">
        <f t="shared" si="4"/>
        <v>-1</v>
      </c>
      <c r="L43" s="1">
        <v>83.0</v>
      </c>
      <c r="M43">
        <f t="shared" si="5"/>
        <v>77</v>
      </c>
      <c r="N43">
        <f t="shared" si="6"/>
        <v>41.5</v>
      </c>
      <c r="O43" s="1">
        <f t="shared" si="7"/>
        <v>0.0000000008414470549</v>
      </c>
      <c r="P43">
        <f t="shared" si="8"/>
        <v>38.5</v>
      </c>
      <c r="Q43">
        <f t="shared" si="9"/>
        <v>0.00000000168289411</v>
      </c>
    </row>
    <row r="44">
      <c r="A44" s="1" t="s">
        <v>58</v>
      </c>
      <c r="B44" s="1">
        <v>6.51502442E8</v>
      </c>
      <c r="C44" s="1">
        <v>2.0</v>
      </c>
      <c r="D44" s="1">
        <v>1.0</v>
      </c>
      <c r="E44" s="1">
        <v>159.0</v>
      </c>
      <c r="F44" s="1">
        <f t="shared" si="11"/>
        <v>79.5</v>
      </c>
      <c r="G44" s="1">
        <f t="shared" si="2"/>
        <v>0.000000003069827327</v>
      </c>
      <c r="H44" s="1">
        <v>1.0</v>
      </c>
      <c r="I44" s="1">
        <f t="shared" si="3"/>
        <v>-1</v>
      </c>
      <c r="J44" s="1">
        <v>0.0</v>
      </c>
      <c r="K44" s="1">
        <f t="shared" si="4"/>
        <v>-1</v>
      </c>
      <c r="L44" s="1">
        <v>0.0</v>
      </c>
      <c r="M44">
        <f t="shared" si="5"/>
        <v>-159</v>
      </c>
      <c r="N44">
        <f t="shared" si="6"/>
        <v>0</v>
      </c>
      <c r="O44" s="1">
        <f t="shared" si="7"/>
        <v>0.000000001534913663</v>
      </c>
      <c r="P44">
        <f t="shared" si="8"/>
        <v>-79.5</v>
      </c>
      <c r="Q44">
        <f t="shared" si="9"/>
        <v>0.00000000460474099</v>
      </c>
    </row>
    <row r="45">
      <c r="A45" s="1" t="s">
        <v>59</v>
      </c>
      <c r="B45" s="1">
        <v>3.27652577E9</v>
      </c>
      <c r="C45" s="1">
        <v>1.0</v>
      </c>
      <c r="D45" s="1">
        <v>0.0</v>
      </c>
      <c r="E45" s="1">
        <v>0.0</v>
      </c>
      <c r="F45" s="1">
        <f t="shared" si="11"/>
        <v>0</v>
      </c>
      <c r="G45" s="1">
        <f t="shared" si="2"/>
        <v>0.000000000305201323</v>
      </c>
      <c r="H45" s="1">
        <v>8.0</v>
      </c>
      <c r="I45" s="1">
        <f t="shared" si="3"/>
        <v>7</v>
      </c>
      <c r="J45" s="1">
        <v>0.0</v>
      </c>
      <c r="K45" s="1">
        <f t="shared" si="4"/>
        <v>0</v>
      </c>
      <c r="L45" s="1">
        <v>0.0</v>
      </c>
      <c r="M45">
        <f t="shared" si="5"/>
        <v>0</v>
      </c>
      <c r="N45">
        <f t="shared" si="6"/>
        <v>0</v>
      </c>
      <c r="O45" s="1">
        <f t="shared" si="7"/>
        <v>0.000000002441610584</v>
      </c>
      <c r="P45">
        <f t="shared" si="8"/>
        <v>0</v>
      </c>
      <c r="Q45">
        <f t="shared" si="9"/>
        <v>0.000000002746811907</v>
      </c>
    </row>
    <row r="46">
      <c r="A46" s="1" t="s">
        <v>60</v>
      </c>
      <c r="B46" s="1">
        <v>3.25582976E8</v>
      </c>
      <c r="C46" s="1">
        <v>2.0</v>
      </c>
      <c r="D46" s="1">
        <v>1.0</v>
      </c>
      <c r="E46" s="1">
        <v>14.0</v>
      </c>
      <c r="F46" s="1">
        <f t="shared" si="11"/>
        <v>7</v>
      </c>
      <c r="G46" s="1">
        <f t="shared" si="2"/>
        <v>0.00000000614282732</v>
      </c>
      <c r="H46" s="1">
        <v>4.0</v>
      </c>
      <c r="I46" s="1">
        <f t="shared" si="3"/>
        <v>2</v>
      </c>
      <c r="J46" s="1">
        <v>0.0</v>
      </c>
      <c r="K46" s="1">
        <f t="shared" si="4"/>
        <v>-1</v>
      </c>
      <c r="L46" s="1">
        <v>0.0</v>
      </c>
      <c r="M46">
        <f t="shared" si="5"/>
        <v>-14</v>
      </c>
      <c r="N46">
        <f t="shared" si="6"/>
        <v>0</v>
      </c>
      <c r="O46" s="1">
        <f t="shared" si="7"/>
        <v>0.00000001228565464</v>
      </c>
      <c r="P46">
        <f t="shared" si="8"/>
        <v>-7</v>
      </c>
      <c r="Q46">
        <f t="shared" si="9"/>
        <v>0.00000001842848196</v>
      </c>
    </row>
    <row r="47">
      <c r="A47" s="1" t="s">
        <v>61</v>
      </c>
      <c r="B47" s="1">
        <v>7.92601299E8</v>
      </c>
      <c r="C47" s="1">
        <v>2.0</v>
      </c>
      <c r="D47" s="1">
        <v>1.0</v>
      </c>
      <c r="E47" s="1">
        <v>229.0</v>
      </c>
      <c r="F47" s="1">
        <f t="shared" si="11"/>
        <v>114.5</v>
      </c>
      <c r="G47" s="1">
        <f t="shared" si="2"/>
        <v>0.000000002523336768</v>
      </c>
      <c r="H47" s="1">
        <v>3.0</v>
      </c>
      <c r="I47" s="1">
        <f t="shared" si="3"/>
        <v>1</v>
      </c>
      <c r="J47" s="1">
        <v>0.0</v>
      </c>
      <c r="K47" s="1">
        <f t="shared" si="4"/>
        <v>-1</v>
      </c>
      <c r="L47" s="1">
        <v>0.0</v>
      </c>
      <c r="M47">
        <f t="shared" si="5"/>
        <v>-229</v>
      </c>
      <c r="N47">
        <f t="shared" si="6"/>
        <v>0</v>
      </c>
      <c r="O47" s="1">
        <f t="shared" si="7"/>
        <v>0.000000003785005152</v>
      </c>
      <c r="P47">
        <f t="shared" si="8"/>
        <v>-114.5</v>
      </c>
      <c r="Q47">
        <f t="shared" si="9"/>
        <v>0.00000000630834192</v>
      </c>
    </row>
    <row r="48">
      <c r="A48" s="1" t="s">
        <v>62</v>
      </c>
      <c r="B48" s="1">
        <v>2.59373346E8</v>
      </c>
      <c r="C48" s="1">
        <v>3.0</v>
      </c>
      <c r="D48" s="1">
        <v>1.0</v>
      </c>
      <c r="E48" s="1">
        <v>3.0</v>
      </c>
      <c r="F48" s="1">
        <f t="shared" si="11"/>
        <v>1</v>
      </c>
      <c r="G48" s="1">
        <f t="shared" si="2"/>
        <v>0.00000001156633882</v>
      </c>
      <c r="H48" s="1">
        <v>1.0</v>
      </c>
      <c r="I48" s="1">
        <f t="shared" si="3"/>
        <v>-2</v>
      </c>
      <c r="J48" s="1">
        <v>1.0</v>
      </c>
      <c r="K48" s="1">
        <f t="shared" si="4"/>
        <v>0</v>
      </c>
      <c r="L48" s="1">
        <v>3.0</v>
      </c>
      <c r="M48">
        <f t="shared" si="5"/>
        <v>0</v>
      </c>
      <c r="N48">
        <f t="shared" si="6"/>
        <v>3</v>
      </c>
      <c r="O48" s="1">
        <f t="shared" si="7"/>
        <v>0.000000003855446272</v>
      </c>
      <c r="P48">
        <f t="shared" si="8"/>
        <v>2</v>
      </c>
      <c r="Q48">
        <f t="shared" si="9"/>
        <v>0.00000001542178509</v>
      </c>
    </row>
    <row r="49">
      <c r="A49" s="1" t="s">
        <v>63</v>
      </c>
      <c r="B49" s="1">
        <v>1.509195646E9</v>
      </c>
      <c r="C49" s="1">
        <v>8.0</v>
      </c>
      <c r="D49" s="1">
        <v>3.0</v>
      </c>
      <c r="E49" s="1">
        <v>98.0</v>
      </c>
      <c r="F49" s="1">
        <f t="shared" si="11"/>
        <v>12.25</v>
      </c>
      <c r="G49" s="1">
        <f t="shared" si="2"/>
        <v>0.00000000530083692</v>
      </c>
      <c r="H49" s="1">
        <v>7.0</v>
      </c>
      <c r="I49" s="1">
        <f t="shared" si="3"/>
        <v>-1</v>
      </c>
      <c r="J49" s="1">
        <v>2.0</v>
      </c>
      <c r="K49" s="1">
        <f t="shared" si="4"/>
        <v>-1</v>
      </c>
      <c r="L49" s="1">
        <v>188.0</v>
      </c>
      <c r="M49">
        <f t="shared" si="5"/>
        <v>90</v>
      </c>
      <c r="N49">
        <f t="shared" si="6"/>
        <v>26.85714286</v>
      </c>
      <c r="O49" s="1">
        <f t="shared" si="7"/>
        <v>0.000000004638232305</v>
      </c>
      <c r="P49">
        <f t="shared" si="8"/>
        <v>14.60714286</v>
      </c>
      <c r="Q49">
        <f t="shared" si="9"/>
        <v>0.000000009939069225</v>
      </c>
    </row>
    <row r="50">
      <c r="A50" s="1" t="s">
        <v>64</v>
      </c>
      <c r="B50" s="1">
        <v>6.19130754E8</v>
      </c>
      <c r="C50" s="1">
        <v>0.0</v>
      </c>
      <c r="D50" s="1">
        <v>0.0</v>
      </c>
      <c r="E50" s="1">
        <v>0.0</v>
      </c>
      <c r="F50" s="1">
        <v>0.0</v>
      </c>
      <c r="G50" s="1">
        <f t="shared" si="2"/>
        <v>0</v>
      </c>
      <c r="H50" s="1">
        <v>0.0</v>
      </c>
      <c r="I50" s="1">
        <f t="shared" si="3"/>
        <v>0</v>
      </c>
      <c r="J50" s="1">
        <v>0.0</v>
      </c>
      <c r="K50" s="1">
        <f t="shared" si="4"/>
        <v>0</v>
      </c>
      <c r="L50" s="1">
        <v>0.0</v>
      </c>
      <c r="M50">
        <f t="shared" si="5"/>
        <v>0</v>
      </c>
      <c r="N50">
        <f t="shared" si="6"/>
        <v>0</v>
      </c>
      <c r="O50" s="1">
        <f t="shared" si="7"/>
        <v>0</v>
      </c>
      <c r="P50">
        <f t="shared" si="8"/>
        <v>0</v>
      </c>
      <c r="Q50">
        <f t="shared" si="9"/>
        <v>0</v>
      </c>
    </row>
    <row r="51">
      <c r="A51" s="1" t="s">
        <v>65</v>
      </c>
      <c r="B51" s="1">
        <v>1.70280225E9</v>
      </c>
      <c r="C51" s="1">
        <v>8.0</v>
      </c>
      <c r="D51" s="1">
        <v>4.0</v>
      </c>
      <c r="E51" s="1">
        <v>308.0</v>
      </c>
      <c r="F51" s="1">
        <f t="shared" ref="F51:F57" si="12">E51/C51</f>
        <v>38.5</v>
      </c>
      <c r="G51" s="1">
        <f t="shared" si="2"/>
        <v>0.000000004698138025</v>
      </c>
      <c r="H51" s="1">
        <v>2.0</v>
      </c>
      <c r="I51" s="1">
        <f t="shared" si="3"/>
        <v>-6</v>
      </c>
      <c r="J51" s="1">
        <v>1.0</v>
      </c>
      <c r="K51" s="1">
        <f t="shared" si="4"/>
        <v>-3</v>
      </c>
      <c r="L51" s="1">
        <v>1.0</v>
      </c>
      <c r="M51">
        <f t="shared" si="5"/>
        <v>-307</v>
      </c>
      <c r="N51">
        <f t="shared" si="6"/>
        <v>0.5</v>
      </c>
      <c r="O51" s="1">
        <f t="shared" si="7"/>
        <v>0.000000001174534506</v>
      </c>
      <c r="P51">
        <f t="shared" si="8"/>
        <v>-38</v>
      </c>
      <c r="Q51">
        <f t="shared" si="9"/>
        <v>0.000000005872672531</v>
      </c>
    </row>
    <row r="52">
      <c r="A52" s="1" t="s">
        <v>66</v>
      </c>
      <c r="B52" s="1">
        <v>1.946098294E9</v>
      </c>
      <c r="C52" s="1">
        <v>8.0</v>
      </c>
      <c r="D52" s="1">
        <v>3.0</v>
      </c>
      <c r="E52" s="1">
        <v>64.0</v>
      </c>
      <c r="F52" s="1">
        <f t="shared" si="12"/>
        <v>8</v>
      </c>
      <c r="G52" s="1">
        <f t="shared" si="2"/>
        <v>0.000000004110789278</v>
      </c>
      <c r="H52" s="1">
        <v>8.0</v>
      </c>
      <c r="I52" s="1">
        <f t="shared" si="3"/>
        <v>0</v>
      </c>
      <c r="J52" s="1">
        <v>2.0</v>
      </c>
      <c r="K52" s="1">
        <f t="shared" si="4"/>
        <v>-1</v>
      </c>
      <c r="L52" s="1">
        <v>84.0</v>
      </c>
      <c r="M52">
        <f t="shared" si="5"/>
        <v>20</v>
      </c>
      <c r="N52">
        <f t="shared" si="6"/>
        <v>10.5</v>
      </c>
      <c r="O52" s="1">
        <f t="shared" si="7"/>
        <v>0.000000004110789278</v>
      </c>
      <c r="P52">
        <f t="shared" si="8"/>
        <v>2.5</v>
      </c>
      <c r="Q52">
        <f t="shared" si="9"/>
        <v>0.000000008221578555</v>
      </c>
    </row>
    <row r="53">
      <c r="A53" s="1" t="s">
        <v>67</v>
      </c>
      <c r="B53" s="1">
        <v>7.139291291E9</v>
      </c>
      <c r="C53" s="1">
        <v>19.0</v>
      </c>
      <c r="D53" s="1">
        <v>8.0</v>
      </c>
      <c r="E53" s="1">
        <v>319.0</v>
      </c>
      <c r="F53" s="1">
        <f t="shared" si="12"/>
        <v>16.78947368</v>
      </c>
      <c r="G53" s="1">
        <f t="shared" si="2"/>
        <v>0.000000002661328586</v>
      </c>
      <c r="H53" s="1">
        <v>14.0</v>
      </c>
      <c r="I53" s="1">
        <f t="shared" si="3"/>
        <v>-5</v>
      </c>
      <c r="J53" s="1">
        <v>2.0</v>
      </c>
      <c r="K53" s="1">
        <f t="shared" si="4"/>
        <v>-6</v>
      </c>
      <c r="L53" s="1">
        <v>109.0</v>
      </c>
      <c r="M53">
        <f t="shared" si="5"/>
        <v>-210</v>
      </c>
      <c r="N53">
        <f t="shared" si="6"/>
        <v>7.785714286</v>
      </c>
      <c r="O53" s="1">
        <f t="shared" si="7"/>
        <v>0.000000001960978958</v>
      </c>
      <c r="P53">
        <f t="shared" si="8"/>
        <v>-9.003759398</v>
      </c>
      <c r="Q53">
        <f t="shared" si="9"/>
        <v>0.000000004622307545</v>
      </c>
    </row>
    <row r="54">
      <c r="A54" s="1" t="s">
        <v>68</v>
      </c>
      <c r="B54" s="1">
        <v>2.455687887E9</v>
      </c>
      <c r="C54" s="1">
        <v>16.0</v>
      </c>
      <c r="D54" s="1">
        <v>7.0</v>
      </c>
      <c r="E54" s="1">
        <v>224.0</v>
      </c>
      <c r="F54" s="1">
        <f t="shared" si="12"/>
        <v>14</v>
      </c>
      <c r="G54" s="1">
        <f t="shared" si="2"/>
        <v>0.00000000651548598</v>
      </c>
      <c r="H54" s="1">
        <v>11.0</v>
      </c>
      <c r="I54" s="1">
        <f t="shared" si="3"/>
        <v>-5</v>
      </c>
      <c r="J54" s="1">
        <v>2.0</v>
      </c>
      <c r="K54" s="1">
        <f t="shared" si="4"/>
        <v>-5</v>
      </c>
      <c r="L54" s="1">
        <v>23.0</v>
      </c>
      <c r="M54">
        <f t="shared" si="5"/>
        <v>-201</v>
      </c>
      <c r="N54">
        <f t="shared" si="6"/>
        <v>2.090909091</v>
      </c>
      <c r="O54" s="1">
        <f t="shared" si="7"/>
        <v>0.000000004479396612</v>
      </c>
      <c r="P54">
        <f t="shared" si="8"/>
        <v>-11.90909091</v>
      </c>
      <c r="Q54">
        <f t="shared" si="9"/>
        <v>0.00000001099488259</v>
      </c>
    </row>
    <row r="55">
      <c r="A55" s="1" t="s">
        <v>69</v>
      </c>
      <c r="B55" s="1">
        <v>6.25084918E8</v>
      </c>
      <c r="C55" s="1">
        <v>7.0</v>
      </c>
      <c r="D55" s="1">
        <v>3.0</v>
      </c>
      <c r="E55" s="1">
        <v>171.0</v>
      </c>
      <c r="F55" s="1">
        <f t="shared" si="12"/>
        <v>24.42857143</v>
      </c>
      <c r="G55" s="1">
        <f t="shared" si="2"/>
        <v>0.00000001119847848</v>
      </c>
      <c r="H55" s="1">
        <v>1.0</v>
      </c>
      <c r="I55" s="1">
        <f t="shared" si="3"/>
        <v>-6</v>
      </c>
      <c r="J55" s="1">
        <v>0.0</v>
      </c>
      <c r="K55" s="1">
        <f t="shared" si="4"/>
        <v>-3</v>
      </c>
      <c r="L55" s="1">
        <v>0.0</v>
      </c>
      <c r="M55">
        <f t="shared" si="5"/>
        <v>-171</v>
      </c>
      <c r="N55">
        <f t="shared" si="6"/>
        <v>0</v>
      </c>
      <c r="O55" s="1">
        <f t="shared" si="7"/>
        <v>0.000000001599782639</v>
      </c>
      <c r="P55">
        <f t="shared" si="8"/>
        <v>-24.42857143</v>
      </c>
      <c r="Q55">
        <f t="shared" si="9"/>
        <v>0.00000001279826112</v>
      </c>
    </row>
    <row r="56">
      <c r="A56" s="1" t="s">
        <v>70</v>
      </c>
      <c r="B56" s="1">
        <v>1.005248585E9</v>
      </c>
      <c r="C56" s="1">
        <v>1.0</v>
      </c>
      <c r="D56" s="1">
        <v>0.0</v>
      </c>
      <c r="E56" s="1">
        <v>0.0</v>
      </c>
      <c r="F56" s="1">
        <f t="shared" si="12"/>
        <v>0</v>
      </c>
      <c r="G56" s="1">
        <f t="shared" si="2"/>
        <v>0.0000000009947788188</v>
      </c>
      <c r="H56" s="1">
        <v>0.0</v>
      </c>
      <c r="I56" s="1">
        <f t="shared" si="3"/>
        <v>-1</v>
      </c>
      <c r="J56" s="1">
        <v>0.0</v>
      </c>
      <c r="K56" s="1">
        <f t="shared" si="4"/>
        <v>0</v>
      </c>
      <c r="L56" s="1">
        <v>0.0</v>
      </c>
      <c r="M56">
        <f t="shared" si="5"/>
        <v>0</v>
      </c>
      <c r="N56">
        <f t="shared" si="6"/>
        <v>0</v>
      </c>
      <c r="O56" s="1">
        <f t="shared" si="7"/>
        <v>0</v>
      </c>
      <c r="P56">
        <f t="shared" si="8"/>
        <v>0</v>
      </c>
      <c r="Q56">
        <f t="shared" si="9"/>
        <v>0.0000000009947788188</v>
      </c>
    </row>
    <row r="57">
      <c r="A57" s="1" t="s">
        <v>71</v>
      </c>
      <c r="B57" s="1">
        <v>4.30462962E8</v>
      </c>
      <c r="C57" s="1">
        <v>9.0</v>
      </c>
      <c r="D57" s="1">
        <v>1.0</v>
      </c>
      <c r="E57" s="1">
        <v>82.0</v>
      </c>
      <c r="F57" s="1">
        <f t="shared" si="12"/>
        <v>9.111111111</v>
      </c>
      <c r="G57" s="1">
        <f t="shared" si="2"/>
        <v>0.00000002090772214</v>
      </c>
      <c r="H57" s="1">
        <v>2.0</v>
      </c>
      <c r="I57" s="1">
        <f t="shared" si="3"/>
        <v>-7</v>
      </c>
      <c r="J57" s="1">
        <v>0.0</v>
      </c>
      <c r="K57" s="1">
        <f t="shared" si="4"/>
        <v>-1</v>
      </c>
      <c r="L57" s="1">
        <v>0.0</v>
      </c>
      <c r="M57">
        <f t="shared" si="5"/>
        <v>-82</v>
      </c>
      <c r="N57">
        <f t="shared" si="6"/>
        <v>0</v>
      </c>
      <c r="O57" s="1">
        <f t="shared" si="7"/>
        <v>0.000000004646160475</v>
      </c>
      <c r="P57">
        <f t="shared" si="8"/>
        <v>-9.111111111</v>
      </c>
      <c r="Q57">
        <f t="shared" si="9"/>
        <v>0.00000002555388261</v>
      </c>
    </row>
  </sheetData>
  <drawing r:id="rId1"/>
</worksheet>
</file>