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llege Work\IDE20\"/>
    </mc:Choice>
  </mc:AlternateContent>
  <bookViews>
    <workbookView xWindow="192" yWindow="120" windowWidth="8580" windowHeight="3984"/>
  </bookViews>
  <sheets>
    <sheet name="Decision Matrix" sheetId="1" r:id="rId1"/>
    <sheet name="Importance Chart" sheetId="2" r:id="rId2"/>
    <sheet name="Comparison Chart" sheetId="3" r:id="rId3"/>
  </sheets>
  <calcPr calcId="152511"/>
</workbook>
</file>

<file path=xl/calcChain.xml><?xml version="1.0" encoding="utf-8"?>
<calcChain xmlns="http://schemas.openxmlformats.org/spreadsheetml/2006/main">
  <c r="I6" i="1" l="1"/>
  <c r="J12" i="1"/>
  <c r="H12" i="1"/>
  <c r="F12" i="1"/>
  <c r="D12" i="1"/>
  <c r="B12" i="1"/>
  <c r="C6" i="1" s="1"/>
  <c r="K6" i="1" s="1"/>
  <c r="G6" i="1" l="1"/>
  <c r="E6" i="1"/>
  <c r="C10" i="1"/>
  <c r="C11" i="1"/>
  <c r="C7" i="1"/>
  <c r="C8" i="1"/>
  <c r="C9" i="1"/>
  <c r="K7" i="1" l="1"/>
  <c r="I7" i="1"/>
  <c r="G7" i="1"/>
  <c r="E11" i="1"/>
  <c r="G11" i="1"/>
  <c r="I11" i="1"/>
  <c r="K11" i="1"/>
  <c r="E10" i="1"/>
  <c r="I10" i="1"/>
  <c r="K10" i="1"/>
  <c r="G10" i="1"/>
  <c r="E9" i="1"/>
  <c r="G9" i="1"/>
  <c r="K9" i="1"/>
  <c r="I9" i="1"/>
  <c r="E8" i="1"/>
  <c r="K8" i="1"/>
  <c r="G8" i="1"/>
  <c r="I8" i="1"/>
  <c r="C12" i="1"/>
  <c r="E7" i="1"/>
  <c r="E12" i="1" l="1"/>
  <c r="I12" i="1"/>
  <c r="G12" i="1"/>
  <c r="K12" i="1"/>
  <c r="B14" i="1" l="1"/>
  <c r="B16" i="1"/>
  <c r="B15" i="1"/>
</calcChain>
</file>

<file path=xl/sharedStrings.xml><?xml version="1.0" encoding="utf-8"?>
<sst xmlns="http://schemas.openxmlformats.org/spreadsheetml/2006/main" count="37" uniqueCount="20">
  <si>
    <t>Importance</t>
  </si>
  <si>
    <t>Max. value</t>
  </si>
  <si>
    <t>Min. value</t>
  </si>
  <si>
    <t>Capacity</t>
  </si>
  <si>
    <t>Raw</t>
  </si>
  <si>
    <t>Weighted</t>
  </si>
  <si>
    <t>N/A</t>
  </si>
  <si>
    <t>Best Score</t>
  </si>
  <si>
    <t>Worst Score</t>
  </si>
  <si>
    <t>Average</t>
  </si>
  <si>
    <t>Totals</t>
  </si>
  <si>
    <t>R.C. Helicopter</t>
  </si>
  <si>
    <t>Spring Gun</t>
  </si>
  <si>
    <t>Catapult</t>
  </si>
  <si>
    <t>Safety</t>
  </si>
  <si>
    <t>Weight</t>
  </si>
  <si>
    <t>Cost</t>
  </si>
  <si>
    <t>Simplicity</t>
  </si>
  <si>
    <t>Falling Conveyor</t>
  </si>
  <si>
    <t>Creativity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</si>
</sst>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7" x14ac:knownFonts="1">
    <font>
      <sz val="11"/>
      <color theme="1"/>
      <name val="Calibri"/>
      <family val="2"/>
      <scheme val="minor"/>
    </font>
    <font>
      <sz val="14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b/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3" fillId="0" borderId="0" xfId="0" applyFont="1"/>
    <xf numFmtId="0" fontId="3" fillId="6" borderId="13" xfId="0" applyFont="1" applyFill="1" applyBorder="1"/>
    <xf numFmtId="0" fontId="3" fillId="0" borderId="14" xfId="0" applyFont="1" applyBorder="1"/>
    <xf numFmtId="0" fontId="3" fillId="6" borderId="15" xfId="0" applyFont="1" applyFill="1" applyBorder="1"/>
    <xf numFmtId="0" fontId="3" fillId="6" borderId="3" xfId="0" applyFont="1" applyFill="1" applyBorder="1"/>
    <xf numFmtId="0" fontId="3" fillId="6" borderId="2" xfId="0" applyFont="1" applyFill="1" applyBorder="1"/>
    <xf numFmtId="0" fontId="3" fillId="6" borderId="1" xfId="0" applyFont="1" applyFill="1" applyBorder="1"/>
    <xf numFmtId="0" fontId="3" fillId="6" borderId="22" xfId="0" applyFont="1" applyFill="1" applyBorder="1"/>
    <xf numFmtId="0" fontId="3" fillId="6" borderId="8" xfId="0" applyFont="1" applyFill="1" applyBorder="1"/>
    <xf numFmtId="0" fontId="3" fillId="6" borderId="11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5" fillId="3" borderId="11" xfId="0" applyFont="1" applyFill="1" applyBorder="1"/>
    <xf numFmtId="0" fontId="5" fillId="2" borderId="1" xfId="0" applyFont="1" applyFill="1" applyBorder="1"/>
    <xf numFmtId="0" fontId="5" fillId="4" borderId="12" xfId="0" applyFont="1" applyFill="1" applyBorder="1"/>
    <xf numFmtId="0" fontId="4" fillId="6" borderId="21" xfId="0" applyFont="1" applyFill="1" applyBorder="1"/>
    <xf numFmtId="0" fontId="4" fillId="6" borderId="16" xfId="0" applyFont="1" applyFill="1" applyBorder="1"/>
    <xf numFmtId="0" fontId="4" fillId="0" borderId="17" xfId="0" applyFont="1" applyBorder="1"/>
    <xf numFmtId="0" fontId="4" fillId="6" borderId="18" xfId="0" applyFont="1" applyFill="1" applyBorder="1"/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164" fontId="3" fillId="6" borderId="3" xfId="0" applyNumberFormat="1" applyFont="1" applyFill="1" applyBorder="1"/>
    <xf numFmtId="164" fontId="3" fillId="6" borderId="8" xfId="0" applyNumberFormat="1" applyFont="1" applyFill="1" applyBorder="1"/>
    <xf numFmtId="165" fontId="3" fillId="3" borderId="4" xfId="0" applyNumberFormat="1" applyFont="1" applyFill="1" applyBorder="1"/>
    <xf numFmtId="165" fontId="3" fillId="2" borderId="23" xfId="0" applyNumberFormat="1" applyFont="1" applyFill="1" applyBorder="1"/>
    <xf numFmtId="165" fontId="3" fillId="4" borderId="5" xfId="0" applyNumberFormat="1" applyFont="1" applyFill="1" applyBorder="1"/>
    <xf numFmtId="0" fontId="4" fillId="7" borderId="18" xfId="0" applyFont="1" applyFill="1" applyBorder="1"/>
    <xf numFmtId="0" fontId="3" fillId="7" borderId="19" xfId="0" applyFont="1" applyFill="1" applyBorder="1"/>
    <xf numFmtId="164" fontId="3" fillId="7" borderId="3" xfId="0" applyNumberFormat="1" applyFont="1" applyFill="1" applyBorder="1"/>
    <xf numFmtId="0" fontId="3" fillId="7" borderId="20" xfId="0" applyFont="1" applyFill="1" applyBorder="1"/>
    <xf numFmtId="0" fontId="3" fillId="7" borderId="2" xfId="0" applyFont="1" applyFill="1" applyBorder="1"/>
    <xf numFmtId="0" fontId="3" fillId="7" borderId="1" xfId="0" applyFont="1" applyFill="1" applyBorder="1"/>
    <xf numFmtId="0" fontId="1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'Decision Matrix'!$A$6:$A$11</c:f>
              <c:strCache>
                <c:ptCount val="6"/>
                <c:pt idx="0">
                  <c:v>Safety</c:v>
                </c:pt>
                <c:pt idx="1">
                  <c:v>Weight</c:v>
                </c:pt>
                <c:pt idx="2">
                  <c:v>Cost</c:v>
                </c:pt>
                <c:pt idx="3">
                  <c:v>Simplicity</c:v>
                </c:pt>
                <c:pt idx="4">
                  <c:v>Capacity</c:v>
                </c:pt>
                <c:pt idx="5">
                  <c:v>Creativity</c:v>
                </c:pt>
              </c:strCache>
            </c:strRef>
          </c:cat>
          <c:val>
            <c:numRef>
              <c:f>'Decision Matrix'!$C$6:$C$11</c:f>
              <c:numCache>
                <c:formatCode>0.000</c:formatCode>
                <c:ptCount val="6"/>
                <c:pt idx="0">
                  <c:v>0.19047619047619047</c:v>
                </c:pt>
                <c:pt idx="1">
                  <c:v>9.5238095238095233E-2</c:v>
                </c:pt>
                <c:pt idx="2">
                  <c:v>0.19047619047619047</c:v>
                </c:pt>
                <c:pt idx="3">
                  <c:v>0.14285714285714285</c:v>
                </c:pt>
                <c:pt idx="4">
                  <c:v>0.23809523809523808</c:v>
                </c:pt>
                <c:pt idx="5">
                  <c:v>0.14285714285714285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'Decision Matrix'!$A$6</c:f>
              <c:strCache>
                <c:ptCount val="1"/>
                <c:pt idx="0">
                  <c:v>Safety</c:v>
                </c:pt>
              </c:strCache>
            </c:strRef>
          </c:tx>
          <c:invertIfNegative val="0"/>
          <c:cat>
            <c:strRef>
              <c:f>('Decision Matrix'!$D$2,'Decision Matrix'!$F$2,'Decision Matrix'!$H$2,'Decision Matrix'!$J$2)</c:f>
              <c:strCache>
                <c:ptCount val="4"/>
                <c:pt idx="0">
                  <c:v>R.C. Helicopter</c:v>
                </c:pt>
                <c:pt idx="1">
                  <c:v>Falling Conveyor</c:v>
                </c:pt>
                <c:pt idx="2">
                  <c:v>Spring Gun</c:v>
                </c:pt>
                <c:pt idx="3">
                  <c:v>Catapult</c:v>
                </c:pt>
              </c:strCache>
            </c:strRef>
          </c:cat>
          <c:val>
            <c:numRef>
              <c:f>('Decision Matrix'!$E$6,'Decision Matrix'!$G$6,'Decision Matrix'!$I$6,'Decision Matrix'!$K$6)</c:f>
              <c:numCache>
                <c:formatCode>0.000</c:formatCode>
                <c:ptCount val="4"/>
                <c:pt idx="0">
                  <c:v>0.76190476190476186</c:v>
                </c:pt>
                <c:pt idx="1">
                  <c:v>0.76190476190476186</c:v>
                </c:pt>
                <c:pt idx="2">
                  <c:v>0.5714285714285714</c:v>
                </c:pt>
                <c:pt idx="3">
                  <c:v>0.38095238095238093</c:v>
                </c:pt>
              </c:numCache>
            </c:numRef>
          </c:val>
        </c:ser>
        <c:ser>
          <c:idx val="1"/>
          <c:order val="1"/>
          <c:tx>
            <c:strRef>
              <c:f>'Decision Matrix'!$A$7</c:f>
              <c:strCache>
                <c:ptCount val="1"/>
                <c:pt idx="0">
                  <c:v>Weight</c:v>
                </c:pt>
              </c:strCache>
            </c:strRef>
          </c:tx>
          <c:invertIfNegative val="0"/>
          <c:cat>
            <c:strRef>
              <c:f>('Decision Matrix'!$D$2,'Decision Matrix'!$F$2,'Decision Matrix'!$H$2,'Decision Matrix'!$J$2)</c:f>
              <c:strCache>
                <c:ptCount val="4"/>
                <c:pt idx="0">
                  <c:v>R.C. Helicopter</c:v>
                </c:pt>
                <c:pt idx="1">
                  <c:v>Falling Conveyor</c:v>
                </c:pt>
                <c:pt idx="2">
                  <c:v>Spring Gun</c:v>
                </c:pt>
                <c:pt idx="3">
                  <c:v>Catapult</c:v>
                </c:pt>
              </c:strCache>
            </c:strRef>
          </c:cat>
          <c:val>
            <c:numRef>
              <c:f>('Decision Matrix'!$E$7,'Decision Matrix'!$G$7,'Decision Matrix'!$I$7,'Decision Matrix'!$K$7)</c:f>
              <c:numCache>
                <c:formatCode>0.000</c:formatCode>
                <c:ptCount val="4"/>
                <c:pt idx="0">
                  <c:v>0.47619047619047616</c:v>
                </c:pt>
                <c:pt idx="1">
                  <c:v>0.2857142857142857</c:v>
                </c:pt>
                <c:pt idx="2">
                  <c:v>0.38095238095238093</c:v>
                </c:pt>
                <c:pt idx="3">
                  <c:v>0.2857142857142857</c:v>
                </c:pt>
              </c:numCache>
            </c:numRef>
          </c:val>
        </c:ser>
        <c:ser>
          <c:idx val="2"/>
          <c:order val="2"/>
          <c:tx>
            <c:strRef>
              <c:f>'Decision Matrix'!$A$8</c:f>
              <c:strCache>
                <c:ptCount val="1"/>
                <c:pt idx="0">
                  <c:v>Cost</c:v>
                </c:pt>
              </c:strCache>
            </c:strRef>
          </c:tx>
          <c:invertIfNegative val="0"/>
          <c:cat>
            <c:strRef>
              <c:f>('Decision Matrix'!$D$2,'Decision Matrix'!$F$2,'Decision Matrix'!$H$2,'Decision Matrix'!$J$2)</c:f>
              <c:strCache>
                <c:ptCount val="4"/>
                <c:pt idx="0">
                  <c:v>R.C. Helicopter</c:v>
                </c:pt>
                <c:pt idx="1">
                  <c:v>Falling Conveyor</c:v>
                </c:pt>
                <c:pt idx="2">
                  <c:v>Spring Gun</c:v>
                </c:pt>
                <c:pt idx="3">
                  <c:v>Catapult</c:v>
                </c:pt>
              </c:strCache>
            </c:strRef>
          </c:cat>
          <c:val>
            <c:numRef>
              <c:f>('Decision Matrix'!$E$8,'Decision Matrix'!$G$8,'Decision Matrix'!$I$8,'Decision Matrix'!$K$8)</c:f>
              <c:numCache>
                <c:formatCode>0.000</c:formatCode>
                <c:ptCount val="4"/>
                <c:pt idx="0">
                  <c:v>0.19047619047619047</c:v>
                </c:pt>
                <c:pt idx="1">
                  <c:v>0.5714285714285714</c:v>
                </c:pt>
                <c:pt idx="2">
                  <c:v>0.5714285714285714</c:v>
                </c:pt>
                <c:pt idx="3">
                  <c:v>0.5714285714285714</c:v>
                </c:pt>
              </c:numCache>
            </c:numRef>
          </c:val>
        </c:ser>
        <c:ser>
          <c:idx val="3"/>
          <c:order val="3"/>
          <c:tx>
            <c:strRef>
              <c:f>'Decision Matrix'!$A$9</c:f>
              <c:strCache>
                <c:ptCount val="1"/>
                <c:pt idx="0">
                  <c:v>Simplicity</c:v>
                </c:pt>
              </c:strCache>
            </c:strRef>
          </c:tx>
          <c:invertIfNegative val="0"/>
          <c:cat>
            <c:strRef>
              <c:f>('Decision Matrix'!$D$2,'Decision Matrix'!$F$2,'Decision Matrix'!$H$2,'Decision Matrix'!$J$2)</c:f>
              <c:strCache>
                <c:ptCount val="4"/>
                <c:pt idx="0">
                  <c:v>R.C. Helicopter</c:v>
                </c:pt>
                <c:pt idx="1">
                  <c:v>Falling Conveyor</c:v>
                </c:pt>
                <c:pt idx="2">
                  <c:v>Spring Gun</c:v>
                </c:pt>
                <c:pt idx="3">
                  <c:v>Catapult</c:v>
                </c:pt>
              </c:strCache>
            </c:strRef>
          </c:cat>
          <c:val>
            <c:numRef>
              <c:f>('Decision Matrix'!$E$9,'Decision Matrix'!$G$9,'Decision Matrix'!$I$9,'Decision Matrix'!$K$9)</c:f>
              <c:numCache>
                <c:formatCode>0.000</c:formatCode>
                <c:ptCount val="4"/>
                <c:pt idx="0">
                  <c:v>0.5714285714285714</c:v>
                </c:pt>
                <c:pt idx="1">
                  <c:v>0.5714285714285714</c:v>
                </c:pt>
                <c:pt idx="2">
                  <c:v>0.2857142857142857</c:v>
                </c:pt>
                <c:pt idx="3">
                  <c:v>0.5714285714285714</c:v>
                </c:pt>
              </c:numCache>
            </c:numRef>
          </c:val>
        </c:ser>
        <c:ser>
          <c:idx val="4"/>
          <c:order val="4"/>
          <c:tx>
            <c:strRef>
              <c:f>'Decision Matrix'!$A$10</c:f>
              <c:strCache>
                <c:ptCount val="1"/>
                <c:pt idx="0">
                  <c:v>Capacity</c:v>
                </c:pt>
              </c:strCache>
            </c:strRef>
          </c:tx>
          <c:invertIfNegative val="0"/>
          <c:cat>
            <c:strRef>
              <c:f>('Decision Matrix'!$D$2,'Decision Matrix'!$F$2,'Decision Matrix'!$H$2,'Decision Matrix'!$J$2)</c:f>
              <c:strCache>
                <c:ptCount val="4"/>
                <c:pt idx="0">
                  <c:v>R.C. Helicopter</c:v>
                </c:pt>
                <c:pt idx="1">
                  <c:v>Falling Conveyor</c:v>
                </c:pt>
                <c:pt idx="2">
                  <c:v>Spring Gun</c:v>
                </c:pt>
                <c:pt idx="3">
                  <c:v>Catapult</c:v>
                </c:pt>
              </c:strCache>
            </c:strRef>
          </c:cat>
          <c:val>
            <c:numRef>
              <c:f>('Decision Matrix'!$E$10,'Decision Matrix'!$G$10,'Decision Matrix'!$I$10,'Decision Matrix'!$K$10)</c:f>
              <c:numCache>
                <c:formatCode>0.000</c:formatCode>
                <c:ptCount val="4"/>
                <c:pt idx="0">
                  <c:v>0.47619047619047616</c:v>
                </c:pt>
                <c:pt idx="1">
                  <c:v>1.1904761904761905</c:v>
                </c:pt>
                <c:pt idx="2">
                  <c:v>0.47619047619047616</c:v>
                </c:pt>
                <c:pt idx="3">
                  <c:v>0.47619047619047616</c:v>
                </c:pt>
              </c:numCache>
            </c:numRef>
          </c:val>
        </c:ser>
        <c:ser>
          <c:idx val="5"/>
          <c:order val="5"/>
          <c:tx>
            <c:strRef>
              <c:f>'Decision Matrix'!$A$11</c:f>
              <c:strCache>
                <c:ptCount val="1"/>
                <c:pt idx="0">
                  <c:v>Creativity</c:v>
                </c:pt>
              </c:strCache>
            </c:strRef>
          </c:tx>
          <c:invertIfNegative val="0"/>
          <c:cat>
            <c:strRef>
              <c:f>('Decision Matrix'!$D$2,'Decision Matrix'!$F$2,'Decision Matrix'!$H$2,'Decision Matrix'!$J$2)</c:f>
              <c:strCache>
                <c:ptCount val="4"/>
                <c:pt idx="0">
                  <c:v>R.C. Helicopter</c:v>
                </c:pt>
                <c:pt idx="1">
                  <c:v>Falling Conveyor</c:v>
                </c:pt>
                <c:pt idx="2">
                  <c:v>Spring Gun</c:v>
                </c:pt>
                <c:pt idx="3">
                  <c:v>Catapult</c:v>
                </c:pt>
              </c:strCache>
            </c:strRef>
          </c:cat>
          <c:val>
            <c:numRef>
              <c:f>('Decision Matrix'!$E$11,'Decision Matrix'!$G$11,'Decision Matrix'!$I$11,'Decision Matrix'!$K$11)</c:f>
              <c:numCache>
                <c:formatCode>0.000</c:formatCode>
                <c:ptCount val="4"/>
                <c:pt idx="0">
                  <c:v>0.71428571428571419</c:v>
                </c:pt>
                <c:pt idx="1">
                  <c:v>0.71428571428571419</c:v>
                </c:pt>
                <c:pt idx="2">
                  <c:v>0.42857142857142855</c:v>
                </c:pt>
                <c:pt idx="3">
                  <c:v>0.42857142857142855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9990424"/>
        <c:axId val="429990816"/>
      </c:barChart>
      <c:catAx>
        <c:axId val="429990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9990816"/>
        <c:crosses val="autoZero"/>
        <c:auto val="1"/>
        <c:lblAlgn val="ctr"/>
        <c:lblOffset val="100"/>
        <c:noMultiLvlLbl val="0"/>
      </c:catAx>
      <c:valAx>
        <c:axId val="42999081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4299904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641754155730542"/>
          <c:y val="0.24884842519685038"/>
          <c:w val="0.15358256734644571"/>
          <c:h val="0.6995324327205714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0</xdr:row>
      <xdr:rowOff>15240</xdr:rowOff>
    </xdr:from>
    <xdr:to>
      <xdr:col>10</xdr:col>
      <xdr:colOff>30480</xdr:colOff>
      <xdr:row>18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586740</xdr:colOff>
      <xdr:row>18</xdr:row>
      <xdr:rowOff>30480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J14" sqref="J14"/>
    </sheetView>
  </sheetViews>
  <sheetFormatPr defaultRowHeight="14.4" x14ac:dyDescent="0.3"/>
  <cols>
    <col min="1" max="1" width="13.21875" bestFit="1" customWidth="1"/>
    <col min="3" max="3" width="7.5546875" bestFit="1" customWidth="1"/>
    <col min="5" max="5" width="9.6640625" customWidth="1"/>
    <col min="7" max="7" width="11.44140625" customWidth="1"/>
  </cols>
  <sheetData>
    <row r="1" spans="1:11" ht="15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7.399999999999999" x14ac:dyDescent="0.3">
      <c r="A2" s="1"/>
      <c r="B2" s="33" t="s">
        <v>0</v>
      </c>
      <c r="C2" s="34"/>
      <c r="D2" s="33" t="s">
        <v>11</v>
      </c>
      <c r="E2" s="34"/>
      <c r="F2" s="33" t="s">
        <v>18</v>
      </c>
      <c r="G2" s="34"/>
      <c r="H2" s="33" t="s">
        <v>12</v>
      </c>
      <c r="I2" s="34"/>
      <c r="J2" s="33" t="s">
        <v>13</v>
      </c>
      <c r="K2" s="34"/>
    </row>
    <row r="3" spans="1:11" ht="15" thickBot="1" x14ac:dyDescent="0.35">
      <c r="A3" s="2"/>
      <c r="B3" s="20" t="s">
        <v>4</v>
      </c>
      <c r="C3" s="21" t="s">
        <v>5</v>
      </c>
      <c r="D3" s="20" t="s">
        <v>4</v>
      </c>
      <c r="E3" s="21" t="s">
        <v>5</v>
      </c>
      <c r="F3" s="20" t="s">
        <v>4</v>
      </c>
      <c r="G3" s="21" t="s">
        <v>5</v>
      </c>
      <c r="H3" s="20" t="s">
        <v>4</v>
      </c>
      <c r="I3" s="21" t="s">
        <v>5</v>
      </c>
      <c r="J3" s="20" t="s">
        <v>4</v>
      </c>
      <c r="K3" s="21" t="s">
        <v>5</v>
      </c>
    </row>
    <row r="4" spans="1:11" x14ac:dyDescent="0.3">
      <c r="A4" s="17" t="s">
        <v>1</v>
      </c>
      <c r="B4" s="3">
        <v>5</v>
      </c>
      <c r="C4" s="11" t="s">
        <v>6</v>
      </c>
      <c r="D4" s="3">
        <v>5</v>
      </c>
      <c r="E4" s="11" t="s">
        <v>6</v>
      </c>
      <c r="F4" s="3">
        <v>5</v>
      </c>
      <c r="G4" s="11" t="s">
        <v>6</v>
      </c>
      <c r="H4" s="3">
        <v>5</v>
      </c>
      <c r="I4" s="11" t="s">
        <v>6</v>
      </c>
      <c r="J4" s="3">
        <v>5</v>
      </c>
      <c r="K4" s="11" t="s">
        <v>6</v>
      </c>
    </row>
    <row r="5" spans="1:11" ht="15" thickBot="1" x14ac:dyDescent="0.35">
      <c r="A5" s="18" t="s">
        <v>2</v>
      </c>
      <c r="B5" s="4">
        <v>1</v>
      </c>
      <c r="C5" s="12" t="s">
        <v>6</v>
      </c>
      <c r="D5" s="4">
        <v>1</v>
      </c>
      <c r="E5" s="12" t="s">
        <v>6</v>
      </c>
      <c r="F5" s="4">
        <v>1</v>
      </c>
      <c r="G5" s="12" t="s">
        <v>6</v>
      </c>
      <c r="H5" s="4">
        <v>1</v>
      </c>
      <c r="I5" s="12" t="s">
        <v>6</v>
      </c>
      <c r="J5" s="4">
        <v>1</v>
      </c>
      <c r="K5" s="12" t="s">
        <v>6</v>
      </c>
    </row>
    <row r="6" spans="1:11" x14ac:dyDescent="0.3">
      <c r="A6" s="19" t="s">
        <v>14</v>
      </c>
      <c r="B6" s="5">
        <v>4</v>
      </c>
      <c r="C6" s="22">
        <f>B6/B12</f>
        <v>0.19047619047619047</v>
      </c>
      <c r="D6" s="6">
        <v>4</v>
      </c>
      <c r="E6" s="22">
        <f>(D6*C6)</f>
        <v>0.76190476190476186</v>
      </c>
      <c r="F6" s="6">
        <v>4</v>
      </c>
      <c r="G6" s="22">
        <f>(F6*C6)</f>
        <v>0.76190476190476186</v>
      </c>
      <c r="H6" s="6">
        <v>3</v>
      </c>
      <c r="I6" s="22">
        <f>(H6*C6)</f>
        <v>0.5714285714285714</v>
      </c>
      <c r="J6" s="6">
        <v>2</v>
      </c>
      <c r="K6" s="22">
        <f>(J6*C6)</f>
        <v>0.38095238095238093</v>
      </c>
    </row>
    <row r="7" spans="1:11" x14ac:dyDescent="0.3">
      <c r="A7" s="27" t="s">
        <v>15</v>
      </c>
      <c r="B7" s="31">
        <v>2</v>
      </c>
      <c r="C7" s="29">
        <f>B7/B12</f>
        <v>9.5238095238095233E-2</v>
      </c>
      <c r="D7" s="32">
        <v>5</v>
      </c>
      <c r="E7" s="29">
        <f t="shared" ref="E7:E11" si="0">(D7*C7)</f>
        <v>0.47619047619047616</v>
      </c>
      <c r="F7" s="32">
        <v>3</v>
      </c>
      <c r="G7" s="29">
        <f t="shared" ref="G7:G11" si="1">(F7*C7)</f>
        <v>0.2857142857142857</v>
      </c>
      <c r="H7" s="32">
        <v>4</v>
      </c>
      <c r="I7" s="29">
        <f t="shared" ref="I7:I11" si="2">(H7*C7)</f>
        <v>0.38095238095238093</v>
      </c>
      <c r="J7" s="32">
        <v>3</v>
      </c>
      <c r="K7" s="29">
        <f t="shared" ref="K7:K11" si="3">(J7*C7)</f>
        <v>0.2857142857142857</v>
      </c>
    </row>
    <row r="8" spans="1:11" x14ac:dyDescent="0.3">
      <c r="A8" s="19" t="s">
        <v>16</v>
      </c>
      <c r="B8" s="7">
        <v>4</v>
      </c>
      <c r="C8" s="22">
        <f>B8/B12</f>
        <v>0.19047619047619047</v>
      </c>
      <c r="D8" s="8">
        <v>1</v>
      </c>
      <c r="E8" s="22">
        <f t="shared" si="0"/>
        <v>0.19047619047619047</v>
      </c>
      <c r="F8" s="8">
        <v>3</v>
      </c>
      <c r="G8" s="22">
        <f t="shared" si="1"/>
        <v>0.5714285714285714</v>
      </c>
      <c r="H8" s="8">
        <v>3</v>
      </c>
      <c r="I8" s="22">
        <f t="shared" si="2"/>
        <v>0.5714285714285714</v>
      </c>
      <c r="J8" s="8">
        <v>3</v>
      </c>
      <c r="K8" s="22">
        <f t="shared" si="3"/>
        <v>0.5714285714285714</v>
      </c>
    </row>
    <row r="9" spans="1:11" x14ac:dyDescent="0.3">
      <c r="A9" s="27" t="s">
        <v>17</v>
      </c>
      <c r="B9" s="31">
        <v>3</v>
      </c>
      <c r="C9" s="29">
        <f>B9/B12</f>
        <v>0.14285714285714285</v>
      </c>
      <c r="D9" s="32">
        <v>4</v>
      </c>
      <c r="E9" s="29">
        <f t="shared" si="0"/>
        <v>0.5714285714285714</v>
      </c>
      <c r="F9" s="32">
        <v>4</v>
      </c>
      <c r="G9" s="29">
        <f t="shared" si="1"/>
        <v>0.5714285714285714</v>
      </c>
      <c r="H9" s="32">
        <v>2</v>
      </c>
      <c r="I9" s="29">
        <f t="shared" si="2"/>
        <v>0.2857142857142857</v>
      </c>
      <c r="J9" s="32">
        <v>4</v>
      </c>
      <c r="K9" s="29">
        <f t="shared" si="3"/>
        <v>0.5714285714285714</v>
      </c>
    </row>
    <row r="10" spans="1:11" x14ac:dyDescent="0.3">
      <c r="A10" s="19" t="s">
        <v>3</v>
      </c>
      <c r="B10" s="7">
        <v>5</v>
      </c>
      <c r="C10" s="22">
        <f>B10/B12</f>
        <v>0.23809523809523808</v>
      </c>
      <c r="D10" s="8">
        <v>2</v>
      </c>
      <c r="E10" s="22">
        <f t="shared" si="0"/>
        <v>0.47619047619047616</v>
      </c>
      <c r="F10" s="8">
        <v>5</v>
      </c>
      <c r="G10" s="22">
        <f t="shared" si="1"/>
        <v>1.1904761904761905</v>
      </c>
      <c r="H10" s="8">
        <v>2</v>
      </c>
      <c r="I10" s="22">
        <f t="shared" si="2"/>
        <v>0.47619047619047616</v>
      </c>
      <c r="J10" s="8">
        <v>2</v>
      </c>
      <c r="K10" s="22">
        <f t="shared" si="3"/>
        <v>0.47619047619047616</v>
      </c>
    </row>
    <row r="11" spans="1:11" ht="15" thickBot="1" x14ac:dyDescent="0.35">
      <c r="A11" s="27" t="s">
        <v>19</v>
      </c>
      <c r="B11" s="28">
        <v>3</v>
      </c>
      <c r="C11" s="29">
        <f>B11/B12</f>
        <v>0.14285714285714285</v>
      </c>
      <c r="D11" s="30">
        <v>5</v>
      </c>
      <c r="E11" s="29">
        <f t="shared" si="0"/>
        <v>0.71428571428571419</v>
      </c>
      <c r="F11" s="30">
        <v>5</v>
      </c>
      <c r="G11" s="29">
        <f t="shared" si="1"/>
        <v>0.71428571428571419</v>
      </c>
      <c r="H11" s="30">
        <v>3</v>
      </c>
      <c r="I11" s="29">
        <f t="shared" si="2"/>
        <v>0.42857142857142855</v>
      </c>
      <c r="J11" s="30">
        <v>3</v>
      </c>
      <c r="K11" s="29">
        <f t="shared" si="3"/>
        <v>0.42857142857142855</v>
      </c>
    </row>
    <row r="12" spans="1:11" ht="15" thickBot="1" x14ac:dyDescent="0.35">
      <c r="A12" s="16" t="s">
        <v>10</v>
      </c>
      <c r="B12" s="9">
        <f>SUM(B6:B11)</f>
        <v>21</v>
      </c>
      <c r="C12" s="23">
        <f>SUM(C6:C11)</f>
        <v>1</v>
      </c>
      <c r="D12" s="10">
        <f>SUM(D6:D11)</f>
        <v>21</v>
      </c>
      <c r="E12" s="23">
        <f>SUM(E6:E11)/5</f>
        <v>0.63809523809523816</v>
      </c>
      <c r="F12" s="10">
        <f>SUM(F6:F11)</f>
        <v>24</v>
      </c>
      <c r="G12" s="23">
        <f>SUM(G6:G11)/5</f>
        <v>0.81904761904761902</v>
      </c>
      <c r="H12" s="10">
        <f>SUM(H6:H11)</f>
        <v>17</v>
      </c>
      <c r="I12" s="23">
        <f>SUM(I6:I11)/5</f>
        <v>0.54285714285714282</v>
      </c>
      <c r="J12" s="10">
        <f>SUM(J6:J11)</f>
        <v>17</v>
      </c>
      <c r="K12" s="23">
        <f>SUM(K6:K11)/5</f>
        <v>0.54285714285714282</v>
      </c>
    </row>
    <row r="13" spans="1:11" ht="15" thickBot="1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3">
      <c r="A14" s="13" t="s">
        <v>7</v>
      </c>
      <c r="B14" s="24">
        <f>MAX(E12,G12,I12,K12)</f>
        <v>0.81904761904761902</v>
      </c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3">
      <c r="A15" s="14" t="s">
        <v>8</v>
      </c>
      <c r="B15" s="25">
        <f>MIN(E12,G12,I12,K12)</f>
        <v>0.54285714285714282</v>
      </c>
      <c r="C15" s="2"/>
      <c r="D15" s="2"/>
      <c r="E15" s="2"/>
      <c r="F15" s="2"/>
      <c r="G15" s="2"/>
      <c r="H15" s="2"/>
      <c r="I15" s="2"/>
      <c r="J15" s="2"/>
      <c r="K15" s="2"/>
    </row>
    <row r="16" spans="1:11" ht="15" thickBot="1" x14ac:dyDescent="0.35">
      <c r="A16" s="15" t="s">
        <v>9</v>
      </c>
      <c r="B16" s="26">
        <f>AVERAGE(E12,G12,I12,K12)</f>
        <v>0.63571428571428568</v>
      </c>
      <c r="C16" s="2"/>
      <c r="D16" s="2"/>
      <c r="E16" s="2"/>
      <c r="F16" s="2"/>
      <c r="G16" s="2"/>
      <c r="H16" s="2"/>
      <c r="I16" s="2"/>
      <c r="J16" s="2"/>
      <c r="K16" s="2"/>
    </row>
  </sheetData>
  <mergeCells count="5">
    <mergeCell ref="B2:C2"/>
    <mergeCell ref="D2:E2"/>
    <mergeCell ref="F2:G2"/>
    <mergeCell ref="H2:I2"/>
    <mergeCell ref="J2:K2"/>
  </mergeCells>
  <conditionalFormatting sqref="B4:B11">
    <cfRule type="iconSet" priority="9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D4:D5">
    <cfRule type="iconSet" priority="8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4:F5">
    <cfRule type="iconSet" priority="7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H4:H5">
    <cfRule type="iconSet" priority="6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4:J5">
    <cfRule type="iconSet" priority="5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D4:D11">
    <cfRule type="iconSet" priority="4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4:F11">
    <cfRule type="iconSet" priority="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H4:H11">
    <cfRule type="iconSet" priority="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4:J11">
    <cfRule type="iconSet" priority="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9" sqref="K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2" sqref="J2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Decision Matrix</vt:lpstr>
      <vt:lpstr>Importance Chart</vt:lpstr>
      <vt:lpstr>Comparison Chart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Caleb Olson</cp:lastModifiedBy>
  <dcterms:created xsi:type="dcterms:W3CDTF">2013-09-10T01:57:30Z</dcterms:created>
  <dcterms:modified xsi:type="dcterms:W3CDTF">2013-09-17T21:21:44Z</dcterms:modified>
</cp:coreProperties>
</file>