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https://d.docs.live.net/3c6e59c351c03c55/Documents/"/>
    </mc:Choice>
  </mc:AlternateContent>
  <xr:revisionPtr revIDLastSave="8" documentId="8_{F9E82CB7-1E0C-4874-8822-A2126C017D17}" xr6:coauthVersionLast="47" xr6:coauthVersionMax="47" xr10:uidLastSave="{B1BA0ED2-70C0-440F-A69E-0C8DBF8E886C}"/>
  <bookViews>
    <workbookView xWindow="-120" yWindow="-120" windowWidth="20730" windowHeight="11160" activeTab="3" xr2:uid="{47E1880F-8F68-4B3F-BC66-B5ADB161ACF5}"/>
  </bookViews>
  <sheets>
    <sheet name="Lookup" sheetId="1" r:id="rId1"/>
    <sheet name="Sheet2" sheetId="2" r:id="rId2"/>
    <sheet name="Pivot table" sheetId="3" r:id="rId3"/>
    <sheet name="Steps and Insights" sheetId="4" r:id="rId4"/>
  </sheets>
  <externalReferences>
    <externalReference r:id="rId5"/>
  </externalReferences>
  <definedNames>
    <definedName name="_xlcn.WorksheetConnection_Lookup2Assessment.xlsxTable_21" hidden="1">[1]!Table_2[#Data]</definedName>
  </definedNames>
  <calcPr calcId="191029"/>
  <pivotCaches>
    <pivotCache cacheId="25" r:id="rId6"/>
    <pivotCache cacheId="26" r:id="rId7"/>
    <pivotCache cacheId="27" r:id="rId8"/>
    <pivotCache cacheId="28" r:id="rId9"/>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_2-6fb3a907-4bf6-4302-bf63-21ab6de6f9d1" name="Table_2" connection="WorksheetConnection_Lookup (2) Assessment.xlsx!Table_2"/>
        </x15:modelTables>
        <x15:extLst>
          <ext xmlns:x16="http://schemas.microsoft.com/office/spreadsheetml/2014/11/main" uri="{9835A34E-60A6-4A7C-AAB8-D5F71C897F49}">
            <x16:modelTimeGroupings>
              <x16:modelTimeGrouping tableName="Table_2"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 l="1"/>
  <c r="Y2" i="1"/>
  <c r="V2" i="1"/>
  <c r="S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6647149-1E3E-4D34-84F0-8FBB257D398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D6AF99A-951C-42CD-A22F-A8C23CFE3AC5}" name="WorksheetConnection_Lookup (2) Assessment.xlsx!Table_2" type="102" refreshedVersion="8" minRefreshableVersion="5">
    <extLst>
      <ext xmlns:x15="http://schemas.microsoft.com/office/spreadsheetml/2010/11/main" uri="{DE250136-89BD-433C-8126-D09CA5730AF9}">
        <x15:connection id="Table_2-6fb3a907-4bf6-4302-bf63-21ab6de6f9d1" autoDelete="1">
          <x15:rangePr sourceName="_xlcn.WorksheetConnection_Lookup2Assessment.xlsxTable_21"/>
        </x15:connection>
      </ext>
    </extLst>
  </connection>
</connections>
</file>

<file path=xl/sharedStrings.xml><?xml version="1.0" encoding="utf-8"?>
<sst xmlns="http://schemas.openxmlformats.org/spreadsheetml/2006/main" count="256" uniqueCount="53">
  <si>
    <t>Customer Name</t>
  </si>
  <si>
    <t>Order Priority</t>
  </si>
  <si>
    <t>Order Quantity</t>
  </si>
  <si>
    <t>Sales</t>
  </si>
  <si>
    <t>Discount</t>
  </si>
  <si>
    <t>Ship Mode</t>
  </si>
  <si>
    <t>Profit</t>
  </si>
  <si>
    <t>Region</t>
  </si>
  <si>
    <t>Customer Segment</t>
  </si>
  <si>
    <t>Date</t>
  </si>
  <si>
    <t>Ruben Dartt</t>
  </si>
  <si>
    <t>Not Specified</t>
  </si>
  <si>
    <t>Regular Air</t>
  </si>
  <si>
    <t>West</t>
  </si>
  <si>
    <t>Corporate</t>
  </si>
  <si>
    <t>Muhammed MacIntyre</t>
  </si>
  <si>
    <t>Yukon</t>
  </si>
  <si>
    <t>Roy Collins</t>
  </si>
  <si>
    <t>High</t>
  </si>
  <si>
    <t>Express Air</t>
  </si>
  <si>
    <t>Prarie</t>
  </si>
  <si>
    <t>Pauline Chand</t>
  </si>
  <si>
    <t>Low</t>
  </si>
  <si>
    <t>Ontario</t>
  </si>
  <si>
    <t>Nunavut</t>
  </si>
  <si>
    <t>Small Business</t>
  </si>
  <si>
    <t>Julie Creighton</t>
  </si>
  <si>
    <t>Liz Pelletier</t>
  </si>
  <si>
    <t>Delivery Truck</t>
  </si>
  <si>
    <t>Craig Yedwab</t>
  </si>
  <si>
    <t>Medium</t>
  </si>
  <si>
    <t>Consumer</t>
  </si>
  <si>
    <t>Jonathan Doherty</t>
  </si>
  <si>
    <t>Tamara Dahlen</t>
  </si>
  <si>
    <t>Critical</t>
  </si>
  <si>
    <t>Keith Dawkins</t>
  </si>
  <si>
    <t>Home Office</t>
  </si>
  <si>
    <t>Arthur Gainer</t>
  </si>
  <si>
    <t>Sample Company A</t>
  </si>
  <si>
    <t>Helen Wasserman</t>
  </si>
  <si>
    <t>Quebec</t>
  </si>
  <si>
    <t>Row Labels</t>
  </si>
  <si>
    <t>Total Order Quantity</t>
  </si>
  <si>
    <t>Grand Total</t>
  </si>
  <si>
    <t>Total Sales</t>
  </si>
  <si>
    <t>2009</t>
  </si>
  <si>
    <t>Apr</t>
  </si>
  <si>
    <t>May</t>
  </si>
  <si>
    <t>Sum of Profit</t>
  </si>
  <si>
    <t>Column Labels</t>
  </si>
  <si>
    <t>2012</t>
  </si>
  <si>
    <t>Sum of Sales</t>
  </si>
  <si>
    <t>Steps taken
The data sheet was first turned into a table before using the XLOOKUP and VLOOKUP formula. A separate table was created foe the VLOOKUP of sales using date since sales comes before date and it won’t have been easy to use the table as it was.
All pivot tables were created in one sheet.
Key Insights
The total order quantity for Liz Pelletier is 88.
Sales were categorized by the order priority levels with high level given the highest sales of $10,065.40.
Analyzing 2012 data by region shows that Ontario gives the lowest profit of -$22.59.
Home office is the Customer Segment that has the highest sales of $14,537.45.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</si>
</sst>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_(&quot;$&quot;* #,##0_);_(&quot;$&quot;* \(#,##0\);_(&quot;$&quot;* &quot;-&quot;??_);_(@_)"/>
  </numFmts>
  <fonts count="7" x14ac:knownFonts="1">
    <font>
      <sz val="11"/>
      <color theme="1"/>
      <name val="Aptos Narrow"/>
      <family val="2"/>
      <scheme val="minor"/>
    </font>
    <font>
      <sz val="11"/>
      <color theme="1"/>
      <name val="Aptos Narrow"/>
      <family val="2"/>
      <scheme val="minor"/>
    </font>
    <font>
      <sz val="11"/>
      <color theme="0"/>
      <name val="Aptos Narrow"/>
      <scheme val="minor"/>
    </font>
    <font>
      <sz val="11"/>
      <color theme="1"/>
      <name val="Aptos Narrow"/>
      <scheme val="minor"/>
    </font>
    <font>
      <sz val="11"/>
      <color theme="1"/>
      <name val="Calibri"/>
    </font>
    <font>
      <sz val="11"/>
      <color rgb="FFFF0000"/>
      <name val="Calibri"/>
      <family val="2"/>
    </font>
    <font>
      <sz val="12"/>
      <color theme="1"/>
      <name val="Times New Roman"/>
      <family val="1"/>
    </font>
  </fonts>
  <fills count="6">
    <fill>
      <patternFill patternType="none"/>
    </fill>
    <fill>
      <patternFill patternType="gray125"/>
    </fill>
    <fill>
      <patternFill patternType="solid">
        <fgColor rgb="FFFFFF00"/>
        <bgColor rgb="FFFFFF00"/>
      </patternFill>
    </fill>
    <fill>
      <patternFill patternType="solid">
        <fgColor rgb="FFD9E2F3"/>
        <bgColor rgb="FFD9E2F3"/>
      </patternFill>
    </fill>
    <fill>
      <patternFill patternType="solid">
        <fgColor rgb="FFFFFF00"/>
        <bgColor indexed="64"/>
      </patternFill>
    </fill>
    <fill>
      <patternFill patternType="solid">
        <fgColor rgb="FFB4C6E7"/>
        <bgColor rgb="FFB4C6E7"/>
      </patternFill>
    </fill>
  </fills>
  <borders count="8">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65"/>
      </top>
      <bottom/>
      <diagonal/>
    </border>
    <border>
      <left style="thin">
        <color rgb="FF999999"/>
      </left>
      <right style="thin">
        <color rgb="FF999999"/>
      </right>
      <top style="thin">
        <color indexed="65"/>
      </top>
      <bottom/>
      <diagonal/>
    </border>
    <border>
      <left style="thin">
        <color indexed="65"/>
      </left>
      <right style="thin">
        <color rgb="FF999999"/>
      </right>
      <top style="thin">
        <color rgb="FF999999"/>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38">
    <xf numFmtId="0" fontId="0" fillId="0" borderId="0" xfId="0"/>
    <xf numFmtId="0" fontId="2" fillId="0" borderId="0" xfId="0" applyFont="1"/>
    <xf numFmtId="14" fontId="0" fillId="0" borderId="0" xfId="0" applyNumberFormat="1"/>
    <xf numFmtId="0" fontId="3" fillId="0" borderId="0" xfId="0" applyFont="1"/>
    <xf numFmtId="0" fontId="1" fillId="0" borderId="0" xfId="0" applyFont="1"/>
    <xf numFmtId="14" fontId="4" fillId="0" borderId="0" xfId="0" applyNumberFormat="1" applyFont="1"/>
    <xf numFmtId="0" fontId="4" fillId="2" borderId="0" xfId="0" applyFont="1" applyFill="1"/>
    <xf numFmtId="0" fontId="5" fillId="0" borderId="0" xfId="0" applyFont="1"/>
    <xf numFmtId="0" fontId="4" fillId="0" borderId="0" xfId="0" applyFont="1"/>
    <xf numFmtId="0" fontId="0" fillId="3" borderId="0" xfId="0" applyFill="1"/>
    <xf numFmtId="0" fontId="0" fillId="4" borderId="0" xfId="0" applyFill="1"/>
    <xf numFmtId="14" fontId="4" fillId="3" borderId="0" xfId="0" applyNumberFormat="1" applyFont="1" applyFill="1"/>
    <xf numFmtId="0" fontId="0" fillId="5" borderId="0" xfId="0" applyFill="1"/>
    <xf numFmtId="14" fontId="4" fillId="5" borderId="0" xfId="0" applyNumberFormat="1" applyFont="1" applyFill="1"/>
    <xf numFmtId="0" fontId="0" fillId="0" borderId="1" xfId="0" applyBorder="1"/>
    <xf numFmtId="0" fontId="0" fillId="0" borderId="2" xfId="0" applyBorder="1"/>
    <xf numFmtId="0" fontId="0" fillId="0" borderId="1" xfId="0" applyBorder="1" applyAlignment="1">
      <alignment horizontal="left"/>
    </xf>
    <xf numFmtId="0" fontId="0" fillId="0" borderId="3" xfId="0" applyBorder="1" applyAlignment="1">
      <alignment horizontal="left"/>
    </xf>
    <xf numFmtId="0" fontId="0" fillId="0" borderId="4" xfId="0" applyBorder="1"/>
    <xf numFmtId="164" fontId="0" fillId="0" borderId="2" xfId="0" applyNumberFormat="1" applyBorder="1"/>
    <xf numFmtId="0" fontId="0" fillId="0" borderId="5" xfId="0" applyBorder="1" applyAlignment="1">
      <alignment horizontal="left"/>
    </xf>
    <xf numFmtId="164" fontId="0" fillId="0" borderId="6" xfId="0" applyNumberFormat="1" applyBorder="1"/>
    <xf numFmtId="164" fontId="0" fillId="0" borderId="4" xfId="0" applyNumberFormat="1" applyBorder="1"/>
    <xf numFmtId="0" fontId="0" fillId="0" borderId="5" xfId="0" applyBorder="1" applyAlignment="1">
      <alignment horizontal="left" indent="1"/>
    </xf>
    <xf numFmtId="0" fontId="0" fillId="0" borderId="7" xfId="0" applyBorder="1"/>
    <xf numFmtId="0" fontId="0" fillId="0" borderId="5" xfId="0" applyBorder="1"/>
    <xf numFmtId="0" fontId="0" fillId="0" borderId="6" xfId="0" applyBorder="1"/>
    <xf numFmtId="0" fontId="0" fillId="0" borderId="3" xfId="0" applyBorder="1"/>
    <xf numFmtId="0" fontId="0" fillId="0" borderId="1" xfId="0" pivotButton="1" applyBorder="1"/>
    <xf numFmtId="44" fontId="0" fillId="0" borderId="0" xfId="1" applyFont="1"/>
    <xf numFmtId="44" fontId="4" fillId="2" borderId="0" xfId="1" applyFont="1" applyFill="1"/>
    <xf numFmtId="44" fontId="0" fillId="0" borderId="0" xfId="1" applyFont="1" applyFill="1"/>
    <xf numFmtId="44" fontId="2" fillId="0" borderId="0" xfId="1" applyFont="1"/>
    <xf numFmtId="44" fontId="3" fillId="0" borderId="0" xfId="1" applyFont="1"/>
    <xf numFmtId="9" fontId="2" fillId="0" borderId="0" xfId="2" applyFont="1"/>
    <xf numFmtId="9" fontId="3" fillId="0" borderId="0" xfId="2" applyFont="1"/>
    <xf numFmtId="9" fontId="0" fillId="0" borderId="0" xfId="2" applyFont="1"/>
    <xf numFmtId="0" fontId="6" fillId="0" borderId="0" xfId="0" applyFont="1" applyAlignment="1">
      <alignment wrapText="1"/>
    </xf>
  </cellXfs>
  <cellStyles count="3">
    <cellStyle name="Currency" xfId="1" builtinId="4"/>
    <cellStyle name="Normal" xfId="0" builtinId="0"/>
    <cellStyle name="Percent" xfId="2" builtinId="5"/>
  </cellStyles>
  <dxfs count="9">
    <dxf>
      <numFmt numFmtId="164" formatCode="_(&quot;$&quot;* #,##0_);_(&quot;$&quot;* \(#,##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
      <font>
        <b val="0"/>
        <i val="0"/>
        <strike val="0"/>
        <condense val="0"/>
        <extend val="0"/>
        <outline val="0"/>
        <shadow val="0"/>
        <u val="none"/>
        <vertAlign val="baseline"/>
        <sz val="11"/>
        <color theme="1"/>
        <name val="Aptos Narrow"/>
        <scheme val="minor"/>
      </font>
      <numFmt numFmtId="19" formatCode="m/d/yyyy"/>
      <alignment horizontal="general" vertical="bottom" textRotation="0" wrapText="0" indent="0" justifyLastLine="0" shrinkToFit="0" readingOrder="0"/>
    </dxf>
    <dxf>
      <fill>
        <patternFill patternType="solid">
          <fgColor rgb="FFB4C6E7"/>
          <bgColor rgb="FFB4C6E7"/>
        </patternFill>
      </fill>
    </dxf>
    <dxf>
      <fill>
        <patternFill patternType="solid">
          <fgColor rgb="FFD9E2F3"/>
          <bgColor rgb="FFD9E2F3"/>
        </patternFill>
      </fill>
    </dxf>
    <dxf>
      <fill>
        <patternFill patternType="solid">
          <fgColor theme="1"/>
          <bgColor theme="1"/>
        </patternFill>
      </fill>
    </dxf>
  </dxfs>
  <tableStyles count="1" defaultTableStyle="TableStyleMedium2" defaultPivotStyle="PivotStyleLight16">
    <tableStyle name="Lookup-style" pivot="0" count="3" xr9:uid="{5247BE09-66FF-484A-8295-5B8178EB20AB}">
      <tableStyleElement type="headerRow" dxfId="8"/>
      <tableStyleElement type="firstRowStripe" dxfId="7"/>
      <tableStyleElement type="secondRowStripe"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externalLink" Target="externalLinks/externalLink1.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owerPivotData" Target="model/item.data"/></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DELL\Documents\Darey.io\Lookup%20(2)%20Assessment.xlsx" TargetMode="External"/><Relationship Id="rId1" Type="http://schemas.openxmlformats.org/officeDocument/2006/relationships/externalLinkPath" Target="file:///C:\Users\DELL\Documents\Darey.io\Lookup%20(2)%20Assess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
      <sheetName val="Lookup"/>
      <sheetName val="Lookup Assignment"/>
      <sheetName val="Sheet1"/>
      <sheetName val="Pivot Table"/>
      <sheetName val="Pivot Assignment"/>
      <sheetName val="Qn1"/>
      <sheetName val="Qn2"/>
      <sheetName val="Qn3"/>
      <sheetName val="Sheet4"/>
      <sheetName val="Sheet5"/>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DELL\Documents\Darey.io\Lookup%20(2)%20Assessmen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24.94854513889" createdVersion="8" refreshedVersion="8" minRefreshableVersion="3" recordCount="20" xr:uid="{3E9B5200-3201-4681-BB96-FB45C51336C1}">
  <cacheSource type="worksheet">
    <worksheetSource name="Table_2" r:id="rId2"/>
  </cacheSource>
  <cacheFields count="10">
    <cacheField name="Customer Name" numFmtId="0">
      <sharedItems count="13">
        <s v="Ruben Dartt"/>
        <s v="Roy Collins"/>
        <s v="Pauline Chand"/>
        <s v="Muhammed MacIntyre"/>
        <s v="Julie Creighton"/>
        <s v="Liz Pelletier"/>
        <s v="Craig Yedwab"/>
        <s v="Jonathan Doherty"/>
        <s v="Tamara Dahlen"/>
        <s v="Keith Dawkins"/>
        <s v="Arthur Gainer"/>
        <s v="Sample Company A"/>
        <s v="Helen Wasserman"/>
      </sharedItems>
    </cacheField>
    <cacheField name="Order Priority" numFmtId="0">
      <sharedItems/>
    </cacheField>
    <cacheField name="Order Quantity" numFmtId="0">
      <sharedItems containsSemiMixedTypes="0" containsString="0" containsNumber="1" containsInteger="1" minValue="2" maxValue="48"/>
    </cacheField>
    <cacheField name="Sales" numFmtId="0">
      <sharedItems containsSemiMixedTypes="0" containsString="0" containsNumber="1" minValue="6.93" maxValue="7804.53"/>
    </cacheField>
    <cacheField name="Discount" numFmtId="0">
      <sharedItems containsSemiMixedTypes="0" containsString="0" containsNumber="1" minValue="0.01" maxValue="0.1"/>
    </cacheField>
    <cacheField name="Ship Mode" numFmtId="0">
      <sharedItems/>
    </cacheField>
    <cacheField name="Profit" numFmtId="0">
      <sharedItems containsSemiMixedTypes="0" containsString="0" containsNumber="1" minValue="-1748.56" maxValue="2057.17"/>
    </cacheField>
    <cacheField name="Region" numFmtId="0">
      <sharedItems/>
    </cacheField>
    <cacheField name="Customer Segment" numFmtId="0">
      <sharedItems count="4">
        <s v="Corporate"/>
        <s v="Small Business"/>
        <s v="Consumer"/>
        <s v="Home Office"/>
      </sharedItems>
    </cacheField>
    <cacheField name="Date" numFmtId="14">
      <sharedItems containsSemiMixedTypes="0" containsNonDate="0" containsDate="1" containsString="0" minDate="2008-04-24T00:00:00" maxDate="2012-06-09T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24.960127546299" backgroundQuery="1" createdVersion="8" refreshedVersion="8" minRefreshableVersion="3" recordCount="0" supportSubquery="1" supportAdvancedDrill="1" xr:uid="{E6048254-3C5B-4A9D-86D1-348C12795101}">
  <cacheSource type="external" connectionId="1"/>
  <cacheFields count="3">
    <cacheField name="[Table_2].[Region].[Region]" caption="Region" numFmtId="0" hierarchy="7" level="1">
      <sharedItems count="2">
        <s v="Ontario"/>
        <s v="West"/>
      </sharedItems>
    </cacheField>
    <cacheField name="[Measures].[Sum of Profit]" caption="Sum of Profit" numFmtId="0" hierarchy="19" level="32767"/>
    <cacheField name="[Table_2].[Date (Year)].[Date (Year)]" caption="Date (Year)" numFmtId="0" hierarchy="10" level="1">
      <sharedItems count="1">
        <s v="2012"/>
      </sharedItems>
    </cacheField>
  </cacheFields>
  <cacheHierarchies count="22">
    <cacheHierarchy uniqueName="[Table_2].[Customer Name]" caption="Customer Name" attribute="1" defaultMemberUniqueName="[Table_2].[Customer Name].[All]" allUniqueName="[Table_2].[Customer Name].[All]" dimensionUniqueName="[Table_2]" displayFolder="" count="0" memberValueDatatype="130" unbalanced="0"/>
    <cacheHierarchy uniqueName="[Table_2].[Order Priority]" caption="Order Priority" attribute="1" defaultMemberUniqueName="[Table_2].[Order Priority].[All]" allUniqueName="[Table_2].[Order Priority].[All]" dimensionUniqueName="[Table_2]" displayFolder="" count="0" memberValueDatatype="130" unbalanced="0"/>
    <cacheHierarchy uniqueName="[Table_2].[Order Quantity]" caption="Order Quantity" attribute="1" defaultMemberUniqueName="[Table_2].[Order Quantity].[All]" allUniqueName="[Table_2].[Order Quantity].[All]" dimensionUniqueName="[Table_2]" displayFolder="" count="0" memberValueDatatype="20" unbalanced="0"/>
    <cacheHierarchy uniqueName="[Table_2].[Sales]" caption="Sales" attribute="1" defaultMemberUniqueName="[Table_2].[Sales].[All]" allUniqueName="[Table_2].[Sales].[All]" dimensionUniqueName="[Table_2]" displayFolder="" count="0" memberValueDatatype="5" unbalanced="0"/>
    <cacheHierarchy uniqueName="[Table_2].[Discount]" caption="Discount" attribute="1" defaultMemberUniqueName="[Table_2].[Discount].[All]" allUniqueName="[Table_2].[Discount].[All]" dimensionUniqueName="[Table_2]" displayFolder="" count="0" memberValueDatatype="5" unbalanced="0"/>
    <cacheHierarchy uniqueName="[Table_2].[Ship Mode]" caption="Ship Mode" attribute="1" defaultMemberUniqueName="[Table_2].[Ship Mode].[All]" allUniqueName="[Table_2].[Ship Mode].[All]" dimensionUniqueName="[Table_2]" displayFolder="" count="0" memberValueDatatype="130" unbalanced="0"/>
    <cacheHierarchy uniqueName="[Table_2].[Profit]" caption="Profit" attribute="1" defaultMemberUniqueName="[Table_2].[Profit].[All]" allUniqueName="[Table_2].[Profit].[All]" dimensionUniqueName="[Table_2]" displayFolder="" count="0" memberValueDatatype="5" unbalanced="0"/>
    <cacheHierarchy uniqueName="[Table_2].[Region]" caption="Region" attribute="1" defaultMemberUniqueName="[Table_2].[Region].[All]" allUniqueName="[Table_2].[Region].[All]" dimensionUniqueName="[Table_2]" displayFolder="" count="2" memberValueDatatype="130" unbalanced="0">
      <fieldsUsage count="2">
        <fieldUsage x="-1"/>
        <fieldUsage x="0"/>
      </fieldsUsage>
    </cacheHierarchy>
    <cacheHierarchy uniqueName="[Table_2].[Customer Segment]" caption="Customer Segment" attribute="1" defaultMemberUniqueName="[Table_2].[Customer Segment].[All]" allUniqueName="[Table_2].[Customer Segment].[All]" dimensionUniqueName="[Table_2]" displayFolder="" count="0" memberValueDatatype="130" unbalanced="0"/>
    <cacheHierarchy uniqueName="[Table_2].[Date]" caption="Date" attribute="1" time="1" defaultMemberUniqueName="[Table_2].[Date].[All]" allUniqueName="[Table_2].[Date].[All]" dimensionUniqueName="[Table_2]" displayFolder="" count="0" memberValueDatatype="7" unbalanced="0"/>
    <cacheHierarchy uniqueName="[Table_2].[Date (Year)]" caption="Date (Year)" attribute="1" defaultMemberUniqueName="[Table_2].[Date (Year)].[All]" allUniqueName="[Table_2].[Date (Year)].[All]" dimensionUniqueName="[Table_2]" displayFolder="" count="2" memberValueDatatype="130" unbalanced="0">
      <fieldsUsage count="2">
        <fieldUsage x="-1"/>
        <fieldUsage x="2"/>
      </fieldsUsage>
    </cacheHierarchy>
    <cacheHierarchy uniqueName="[Table_2].[Date (Quarter)]" caption="Date (Quarter)" attribute="1" defaultMemberUniqueName="[Table_2].[Date (Quarter)].[All]" allUniqueName="[Table_2].[Date (Quarter)].[All]" dimensionUniqueName="[Table_2]" displayFolder="" count="0" memberValueDatatype="130" unbalanced="0"/>
    <cacheHierarchy uniqueName="[Table_2].[Date (Month)]" caption="Date (Month)" attribute="1" defaultMemberUniqueName="[Table_2].[Date (Month)].[All]" allUniqueName="[Table_2].[Date (Month)].[All]" dimensionUniqueName="[Table_2]" displayFolder="" count="0" memberValueDatatype="130" unbalanced="0"/>
    <cacheHierarchy uniqueName="[Table_2].[Date (Month Index)]" caption="Date (Month Index)" attribute="1" defaultMemberUniqueName="[Table_2].[Date (Month Index)].[All]" allUniqueName="[Table_2].[Date (Month Index)].[All]" dimensionUniqueName="[Table_2]" displayFolder="" count="0" memberValueDatatype="20" unbalanced="0" hidden="1"/>
    <cacheHierarchy uniqueName="[Measures].[__XL_Count Table_2]" caption="__XL_Count Table_2" measure="1" displayFolder="" measureGroup="Table_2" count="0" hidden="1"/>
    <cacheHierarchy uniqueName="[Measures].[__No measures defined]" caption="__No measures defined" measure="1" displayFolder="" count="0" hidden="1"/>
    <cacheHierarchy uniqueName="[Measures].[Sum of Sales]" caption="Sum of Sales" measure="1" displayFolder="" measureGroup="Table_2" count="0" hidden="1">
      <extLst>
        <ext xmlns:x15="http://schemas.microsoft.com/office/spreadsheetml/2010/11/main" uri="{B97F6D7D-B522-45F9-BDA1-12C45D357490}">
          <x15:cacheHierarchy aggregatedColumn="3"/>
        </ext>
      </extLst>
    </cacheHierarchy>
    <cacheHierarchy uniqueName="[Measures].[Count of Date (Year)]" caption="Count of Date (Year)" measure="1" displayFolder="" measureGroup="Table_2" count="0" hidden="1">
      <extLst>
        <ext xmlns:x15="http://schemas.microsoft.com/office/spreadsheetml/2010/11/main" uri="{B97F6D7D-B522-45F9-BDA1-12C45D357490}">
          <x15:cacheHierarchy aggregatedColumn="10"/>
        </ext>
      </extLst>
    </cacheHierarchy>
    <cacheHierarchy uniqueName="[Measures].[Count of Date (Quarter)]" caption="Count of Date (Quarter)" measure="1" displayFolder="" measureGroup="Table_2" count="0" hidden="1">
      <extLst>
        <ext xmlns:x15="http://schemas.microsoft.com/office/spreadsheetml/2010/11/main" uri="{B97F6D7D-B522-45F9-BDA1-12C45D357490}">
          <x15:cacheHierarchy aggregatedColumn="11"/>
        </ext>
      </extLst>
    </cacheHierarchy>
    <cacheHierarchy uniqueName="[Measures].[Sum of Profit]" caption="Sum of Profit" measure="1" displayFolder="" measureGroup="Table_2" count="0" oneField="1" hidden="1">
      <fieldsUsage count="1">
        <fieldUsage x="1"/>
      </fieldsUsage>
      <extLst>
        <ext xmlns:x15="http://schemas.microsoft.com/office/spreadsheetml/2010/11/main" uri="{B97F6D7D-B522-45F9-BDA1-12C45D357490}">
          <x15:cacheHierarchy aggregatedColumn="6"/>
        </ext>
      </extLst>
    </cacheHierarchy>
    <cacheHierarchy uniqueName="[Measures].[Min of Profit]" caption="Min of Profit" measure="1" displayFolder="" measureGroup="Table_2" count="0" hidden="1">
      <extLst>
        <ext xmlns:x15="http://schemas.microsoft.com/office/spreadsheetml/2010/11/main" uri="{B97F6D7D-B522-45F9-BDA1-12C45D357490}">
          <x15:cacheHierarchy aggregatedColumn="6"/>
        </ext>
      </extLst>
    </cacheHierarchy>
    <cacheHierarchy uniqueName="[Measures].[Sum of Order Quantity]" caption="Sum of Order Quantity" measure="1" displayFolder="" measureGroup="Table_2"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_2" uniqueName="[Table_2]" caption="Table_2"/>
  </dimensions>
  <measureGroups count="1">
    <measureGroup name="Table_2" caption="Table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24.956066203704" backgroundQuery="1" createdVersion="8" refreshedVersion="8" minRefreshableVersion="3" recordCount="0" supportSubquery="1" supportAdvancedDrill="1" xr:uid="{67284ACD-5E94-43F1-BCA5-136D6DE3CCAE}">
  <cacheSource type="external" connectionId="1"/>
  <cacheFields count="3">
    <cacheField name="[Table_2].[Date (Year)].[Date (Year)]" caption="Date (Year)" numFmtId="0" hierarchy="10" level="1">
      <sharedItems count="1">
        <s v="2009"/>
      </sharedItems>
    </cacheField>
    <cacheField name="[Measures].[Sum of Sales]" caption="Sum of Sales" numFmtId="0" hierarchy="16" level="32767"/>
    <cacheField name="[Table_2].[Date (Month)].[Date (Month)]" caption="Date (Month)" numFmtId="0" hierarchy="12" level="1">
      <sharedItems count="2">
        <s v="Apr"/>
        <s v="May"/>
      </sharedItems>
    </cacheField>
  </cacheFields>
  <cacheHierarchies count="22">
    <cacheHierarchy uniqueName="[Table_2].[Customer Name]" caption="Customer Name" attribute="1" defaultMemberUniqueName="[Table_2].[Customer Name].[All]" allUniqueName="[Table_2].[Customer Name].[All]" dimensionUniqueName="[Table_2]" displayFolder="" count="0" memberValueDatatype="130" unbalanced="0"/>
    <cacheHierarchy uniqueName="[Table_2].[Order Priority]" caption="Order Priority" attribute="1" defaultMemberUniqueName="[Table_2].[Order Priority].[All]" allUniqueName="[Table_2].[Order Priority].[All]" dimensionUniqueName="[Table_2]" displayFolder="" count="0" memberValueDatatype="130" unbalanced="0"/>
    <cacheHierarchy uniqueName="[Table_2].[Order Quantity]" caption="Order Quantity" attribute="1" defaultMemberUniqueName="[Table_2].[Order Quantity].[All]" allUniqueName="[Table_2].[Order Quantity].[All]" dimensionUniqueName="[Table_2]" displayFolder="" count="0" memberValueDatatype="20" unbalanced="0"/>
    <cacheHierarchy uniqueName="[Table_2].[Sales]" caption="Sales" attribute="1" defaultMemberUniqueName="[Table_2].[Sales].[All]" allUniqueName="[Table_2].[Sales].[All]" dimensionUniqueName="[Table_2]" displayFolder="" count="0" memberValueDatatype="5" unbalanced="0"/>
    <cacheHierarchy uniqueName="[Table_2].[Discount]" caption="Discount" attribute="1" defaultMemberUniqueName="[Table_2].[Discount].[All]" allUniqueName="[Table_2].[Discount].[All]" dimensionUniqueName="[Table_2]" displayFolder="" count="0" memberValueDatatype="5" unbalanced="0"/>
    <cacheHierarchy uniqueName="[Table_2].[Ship Mode]" caption="Ship Mode" attribute="1" defaultMemberUniqueName="[Table_2].[Ship Mode].[All]" allUniqueName="[Table_2].[Ship Mode].[All]" dimensionUniqueName="[Table_2]" displayFolder="" count="0" memberValueDatatype="130" unbalanced="0"/>
    <cacheHierarchy uniqueName="[Table_2].[Profit]" caption="Profit" attribute="1" defaultMemberUniqueName="[Table_2].[Profit].[All]" allUniqueName="[Table_2].[Profit].[All]" dimensionUniqueName="[Table_2]" displayFolder="" count="0" memberValueDatatype="5" unbalanced="0"/>
    <cacheHierarchy uniqueName="[Table_2].[Region]" caption="Region" attribute="1" defaultMemberUniqueName="[Table_2].[Region].[All]" allUniqueName="[Table_2].[Region].[All]" dimensionUniqueName="[Table_2]" displayFolder="" count="0" memberValueDatatype="130" unbalanced="0"/>
    <cacheHierarchy uniqueName="[Table_2].[Customer Segment]" caption="Customer Segment" attribute="1" defaultMemberUniqueName="[Table_2].[Customer Segment].[All]" allUniqueName="[Table_2].[Customer Segment].[All]" dimensionUniqueName="[Table_2]" displayFolder="" count="0" memberValueDatatype="130" unbalanced="0"/>
    <cacheHierarchy uniqueName="[Table_2].[Date]" caption="Date" attribute="1" time="1" defaultMemberUniqueName="[Table_2].[Date].[All]" allUniqueName="[Table_2].[Date].[All]" dimensionUniqueName="[Table_2]" displayFolder="" count="0" memberValueDatatype="7" unbalanced="0"/>
    <cacheHierarchy uniqueName="[Table_2].[Date (Year)]" caption="Date (Year)" attribute="1" defaultMemberUniqueName="[Table_2].[Date (Year)].[All]" allUniqueName="[Table_2].[Date (Year)].[All]" dimensionUniqueName="[Table_2]" displayFolder="" count="2" memberValueDatatype="130" unbalanced="0">
      <fieldsUsage count="2">
        <fieldUsage x="-1"/>
        <fieldUsage x="0"/>
      </fieldsUsage>
    </cacheHierarchy>
    <cacheHierarchy uniqueName="[Table_2].[Date (Quarter)]" caption="Date (Quarter)" attribute="1" defaultMemberUniqueName="[Table_2].[Date (Quarter)].[All]" allUniqueName="[Table_2].[Date (Quarter)].[All]" dimensionUniqueName="[Table_2]" displayFolder="" count="0" memberValueDatatype="130" unbalanced="0"/>
    <cacheHierarchy uniqueName="[Table_2].[Date (Month)]" caption="Date (Month)" attribute="1" defaultMemberUniqueName="[Table_2].[Date (Month)].[All]" allUniqueName="[Table_2].[Date (Month)].[All]" dimensionUniqueName="[Table_2]" displayFolder="" count="2" memberValueDatatype="130" unbalanced="0">
      <fieldsUsage count="2">
        <fieldUsage x="-1"/>
        <fieldUsage x="2"/>
      </fieldsUsage>
    </cacheHierarchy>
    <cacheHierarchy uniqueName="[Table_2].[Date (Month Index)]" caption="Date (Month Index)" attribute="1" defaultMemberUniqueName="[Table_2].[Date (Month Index)].[All]" allUniqueName="[Table_2].[Date (Month Index)].[All]" dimensionUniqueName="[Table_2]" displayFolder="" count="0" memberValueDatatype="20" unbalanced="0" hidden="1"/>
    <cacheHierarchy uniqueName="[Measures].[__XL_Count Table_2]" caption="__XL_Count Table_2" measure="1" displayFolder="" measureGroup="Table_2" count="0" hidden="1"/>
    <cacheHierarchy uniqueName="[Measures].[__No measures defined]" caption="__No measures defined" measure="1" displayFolder="" count="0" hidden="1"/>
    <cacheHierarchy uniqueName="[Measures].[Sum of Sales]" caption="Sum of Sales" measure="1" displayFolder="" measureGroup="Table_2"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Date (Year)]" caption="Count of Date (Year)" measure="1" displayFolder="" measureGroup="Table_2" count="0" hidden="1">
      <extLst>
        <ext xmlns:x15="http://schemas.microsoft.com/office/spreadsheetml/2010/11/main" uri="{B97F6D7D-B522-45F9-BDA1-12C45D357490}">
          <x15:cacheHierarchy aggregatedColumn="10"/>
        </ext>
      </extLst>
    </cacheHierarchy>
    <cacheHierarchy uniqueName="[Measures].[Count of Date (Quarter)]" caption="Count of Date (Quarter)" measure="1" displayFolder="" measureGroup="Table_2" count="0" hidden="1">
      <extLst>
        <ext xmlns:x15="http://schemas.microsoft.com/office/spreadsheetml/2010/11/main" uri="{B97F6D7D-B522-45F9-BDA1-12C45D357490}">
          <x15:cacheHierarchy aggregatedColumn="11"/>
        </ext>
      </extLst>
    </cacheHierarchy>
    <cacheHierarchy uniqueName="[Measures].[Sum of Profit]" caption="Sum of Profit" measure="1" displayFolder="" measureGroup="Table_2" count="0" hidden="1">
      <extLst>
        <ext xmlns:x15="http://schemas.microsoft.com/office/spreadsheetml/2010/11/main" uri="{B97F6D7D-B522-45F9-BDA1-12C45D357490}">
          <x15:cacheHierarchy aggregatedColumn="6"/>
        </ext>
      </extLst>
    </cacheHierarchy>
    <cacheHierarchy uniqueName="[Measures].[Min of Profit]" caption="Min of Profit" measure="1" displayFolder="" measureGroup="Table_2" count="0" hidden="1">
      <extLst>
        <ext xmlns:x15="http://schemas.microsoft.com/office/spreadsheetml/2010/11/main" uri="{B97F6D7D-B522-45F9-BDA1-12C45D357490}">
          <x15:cacheHierarchy aggregatedColumn="6"/>
        </ext>
      </extLst>
    </cacheHierarchy>
    <cacheHierarchy uniqueName="[Measures].[Sum of Order Quantity]" caption="Sum of Order Quantity" measure="1" displayFolder="" measureGroup="Table_2"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_2" uniqueName="[Table_2]" caption="Table_2"/>
  </dimensions>
  <measureGroups count="1">
    <measureGroup name="Table_2" caption="Table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25.437304861109" backgroundQuery="1" createdVersion="8" refreshedVersion="8" minRefreshableVersion="3" recordCount="0" supportSubquery="1" supportAdvancedDrill="1" xr:uid="{EC1B2096-02F2-46D9-8FC5-F1F95161A105}">
  <cacheSource type="external" connectionId="1"/>
  <cacheFields count="2">
    <cacheField name="[Table_2].[Order Priority].[Order Priority]" caption="Order Priority" numFmtId="0" hierarchy="1" level="1">
      <sharedItems count="5">
        <s v="Critical"/>
        <s v="High"/>
        <s v="Low"/>
        <s v="Medium"/>
        <s v="Not Specified"/>
      </sharedItems>
    </cacheField>
    <cacheField name="[Measures].[Sum of Sales]" caption="Sum of Sales" numFmtId="0" hierarchy="16" level="32767"/>
  </cacheFields>
  <cacheHierarchies count="22">
    <cacheHierarchy uniqueName="[Table_2].[Customer Name]" caption="Customer Name" attribute="1" defaultMemberUniqueName="[Table_2].[Customer Name].[All]" allUniqueName="[Table_2].[Customer Name].[All]" dimensionUniqueName="[Table_2]" displayFolder="" count="0" memberValueDatatype="130" unbalanced="0"/>
    <cacheHierarchy uniqueName="[Table_2].[Order Priority]" caption="Order Priority" attribute="1" defaultMemberUniqueName="[Table_2].[Order Priority].[All]" allUniqueName="[Table_2].[Order Priority].[All]" dimensionUniqueName="[Table_2]" displayFolder="" count="2" memberValueDatatype="130" unbalanced="0">
      <fieldsUsage count="2">
        <fieldUsage x="-1"/>
        <fieldUsage x="0"/>
      </fieldsUsage>
    </cacheHierarchy>
    <cacheHierarchy uniqueName="[Table_2].[Order Quantity]" caption="Order Quantity" attribute="1" defaultMemberUniqueName="[Table_2].[Order Quantity].[All]" allUniqueName="[Table_2].[Order Quantity].[All]" dimensionUniqueName="[Table_2]" displayFolder="" count="0" memberValueDatatype="20" unbalanced="0"/>
    <cacheHierarchy uniqueName="[Table_2].[Sales]" caption="Sales" attribute="1" defaultMemberUniqueName="[Table_2].[Sales].[All]" allUniqueName="[Table_2].[Sales].[All]" dimensionUniqueName="[Table_2]" displayFolder="" count="0" memberValueDatatype="5" unbalanced="0"/>
    <cacheHierarchy uniqueName="[Table_2].[Discount]" caption="Discount" attribute="1" defaultMemberUniqueName="[Table_2].[Discount].[All]" allUniqueName="[Table_2].[Discount].[All]" dimensionUniqueName="[Table_2]" displayFolder="" count="0" memberValueDatatype="5" unbalanced="0"/>
    <cacheHierarchy uniqueName="[Table_2].[Ship Mode]" caption="Ship Mode" attribute="1" defaultMemberUniqueName="[Table_2].[Ship Mode].[All]" allUniqueName="[Table_2].[Ship Mode].[All]" dimensionUniqueName="[Table_2]" displayFolder="" count="0" memberValueDatatype="130" unbalanced="0"/>
    <cacheHierarchy uniqueName="[Table_2].[Profit]" caption="Profit" attribute="1" defaultMemberUniqueName="[Table_2].[Profit].[All]" allUniqueName="[Table_2].[Profit].[All]" dimensionUniqueName="[Table_2]" displayFolder="" count="0" memberValueDatatype="5" unbalanced="0"/>
    <cacheHierarchy uniqueName="[Table_2].[Region]" caption="Region" attribute="1" defaultMemberUniqueName="[Table_2].[Region].[All]" allUniqueName="[Table_2].[Region].[All]" dimensionUniqueName="[Table_2]" displayFolder="" count="0" memberValueDatatype="130" unbalanced="0"/>
    <cacheHierarchy uniqueName="[Table_2].[Customer Segment]" caption="Customer Segment" attribute="1" defaultMemberUniqueName="[Table_2].[Customer Segment].[All]" allUniqueName="[Table_2].[Customer Segment].[All]" dimensionUniqueName="[Table_2]" displayFolder="" count="0" memberValueDatatype="130" unbalanced="0"/>
    <cacheHierarchy uniqueName="[Table_2].[Date]" caption="Date" attribute="1" time="1" defaultMemberUniqueName="[Table_2].[Date].[All]" allUniqueName="[Table_2].[Date].[All]" dimensionUniqueName="[Table_2]" displayFolder="" count="0" memberValueDatatype="7" unbalanced="0"/>
    <cacheHierarchy uniqueName="[Table_2].[Date (Year)]" caption="Date (Year)" attribute="1" defaultMemberUniqueName="[Table_2].[Date (Year)].[All]" allUniqueName="[Table_2].[Date (Year)].[All]" dimensionUniqueName="[Table_2]" displayFolder="" count="0" memberValueDatatype="130" unbalanced="0"/>
    <cacheHierarchy uniqueName="[Table_2].[Date (Quarter)]" caption="Date (Quarter)" attribute="1" defaultMemberUniqueName="[Table_2].[Date (Quarter)].[All]" allUniqueName="[Table_2].[Date (Quarter)].[All]" dimensionUniqueName="[Table_2]" displayFolder="" count="0" memberValueDatatype="130" unbalanced="0"/>
    <cacheHierarchy uniqueName="[Table_2].[Date (Month)]" caption="Date (Month)" attribute="1" defaultMemberUniqueName="[Table_2].[Date (Month)].[All]" allUniqueName="[Table_2].[Date (Month)].[All]" dimensionUniqueName="[Table_2]" displayFolder="" count="0" memberValueDatatype="130" unbalanced="0"/>
    <cacheHierarchy uniqueName="[Table_2].[Date (Month Index)]" caption="Date (Month Index)" attribute="1" defaultMemberUniqueName="[Table_2].[Date (Month Index)].[All]" allUniqueName="[Table_2].[Date (Month Index)].[All]" dimensionUniqueName="[Table_2]" displayFolder="" count="0" memberValueDatatype="20" unbalanced="0" hidden="1"/>
    <cacheHierarchy uniqueName="[Measures].[__XL_Count Table_2]" caption="__XL_Count Table_2" measure="1" displayFolder="" measureGroup="Table_2" count="0" hidden="1"/>
    <cacheHierarchy uniqueName="[Measures].[__No measures defined]" caption="__No measures defined" measure="1" displayFolder="" count="0" hidden="1"/>
    <cacheHierarchy uniqueName="[Measures].[Sum of Sales]" caption="Sum of Sales" measure="1" displayFolder="" measureGroup="Table_2"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Date (Year)]" caption="Count of Date (Year)" measure="1" displayFolder="" measureGroup="Table_2" count="0" hidden="1">
      <extLst>
        <ext xmlns:x15="http://schemas.microsoft.com/office/spreadsheetml/2010/11/main" uri="{B97F6D7D-B522-45F9-BDA1-12C45D357490}">
          <x15:cacheHierarchy aggregatedColumn="10"/>
        </ext>
      </extLst>
    </cacheHierarchy>
    <cacheHierarchy uniqueName="[Measures].[Count of Date (Quarter)]" caption="Count of Date (Quarter)" measure="1" displayFolder="" measureGroup="Table_2" count="0" hidden="1">
      <extLst>
        <ext xmlns:x15="http://schemas.microsoft.com/office/spreadsheetml/2010/11/main" uri="{B97F6D7D-B522-45F9-BDA1-12C45D357490}">
          <x15:cacheHierarchy aggregatedColumn="11"/>
        </ext>
      </extLst>
    </cacheHierarchy>
    <cacheHierarchy uniqueName="[Measures].[Sum of Profit]" caption="Sum of Profit" measure="1" displayFolder="" measureGroup="Table_2" count="0" hidden="1">
      <extLst>
        <ext xmlns:x15="http://schemas.microsoft.com/office/spreadsheetml/2010/11/main" uri="{B97F6D7D-B522-45F9-BDA1-12C45D357490}">
          <x15:cacheHierarchy aggregatedColumn="6"/>
        </ext>
      </extLst>
    </cacheHierarchy>
    <cacheHierarchy uniqueName="[Measures].[Min of Profit]" caption="Min of Profit" measure="1" displayFolder="" measureGroup="Table_2" count="0" hidden="1">
      <extLst>
        <ext xmlns:x15="http://schemas.microsoft.com/office/spreadsheetml/2010/11/main" uri="{B97F6D7D-B522-45F9-BDA1-12C45D357490}">
          <x15:cacheHierarchy aggregatedColumn="6"/>
        </ext>
      </extLst>
    </cacheHierarchy>
    <cacheHierarchy uniqueName="[Measures].[Sum of Order Quantity]" caption="Sum of Order Quantity" measure="1" displayFolder="" measureGroup="Table_2"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_2" uniqueName="[Table_2]" caption="Table_2"/>
  </dimensions>
  <measureGroups count="1">
    <measureGroup name="Table_2" caption="Table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s v="Not Specified"/>
    <n v="2"/>
    <n v="6.93"/>
    <n v="0.01"/>
    <s v="Regular Air"/>
    <n v="-4.6399999999999997"/>
    <s v="West"/>
    <x v="0"/>
    <d v="2009-05-02T00:00:00"/>
  </r>
  <r>
    <x v="1"/>
    <s v="High"/>
    <n v="3"/>
    <n v="461.89"/>
    <n v="0.05"/>
    <s v="Express Air"/>
    <n v="-309.82"/>
    <s v="Prarie"/>
    <x v="0"/>
    <d v="2009-05-06T00:00:00"/>
  </r>
  <r>
    <x v="2"/>
    <s v="Low"/>
    <n v="4"/>
    <n v="32.72"/>
    <n v="0.09"/>
    <s v="Regular Air"/>
    <n v="-22.59"/>
    <s v="Ontario"/>
    <x v="0"/>
    <d v="2012-06-08T00:00:00"/>
  </r>
  <r>
    <x v="3"/>
    <s v="Low"/>
    <n v="6"/>
    <n v="261.54000000000002"/>
    <n v="0.04"/>
    <s v="Regular Air"/>
    <n v="-213.25"/>
    <s v="Nunavut"/>
    <x v="1"/>
    <d v="2009-04-25T00:00:00"/>
  </r>
  <r>
    <x v="4"/>
    <s v="Not Specified"/>
    <n v="14"/>
    <n v="1892.848"/>
    <n v="0.01"/>
    <s v="Regular Air"/>
    <n v="48.99"/>
    <s v="West"/>
    <x v="0"/>
    <d v="2009-04-23T00:00:00"/>
  </r>
  <r>
    <x v="5"/>
    <s v="High"/>
    <n v="15"/>
    <n v="140.56"/>
    <n v="0.04"/>
    <s v="Regular Air"/>
    <n v="-128.38"/>
    <s v="Prarie"/>
    <x v="0"/>
    <d v="2009-04-29T00:00:00"/>
  </r>
  <r>
    <x v="5"/>
    <s v="High"/>
    <n v="23"/>
    <n v="160.23349999999999"/>
    <n v="0.04"/>
    <s v="Regular Air"/>
    <n v="-85.13"/>
    <s v="West"/>
    <x v="0"/>
    <d v="2009-04-28T00:00:00"/>
  </r>
  <r>
    <x v="5"/>
    <s v="High"/>
    <n v="24"/>
    <n v="1761.4"/>
    <n v="0.09"/>
    <s v="Delivery Truck"/>
    <n v="-1748.56"/>
    <s v="West"/>
    <x v="0"/>
    <d v="2009-04-27T00:00:00"/>
  </r>
  <r>
    <x v="5"/>
    <s v="High"/>
    <n v="26"/>
    <n v="2808.08"/>
    <n v="7.0000000000000007E-2"/>
    <s v="Regular Air"/>
    <n v="1054.82"/>
    <s v="West"/>
    <x v="0"/>
    <d v="2012-04-26T00:00:00"/>
  </r>
  <r>
    <x v="6"/>
    <s v="Medium"/>
    <n v="26"/>
    <n v="75.569999999999993"/>
    <n v="0.03"/>
    <s v="Regular Air"/>
    <n v="28.24"/>
    <s v="Yukon"/>
    <x v="2"/>
    <d v="2009-05-03T00:00:00"/>
  </r>
  <r>
    <x v="7"/>
    <s v="Not Specified"/>
    <n v="28"/>
    <n v="51.53"/>
    <n v="0.03"/>
    <s v="Express Air"/>
    <n v="0.35"/>
    <s v="Prarie"/>
    <x v="0"/>
    <d v="2010-05-09T00:00:00"/>
  </r>
  <r>
    <x v="1"/>
    <s v="High"/>
    <n v="29"/>
    <n v="575.11"/>
    <n v="0.02"/>
    <s v="Regular Air"/>
    <n v="71.75"/>
    <s v="Prarie"/>
    <x v="0"/>
    <d v="2009-05-05T00:00:00"/>
  </r>
  <r>
    <x v="4"/>
    <s v="Not Specified"/>
    <n v="30"/>
    <n v="288.56"/>
    <n v="0.03"/>
    <s v="Regular Air"/>
    <n v="60.72"/>
    <s v="West"/>
    <x v="0"/>
    <d v="2008-04-24T00:00:00"/>
  </r>
  <r>
    <x v="8"/>
    <s v="Critical"/>
    <n v="32"/>
    <n v="3812.73"/>
    <n v="0.02"/>
    <s v="Regular Air"/>
    <n v="1470.3"/>
    <s v="Ontario"/>
    <x v="0"/>
    <d v="2009-05-01T00:00:00"/>
  </r>
  <r>
    <x v="9"/>
    <s v="High"/>
    <n v="37"/>
    <n v="4158.1234999999997"/>
    <n v="0.01"/>
    <s v="Regular Air"/>
    <n v="1228.8900000000001"/>
    <s v="Prarie"/>
    <x v="3"/>
    <d v="2011-04-30T00:00:00"/>
  </r>
  <r>
    <x v="10"/>
    <s v="Low"/>
    <n v="41"/>
    <n v="108.15"/>
    <n v="0.09"/>
    <s v="Regular Air"/>
    <n v="7.57"/>
    <s v="West"/>
    <x v="2"/>
    <d v="2009-05-04T00:00:00"/>
  </r>
  <r>
    <x v="7"/>
    <s v="Not Specified"/>
    <n v="42"/>
    <n v="1186.06"/>
    <n v="0.09"/>
    <s v="Regular Air"/>
    <n v="511.69"/>
    <s v="Prarie"/>
    <x v="0"/>
    <d v="2011-05-08T00:00:00"/>
  </r>
  <r>
    <x v="11"/>
    <s v="Critical"/>
    <n v="46"/>
    <n v="2484.7455"/>
    <n v="0.1"/>
    <s v="Regular Air"/>
    <n v="657.48"/>
    <s v="West"/>
    <x v="3"/>
    <d v="2009-05-07T00:00:00"/>
  </r>
  <r>
    <x v="12"/>
    <s v="Low"/>
    <n v="46"/>
    <n v="7804.53"/>
    <n v="0.05"/>
    <s v="Regular Air"/>
    <n v="2057.17"/>
    <s v="Quebec"/>
    <x v="3"/>
    <d v="2011-12-10T00:00:00"/>
  </r>
  <r>
    <x v="12"/>
    <s v="Low"/>
    <n v="48"/>
    <n v="90.05"/>
    <n v="0.03"/>
    <s v="Regular Air"/>
    <n v="-107"/>
    <s v="Quebec"/>
    <x v="3"/>
    <d v="2011-10-12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21FB11-3484-4C80-BA67-F68A8BAA169B}" name="PivotTable2" cacheId="2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7:B13" firstHeaderRow="1" firstDataRow="1" firstDataCol="1"/>
  <pivotFields count="2">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1"/>
    </i>
    <i>
      <x v="2"/>
    </i>
    <i>
      <x/>
    </i>
    <i>
      <x v="4"/>
    </i>
    <i>
      <x v="3"/>
    </i>
    <i t="grand">
      <x/>
    </i>
  </rowItems>
  <colItems count="1">
    <i/>
  </colItems>
  <dataFields count="1">
    <dataField name="Total Sales" fld="1" baseField="0" baseItem="0" numFmtId="164"/>
  </dataFields>
  <formats count="2">
    <format dxfId="1">
      <pivotArea collapsedLevelsAreSubtotals="1" fieldPosition="0">
        <references count="1">
          <reference field="0" count="1">
            <x v="0"/>
          </reference>
        </references>
      </pivotArea>
    </format>
    <format dxfId="0">
      <pivotArea outline="0" collapsedLevelsAreSubtotals="1" fieldPosition="0"/>
    </format>
  </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ookup (2) Assessment.xlsx!Table_2">
        <x15:activeTabTopLevelEntity name="[Table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03FBBF-89D0-4D66-A6B3-C1492487D6F2}" name="PivotTable1" cacheId="2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5:B19" firstHeaderRow="1" firstDataRow="1" firstDataCol="1"/>
  <pivotFields count="3">
    <pivotField axis="axisRow" allDrilled="1" subtotalTop="0" showAll="0" dataSourceSort="1" defaultSubtotal="0" defaultAttributeDrillState="1">
      <items count="1">
        <item s="1" x="0"/>
      </items>
    </pivotField>
    <pivotField dataField="1" subtotalTop="0" showAll="0" defaultSubtotal="0"/>
    <pivotField axis="axisRow" allDrilled="1" subtotalTop="0" showAll="0" dataSourceSort="1" defaultSubtotal="0" defaultAttributeDrillState="1">
      <items count="2">
        <item x="0"/>
        <item x="1"/>
      </items>
    </pivotField>
  </pivotFields>
  <rowFields count="2">
    <field x="0"/>
    <field x="2"/>
  </rowFields>
  <rowItems count="4">
    <i>
      <x/>
    </i>
    <i r="1">
      <x/>
    </i>
    <i r="1">
      <x v="1"/>
    </i>
    <i t="grand">
      <x/>
    </i>
  </rowItems>
  <colItems count="1">
    <i/>
  </colItems>
  <dataFields count="1">
    <dataField name="Total Sales" fld="1" baseField="0" baseItem="0"/>
  </dataFields>
  <formats count="2">
    <format dxfId="3">
      <pivotArea collapsedLevelsAreSubtotals="1" fieldPosition="0">
        <references count="2">
          <reference field="0" count="0" selected="0"/>
          <reference field="2" count="0"/>
        </references>
      </pivotArea>
    </format>
    <format dxfId="2">
      <pivotArea grandRow="1" outline="0" collapsedLevelsAreSubtotals="1" fieldPosition="0"/>
    </format>
  </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pivotHierarchy dragToData="1"/>
    <pivotHierarchy dragToData="1"/>
    <pivotHierarchy dragToData="1"/>
    <pivotHierarchy dragToData="1"/>
  </pivotHierarchies>
  <pivotTableStyleInfo showRowHeaders="1" showColHeaders="1" showRowStripes="0" showColStripes="0" showLastColumn="1"/>
  <rowHierarchiesUsage count="2">
    <rowHierarchyUsage hierarchyUsage="10"/>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ookup (2) Assessment.xlsx!Table_2">
        <x15:activeTabTopLevelEntity name="[Table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5FBF2F-9155-41CC-9226-5BF66F032DB0}" name="PivotTable5" cacheId="2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21:C25" firstHeaderRow="1" firstDataRow="2" firstDataCol="1"/>
  <pivotFields count="3">
    <pivotField axis="axisRow" allDrilled="1" subtotalTop="0" showAll="0" sortType="descending" defaultSubtotal="0" defaultAttributeDrillState="1">
      <items count="2">
        <item x="0"/>
        <item x="1"/>
      </items>
      <autoSortScope>
        <pivotArea dataOnly="0" outline="0" fieldPosition="0">
          <references count="2">
            <reference field="4294967294" count="1" selected="0">
              <x v="0"/>
            </reference>
            <reference field="2" count="1" selected="0">
              <x v="0"/>
            </reference>
          </references>
        </pivotArea>
      </autoSortScope>
    </pivotField>
    <pivotField dataField="1" subtotalTop="0" showAll="0" defaultSubtotal="0"/>
    <pivotField axis="axisCol" allDrilled="1" subtotalTop="0" showAll="0" dataSourceSort="1" defaultSubtotal="0" defaultAttributeDrillState="1">
      <items count="1">
        <item s="1" x="0"/>
      </items>
    </pivotField>
  </pivotFields>
  <rowFields count="1">
    <field x="0"/>
  </rowFields>
  <rowItems count="3">
    <i>
      <x v="1"/>
    </i>
    <i>
      <x/>
    </i>
    <i t="grand">
      <x/>
    </i>
  </rowItems>
  <colFields count="1">
    <field x="2"/>
  </colFields>
  <colItems count="2">
    <i>
      <x/>
    </i>
    <i t="grand">
      <x/>
    </i>
  </colItems>
  <dataFields count="1">
    <dataField name="Sum of Profit" fld="1" baseField="0" baseItem="0"/>
  </dataField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7"/>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ookup (2) Assessment.xlsx!Table_2">
        <x15:activeTabTopLevelEntity name="[Table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DAEF05-13F4-4E18-AD92-CAB583141F83}"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7:B32" firstHeaderRow="1" firstDataRow="1" firstDataCol="1"/>
  <pivotFields count="10">
    <pivotField showAll="0"/>
    <pivotField showAll="0"/>
    <pivotField showAll="0"/>
    <pivotField dataField="1" showAll="0"/>
    <pivotField showAll="0"/>
    <pivotField showAll="0"/>
    <pivotField showAll="0"/>
    <pivotField showAll="0"/>
    <pivotField axis="axisRow" showAll="0" sortType="descending">
      <items count="5">
        <item x="2"/>
        <item x="0"/>
        <item x="3"/>
        <item x="1"/>
        <item t="default"/>
      </items>
      <autoSortScope>
        <pivotArea dataOnly="0" outline="0" fieldPosition="0">
          <references count="1">
            <reference field="4294967294" count="1" selected="0">
              <x v="0"/>
            </reference>
          </references>
        </pivotArea>
      </autoSortScope>
    </pivotField>
    <pivotField numFmtId="14" showAll="0"/>
  </pivotFields>
  <rowFields count="1">
    <field x="8"/>
  </rowFields>
  <rowItems count="5">
    <i>
      <x v="2"/>
    </i>
    <i>
      <x v="1"/>
    </i>
    <i>
      <x v="3"/>
    </i>
    <i>
      <x/>
    </i>
    <i t="grand">
      <x/>
    </i>
  </rowItems>
  <colItems count="1">
    <i/>
  </colItems>
  <dataFields count="1">
    <dataField name="Sum of Sales" fld="3" baseField="0" baseItem="0" numFmtId="164"/>
  </dataFields>
  <formats count="1">
    <format dxfId="4">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3692C8-ED71-4D87-8546-0D93E74F3258}"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 firstHeaderRow="1" firstDataRow="1" firstDataCol="1"/>
  <pivotFields count="10">
    <pivotField axis="axisRow" showAll="0">
      <items count="14">
        <item h="1" x="10"/>
        <item h="1" x="6"/>
        <item h="1" x="12"/>
        <item h="1" x="7"/>
        <item h="1" x="4"/>
        <item h="1" x="9"/>
        <item x="5"/>
        <item h="1" x="3"/>
        <item h="1" x="2"/>
        <item h="1" x="1"/>
        <item h="1" x="0"/>
        <item h="1" x="11"/>
        <item h="1" x="8"/>
        <item t="default"/>
      </items>
    </pivotField>
    <pivotField showAll="0"/>
    <pivotField dataField="1" showAll="0"/>
    <pivotField showAll="0"/>
    <pivotField showAll="0"/>
    <pivotField showAll="0"/>
    <pivotField showAll="0"/>
    <pivotField showAll="0"/>
    <pivotField showAll="0"/>
    <pivotField numFmtId="14" showAll="0"/>
  </pivotFields>
  <rowFields count="1">
    <field x="0"/>
  </rowFields>
  <rowItems count="2">
    <i>
      <x v="6"/>
    </i>
    <i t="grand">
      <x/>
    </i>
  </rowItems>
  <colItems count="1">
    <i/>
  </colItems>
  <dataFields count="1">
    <dataField name="Total Order Quantity" fld="2"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70EE82-2720-481C-819C-E0118BF1C19A}" name="Table_1" displayName="Table_1" ref="A1:J21">
  <tableColumns count="10">
    <tableColumn id="1" xr3:uid="{825BFD0A-9F3F-458A-A3F1-079CA07BD459}" name="Customer Name"/>
    <tableColumn id="2" xr3:uid="{871782EA-09D8-43E4-9ADA-CF351E1620E0}" name="Order Priority"/>
    <tableColumn id="3" xr3:uid="{536AE10B-4EC7-4BF0-9329-965851985A8E}" name="Order Quantity"/>
    <tableColumn id="4" xr3:uid="{522B84F3-6397-429D-AD19-D7B29526280D}" name="Sales" dataCellStyle="Currency"/>
    <tableColumn id="5" xr3:uid="{CABBC429-04C2-4E0A-8424-B0BBAF04DA5B}" name="Discount" dataCellStyle="Percent"/>
    <tableColumn id="6" xr3:uid="{0F6E3CAF-F443-4794-B3A8-43CEE1A7B0A6}" name="Ship Mode"/>
    <tableColumn id="7" xr3:uid="{F97CC6B4-AB75-405D-BAAB-046619DB61ED}" name="Profit" dataCellStyle="Currency"/>
    <tableColumn id="8" xr3:uid="{347DACFE-8906-461D-BA53-A94A26D7D0A1}" name="Region"/>
    <tableColumn id="9" xr3:uid="{0C6F9916-3473-42D1-8EC3-24260CEA026A}" name="Customer Segment"/>
    <tableColumn id="10" xr3:uid="{FBB97226-E453-46F8-8AF1-4A1815C138B3}" name="Date"/>
  </tableColumns>
  <tableStyleInfo name="Lookup-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DEBD1C-93A3-49F5-B650-93694942EA6C}" name="Table3" displayName="Table3" ref="L1:M21" totalsRowShown="0">
  <autoFilter ref="L1:M21" xr:uid="{5ADEBD1C-93A3-49F5-B650-93694942EA6C}"/>
  <tableColumns count="2">
    <tableColumn id="1" xr3:uid="{BF3DAE44-840E-4474-8C87-FB942237FCDE}" name="Date" dataDxfId="5"/>
    <tableColumn id="2" xr3:uid="{CFD42698-2BF8-4B85-A2FC-E53C039E6307}" name="Sales" dataCellStyle="Currency"/>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FEA7F-2572-4603-BA6C-041CDCD5B0E1}">
  <dimension ref="A1:Y1000"/>
  <sheetViews>
    <sheetView topLeftCell="G1" workbookViewId="0">
      <selection activeCell="U3" sqref="U3"/>
    </sheetView>
  </sheetViews>
  <sheetFormatPr defaultColWidth="14.42578125" defaultRowHeight="15" x14ac:dyDescent="0.25"/>
  <cols>
    <col min="1" max="1" width="21.42578125" bestFit="1" customWidth="1"/>
    <col min="2" max="2" width="18.140625" bestFit="1" customWidth="1"/>
    <col min="4" max="4" width="10.5703125" style="29" bestFit="1" customWidth="1"/>
    <col min="5" max="5" width="8.7109375" style="36" bestFit="1" customWidth="1"/>
    <col min="6" max="6" width="13.7109375" bestFit="1" customWidth="1"/>
    <col min="7" max="7" width="11.28515625" style="29" bestFit="1" customWidth="1"/>
    <col min="8" max="8" width="8.5703125" bestFit="1" customWidth="1"/>
    <col min="9" max="9" width="18.140625" bestFit="1" customWidth="1"/>
    <col min="10" max="10" width="10.7109375" bestFit="1" customWidth="1"/>
    <col min="11" max="11" width="8.7109375" customWidth="1"/>
    <col min="12" max="12" width="10.7109375" style="2" bestFit="1" customWidth="1"/>
    <col min="13" max="13" width="10.5703125" style="29" bestFit="1" customWidth="1"/>
    <col min="14" max="14" width="8.7109375" customWidth="1"/>
    <col min="15" max="15" width="21.42578125" bestFit="1" customWidth="1"/>
    <col min="16" max="16" width="18.140625" bestFit="1" customWidth="1"/>
    <col min="17" max="17" width="18.140625" customWidth="1"/>
    <col min="18" max="18" width="8.7109375" customWidth="1"/>
    <col min="19" max="19" width="10.5703125" bestFit="1" customWidth="1"/>
    <col min="20" max="20" width="8.7109375" customWidth="1"/>
    <col min="21" max="21" width="10.5703125" bestFit="1" customWidth="1"/>
    <col min="22" max="22" width="15.42578125" bestFit="1" customWidth="1"/>
    <col min="23" max="24" width="8.7109375" customWidth="1"/>
    <col min="25" max="25" width="15.28515625" bestFit="1" customWidth="1"/>
    <col min="26" max="28" width="8.7109375" customWidth="1"/>
  </cols>
  <sheetData>
    <row r="1" spans="1:25" x14ac:dyDescent="0.25">
      <c r="A1" s="1" t="s">
        <v>0</v>
      </c>
      <c r="B1" s="1" t="s">
        <v>1</v>
      </c>
      <c r="C1" s="1" t="s">
        <v>2</v>
      </c>
      <c r="D1" s="32" t="s">
        <v>3</v>
      </c>
      <c r="E1" s="34" t="s">
        <v>4</v>
      </c>
      <c r="F1" s="1" t="s">
        <v>5</v>
      </c>
      <c r="G1" s="32" t="s">
        <v>6</v>
      </c>
      <c r="H1" s="1" t="s">
        <v>7</v>
      </c>
      <c r="I1" s="1" t="s">
        <v>8</v>
      </c>
      <c r="J1" s="1" t="s">
        <v>9</v>
      </c>
      <c r="L1" s="2" t="s">
        <v>9</v>
      </c>
      <c r="M1" s="29" t="s">
        <v>3</v>
      </c>
      <c r="O1" t="s">
        <v>0</v>
      </c>
      <c r="P1" s="3" t="s">
        <v>8</v>
      </c>
      <c r="Q1" s="3"/>
      <c r="R1" t="s">
        <v>9</v>
      </c>
      <c r="S1" t="s">
        <v>3</v>
      </c>
      <c r="U1" t="s">
        <v>3</v>
      </c>
      <c r="V1" t="s">
        <v>0</v>
      </c>
      <c r="X1" s="4" t="s">
        <v>7</v>
      </c>
      <c r="Y1" s="4" t="s">
        <v>0</v>
      </c>
    </row>
    <row r="2" spans="1:25" x14ac:dyDescent="0.25">
      <c r="A2" s="3" t="s">
        <v>10</v>
      </c>
      <c r="B2" s="3" t="s">
        <v>11</v>
      </c>
      <c r="C2" s="3">
        <v>2</v>
      </c>
      <c r="D2" s="33">
        <v>6.93</v>
      </c>
      <c r="E2" s="35">
        <v>0.01</v>
      </c>
      <c r="F2" s="3" t="s">
        <v>12</v>
      </c>
      <c r="G2" s="33">
        <v>-4.6399999999999997</v>
      </c>
      <c r="H2" s="3" t="s">
        <v>13</v>
      </c>
      <c r="I2" s="3" t="s">
        <v>14</v>
      </c>
      <c r="J2" s="5">
        <v>39935</v>
      </c>
      <c r="L2" s="2">
        <v>39935</v>
      </c>
      <c r="M2" s="29">
        <v>6.93</v>
      </c>
      <c r="O2" s="3" t="s">
        <v>15</v>
      </c>
      <c r="P2" s="6" t="str">
        <f>VLOOKUP(O2,Table_1[#All],9,)</f>
        <v>Small Business</v>
      </c>
      <c r="Q2" s="7"/>
      <c r="R2" s="2">
        <v>39940</v>
      </c>
      <c r="S2" s="30">
        <f>VLOOKUP(R2,Table3[#All],2,FALSE)</f>
        <v>2484.7455</v>
      </c>
      <c r="T2" s="8"/>
      <c r="U2" s="31">
        <v>4158.1234999999997</v>
      </c>
      <c r="V2" s="10" t="str">
        <f>_xlfn.XLOOKUP(U2,D:D,A:A)</f>
        <v>Keith Dawkins</v>
      </c>
      <c r="X2" s="4" t="s">
        <v>16</v>
      </c>
      <c r="Y2" s="10" t="str">
        <f>_xlfn.XLOOKUP(X2,H:H,A:A)</f>
        <v>Craig Yedwab</v>
      </c>
    </row>
    <row r="3" spans="1:25" x14ac:dyDescent="0.25">
      <c r="A3" s="3" t="s">
        <v>17</v>
      </c>
      <c r="B3" s="3" t="s">
        <v>18</v>
      </c>
      <c r="C3" s="3">
        <v>3</v>
      </c>
      <c r="D3" s="33">
        <v>461.89</v>
      </c>
      <c r="E3" s="35">
        <v>0.05</v>
      </c>
      <c r="F3" s="3" t="s">
        <v>19</v>
      </c>
      <c r="G3" s="33">
        <v>-309.82</v>
      </c>
      <c r="H3" s="3" t="s">
        <v>20</v>
      </c>
      <c r="I3" s="3" t="s">
        <v>14</v>
      </c>
      <c r="J3" s="5">
        <v>39939</v>
      </c>
      <c r="L3" s="2">
        <v>39939</v>
      </c>
      <c r="M3" s="29">
        <v>461.89</v>
      </c>
    </row>
    <row r="4" spans="1:25" x14ac:dyDescent="0.25">
      <c r="A4" s="3" t="s">
        <v>21</v>
      </c>
      <c r="B4" s="3" t="s">
        <v>22</v>
      </c>
      <c r="C4" s="3">
        <v>4</v>
      </c>
      <c r="D4" s="33">
        <v>32.72</v>
      </c>
      <c r="E4" s="35">
        <v>0.09</v>
      </c>
      <c r="F4" s="3" t="s">
        <v>12</v>
      </c>
      <c r="G4" s="33">
        <v>-22.59</v>
      </c>
      <c r="H4" s="3" t="s">
        <v>23</v>
      </c>
      <c r="I4" s="3" t="s">
        <v>14</v>
      </c>
      <c r="J4" s="5">
        <v>41068</v>
      </c>
      <c r="L4" s="2">
        <v>41068</v>
      </c>
      <c r="M4" s="29">
        <v>32.72</v>
      </c>
    </row>
    <row r="5" spans="1:25" x14ac:dyDescent="0.25">
      <c r="A5" s="3" t="s">
        <v>15</v>
      </c>
      <c r="B5" s="3" t="s">
        <v>22</v>
      </c>
      <c r="C5" s="3">
        <v>6</v>
      </c>
      <c r="D5" s="33">
        <v>261.54000000000002</v>
      </c>
      <c r="E5" s="35">
        <v>0.04</v>
      </c>
      <c r="F5" s="3" t="s">
        <v>12</v>
      </c>
      <c r="G5" s="33">
        <v>-213.25</v>
      </c>
      <c r="H5" s="3" t="s">
        <v>24</v>
      </c>
      <c r="I5" s="3" t="s">
        <v>25</v>
      </c>
      <c r="J5" s="5">
        <v>39928</v>
      </c>
      <c r="L5" s="2">
        <v>39928</v>
      </c>
      <c r="M5" s="29">
        <v>261.54000000000002</v>
      </c>
    </row>
    <row r="6" spans="1:25" x14ac:dyDescent="0.25">
      <c r="A6" s="3" t="s">
        <v>26</v>
      </c>
      <c r="B6" s="3" t="s">
        <v>11</v>
      </c>
      <c r="C6" s="3">
        <v>14</v>
      </c>
      <c r="D6" s="33">
        <v>1892.848</v>
      </c>
      <c r="E6" s="35">
        <v>0.01</v>
      </c>
      <c r="F6" s="3" t="s">
        <v>12</v>
      </c>
      <c r="G6" s="33">
        <v>48.99</v>
      </c>
      <c r="H6" s="3" t="s">
        <v>13</v>
      </c>
      <c r="I6" s="3" t="s">
        <v>14</v>
      </c>
      <c r="J6" s="5">
        <v>39926</v>
      </c>
      <c r="L6" s="2">
        <v>39926</v>
      </c>
      <c r="M6" s="29">
        <v>1892.848</v>
      </c>
    </row>
    <row r="7" spans="1:25" x14ac:dyDescent="0.25">
      <c r="A7" s="3" t="s">
        <v>27</v>
      </c>
      <c r="B7" s="3" t="s">
        <v>18</v>
      </c>
      <c r="C7" s="3">
        <v>15</v>
      </c>
      <c r="D7" s="33">
        <v>140.56</v>
      </c>
      <c r="E7" s="35">
        <v>0.04</v>
      </c>
      <c r="F7" s="3" t="s">
        <v>12</v>
      </c>
      <c r="G7" s="33">
        <v>-128.38</v>
      </c>
      <c r="H7" s="3" t="s">
        <v>20</v>
      </c>
      <c r="I7" s="3" t="s">
        <v>14</v>
      </c>
      <c r="J7" s="5">
        <v>39932</v>
      </c>
      <c r="L7" s="2">
        <v>39932</v>
      </c>
      <c r="M7" s="29">
        <v>140.56</v>
      </c>
    </row>
    <row r="8" spans="1:25" x14ac:dyDescent="0.25">
      <c r="A8" s="3" t="s">
        <v>27</v>
      </c>
      <c r="B8" s="3" t="s">
        <v>18</v>
      </c>
      <c r="C8" s="3">
        <v>23</v>
      </c>
      <c r="D8" s="33">
        <v>160.23349999999999</v>
      </c>
      <c r="E8" s="35">
        <v>0.04</v>
      </c>
      <c r="F8" s="3" t="s">
        <v>12</v>
      </c>
      <c r="G8" s="33">
        <v>-85.13</v>
      </c>
      <c r="H8" s="3" t="s">
        <v>13</v>
      </c>
      <c r="I8" s="3" t="s">
        <v>14</v>
      </c>
      <c r="J8" s="5">
        <v>39931</v>
      </c>
      <c r="L8" s="2">
        <v>39931</v>
      </c>
      <c r="M8" s="29">
        <v>160.23349999999999</v>
      </c>
    </row>
    <row r="9" spans="1:25" x14ac:dyDescent="0.25">
      <c r="A9" s="3" t="s">
        <v>27</v>
      </c>
      <c r="B9" s="3" t="s">
        <v>18</v>
      </c>
      <c r="C9" s="3">
        <v>24</v>
      </c>
      <c r="D9" s="33">
        <v>1761.4</v>
      </c>
      <c r="E9" s="35">
        <v>0.09</v>
      </c>
      <c r="F9" s="3" t="s">
        <v>28</v>
      </c>
      <c r="G9" s="33">
        <v>-1748.56</v>
      </c>
      <c r="H9" s="3" t="s">
        <v>13</v>
      </c>
      <c r="I9" s="3" t="s">
        <v>14</v>
      </c>
      <c r="J9" s="5">
        <v>39930</v>
      </c>
      <c r="L9" s="2">
        <v>39930</v>
      </c>
      <c r="M9" s="29">
        <v>1761.4</v>
      </c>
    </row>
    <row r="10" spans="1:25" x14ac:dyDescent="0.25">
      <c r="A10" s="3" t="s">
        <v>27</v>
      </c>
      <c r="B10" s="3" t="s">
        <v>18</v>
      </c>
      <c r="C10" s="3">
        <v>26</v>
      </c>
      <c r="D10" s="33">
        <v>2808.08</v>
      </c>
      <c r="E10" s="35">
        <v>7.0000000000000007E-2</v>
      </c>
      <c r="F10" s="3" t="s">
        <v>12</v>
      </c>
      <c r="G10" s="33">
        <v>1054.82</v>
      </c>
      <c r="H10" s="3" t="s">
        <v>13</v>
      </c>
      <c r="I10" s="3" t="s">
        <v>14</v>
      </c>
      <c r="J10" s="5">
        <v>41025</v>
      </c>
      <c r="L10" s="2">
        <v>41025</v>
      </c>
      <c r="M10" s="29">
        <v>2808.08</v>
      </c>
    </row>
    <row r="11" spans="1:25" x14ac:dyDescent="0.25">
      <c r="A11" s="3" t="s">
        <v>29</v>
      </c>
      <c r="B11" s="3" t="s">
        <v>30</v>
      </c>
      <c r="C11" s="3">
        <v>26</v>
      </c>
      <c r="D11" s="33">
        <v>75.569999999999993</v>
      </c>
      <c r="E11" s="35">
        <v>0.03</v>
      </c>
      <c r="F11" s="3" t="s">
        <v>12</v>
      </c>
      <c r="G11" s="33">
        <v>28.24</v>
      </c>
      <c r="H11" s="3" t="s">
        <v>16</v>
      </c>
      <c r="I11" s="3" t="s">
        <v>31</v>
      </c>
      <c r="J11" s="5">
        <v>39936</v>
      </c>
      <c r="L11" s="2">
        <v>39936</v>
      </c>
      <c r="M11" s="29">
        <v>75.569999999999993</v>
      </c>
    </row>
    <row r="12" spans="1:25" x14ac:dyDescent="0.25">
      <c r="A12" s="3" t="s">
        <v>32</v>
      </c>
      <c r="B12" s="3" t="s">
        <v>11</v>
      </c>
      <c r="C12" s="3">
        <v>28</v>
      </c>
      <c r="D12" s="33">
        <v>51.53</v>
      </c>
      <c r="E12" s="35">
        <v>0.03</v>
      </c>
      <c r="F12" s="3" t="s">
        <v>19</v>
      </c>
      <c r="G12" s="33">
        <v>0.35</v>
      </c>
      <c r="H12" s="3" t="s">
        <v>20</v>
      </c>
      <c r="I12" s="3" t="s">
        <v>14</v>
      </c>
      <c r="J12" s="5">
        <v>40307</v>
      </c>
      <c r="L12" s="2">
        <v>40307</v>
      </c>
      <c r="M12" s="29">
        <v>51.53</v>
      </c>
    </row>
    <row r="13" spans="1:25" x14ac:dyDescent="0.25">
      <c r="A13" s="3" t="s">
        <v>17</v>
      </c>
      <c r="B13" s="3" t="s">
        <v>18</v>
      </c>
      <c r="C13" s="3">
        <v>29</v>
      </c>
      <c r="D13" s="33">
        <v>575.11</v>
      </c>
      <c r="E13" s="35">
        <v>0.02</v>
      </c>
      <c r="F13" s="3" t="s">
        <v>12</v>
      </c>
      <c r="G13" s="33">
        <v>71.75</v>
      </c>
      <c r="H13" s="3" t="s">
        <v>20</v>
      </c>
      <c r="I13" s="3" t="s">
        <v>14</v>
      </c>
      <c r="J13" s="5">
        <v>39938</v>
      </c>
      <c r="L13" s="2">
        <v>39938</v>
      </c>
      <c r="M13" s="29">
        <v>575.11</v>
      </c>
    </row>
    <row r="14" spans="1:25" x14ac:dyDescent="0.25">
      <c r="A14" s="3" t="s">
        <v>26</v>
      </c>
      <c r="B14" s="3" t="s">
        <v>11</v>
      </c>
      <c r="C14" s="3">
        <v>30</v>
      </c>
      <c r="D14" s="33">
        <v>288.56</v>
      </c>
      <c r="E14" s="35">
        <v>0.03</v>
      </c>
      <c r="F14" s="3" t="s">
        <v>12</v>
      </c>
      <c r="G14" s="33">
        <v>60.72</v>
      </c>
      <c r="H14" s="3" t="s">
        <v>13</v>
      </c>
      <c r="I14" s="3" t="s">
        <v>14</v>
      </c>
      <c r="J14" s="5">
        <v>39562</v>
      </c>
      <c r="L14" s="2">
        <v>39562</v>
      </c>
      <c r="M14" s="29">
        <v>288.56</v>
      </c>
    </row>
    <row r="15" spans="1:25" x14ac:dyDescent="0.25">
      <c r="A15" s="3" t="s">
        <v>33</v>
      </c>
      <c r="B15" s="3" t="s">
        <v>34</v>
      </c>
      <c r="C15" s="3">
        <v>32</v>
      </c>
      <c r="D15" s="33">
        <v>3812.73</v>
      </c>
      <c r="E15" s="35">
        <v>0.02</v>
      </c>
      <c r="F15" s="3" t="s">
        <v>12</v>
      </c>
      <c r="G15" s="33">
        <v>1470.3</v>
      </c>
      <c r="H15" s="3" t="s">
        <v>23</v>
      </c>
      <c r="I15" s="3" t="s">
        <v>14</v>
      </c>
      <c r="J15" s="5">
        <v>39934</v>
      </c>
      <c r="L15" s="2">
        <v>39934</v>
      </c>
      <c r="M15" s="29">
        <v>3812.73</v>
      </c>
    </row>
    <row r="16" spans="1:25" x14ac:dyDescent="0.25">
      <c r="A16" s="3" t="s">
        <v>35</v>
      </c>
      <c r="B16" s="3" t="s">
        <v>18</v>
      </c>
      <c r="C16" s="3">
        <v>37</v>
      </c>
      <c r="D16" s="33">
        <v>4158.1234999999997</v>
      </c>
      <c r="E16" s="35">
        <v>0.01</v>
      </c>
      <c r="F16" s="3" t="s">
        <v>12</v>
      </c>
      <c r="G16" s="33">
        <v>1228.8900000000001</v>
      </c>
      <c r="H16" s="3" t="s">
        <v>20</v>
      </c>
      <c r="I16" s="3" t="s">
        <v>36</v>
      </c>
      <c r="J16" s="5">
        <v>40663</v>
      </c>
      <c r="L16" s="2">
        <v>40663</v>
      </c>
      <c r="M16" s="29">
        <v>4158.1234999999997</v>
      </c>
    </row>
    <row r="17" spans="1:13" x14ac:dyDescent="0.25">
      <c r="A17" s="3" t="s">
        <v>37</v>
      </c>
      <c r="B17" s="3" t="s">
        <v>22</v>
      </c>
      <c r="C17" s="3">
        <v>41</v>
      </c>
      <c r="D17" s="33">
        <v>108.15</v>
      </c>
      <c r="E17" s="35">
        <v>0.09</v>
      </c>
      <c r="F17" s="3" t="s">
        <v>12</v>
      </c>
      <c r="G17" s="33">
        <v>7.57</v>
      </c>
      <c r="H17" s="3" t="s">
        <v>13</v>
      </c>
      <c r="I17" s="3" t="s">
        <v>31</v>
      </c>
      <c r="J17" s="5">
        <v>39937</v>
      </c>
      <c r="L17" s="2">
        <v>39937</v>
      </c>
      <c r="M17" s="29">
        <v>108.15</v>
      </c>
    </row>
    <row r="18" spans="1:13" x14ac:dyDescent="0.25">
      <c r="A18" s="3" t="s">
        <v>32</v>
      </c>
      <c r="B18" s="3" t="s">
        <v>11</v>
      </c>
      <c r="C18" s="3">
        <v>42</v>
      </c>
      <c r="D18" s="33">
        <v>1186.06</v>
      </c>
      <c r="E18" s="35">
        <v>0.09</v>
      </c>
      <c r="F18" s="3" t="s">
        <v>12</v>
      </c>
      <c r="G18" s="33">
        <v>511.69</v>
      </c>
      <c r="H18" s="3" t="s">
        <v>20</v>
      </c>
      <c r="I18" s="3" t="s">
        <v>14</v>
      </c>
      <c r="J18" s="5">
        <v>40671</v>
      </c>
      <c r="L18" s="2">
        <v>40671</v>
      </c>
      <c r="M18" s="29">
        <v>1186.06</v>
      </c>
    </row>
    <row r="19" spans="1:13" x14ac:dyDescent="0.25">
      <c r="A19" s="3" t="s">
        <v>38</v>
      </c>
      <c r="B19" s="3" t="s">
        <v>34</v>
      </c>
      <c r="C19" s="3">
        <v>46</v>
      </c>
      <c r="D19" s="33">
        <v>2484.7455</v>
      </c>
      <c r="E19" s="35">
        <v>0.1</v>
      </c>
      <c r="F19" s="3" t="s">
        <v>12</v>
      </c>
      <c r="G19" s="33">
        <v>657.48</v>
      </c>
      <c r="H19" s="3" t="s">
        <v>13</v>
      </c>
      <c r="I19" s="3" t="s">
        <v>36</v>
      </c>
      <c r="J19" s="5">
        <v>39940</v>
      </c>
      <c r="L19" s="2">
        <v>39940</v>
      </c>
      <c r="M19" s="29">
        <v>2484.7455</v>
      </c>
    </row>
    <row r="20" spans="1:13" x14ac:dyDescent="0.25">
      <c r="A20" s="3" t="s">
        <v>39</v>
      </c>
      <c r="B20" s="3" t="s">
        <v>22</v>
      </c>
      <c r="C20" s="3">
        <v>46</v>
      </c>
      <c r="D20" s="33">
        <v>7804.53</v>
      </c>
      <c r="E20" s="35">
        <v>0.05</v>
      </c>
      <c r="F20" s="3" t="s">
        <v>12</v>
      </c>
      <c r="G20" s="33">
        <v>2057.17</v>
      </c>
      <c r="H20" s="3" t="s">
        <v>40</v>
      </c>
      <c r="I20" s="3" t="s">
        <v>36</v>
      </c>
      <c r="J20" s="5">
        <v>40887</v>
      </c>
      <c r="L20" s="2">
        <v>40887</v>
      </c>
      <c r="M20" s="29">
        <v>7804.53</v>
      </c>
    </row>
    <row r="21" spans="1:13" ht="15.75" customHeight="1" x14ac:dyDescent="0.25">
      <c r="A21" s="3" t="s">
        <v>39</v>
      </c>
      <c r="B21" s="3" t="s">
        <v>22</v>
      </c>
      <c r="C21" s="3">
        <v>48</v>
      </c>
      <c r="D21" s="33">
        <v>90.05</v>
      </c>
      <c r="E21" s="35">
        <v>0.03</v>
      </c>
      <c r="F21" s="3" t="s">
        <v>12</v>
      </c>
      <c r="G21" s="33">
        <v>-107</v>
      </c>
      <c r="H21" s="3" t="s">
        <v>40</v>
      </c>
      <c r="I21" s="3" t="s">
        <v>36</v>
      </c>
      <c r="J21" s="5">
        <v>40828</v>
      </c>
      <c r="L21" s="2">
        <v>40828</v>
      </c>
      <c r="M21" s="29">
        <v>90.05</v>
      </c>
    </row>
    <row r="22" spans="1:13" ht="15.75" customHeight="1" x14ac:dyDescent="0.25"/>
    <row r="23" spans="1:13" ht="15.75" customHeight="1" x14ac:dyDescent="0.25"/>
    <row r="24" spans="1:13" ht="15.75" customHeight="1" x14ac:dyDescent="0.25"/>
    <row r="25" spans="1:13" ht="15.75" customHeight="1" x14ac:dyDescent="0.25"/>
    <row r="26" spans="1:13" ht="15.75" customHeight="1" x14ac:dyDescent="0.25"/>
    <row r="27" spans="1:13" ht="15.75" customHeight="1" x14ac:dyDescent="0.25"/>
    <row r="28" spans="1:13" ht="15.75" customHeight="1" x14ac:dyDescent="0.25"/>
    <row r="29" spans="1:13" ht="15.75" customHeight="1" x14ac:dyDescent="0.25"/>
    <row r="30" spans="1:13" ht="15.75" customHeight="1" x14ac:dyDescent="0.25"/>
    <row r="31" spans="1:13" ht="15.75" customHeight="1" x14ac:dyDescent="0.25"/>
    <row r="32" spans="1:13"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EAF91-78D0-4FF3-A942-B1CACEE93568}">
  <dimension ref="A1:J20"/>
  <sheetViews>
    <sheetView workbookViewId="0">
      <selection sqref="A1:XFD1048576"/>
    </sheetView>
  </sheetViews>
  <sheetFormatPr defaultRowHeight="15" x14ac:dyDescent="0.25"/>
  <cols>
    <col min="1" max="1" width="20.85546875" bestFit="1" customWidth="1"/>
    <col min="2" max="2" width="12.5703125" bestFit="1" customWidth="1"/>
    <col min="3" max="3" width="3" bestFit="1" customWidth="1"/>
    <col min="4" max="4" width="10" bestFit="1" customWidth="1"/>
    <col min="5" max="5" width="5" bestFit="1" customWidth="1"/>
    <col min="6" max="6" width="13.28515625" bestFit="1" customWidth="1"/>
    <col min="7" max="7" width="8.7109375" bestFit="1" customWidth="1"/>
    <col min="8" max="8" width="8.42578125" bestFit="1" customWidth="1"/>
    <col min="9" max="9" width="14.5703125" bestFit="1" customWidth="1"/>
    <col min="10" max="10" width="10.7109375" bestFit="1" customWidth="1"/>
  </cols>
  <sheetData>
    <row r="1" spans="1:10" x14ac:dyDescent="0.25">
      <c r="A1" s="9" t="s">
        <v>10</v>
      </c>
      <c r="B1" s="9" t="s">
        <v>11</v>
      </c>
      <c r="C1" s="9">
        <v>2</v>
      </c>
      <c r="D1" s="9">
        <v>6.93</v>
      </c>
      <c r="E1" s="9">
        <v>0.01</v>
      </c>
      <c r="F1" s="9" t="s">
        <v>12</v>
      </c>
      <c r="G1" s="9">
        <v>-4.6399999999999997</v>
      </c>
      <c r="H1" s="9" t="s">
        <v>13</v>
      </c>
      <c r="I1" s="9" t="s">
        <v>14</v>
      </c>
      <c r="J1" s="11">
        <v>39935</v>
      </c>
    </row>
    <row r="2" spans="1:10" x14ac:dyDescent="0.25">
      <c r="A2" s="12" t="s">
        <v>17</v>
      </c>
      <c r="B2" s="12" t="s">
        <v>18</v>
      </c>
      <c r="C2" s="12">
        <v>3</v>
      </c>
      <c r="D2" s="12">
        <v>461.89</v>
      </c>
      <c r="E2" s="12">
        <v>0.05</v>
      </c>
      <c r="F2" s="12" t="s">
        <v>19</v>
      </c>
      <c r="G2" s="12">
        <v>-309.82</v>
      </c>
      <c r="H2" s="12" t="s">
        <v>20</v>
      </c>
      <c r="I2" s="12" t="s">
        <v>14</v>
      </c>
      <c r="J2" s="13">
        <v>39939</v>
      </c>
    </row>
    <row r="3" spans="1:10" x14ac:dyDescent="0.25">
      <c r="A3" s="9" t="s">
        <v>21</v>
      </c>
      <c r="B3" s="9" t="s">
        <v>22</v>
      </c>
      <c r="C3" s="9">
        <v>4</v>
      </c>
      <c r="D3" s="9">
        <v>32.72</v>
      </c>
      <c r="E3" s="9">
        <v>0.09</v>
      </c>
      <c r="F3" s="9" t="s">
        <v>12</v>
      </c>
      <c r="G3" s="9">
        <v>-22.59</v>
      </c>
      <c r="H3" s="9" t="s">
        <v>23</v>
      </c>
      <c r="I3" s="9" t="s">
        <v>14</v>
      </c>
      <c r="J3" s="11">
        <v>41068</v>
      </c>
    </row>
    <row r="4" spans="1:10" x14ac:dyDescent="0.25">
      <c r="A4" s="12" t="s">
        <v>15</v>
      </c>
      <c r="B4" s="12" t="s">
        <v>22</v>
      </c>
      <c r="C4" s="12">
        <v>6</v>
      </c>
      <c r="D4" s="12">
        <v>261.54000000000002</v>
      </c>
      <c r="E4" s="12">
        <v>0.04</v>
      </c>
      <c r="F4" s="12" t="s">
        <v>12</v>
      </c>
      <c r="G4" s="12">
        <v>-213.25</v>
      </c>
      <c r="H4" s="12" t="s">
        <v>24</v>
      </c>
      <c r="I4" s="12" t="s">
        <v>25</v>
      </c>
      <c r="J4" s="13">
        <v>39928</v>
      </c>
    </row>
    <row r="5" spans="1:10" x14ac:dyDescent="0.25">
      <c r="A5" s="9" t="s">
        <v>26</v>
      </c>
      <c r="B5" s="9" t="s">
        <v>11</v>
      </c>
      <c r="C5" s="9">
        <v>14</v>
      </c>
      <c r="D5" s="9">
        <v>1892.848</v>
      </c>
      <c r="E5" s="9">
        <v>0.01</v>
      </c>
      <c r="F5" s="9" t="s">
        <v>12</v>
      </c>
      <c r="G5" s="9">
        <v>48.99</v>
      </c>
      <c r="H5" s="9" t="s">
        <v>13</v>
      </c>
      <c r="I5" s="9" t="s">
        <v>14</v>
      </c>
      <c r="J5" s="11">
        <v>39926</v>
      </c>
    </row>
    <row r="6" spans="1:10" x14ac:dyDescent="0.25">
      <c r="A6" s="12" t="s">
        <v>27</v>
      </c>
      <c r="B6" s="12" t="s">
        <v>18</v>
      </c>
      <c r="C6" s="12">
        <v>15</v>
      </c>
      <c r="D6" s="12">
        <v>140.56</v>
      </c>
      <c r="E6" s="12">
        <v>0.04</v>
      </c>
      <c r="F6" s="12" t="s">
        <v>12</v>
      </c>
      <c r="G6" s="12">
        <v>-128.38</v>
      </c>
      <c r="H6" s="12" t="s">
        <v>20</v>
      </c>
      <c r="I6" s="12" t="s">
        <v>14</v>
      </c>
      <c r="J6" s="13">
        <v>39932</v>
      </c>
    </row>
    <row r="7" spans="1:10" x14ac:dyDescent="0.25">
      <c r="A7" s="9" t="s">
        <v>27</v>
      </c>
      <c r="B7" s="9" t="s">
        <v>18</v>
      </c>
      <c r="C7" s="9">
        <v>23</v>
      </c>
      <c r="D7" s="9">
        <v>160.23349999999999</v>
      </c>
      <c r="E7" s="9">
        <v>0.04</v>
      </c>
      <c r="F7" s="9" t="s">
        <v>12</v>
      </c>
      <c r="G7" s="9">
        <v>-85.13</v>
      </c>
      <c r="H7" s="9" t="s">
        <v>13</v>
      </c>
      <c r="I7" s="9" t="s">
        <v>14</v>
      </c>
      <c r="J7" s="11">
        <v>39931</v>
      </c>
    </row>
    <row r="8" spans="1:10" x14ac:dyDescent="0.25">
      <c r="A8" s="12" t="s">
        <v>27</v>
      </c>
      <c r="B8" s="12" t="s">
        <v>18</v>
      </c>
      <c r="C8" s="12">
        <v>24</v>
      </c>
      <c r="D8" s="12">
        <v>1761.4</v>
      </c>
      <c r="E8" s="12">
        <v>0.09</v>
      </c>
      <c r="F8" s="12" t="s">
        <v>28</v>
      </c>
      <c r="G8" s="12">
        <v>-1748.56</v>
      </c>
      <c r="H8" s="12" t="s">
        <v>13</v>
      </c>
      <c r="I8" s="12" t="s">
        <v>14</v>
      </c>
      <c r="J8" s="13">
        <v>39930</v>
      </c>
    </row>
    <row r="9" spans="1:10" x14ac:dyDescent="0.25">
      <c r="A9" s="9" t="s">
        <v>27</v>
      </c>
      <c r="B9" s="9" t="s">
        <v>18</v>
      </c>
      <c r="C9" s="9">
        <v>26</v>
      </c>
      <c r="D9" s="9">
        <v>2808.08</v>
      </c>
      <c r="E9" s="9">
        <v>7.0000000000000007E-2</v>
      </c>
      <c r="F9" s="9" t="s">
        <v>12</v>
      </c>
      <c r="G9" s="9">
        <v>1054.82</v>
      </c>
      <c r="H9" s="9" t="s">
        <v>13</v>
      </c>
      <c r="I9" s="9" t="s">
        <v>14</v>
      </c>
      <c r="J9" s="11">
        <v>41025</v>
      </c>
    </row>
    <row r="10" spans="1:10" x14ac:dyDescent="0.25">
      <c r="A10" s="12" t="s">
        <v>29</v>
      </c>
      <c r="B10" s="12" t="s">
        <v>30</v>
      </c>
      <c r="C10" s="12">
        <v>26</v>
      </c>
      <c r="D10" s="12">
        <v>75.569999999999993</v>
      </c>
      <c r="E10" s="12">
        <v>0.03</v>
      </c>
      <c r="F10" s="12" t="s">
        <v>12</v>
      </c>
      <c r="G10" s="12">
        <v>28.24</v>
      </c>
      <c r="H10" s="12" t="s">
        <v>16</v>
      </c>
      <c r="I10" s="12" t="s">
        <v>31</v>
      </c>
      <c r="J10" s="13">
        <v>39936</v>
      </c>
    </row>
    <row r="11" spans="1:10" x14ac:dyDescent="0.25">
      <c r="A11" s="9" t="s">
        <v>32</v>
      </c>
      <c r="B11" s="9" t="s">
        <v>11</v>
      </c>
      <c r="C11" s="9">
        <v>28</v>
      </c>
      <c r="D11" s="9">
        <v>51.53</v>
      </c>
      <c r="E11" s="9">
        <v>0.03</v>
      </c>
      <c r="F11" s="9" t="s">
        <v>19</v>
      </c>
      <c r="G11" s="9">
        <v>0.35</v>
      </c>
      <c r="H11" s="9" t="s">
        <v>20</v>
      </c>
      <c r="I11" s="9" t="s">
        <v>14</v>
      </c>
      <c r="J11" s="11">
        <v>40307</v>
      </c>
    </row>
    <row r="12" spans="1:10" x14ac:dyDescent="0.25">
      <c r="A12" s="12" t="s">
        <v>17</v>
      </c>
      <c r="B12" s="12" t="s">
        <v>18</v>
      </c>
      <c r="C12" s="12">
        <v>29</v>
      </c>
      <c r="D12" s="12">
        <v>575.11</v>
      </c>
      <c r="E12" s="12">
        <v>0.02</v>
      </c>
      <c r="F12" s="12" t="s">
        <v>12</v>
      </c>
      <c r="G12" s="12">
        <v>71.75</v>
      </c>
      <c r="H12" s="12" t="s">
        <v>20</v>
      </c>
      <c r="I12" s="12" t="s">
        <v>14</v>
      </c>
      <c r="J12" s="13">
        <v>39938</v>
      </c>
    </row>
    <row r="13" spans="1:10" x14ac:dyDescent="0.25">
      <c r="A13" s="9" t="s">
        <v>26</v>
      </c>
      <c r="B13" s="9" t="s">
        <v>11</v>
      </c>
      <c r="C13" s="9">
        <v>30</v>
      </c>
      <c r="D13" s="9">
        <v>288.56</v>
      </c>
      <c r="E13" s="9">
        <v>0.03</v>
      </c>
      <c r="F13" s="9" t="s">
        <v>12</v>
      </c>
      <c r="G13" s="9">
        <v>60.72</v>
      </c>
      <c r="H13" s="9" t="s">
        <v>13</v>
      </c>
      <c r="I13" s="9" t="s">
        <v>14</v>
      </c>
      <c r="J13" s="11">
        <v>39562</v>
      </c>
    </row>
    <row r="14" spans="1:10" x14ac:dyDescent="0.25">
      <c r="A14" s="12" t="s">
        <v>33</v>
      </c>
      <c r="B14" s="12" t="s">
        <v>34</v>
      </c>
      <c r="C14" s="12">
        <v>32</v>
      </c>
      <c r="D14" s="12">
        <v>3812.73</v>
      </c>
      <c r="E14" s="12">
        <v>0.02</v>
      </c>
      <c r="F14" s="12" t="s">
        <v>12</v>
      </c>
      <c r="G14" s="12">
        <v>1470.3</v>
      </c>
      <c r="H14" s="12" t="s">
        <v>23</v>
      </c>
      <c r="I14" s="12" t="s">
        <v>14</v>
      </c>
      <c r="J14" s="13">
        <v>39934</v>
      </c>
    </row>
    <row r="15" spans="1:10" x14ac:dyDescent="0.25">
      <c r="A15" s="9" t="s">
        <v>35</v>
      </c>
      <c r="B15" s="9" t="s">
        <v>18</v>
      </c>
      <c r="C15" s="9">
        <v>37</v>
      </c>
      <c r="D15" s="9">
        <v>4158.1234999999997</v>
      </c>
      <c r="E15" s="9">
        <v>0.01</v>
      </c>
      <c r="F15" s="9" t="s">
        <v>12</v>
      </c>
      <c r="G15" s="9">
        <v>1228.8900000000001</v>
      </c>
      <c r="H15" s="9" t="s">
        <v>20</v>
      </c>
      <c r="I15" s="9" t="s">
        <v>36</v>
      </c>
      <c r="J15" s="11">
        <v>40663</v>
      </c>
    </row>
    <row r="16" spans="1:10" x14ac:dyDescent="0.25">
      <c r="A16" s="12" t="s">
        <v>37</v>
      </c>
      <c r="B16" s="12" t="s">
        <v>22</v>
      </c>
      <c r="C16" s="12">
        <v>41</v>
      </c>
      <c r="D16" s="12">
        <v>108.15</v>
      </c>
      <c r="E16" s="12">
        <v>0.09</v>
      </c>
      <c r="F16" s="12" t="s">
        <v>12</v>
      </c>
      <c r="G16" s="12">
        <v>7.57</v>
      </c>
      <c r="H16" s="12" t="s">
        <v>13</v>
      </c>
      <c r="I16" s="12" t="s">
        <v>31</v>
      </c>
      <c r="J16" s="13">
        <v>39937</v>
      </c>
    </row>
    <row r="17" spans="1:10" x14ac:dyDescent="0.25">
      <c r="A17" s="9" t="s">
        <v>32</v>
      </c>
      <c r="B17" s="9" t="s">
        <v>11</v>
      </c>
      <c r="C17" s="9">
        <v>42</v>
      </c>
      <c r="D17" s="9">
        <v>1186.06</v>
      </c>
      <c r="E17" s="9">
        <v>0.09</v>
      </c>
      <c r="F17" s="9" t="s">
        <v>12</v>
      </c>
      <c r="G17" s="9">
        <v>511.69</v>
      </c>
      <c r="H17" s="9" t="s">
        <v>20</v>
      </c>
      <c r="I17" s="9" t="s">
        <v>14</v>
      </c>
      <c r="J17" s="11">
        <v>40671</v>
      </c>
    </row>
    <row r="18" spans="1:10" x14ac:dyDescent="0.25">
      <c r="A18" s="12" t="s">
        <v>38</v>
      </c>
      <c r="B18" s="12" t="s">
        <v>34</v>
      </c>
      <c r="C18" s="12">
        <v>46</v>
      </c>
      <c r="D18" s="12">
        <v>2484.7455</v>
      </c>
      <c r="E18" s="12">
        <v>0.1</v>
      </c>
      <c r="F18" s="12" t="s">
        <v>12</v>
      </c>
      <c r="G18" s="12">
        <v>657.48</v>
      </c>
      <c r="H18" s="12" t="s">
        <v>13</v>
      </c>
      <c r="I18" s="12" t="s">
        <v>36</v>
      </c>
      <c r="J18" s="13">
        <v>39940</v>
      </c>
    </row>
    <row r="19" spans="1:10" x14ac:dyDescent="0.25">
      <c r="A19" s="9" t="s">
        <v>39</v>
      </c>
      <c r="B19" s="9" t="s">
        <v>22</v>
      </c>
      <c r="C19" s="9">
        <v>46</v>
      </c>
      <c r="D19" s="9">
        <v>7804.53</v>
      </c>
      <c r="E19" s="9">
        <v>0.05</v>
      </c>
      <c r="F19" s="9" t="s">
        <v>12</v>
      </c>
      <c r="G19" s="9">
        <v>2057.17</v>
      </c>
      <c r="H19" s="9" t="s">
        <v>40</v>
      </c>
      <c r="I19" s="9" t="s">
        <v>36</v>
      </c>
      <c r="J19" s="11">
        <v>40887</v>
      </c>
    </row>
    <row r="20" spans="1:10" x14ac:dyDescent="0.25">
      <c r="A20" s="12" t="s">
        <v>39</v>
      </c>
      <c r="B20" s="12" t="s">
        <v>22</v>
      </c>
      <c r="C20" s="12">
        <v>48</v>
      </c>
      <c r="D20" s="12">
        <v>90.05</v>
      </c>
      <c r="E20" s="12">
        <v>0.03</v>
      </c>
      <c r="F20" s="12" t="s">
        <v>12</v>
      </c>
      <c r="G20" s="12">
        <v>-107</v>
      </c>
      <c r="H20" s="12" t="s">
        <v>40</v>
      </c>
      <c r="I20" s="12" t="s">
        <v>36</v>
      </c>
      <c r="J20" s="13">
        <v>40828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69908-4CA8-4783-BFD8-4832C12AB3A7}">
  <dimension ref="A3:C32"/>
  <sheetViews>
    <sheetView workbookViewId="0">
      <selection activeCell="C1" sqref="C1"/>
    </sheetView>
  </sheetViews>
  <sheetFormatPr defaultRowHeight="15" x14ac:dyDescent="0.25"/>
  <cols>
    <col min="1" max="1" width="13.140625" bestFit="1" customWidth="1"/>
    <col min="2" max="2" width="19" bestFit="1" customWidth="1"/>
    <col min="3" max="3" width="20.5703125" bestFit="1" customWidth="1"/>
    <col min="4" max="4" width="5" bestFit="1" customWidth="1"/>
    <col min="5" max="6" width="8" bestFit="1" customWidth="1"/>
    <col min="7" max="7" width="11.140625" bestFit="1" customWidth="1"/>
    <col min="8" max="15" width="8.7109375" bestFit="1" customWidth="1"/>
    <col min="16" max="16" width="9.7109375" bestFit="1" customWidth="1"/>
    <col min="17" max="17" width="8.7109375" bestFit="1" customWidth="1"/>
    <col min="18" max="19" width="10.7109375" bestFit="1" customWidth="1"/>
    <col min="20" max="20" width="9.7109375" bestFit="1" customWidth="1"/>
    <col min="21" max="21" width="8.7109375" bestFit="1" customWidth="1"/>
    <col min="22" max="22" width="11.140625" bestFit="1" customWidth="1"/>
    <col min="23" max="23" width="22.28515625" bestFit="1" customWidth="1"/>
    <col min="24" max="24" width="19.140625" bestFit="1" customWidth="1"/>
    <col min="25" max="25" width="22.28515625" bestFit="1" customWidth="1"/>
    <col min="26" max="26" width="19.140625" bestFit="1" customWidth="1"/>
    <col min="27" max="27" width="22.28515625" bestFit="1" customWidth="1"/>
    <col min="28" max="28" width="19.140625" bestFit="1" customWidth="1"/>
    <col min="29" max="29" width="22.28515625" bestFit="1" customWidth="1"/>
    <col min="30" max="30" width="19.140625" bestFit="1" customWidth="1"/>
    <col min="31" max="31" width="22.28515625" bestFit="1" customWidth="1"/>
    <col min="32" max="32" width="19.140625" bestFit="1" customWidth="1"/>
    <col min="33" max="33" width="22.28515625" bestFit="1" customWidth="1"/>
    <col min="34" max="34" width="19.140625" bestFit="1" customWidth="1"/>
    <col min="35" max="35" width="22.28515625" bestFit="1" customWidth="1"/>
    <col min="36" max="36" width="19.140625" bestFit="1" customWidth="1"/>
    <col min="37" max="37" width="22.28515625" bestFit="1" customWidth="1"/>
    <col min="38" max="38" width="19.140625" bestFit="1" customWidth="1"/>
    <col min="39" max="39" width="22.28515625" bestFit="1" customWidth="1"/>
    <col min="40" max="40" width="19.140625" bestFit="1" customWidth="1"/>
    <col min="41" max="41" width="22.28515625" bestFit="1" customWidth="1"/>
    <col min="42" max="42" width="24.140625" bestFit="1" customWidth="1"/>
    <col min="43" max="43" width="27.28515625" bestFit="1" customWidth="1"/>
  </cols>
  <sheetData>
    <row r="3" spans="1:2" x14ac:dyDescent="0.25">
      <c r="A3" s="28" t="s">
        <v>41</v>
      </c>
      <c r="B3" s="15" t="s">
        <v>42</v>
      </c>
    </row>
    <row r="4" spans="1:2" x14ac:dyDescent="0.25">
      <c r="A4" s="16" t="s">
        <v>27</v>
      </c>
      <c r="B4" s="15">
        <v>88</v>
      </c>
    </row>
    <row r="5" spans="1:2" x14ac:dyDescent="0.25">
      <c r="A5" s="17" t="s">
        <v>43</v>
      </c>
      <c r="B5" s="18">
        <v>88</v>
      </c>
    </row>
    <row r="7" spans="1:2" x14ac:dyDescent="0.25">
      <c r="A7" s="28" t="s">
        <v>41</v>
      </c>
      <c r="B7" s="15" t="s">
        <v>44</v>
      </c>
    </row>
    <row r="8" spans="1:2" x14ac:dyDescent="0.25">
      <c r="A8" s="16" t="s">
        <v>18</v>
      </c>
      <c r="B8" s="19">
        <v>10065.397000000001</v>
      </c>
    </row>
    <row r="9" spans="1:2" x14ac:dyDescent="0.25">
      <c r="A9" s="20" t="s">
        <v>22</v>
      </c>
      <c r="B9" s="21">
        <v>8296.99</v>
      </c>
    </row>
    <row r="10" spans="1:2" x14ac:dyDescent="0.25">
      <c r="A10" s="20" t="s">
        <v>34</v>
      </c>
      <c r="B10" s="21">
        <v>6297.4754999999996</v>
      </c>
    </row>
    <row r="11" spans="1:2" x14ac:dyDescent="0.25">
      <c r="A11" s="20" t="s">
        <v>11</v>
      </c>
      <c r="B11" s="21">
        <v>3425.9279999999999</v>
      </c>
    </row>
    <row r="12" spans="1:2" x14ac:dyDescent="0.25">
      <c r="A12" s="20" t="s">
        <v>30</v>
      </c>
      <c r="B12" s="21">
        <v>75.569999999999993</v>
      </c>
    </row>
    <row r="13" spans="1:2" x14ac:dyDescent="0.25">
      <c r="A13" s="17" t="s">
        <v>43</v>
      </c>
      <c r="B13" s="22">
        <v>28161.360499999999</v>
      </c>
    </row>
    <row r="15" spans="1:2" x14ac:dyDescent="0.25">
      <c r="A15" s="28" t="s">
        <v>41</v>
      </c>
      <c r="B15" s="15" t="s">
        <v>44</v>
      </c>
    </row>
    <row r="16" spans="1:2" x14ac:dyDescent="0.25">
      <c r="A16" s="16" t="s">
        <v>45</v>
      </c>
      <c r="B16" s="15"/>
    </row>
    <row r="17" spans="1:3" x14ac:dyDescent="0.25">
      <c r="A17" s="23" t="s">
        <v>46</v>
      </c>
      <c r="B17" s="21">
        <v>4216.5815000000002</v>
      </c>
    </row>
    <row r="18" spans="1:3" x14ac:dyDescent="0.25">
      <c r="A18" s="23" t="s">
        <v>47</v>
      </c>
      <c r="B18" s="21">
        <v>7525.1255000000001</v>
      </c>
    </row>
    <row r="19" spans="1:3" x14ac:dyDescent="0.25">
      <c r="A19" s="17" t="s">
        <v>43</v>
      </c>
      <c r="B19" s="22">
        <v>11741.707</v>
      </c>
    </row>
    <row r="21" spans="1:3" x14ac:dyDescent="0.25">
      <c r="A21" s="28" t="s">
        <v>48</v>
      </c>
      <c r="B21" s="28" t="s">
        <v>49</v>
      </c>
      <c r="C21" s="24"/>
    </row>
    <row r="22" spans="1:3" x14ac:dyDescent="0.25">
      <c r="A22" s="28" t="s">
        <v>41</v>
      </c>
      <c r="B22" s="14" t="s">
        <v>50</v>
      </c>
      <c r="C22" s="15" t="s">
        <v>43</v>
      </c>
    </row>
    <row r="23" spans="1:3" x14ac:dyDescent="0.25">
      <c r="A23" s="16" t="s">
        <v>13</v>
      </c>
      <c r="B23" s="14">
        <v>1054.82</v>
      </c>
      <c r="C23" s="15">
        <v>1054.82</v>
      </c>
    </row>
    <row r="24" spans="1:3" x14ac:dyDescent="0.25">
      <c r="A24" s="20" t="s">
        <v>23</v>
      </c>
      <c r="B24" s="25">
        <v>-22.59</v>
      </c>
      <c r="C24" s="26">
        <v>-22.59</v>
      </c>
    </row>
    <row r="25" spans="1:3" x14ac:dyDescent="0.25">
      <c r="A25" s="17" t="s">
        <v>43</v>
      </c>
      <c r="B25" s="27">
        <v>1032.23</v>
      </c>
      <c r="C25" s="18">
        <v>1032.23</v>
      </c>
    </row>
    <row r="27" spans="1:3" x14ac:dyDescent="0.25">
      <c r="A27" s="28" t="s">
        <v>41</v>
      </c>
      <c r="B27" s="15" t="s">
        <v>51</v>
      </c>
    </row>
    <row r="28" spans="1:3" x14ac:dyDescent="0.25">
      <c r="A28" s="16" t="s">
        <v>36</v>
      </c>
      <c r="B28" s="19">
        <v>14537.448999999999</v>
      </c>
    </row>
    <row r="29" spans="1:3" x14ac:dyDescent="0.25">
      <c r="A29" s="20" t="s">
        <v>14</v>
      </c>
      <c r="B29" s="21">
        <v>13178.6515</v>
      </c>
    </row>
    <row r="30" spans="1:3" x14ac:dyDescent="0.25">
      <c r="A30" s="20" t="s">
        <v>25</v>
      </c>
      <c r="B30" s="21">
        <v>261.54000000000002</v>
      </c>
    </row>
    <row r="31" spans="1:3" x14ac:dyDescent="0.25">
      <c r="A31" s="20" t="s">
        <v>31</v>
      </c>
      <c r="B31" s="21">
        <v>183.72</v>
      </c>
    </row>
    <row r="32" spans="1:3" x14ac:dyDescent="0.25">
      <c r="A32" s="17" t="s">
        <v>43</v>
      </c>
      <c r="B32" s="22">
        <v>28161.360499999999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EAE47-2E26-4354-BB5D-925C48C94FE8}">
  <dimension ref="E2"/>
  <sheetViews>
    <sheetView tabSelected="1" topLeftCell="A2" workbookViewId="0">
      <selection activeCell="E2" sqref="E2"/>
    </sheetView>
  </sheetViews>
  <sheetFormatPr defaultRowHeight="15" x14ac:dyDescent="0.25"/>
  <cols>
    <col min="5" max="5" width="81.7109375" bestFit="1" customWidth="1"/>
  </cols>
  <sheetData>
    <row r="2" spans="5:5" ht="173.25" x14ac:dyDescent="0.25">
      <c r="E2" s="37" t="s">
        <v>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Lookup</vt:lpstr>
      <vt:lpstr>Sheet2</vt:lpstr>
      <vt:lpstr>Pivot table</vt:lpstr>
      <vt:lpstr>Steps and Insights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Saheedat Akanbi</dc:creator>
  <cp:lastModifiedBy>Saheedat Akanbi</cp:lastModifiedBy>
  <dcterms:created xsi:type="dcterms:W3CDTF">2025-03-09T17:24:49Z</dcterms:created>
  <dcterms:modified xsi:type="dcterms:W3CDTF">2025-03-09T18:32:52Z</dcterms:modified>
</cp:coreProperties>
</file>