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none"/>
  <mc:AlternateContent xmlns:mc="http://schemas.openxmlformats.org/markup-compatibility/2006">
    <mc:Choice Requires="x15">
      <x15ac:absPath xmlns:x15ac="http://schemas.microsoft.com/office/spreadsheetml/2010/11/ac" url="C:\Users\Jorgi Bolonhezi\Desktop\Dissertação - Resultados\"/>
    </mc:Choice>
  </mc:AlternateContent>
  <xr:revisionPtr revIDLastSave="0" documentId="13_ncr:1_{AEE4D344-EF9D-4CED-82B1-D0EF6ADA7C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ADOS DAS SIMULAÇÕES" sheetId="5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5" l="1"/>
  <c r="O5" i="5"/>
  <c r="N6" i="5"/>
  <c r="O6" i="5"/>
  <c r="N7" i="5"/>
  <c r="O7" i="5"/>
  <c r="N8" i="5"/>
  <c r="O8" i="5"/>
  <c r="N9" i="5"/>
  <c r="O9" i="5"/>
  <c r="N10" i="5"/>
  <c r="O10" i="5"/>
  <c r="N131" i="5"/>
  <c r="M125" i="5"/>
  <c r="L125" i="5"/>
  <c r="K125" i="5"/>
  <c r="J125" i="5"/>
  <c r="I125" i="5"/>
  <c r="H125" i="5"/>
  <c r="N125" i="5" s="1"/>
  <c r="O125" i="5"/>
  <c r="J172" i="5"/>
  <c r="I172" i="5"/>
  <c r="H172" i="5"/>
  <c r="J171" i="5"/>
  <c r="I171" i="5"/>
  <c r="H171" i="5"/>
  <c r="J170" i="5"/>
  <c r="I170" i="5"/>
  <c r="H170" i="5"/>
  <c r="J169" i="5"/>
  <c r="I169" i="5"/>
  <c r="H169" i="5"/>
  <c r="J168" i="5"/>
  <c r="I168" i="5"/>
  <c r="H168" i="5"/>
  <c r="J167" i="5"/>
  <c r="I167" i="5"/>
  <c r="H167" i="5"/>
  <c r="J322" i="5"/>
  <c r="I322" i="5"/>
  <c r="H322" i="5"/>
  <c r="J321" i="5"/>
  <c r="I321" i="5"/>
  <c r="H321" i="5"/>
  <c r="J320" i="5"/>
  <c r="I320" i="5"/>
  <c r="H320" i="5"/>
  <c r="J319" i="5"/>
  <c r="I319" i="5"/>
  <c r="H319" i="5"/>
  <c r="J317" i="5"/>
  <c r="I317" i="5"/>
  <c r="H317" i="5"/>
  <c r="J316" i="5"/>
  <c r="I316" i="5"/>
  <c r="H316" i="5"/>
  <c r="J315" i="5"/>
  <c r="I315" i="5"/>
  <c r="H315" i="5"/>
  <c r="J314" i="5"/>
  <c r="I314" i="5"/>
  <c r="H314" i="5"/>
  <c r="J310" i="5"/>
  <c r="I310" i="5"/>
  <c r="H310" i="5"/>
  <c r="J309" i="5"/>
  <c r="I309" i="5"/>
  <c r="H309" i="5"/>
  <c r="J308" i="5"/>
  <c r="I308" i="5"/>
  <c r="H308" i="5"/>
  <c r="J307" i="5"/>
  <c r="I307" i="5"/>
  <c r="H307" i="5"/>
  <c r="J305" i="5"/>
  <c r="I305" i="5"/>
  <c r="H305" i="5"/>
  <c r="J304" i="5"/>
  <c r="I304" i="5"/>
  <c r="H304" i="5"/>
  <c r="J303" i="5"/>
  <c r="I303" i="5"/>
  <c r="H303" i="5"/>
  <c r="J302" i="5"/>
  <c r="I302" i="5"/>
  <c r="H302" i="5"/>
  <c r="J300" i="5"/>
  <c r="I300" i="5"/>
  <c r="H300" i="5"/>
  <c r="J299" i="5"/>
  <c r="I299" i="5"/>
  <c r="H299" i="5"/>
  <c r="J298" i="5"/>
  <c r="I298" i="5"/>
  <c r="H298" i="5"/>
  <c r="J297" i="5"/>
  <c r="I297" i="5"/>
  <c r="H297" i="5"/>
  <c r="J295" i="5"/>
  <c r="I295" i="5"/>
  <c r="H295" i="5"/>
  <c r="J294" i="5"/>
  <c r="I294" i="5"/>
  <c r="H294" i="5"/>
  <c r="J293" i="5"/>
  <c r="I293" i="5"/>
  <c r="H293" i="5"/>
  <c r="J292" i="5"/>
  <c r="I292" i="5"/>
  <c r="H292" i="5"/>
  <c r="J290" i="5"/>
  <c r="I290" i="5"/>
  <c r="H290" i="5"/>
  <c r="J289" i="5"/>
  <c r="I289" i="5"/>
  <c r="H289" i="5"/>
  <c r="J288" i="5"/>
  <c r="I288" i="5"/>
  <c r="H288" i="5"/>
  <c r="J287" i="5"/>
  <c r="I287" i="5"/>
  <c r="H287" i="5"/>
  <c r="J285" i="5"/>
  <c r="I285" i="5"/>
  <c r="H285" i="5"/>
  <c r="J284" i="5"/>
  <c r="I284" i="5"/>
  <c r="H284" i="5"/>
  <c r="J283" i="5"/>
  <c r="I283" i="5"/>
  <c r="H283" i="5"/>
  <c r="J282" i="5"/>
  <c r="I282" i="5"/>
  <c r="H282" i="5"/>
  <c r="J277" i="5"/>
  <c r="I277" i="5"/>
  <c r="H277" i="5"/>
  <c r="J276" i="5"/>
  <c r="I276" i="5"/>
  <c r="H276" i="5"/>
  <c r="J275" i="5"/>
  <c r="I275" i="5"/>
  <c r="H275" i="5"/>
  <c r="J274" i="5"/>
  <c r="I274" i="5"/>
  <c r="H274" i="5"/>
  <c r="J272" i="5"/>
  <c r="I272" i="5"/>
  <c r="H272" i="5"/>
  <c r="J271" i="5"/>
  <c r="I271" i="5"/>
  <c r="H271" i="5"/>
  <c r="J270" i="5"/>
  <c r="I270" i="5"/>
  <c r="H270" i="5"/>
  <c r="J269" i="5"/>
  <c r="I269" i="5"/>
  <c r="H269" i="5"/>
  <c r="J265" i="5"/>
  <c r="I265" i="5"/>
  <c r="H265" i="5"/>
  <c r="J264" i="5"/>
  <c r="I264" i="5"/>
  <c r="H264" i="5"/>
  <c r="J263" i="5"/>
  <c r="I263" i="5"/>
  <c r="H263" i="5"/>
  <c r="J262" i="5"/>
  <c r="I262" i="5"/>
  <c r="H262" i="5"/>
  <c r="J260" i="5"/>
  <c r="I260" i="5"/>
  <c r="H260" i="5"/>
  <c r="J259" i="5"/>
  <c r="I259" i="5"/>
  <c r="H259" i="5"/>
  <c r="J258" i="5"/>
  <c r="I258" i="5"/>
  <c r="H258" i="5"/>
  <c r="J257" i="5"/>
  <c r="I257" i="5"/>
  <c r="H257" i="5"/>
  <c r="J255" i="5"/>
  <c r="I255" i="5"/>
  <c r="H255" i="5"/>
  <c r="J254" i="5"/>
  <c r="I254" i="5"/>
  <c r="H254" i="5"/>
  <c r="J253" i="5"/>
  <c r="I253" i="5"/>
  <c r="H253" i="5"/>
  <c r="J252" i="5"/>
  <c r="I252" i="5"/>
  <c r="H252" i="5"/>
  <c r="J250" i="5"/>
  <c r="I250" i="5"/>
  <c r="H250" i="5"/>
  <c r="J249" i="5"/>
  <c r="I249" i="5"/>
  <c r="H249" i="5"/>
  <c r="J248" i="5"/>
  <c r="I248" i="5"/>
  <c r="H248" i="5"/>
  <c r="J247" i="5"/>
  <c r="I247" i="5"/>
  <c r="H247" i="5"/>
  <c r="J245" i="5"/>
  <c r="I245" i="5"/>
  <c r="H245" i="5"/>
  <c r="J244" i="5"/>
  <c r="I244" i="5"/>
  <c r="H244" i="5"/>
  <c r="J243" i="5"/>
  <c r="I243" i="5"/>
  <c r="H243" i="5"/>
  <c r="J242" i="5"/>
  <c r="I242" i="5"/>
  <c r="H242" i="5"/>
  <c r="J240" i="5"/>
  <c r="I240" i="5"/>
  <c r="H240" i="5"/>
  <c r="J239" i="5"/>
  <c r="I239" i="5"/>
  <c r="H239" i="5"/>
  <c r="J238" i="5"/>
  <c r="I238" i="5"/>
  <c r="H238" i="5"/>
  <c r="J237" i="5"/>
  <c r="I237" i="5"/>
  <c r="H237" i="5"/>
  <c r="J232" i="5"/>
  <c r="I232" i="5"/>
  <c r="H232" i="5"/>
  <c r="J231" i="5"/>
  <c r="I231" i="5"/>
  <c r="H231" i="5"/>
  <c r="J230" i="5"/>
  <c r="I230" i="5"/>
  <c r="H230" i="5"/>
  <c r="J229" i="5"/>
  <c r="I229" i="5"/>
  <c r="H229" i="5"/>
  <c r="J227" i="5"/>
  <c r="I227" i="5"/>
  <c r="H227" i="5"/>
  <c r="J226" i="5"/>
  <c r="I226" i="5"/>
  <c r="H226" i="5"/>
  <c r="J225" i="5"/>
  <c r="I225" i="5"/>
  <c r="H225" i="5"/>
  <c r="J224" i="5"/>
  <c r="I224" i="5"/>
  <c r="H224" i="5"/>
  <c r="J220" i="5"/>
  <c r="I220" i="5"/>
  <c r="H220" i="5"/>
  <c r="J219" i="5"/>
  <c r="I219" i="5"/>
  <c r="H219" i="5"/>
  <c r="J218" i="5"/>
  <c r="I218" i="5"/>
  <c r="H218" i="5"/>
  <c r="J217" i="5"/>
  <c r="I217" i="5"/>
  <c r="H217" i="5"/>
  <c r="J215" i="5"/>
  <c r="I215" i="5"/>
  <c r="H215" i="5"/>
  <c r="J214" i="5"/>
  <c r="I214" i="5"/>
  <c r="H214" i="5"/>
  <c r="J213" i="5"/>
  <c r="I213" i="5"/>
  <c r="H213" i="5"/>
  <c r="J212" i="5"/>
  <c r="I212" i="5"/>
  <c r="H212" i="5"/>
  <c r="J210" i="5"/>
  <c r="I210" i="5"/>
  <c r="H210" i="5"/>
  <c r="J209" i="5"/>
  <c r="I209" i="5"/>
  <c r="H209" i="5"/>
  <c r="J208" i="5"/>
  <c r="I208" i="5"/>
  <c r="H208" i="5"/>
  <c r="J207" i="5"/>
  <c r="I207" i="5"/>
  <c r="H207" i="5"/>
  <c r="J205" i="5"/>
  <c r="I205" i="5"/>
  <c r="H205" i="5"/>
  <c r="J204" i="5"/>
  <c r="I204" i="5"/>
  <c r="H204" i="5"/>
  <c r="J203" i="5"/>
  <c r="I203" i="5"/>
  <c r="H203" i="5"/>
  <c r="J202" i="5"/>
  <c r="I202" i="5"/>
  <c r="H202" i="5"/>
  <c r="J200" i="5"/>
  <c r="I200" i="5"/>
  <c r="H200" i="5"/>
  <c r="J199" i="5"/>
  <c r="I199" i="5"/>
  <c r="H199" i="5"/>
  <c r="J198" i="5"/>
  <c r="I198" i="5"/>
  <c r="H198" i="5"/>
  <c r="J197" i="5"/>
  <c r="I197" i="5"/>
  <c r="H197" i="5"/>
  <c r="J195" i="5"/>
  <c r="I195" i="5"/>
  <c r="H195" i="5"/>
  <c r="J194" i="5"/>
  <c r="I194" i="5"/>
  <c r="H194" i="5"/>
  <c r="J193" i="5"/>
  <c r="I193" i="5"/>
  <c r="H193" i="5"/>
  <c r="J192" i="5"/>
  <c r="I192" i="5"/>
  <c r="H192" i="5"/>
  <c r="J187" i="5"/>
  <c r="I187" i="5"/>
  <c r="H187" i="5"/>
  <c r="J186" i="5"/>
  <c r="I186" i="5"/>
  <c r="H186" i="5"/>
  <c r="J182" i="5"/>
  <c r="I182" i="5"/>
  <c r="H182" i="5"/>
  <c r="J181" i="5"/>
  <c r="I181" i="5"/>
  <c r="H181" i="5"/>
  <c r="J180" i="5"/>
  <c r="I180" i="5"/>
  <c r="H180" i="5"/>
  <c r="J179" i="5"/>
  <c r="I179" i="5"/>
  <c r="H179" i="5"/>
  <c r="J178" i="5"/>
  <c r="I178" i="5"/>
  <c r="H178" i="5"/>
  <c r="J177" i="5"/>
  <c r="I177" i="5"/>
  <c r="H177" i="5"/>
  <c r="O160" i="5"/>
  <c r="N160" i="5"/>
  <c r="O159" i="5"/>
  <c r="N159" i="5"/>
  <c r="O158" i="5"/>
  <c r="N158" i="5"/>
  <c r="O157" i="5"/>
  <c r="N157" i="5"/>
  <c r="O155" i="5"/>
  <c r="N155" i="5"/>
  <c r="O154" i="5"/>
  <c r="N154" i="5"/>
  <c r="O153" i="5"/>
  <c r="N153" i="5"/>
  <c r="O152" i="5"/>
  <c r="N152" i="5"/>
  <c r="O148" i="5"/>
  <c r="N148" i="5"/>
  <c r="O147" i="5"/>
  <c r="N147" i="5"/>
  <c r="O146" i="5"/>
  <c r="N146" i="5"/>
  <c r="O145" i="5"/>
  <c r="N145" i="5"/>
  <c r="O143" i="5"/>
  <c r="N143" i="5"/>
  <c r="O142" i="5"/>
  <c r="N142" i="5"/>
  <c r="O141" i="5"/>
  <c r="N141" i="5"/>
  <c r="O140" i="5"/>
  <c r="N140" i="5"/>
  <c r="O138" i="5"/>
  <c r="N138" i="5"/>
  <c r="O137" i="5"/>
  <c r="N137" i="5"/>
  <c r="O136" i="5"/>
  <c r="N136" i="5"/>
  <c r="O135" i="5"/>
  <c r="N135" i="5"/>
  <c r="O133" i="5"/>
  <c r="N133" i="5"/>
  <c r="O132" i="5"/>
  <c r="N132" i="5"/>
  <c r="O131" i="5"/>
  <c r="O130" i="5"/>
  <c r="N130" i="5"/>
  <c r="O128" i="5"/>
  <c r="N128" i="5"/>
  <c r="O127" i="5"/>
  <c r="N127" i="5"/>
  <c r="O126" i="5"/>
  <c r="N126" i="5"/>
  <c r="O123" i="5"/>
  <c r="N123" i="5"/>
  <c r="O122" i="5"/>
  <c r="N122" i="5"/>
  <c r="O121" i="5"/>
  <c r="N121" i="5"/>
  <c r="O120" i="5"/>
  <c r="N120" i="5"/>
  <c r="O115" i="5"/>
  <c r="N115" i="5"/>
  <c r="O114" i="5"/>
  <c r="N114" i="5"/>
  <c r="O113" i="5"/>
  <c r="N113" i="5"/>
  <c r="O112" i="5"/>
  <c r="N112" i="5"/>
  <c r="O110" i="5"/>
  <c r="N110" i="5"/>
  <c r="O109" i="5"/>
  <c r="N109" i="5"/>
  <c r="O108" i="5"/>
  <c r="N108" i="5"/>
  <c r="O107" i="5"/>
  <c r="N107" i="5"/>
  <c r="O103" i="5"/>
  <c r="N103" i="5"/>
  <c r="O102" i="5"/>
  <c r="N102" i="5"/>
  <c r="O101" i="5"/>
  <c r="N101" i="5"/>
  <c r="O100" i="5"/>
  <c r="N100" i="5"/>
  <c r="O98" i="5"/>
  <c r="N98" i="5"/>
  <c r="O97" i="5"/>
  <c r="N97" i="5"/>
  <c r="O96" i="5"/>
  <c r="N96" i="5"/>
  <c r="O95" i="5"/>
  <c r="N95" i="5"/>
  <c r="O93" i="5"/>
  <c r="N93" i="5"/>
  <c r="O92" i="5"/>
  <c r="N92" i="5"/>
  <c r="O91" i="5"/>
  <c r="N91" i="5"/>
  <c r="O90" i="5"/>
  <c r="N90" i="5"/>
  <c r="O88" i="5"/>
  <c r="N88" i="5"/>
  <c r="O87" i="5"/>
  <c r="N87" i="5"/>
  <c r="O86" i="5"/>
  <c r="N86" i="5"/>
  <c r="O85" i="5"/>
  <c r="N85" i="5"/>
  <c r="O83" i="5"/>
  <c r="N83" i="5"/>
  <c r="O82" i="5"/>
  <c r="N82" i="5"/>
  <c r="O81" i="5"/>
  <c r="N81" i="5"/>
  <c r="O80" i="5"/>
  <c r="N80" i="5"/>
  <c r="O78" i="5"/>
  <c r="N78" i="5"/>
  <c r="O77" i="5"/>
  <c r="N77" i="5"/>
  <c r="O76" i="5"/>
  <c r="N76" i="5"/>
  <c r="O75" i="5"/>
  <c r="N75" i="5"/>
  <c r="O70" i="5"/>
  <c r="N70" i="5"/>
  <c r="O69" i="5"/>
  <c r="N69" i="5"/>
  <c r="O68" i="5"/>
  <c r="N68" i="5"/>
  <c r="O67" i="5"/>
  <c r="N67" i="5"/>
  <c r="O65" i="5"/>
  <c r="N65" i="5"/>
  <c r="O64" i="5"/>
  <c r="N64" i="5"/>
  <c r="O63" i="5"/>
  <c r="N63" i="5"/>
  <c r="O62" i="5"/>
  <c r="N62" i="5"/>
  <c r="O58" i="5"/>
  <c r="O57" i="5"/>
  <c r="O56" i="5"/>
  <c r="O55" i="5"/>
  <c r="O53" i="5"/>
  <c r="O52" i="5"/>
  <c r="O51" i="5"/>
  <c r="O50" i="5"/>
  <c r="O48" i="5"/>
  <c r="O47" i="5"/>
  <c r="O46" i="5"/>
  <c r="O45" i="5"/>
  <c r="O43" i="5"/>
  <c r="O42" i="5"/>
  <c r="O41" i="5"/>
  <c r="O40" i="5"/>
  <c r="O38" i="5"/>
  <c r="O37" i="5"/>
  <c r="O36" i="5"/>
  <c r="O35" i="5"/>
  <c r="O33" i="5"/>
  <c r="O32" i="5"/>
  <c r="O31" i="5"/>
  <c r="O30" i="5"/>
  <c r="O25" i="5"/>
  <c r="O24" i="5"/>
  <c r="N58" i="5"/>
  <c r="N57" i="5"/>
  <c r="N56" i="5"/>
  <c r="N55" i="5"/>
  <c r="N53" i="5"/>
  <c r="N52" i="5"/>
  <c r="N51" i="5"/>
  <c r="N50" i="5"/>
  <c r="N48" i="5"/>
  <c r="N47" i="5"/>
  <c r="N46" i="5"/>
  <c r="N45" i="5"/>
  <c r="N43" i="5"/>
  <c r="N42" i="5"/>
  <c r="N41" i="5"/>
  <c r="N40" i="5"/>
  <c r="N38" i="5"/>
  <c r="N37" i="5"/>
  <c r="N36" i="5"/>
  <c r="N35" i="5"/>
  <c r="N33" i="5"/>
  <c r="N32" i="5"/>
  <c r="N31" i="5"/>
  <c r="N30" i="5"/>
  <c r="N25" i="5"/>
  <c r="N24" i="5"/>
  <c r="M160" i="5"/>
  <c r="L160" i="5"/>
  <c r="K160" i="5"/>
  <c r="J160" i="5"/>
  <c r="I160" i="5"/>
  <c r="M159" i="5"/>
  <c r="L159" i="5"/>
  <c r="K159" i="5"/>
  <c r="J159" i="5"/>
  <c r="I159" i="5"/>
  <c r="M158" i="5"/>
  <c r="L158" i="5"/>
  <c r="K158" i="5"/>
  <c r="J158" i="5"/>
  <c r="I158" i="5"/>
  <c r="M157" i="5"/>
  <c r="L157" i="5"/>
  <c r="K157" i="5"/>
  <c r="J157" i="5"/>
  <c r="I157" i="5"/>
  <c r="M155" i="5"/>
  <c r="L155" i="5"/>
  <c r="K155" i="5"/>
  <c r="J155" i="5"/>
  <c r="I155" i="5"/>
  <c r="M154" i="5"/>
  <c r="L154" i="5"/>
  <c r="K154" i="5"/>
  <c r="J154" i="5"/>
  <c r="I154" i="5"/>
  <c r="M153" i="5"/>
  <c r="L153" i="5"/>
  <c r="K153" i="5"/>
  <c r="J153" i="5"/>
  <c r="I153" i="5"/>
  <c r="M152" i="5"/>
  <c r="L152" i="5"/>
  <c r="K152" i="5"/>
  <c r="J152" i="5"/>
  <c r="I152" i="5"/>
  <c r="H160" i="5"/>
  <c r="H159" i="5"/>
  <c r="H158" i="5"/>
  <c r="H157" i="5"/>
  <c r="H155" i="5"/>
  <c r="H154" i="5"/>
  <c r="H153" i="5"/>
  <c r="H152" i="5"/>
  <c r="M148" i="5"/>
  <c r="L148" i="5"/>
  <c r="K148" i="5"/>
  <c r="J148" i="5"/>
  <c r="I148" i="5"/>
  <c r="M147" i="5"/>
  <c r="L147" i="5"/>
  <c r="K147" i="5"/>
  <c r="J147" i="5"/>
  <c r="I147" i="5"/>
  <c r="M146" i="5"/>
  <c r="L146" i="5"/>
  <c r="K146" i="5"/>
  <c r="J146" i="5"/>
  <c r="I146" i="5"/>
  <c r="M145" i="5"/>
  <c r="L145" i="5"/>
  <c r="K145" i="5"/>
  <c r="J145" i="5"/>
  <c r="I145" i="5"/>
  <c r="M143" i="5"/>
  <c r="L143" i="5"/>
  <c r="K143" i="5"/>
  <c r="J143" i="5"/>
  <c r="I143" i="5"/>
  <c r="M142" i="5"/>
  <c r="L142" i="5"/>
  <c r="K142" i="5"/>
  <c r="J142" i="5"/>
  <c r="I142" i="5"/>
  <c r="M141" i="5"/>
  <c r="L141" i="5"/>
  <c r="K141" i="5"/>
  <c r="J141" i="5"/>
  <c r="I141" i="5"/>
  <c r="M140" i="5"/>
  <c r="L140" i="5"/>
  <c r="K140" i="5"/>
  <c r="J140" i="5"/>
  <c r="I140" i="5"/>
  <c r="M138" i="5"/>
  <c r="L138" i="5"/>
  <c r="K138" i="5"/>
  <c r="J138" i="5"/>
  <c r="I138" i="5"/>
  <c r="M137" i="5"/>
  <c r="L137" i="5"/>
  <c r="K137" i="5"/>
  <c r="J137" i="5"/>
  <c r="I137" i="5"/>
  <c r="M136" i="5"/>
  <c r="L136" i="5"/>
  <c r="K136" i="5"/>
  <c r="J136" i="5"/>
  <c r="I136" i="5"/>
  <c r="M135" i="5"/>
  <c r="L135" i="5"/>
  <c r="K135" i="5"/>
  <c r="J135" i="5"/>
  <c r="I135" i="5"/>
  <c r="M133" i="5"/>
  <c r="L133" i="5"/>
  <c r="K133" i="5"/>
  <c r="J133" i="5"/>
  <c r="I133" i="5"/>
  <c r="M132" i="5"/>
  <c r="L132" i="5"/>
  <c r="K132" i="5"/>
  <c r="J132" i="5"/>
  <c r="I132" i="5"/>
  <c r="M131" i="5"/>
  <c r="L131" i="5"/>
  <c r="K131" i="5"/>
  <c r="J131" i="5"/>
  <c r="I131" i="5"/>
  <c r="M130" i="5"/>
  <c r="L130" i="5"/>
  <c r="K130" i="5"/>
  <c r="J130" i="5"/>
  <c r="I130" i="5"/>
  <c r="M128" i="5"/>
  <c r="L128" i="5"/>
  <c r="K128" i="5"/>
  <c r="J128" i="5"/>
  <c r="I128" i="5"/>
  <c r="M127" i="5"/>
  <c r="L127" i="5"/>
  <c r="K127" i="5"/>
  <c r="J127" i="5"/>
  <c r="I127" i="5"/>
  <c r="M126" i="5"/>
  <c r="L126" i="5"/>
  <c r="K126" i="5"/>
  <c r="J126" i="5"/>
  <c r="I126" i="5"/>
  <c r="M123" i="5"/>
  <c r="L123" i="5"/>
  <c r="K123" i="5"/>
  <c r="J123" i="5"/>
  <c r="I123" i="5"/>
  <c r="M122" i="5"/>
  <c r="L122" i="5"/>
  <c r="K122" i="5"/>
  <c r="J122" i="5"/>
  <c r="I122" i="5"/>
  <c r="M121" i="5"/>
  <c r="L121" i="5"/>
  <c r="K121" i="5"/>
  <c r="J121" i="5"/>
  <c r="I121" i="5"/>
  <c r="M120" i="5"/>
  <c r="L120" i="5"/>
  <c r="K120" i="5"/>
  <c r="J120" i="5"/>
  <c r="I120" i="5"/>
  <c r="H148" i="5"/>
  <c r="H147" i="5"/>
  <c r="H146" i="5"/>
  <c r="H145" i="5"/>
  <c r="H143" i="5"/>
  <c r="H142" i="5"/>
  <c r="H141" i="5"/>
  <c r="H140" i="5"/>
  <c r="H138" i="5"/>
  <c r="H137" i="5"/>
  <c r="H136" i="5"/>
  <c r="H135" i="5"/>
  <c r="H133" i="5"/>
  <c r="H132" i="5"/>
  <c r="H131" i="5"/>
  <c r="H130" i="5"/>
  <c r="H128" i="5"/>
  <c r="H127" i="5"/>
  <c r="H126" i="5"/>
  <c r="H123" i="5"/>
  <c r="H122" i="5"/>
  <c r="H121" i="5"/>
  <c r="H120" i="5"/>
  <c r="M115" i="5"/>
  <c r="L115" i="5"/>
  <c r="K115" i="5"/>
  <c r="J115" i="5"/>
  <c r="I115" i="5"/>
  <c r="M114" i="5"/>
  <c r="L114" i="5"/>
  <c r="K114" i="5"/>
  <c r="J114" i="5"/>
  <c r="I114" i="5"/>
  <c r="M113" i="5"/>
  <c r="L113" i="5"/>
  <c r="K113" i="5"/>
  <c r="J113" i="5"/>
  <c r="I113" i="5"/>
  <c r="M112" i="5"/>
  <c r="L112" i="5"/>
  <c r="K112" i="5"/>
  <c r="J112" i="5"/>
  <c r="I112" i="5"/>
  <c r="H115" i="5"/>
  <c r="H114" i="5"/>
  <c r="H113" i="5"/>
  <c r="H112" i="5"/>
  <c r="M110" i="5"/>
  <c r="L110" i="5"/>
  <c r="K110" i="5"/>
  <c r="J110" i="5"/>
  <c r="I110" i="5"/>
  <c r="M109" i="5"/>
  <c r="L109" i="5"/>
  <c r="K109" i="5"/>
  <c r="J109" i="5"/>
  <c r="I109" i="5"/>
  <c r="M108" i="5"/>
  <c r="L108" i="5"/>
  <c r="K108" i="5"/>
  <c r="J108" i="5"/>
  <c r="I108" i="5"/>
  <c r="H110" i="5"/>
  <c r="H109" i="5"/>
  <c r="H108" i="5"/>
  <c r="M107" i="5"/>
  <c r="L107" i="5"/>
  <c r="K107" i="5"/>
  <c r="J107" i="5"/>
  <c r="I107" i="5"/>
  <c r="H107" i="5"/>
  <c r="M98" i="5"/>
  <c r="L98" i="5"/>
  <c r="K98" i="5"/>
  <c r="J98" i="5"/>
  <c r="I98" i="5"/>
  <c r="M97" i="5"/>
  <c r="L97" i="5"/>
  <c r="K97" i="5"/>
  <c r="J97" i="5"/>
  <c r="I97" i="5"/>
  <c r="M96" i="5"/>
  <c r="L96" i="5"/>
  <c r="K96" i="5"/>
  <c r="J96" i="5"/>
  <c r="I96" i="5"/>
  <c r="M95" i="5"/>
  <c r="L95" i="5"/>
  <c r="K95" i="5"/>
  <c r="J95" i="5"/>
  <c r="I95" i="5"/>
  <c r="M100" i="5"/>
  <c r="L100" i="5"/>
  <c r="K100" i="5"/>
  <c r="J100" i="5"/>
  <c r="I100" i="5"/>
  <c r="M101" i="5"/>
  <c r="L101" i="5"/>
  <c r="K101" i="5"/>
  <c r="J101" i="5"/>
  <c r="I101" i="5"/>
  <c r="M102" i="5"/>
  <c r="L102" i="5"/>
  <c r="K102" i="5"/>
  <c r="J102" i="5"/>
  <c r="I102" i="5"/>
  <c r="M103" i="5"/>
  <c r="L103" i="5"/>
  <c r="K103" i="5"/>
  <c r="J103" i="5"/>
  <c r="I103" i="5"/>
  <c r="H103" i="5"/>
  <c r="H102" i="5"/>
  <c r="H101" i="5"/>
  <c r="H100" i="5"/>
  <c r="H98" i="5"/>
  <c r="H97" i="5"/>
  <c r="H96" i="5"/>
  <c r="H95" i="5"/>
  <c r="M93" i="5"/>
  <c r="L93" i="5"/>
  <c r="K93" i="5"/>
  <c r="J93" i="5"/>
  <c r="I93" i="5"/>
  <c r="M92" i="5"/>
  <c r="L92" i="5"/>
  <c r="K92" i="5"/>
  <c r="J92" i="5"/>
  <c r="I92" i="5"/>
  <c r="M91" i="5"/>
  <c r="L91" i="5"/>
  <c r="K91" i="5"/>
  <c r="J91" i="5"/>
  <c r="I91" i="5"/>
  <c r="M90" i="5"/>
  <c r="L90" i="5"/>
  <c r="K90" i="5"/>
  <c r="J90" i="5"/>
  <c r="I90" i="5"/>
  <c r="H93" i="5"/>
  <c r="H92" i="5"/>
  <c r="H91" i="5"/>
  <c r="H90" i="5"/>
  <c r="M88" i="5"/>
  <c r="L88" i="5"/>
  <c r="K88" i="5"/>
  <c r="J88" i="5"/>
  <c r="I88" i="5"/>
  <c r="M87" i="5"/>
  <c r="L87" i="5"/>
  <c r="K87" i="5"/>
  <c r="J87" i="5"/>
  <c r="I87" i="5"/>
  <c r="M86" i="5"/>
  <c r="L86" i="5"/>
  <c r="K86" i="5"/>
  <c r="J86" i="5"/>
  <c r="I86" i="5"/>
  <c r="M85" i="5"/>
  <c r="L85" i="5"/>
  <c r="K85" i="5"/>
  <c r="J85" i="5"/>
  <c r="I85" i="5"/>
  <c r="H88" i="5"/>
  <c r="H87" i="5"/>
  <c r="H86" i="5"/>
  <c r="H85" i="5"/>
  <c r="M83" i="5"/>
  <c r="L83" i="5"/>
  <c r="K83" i="5"/>
  <c r="J83" i="5"/>
  <c r="I83" i="5"/>
  <c r="M82" i="5"/>
  <c r="L82" i="5"/>
  <c r="K82" i="5"/>
  <c r="J82" i="5"/>
  <c r="I82" i="5"/>
  <c r="M81" i="5"/>
  <c r="L81" i="5"/>
  <c r="K81" i="5"/>
  <c r="J81" i="5"/>
  <c r="I81" i="5"/>
  <c r="M80" i="5"/>
  <c r="L80" i="5"/>
  <c r="K80" i="5"/>
  <c r="J80" i="5"/>
  <c r="I80" i="5"/>
  <c r="H83" i="5"/>
  <c r="H82" i="5"/>
  <c r="H81" i="5"/>
  <c r="H80" i="5"/>
  <c r="M78" i="5"/>
  <c r="L78" i="5"/>
  <c r="K78" i="5"/>
  <c r="J78" i="5"/>
  <c r="I78" i="5"/>
  <c r="M77" i="5"/>
  <c r="L77" i="5"/>
  <c r="K77" i="5"/>
  <c r="J77" i="5"/>
  <c r="I77" i="5"/>
  <c r="M76" i="5"/>
  <c r="L76" i="5"/>
  <c r="K76" i="5"/>
  <c r="J76" i="5"/>
  <c r="I76" i="5"/>
  <c r="M75" i="5"/>
  <c r="L75" i="5"/>
  <c r="K75" i="5"/>
  <c r="J75" i="5"/>
  <c r="I75" i="5"/>
  <c r="H78" i="5"/>
  <c r="H77" i="5"/>
  <c r="H76" i="5"/>
  <c r="H75" i="5"/>
  <c r="M70" i="5"/>
  <c r="L70" i="5"/>
  <c r="K70" i="5"/>
  <c r="J70" i="5"/>
  <c r="I70" i="5"/>
  <c r="M69" i="5"/>
  <c r="L69" i="5"/>
  <c r="K69" i="5"/>
  <c r="J69" i="5"/>
  <c r="I69" i="5"/>
  <c r="M68" i="5"/>
  <c r="L68" i="5"/>
  <c r="K68" i="5"/>
  <c r="J68" i="5"/>
  <c r="I68" i="5"/>
  <c r="M67" i="5"/>
  <c r="L67" i="5"/>
  <c r="K67" i="5"/>
  <c r="J67" i="5"/>
  <c r="I67" i="5"/>
  <c r="H70" i="5"/>
  <c r="H69" i="5"/>
  <c r="H68" i="5"/>
  <c r="H67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H63" i="5"/>
  <c r="M62" i="5"/>
  <c r="L62" i="5"/>
  <c r="K62" i="5"/>
  <c r="J62" i="5"/>
  <c r="I62" i="5"/>
  <c r="H65" i="5"/>
  <c r="H64" i="5"/>
  <c r="H62" i="5"/>
</calcChain>
</file>

<file path=xl/sharedStrings.xml><?xml version="1.0" encoding="utf-8"?>
<sst xmlns="http://schemas.openxmlformats.org/spreadsheetml/2006/main" count="466" uniqueCount="114">
  <si>
    <t>1GbE</t>
  </si>
  <si>
    <t>10GbE</t>
  </si>
  <si>
    <t>100GbE</t>
  </si>
  <si>
    <t>40GbE</t>
  </si>
  <si>
    <t>25GbE</t>
  </si>
  <si>
    <t>400GbE</t>
  </si>
  <si>
    <t>1.5:1 - Small Tasks</t>
  </si>
  <si>
    <t>2.5:1 - Small Tasks</t>
  </si>
  <si>
    <t>4:1 - Small Tasks</t>
  </si>
  <si>
    <t>1.5:1 Batch</t>
  </si>
  <si>
    <t>2.5:1 Batch</t>
  </si>
  <si>
    <t>4:1 - Batch</t>
  </si>
  <si>
    <t xml:space="preserve">Speed </t>
  </si>
  <si>
    <t>1.5:1 - Small Tasks %</t>
  </si>
  <si>
    <t>2.5:1 - Small Tasks %</t>
  </si>
  <si>
    <t>4:1 - Small Tasks %</t>
  </si>
  <si>
    <t>1.5:1 Batch %</t>
  </si>
  <si>
    <t>2.5:1 Batch %</t>
  </si>
  <si>
    <t>4:1 - Batch %</t>
  </si>
  <si>
    <t xml:space="preserve"> </t>
  </si>
  <si>
    <t>CONSUMO DE ENERGIA EM W/H</t>
  </si>
  <si>
    <t>PERFORMANCE %</t>
  </si>
  <si>
    <t>DEFAULT ETHERNET</t>
  </si>
  <si>
    <t>EEE DEEP SLEEP MODE</t>
  </si>
  <si>
    <t>EEE FAST WAKE MODE</t>
  </si>
  <si>
    <t>EEE DEEP SLEEP MODE COM PACKET COALESCING</t>
  </si>
  <si>
    <t>EEE FAST WAKE MODE COM PACKET COALESCING</t>
  </si>
  <si>
    <t>EEE FAST WAKE MODE COM PACKET COALESCING, CONTROLLED DELAY E EXPLICIT CONGESTION NOTIFICATION</t>
  </si>
  <si>
    <t>EEE DEEP SLEEP MODE COM PACKET COALESCING, CONTROLLED DELAY E EXPLICIT CONGESTION NOTIFICATION</t>
  </si>
  <si>
    <t>EEE DEEP SLEEP MODE COM PACKET COALESCING, RANDOM EARLY DETECTION E EXPLICIT CONGESTION NOTIFICATION</t>
  </si>
  <si>
    <t>EEE FAST WAKE MODE COM PACKET COALESCING, RANDOM EARLY DETECTION E EXPLICIT CONGESTION NOTIFICATION</t>
  </si>
  <si>
    <t>1GbE - 12μs10</t>
  </si>
  <si>
    <t>1GbE - 120μs100</t>
  </si>
  <si>
    <t>1GbE - 500μs500</t>
  </si>
  <si>
    <t>1GbE - 1ms1000</t>
  </si>
  <si>
    <t>10GbE - 12μs10</t>
  </si>
  <si>
    <t>10GbE - 120μs100</t>
  </si>
  <si>
    <t>10GbE - 500μs500</t>
  </si>
  <si>
    <t>10GbE - 1ms1000</t>
  </si>
  <si>
    <t>25GbE - 12μs10</t>
  </si>
  <si>
    <t>25GbE - 120μs100</t>
  </si>
  <si>
    <t>25GbE - 500μs500</t>
  </si>
  <si>
    <t>25GbE - 1ms1000</t>
  </si>
  <si>
    <t>40GbE - 12μs10</t>
  </si>
  <si>
    <t>40GbE - 120μs100</t>
  </si>
  <si>
    <t>40GbE - 500μs500</t>
  </si>
  <si>
    <t>40GbE - 1ms1000</t>
  </si>
  <si>
    <t>Speed and PaCo Seetings</t>
  </si>
  <si>
    <t>100GbE - 12μs10</t>
  </si>
  <si>
    <t>100GbE - 120μs100</t>
  </si>
  <si>
    <t>100GbE - 500μs500</t>
  </si>
  <si>
    <t>100GbE - 1ms1000</t>
  </si>
  <si>
    <t>400GbE - 12μs10</t>
  </si>
  <si>
    <t>400GbE - 120μs100</t>
  </si>
  <si>
    <t>400GbE - 500μs500</t>
  </si>
  <si>
    <t>400GbE - 1ms1000</t>
  </si>
  <si>
    <t>Speed and CoDel Settings</t>
  </si>
  <si>
    <t>Speed and PaCo Settings</t>
  </si>
  <si>
    <t>1GbE - 500µs20ms</t>
  </si>
  <si>
    <t>1GbE - 300µs0.75µs</t>
  </si>
  <si>
    <t>1GbE - 400µs1ms</t>
  </si>
  <si>
    <t>1GbE - 800µs1.5ms</t>
  </si>
  <si>
    <t>10GbE - 500µs20ms</t>
  </si>
  <si>
    <t>10GbE - 300µs0.75µs</t>
  </si>
  <si>
    <t>10GbE - 400µs1ms</t>
  </si>
  <si>
    <t>10GbE - 800µs1.5ms</t>
  </si>
  <si>
    <t>25GbE - 500µs20ms</t>
  </si>
  <si>
    <t>25GbE - 300µs0.75µs</t>
  </si>
  <si>
    <t>25GbE - 400µs1ms</t>
  </si>
  <si>
    <t>25GbE - 800µs1.5ms</t>
  </si>
  <si>
    <t>40GbE - 500µs20ms</t>
  </si>
  <si>
    <t>40GbE - 300µs0.75µs</t>
  </si>
  <si>
    <t>40GbE - 400µs1ms</t>
  </si>
  <si>
    <t>40GbE - 800µs1.5ms</t>
  </si>
  <si>
    <t>100GbE - 500µs20ms</t>
  </si>
  <si>
    <t>100GbE - 300µs0.75µs</t>
  </si>
  <si>
    <t>100GbE - 400µs1ms</t>
  </si>
  <si>
    <t>100GbE - 800µs1.5ms</t>
  </si>
  <si>
    <t>400GbE - 500µs20ms</t>
  </si>
  <si>
    <t>400GbE - 300µs0.75µs</t>
  </si>
  <si>
    <t>400GbE - 400µs1ms</t>
  </si>
  <si>
    <t>400GbE - 800µs1.5ms</t>
  </si>
  <si>
    <t>Speed  and RED Settings</t>
  </si>
  <si>
    <t>1GbE - Min70Max70</t>
  </si>
  <si>
    <t>1GbE - Min25Max75</t>
  </si>
  <si>
    <t>1GbE - Min50Max150</t>
  </si>
  <si>
    <t>10GbE - Min70Max70</t>
  </si>
  <si>
    <t>10GbE - Min25Max75</t>
  </si>
  <si>
    <t>10GbE - Min50Max150</t>
  </si>
  <si>
    <t>100GbE - Min70Max70</t>
  </si>
  <si>
    <t>100GbE - Min25Max75</t>
  </si>
  <si>
    <t>100GbE - Min50Max150</t>
  </si>
  <si>
    <t>40GbE - Min70Max70</t>
  </si>
  <si>
    <t>40GbE - Min25Max75</t>
  </si>
  <si>
    <t>40GbE - Min50Max150</t>
  </si>
  <si>
    <t>25GbE - Min70Max70</t>
  </si>
  <si>
    <t>25GbE - Min25Max75</t>
  </si>
  <si>
    <t>25GbE - Min50Max150</t>
  </si>
  <si>
    <t>400GbE - Min70Max70</t>
  </si>
  <si>
    <t>400GbE - Min25Max75</t>
  </si>
  <si>
    <t>400GbE - Min50Max150</t>
  </si>
  <si>
    <t>Speed</t>
  </si>
  <si>
    <t>40GbE - Min125Max375</t>
  </si>
  <si>
    <t>100GbE - Min125Max375</t>
  </si>
  <si>
    <t>25GbE - Min125Max375</t>
  </si>
  <si>
    <t>10GbE - Min125Max375</t>
  </si>
  <si>
    <t>1GbE - Min125Max375</t>
  </si>
  <si>
    <t>400GbE - Min125Max375</t>
  </si>
  <si>
    <t>Média de Gasto</t>
  </si>
  <si>
    <t>Média de Gasto %</t>
  </si>
  <si>
    <t>Média de Gasto em w/h</t>
  </si>
  <si>
    <t>Média Small Tasks</t>
  </si>
  <si>
    <t>Média Batch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</si>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</sst>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000"/>
    <numFmt numFmtId="166" formatCode="0.00000000"/>
    <numFmt numFmtId="167" formatCode="0.0000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4">
    <xf numFmtId="0" fontId="0" fillId="0" borderId="0" xfId="0"/>
    <xf numFmtId="0" fontId="4" fillId="5" borderId="1" xfId="2" applyFont="1" applyFill="1" applyBorder="1" applyAlignment="1">
      <alignment horizontal="center" vertical="center"/>
    </xf>
    <xf numFmtId="0" fontId="4" fillId="5" borderId="1" xfId="2" quotePrefix="1" applyNumberFormat="1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/>
    </xf>
    <xf numFmtId="0" fontId="4" fillId="7" borderId="1" xfId="2" applyNumberFormat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10" fontId="4" fillId="8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2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4" fillId="10" borderId="1" xfId="1" applyNumberFormat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horizontal="center" vertical="center"/>
    </xf>
    <xf numFmtId="164" fontId="4" fillId="5" borderId="1" xfId="2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2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8" borderId="1" xfId="2" applyNumberFormat="1" applyFont="1" applyFill="1" applyBorder="1" applyAlignment="1">
      <alignment horizontal="center" vertical="center"/>
    </xf>
    <xf numFmtId="165" fontId="4" fillId="5" borderId="1" xfId="2" applyNumberFormat="1" applyFont="1" applyFill="1" applyBorder="1" applyAlignment="1">
      <alignment horizontal="center" vertical="center"/>
    </xf>
    <xf numFmtId="166" fontId="4" fillId="5" borderId="1" xfId="2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168" fontId="4" fillId="10" borderId="1" xfId="2" applyNumberFormat="1" applyFont="1" applyFill="1" applyBorder="1" applyAlignment="1">
      <alignment horizontal="center" vertical="center"/>
    </xf>
    <xf numFmtId="168" fontId="0" fillId="10" borderId="1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</cellXfs>
  <cellStyles count="3">
    <cellStyle name="Bom" xfId="1" builtinId="26"/>
    <cellStyle name="Neutro" xfId="2" builtinId="28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0.0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72ACCE-D36D-4E93-AFE1-D65AE057894E}" name="Tabela1" displayName="Tabela1" ref="A4:O10" totalsRowShown="0" headerRowDxfId="16" dataDxfId="15">
  <tableColumns count="15">
    <tableColumn id="1" xr3:uid="{21CEE433-FE14-47AE-9308-BBE7D552A79A}" name="Speed " dataDxfId="14" dataCellStyle="Neutro"/>
    <tableColumn id="2" xr3:uid="{51E49CAC-C07B-4E3C-8B5E-1D04B353A96C}" name="1.5:1 - Small Tasks" dataDxfId="13" dataCellStyle="Neutro"/>
    <tableColumn id="3" xr3:uid="{891045DD-C838-4CC1-A721-92D287C5FCC9}" name="2.5:1 - Small Tasks" dataDxfId="12" dataCellStyle="Neutro"/>
    <tableColumn id="7" xr3:uid="{44746CF1-6D38-4CD9-A897-06CF73107146}" name="4:1 - Small Tasks" dataDxfId="11" dataCellStyle="Neutro"/>
    <tableColumn id="6" xr3:uid="{EB37B5DD-61BB-414C-B1CB-C67BB54BF624}" name="1.5:1 Batch" dataDxfId="10" dataCellStyle="Neutro"/>
    <tableColumn id="4" xr3:uid="{DEEEA0BA-2EEB-48FB-90F7-2A1A204B90A8}" name="2.5:1 Batch" dataDxfId="9" dataCellStyle="Neutro"/>
    <tableColumn id="5" xr3:uid="{3D928AE1-5D27-45B8-957D-4A96D673726E}" name="4:1 - Batch" dataDxfId="8" dataCellStyle="Neutro"/>
    <tableColumn id="9" xr3:uid="{410FB0A8-2522-41AA-BA46-52DDCB3AB836}" name="1.5:1 - Small Tasks %" dataDxfId="7" dataCellStyle="Bom"/>
    <tableColumn id="10" xr3:uid="{EC8D44D9-CEAE-48C8-BDAF-738E826080A7}" name="2.5:1 - Small Tasks %" dataDxfId="6" dataCellStyle="Bom"/>
    <tableColumn id="11" xr3:uid="{DBD80360-610D-402B-8684-58269B7766E3}" name="4:1 - Small Tasks %" dataDxfId="5" dataCellStyle="Bom"/>
    <tableColumn id="12" xr3:uid="{07810813-EC59-49BA-B72C-4C39B0FBF852}" name="1.5:1 Batch %" dataDxfId="4" dataCellStyle="Bom"/>
    <tableColumn id="13" xr3:uid="{D754EAAB-E7A3-496F-AD86-EBE421B9EC78}" name="2.5:1 Batch %" dataDxfId="3" dataCellStyle="Bom"/>
    <tableColumn id="14" xr3:uid="{B260A1D9-3A6B-4784-B05B-198EF2B483F3}" name="4:1 - Batch %" dataDxfId="2" dataCellStyle="Bom"/>
    <tableColumn id="8" xr3:uid="{8C6FC906-AE94-46A8-8762-AD9680A13303}" name="Média de Gasto %" dataDxfId="1" dataCellStyle="Bom">
      <calculatedColumnFormula>SUM(H5+I5+J5+K5+L5+M5)/6*100</calculatedColumnFormula>
    </tableColumn>
    <tableColumn id="15" xr3:uid="{BA686045-CDFA-44EC-A643-371DB31623B7}" name="Média de Gasto em w/h" dataDxfId="0" dataCellStyle="Bom">
      <calculatedColumnFormula>SUM(B5+C5+D5+E5+F5+G5)/6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D50B-1F60-42FF-AB47-010E6DB3D147}">
  <dimension ref="A1:O322"/>
  <sheetViews>
    <sheetView tabSelected="1" topLeftCell="A272" zoomScale="70" zoomScaleNormal="70" workbookViewId="0">
      <selection activeCell="G326" sqref="G326"/>
    </sheetView>
  </sheetViews>
  <sheetFormatPr defaultRowHeight="15" x14ac:dyDescent="0.25"/>
  <cols>
    <col min="1" max="1" width="27.7109375" style="7" customWidth="1"/>
    <col min="2" max="2" width="23.85546875" style="7" customWidth="1"/>
    <col min="3" max="3" width="27" style="7" customWidth="1"/>
    <col min="4" max="4" width="22.140625" style="7" customWidth="1"/>
    <col min="5" max="5" width="25.85546875" style="7" customWidth="1"/>
    <col min="6" max="7" width="22.28515625" style="7" customWidth="1"/>
    <col min="8" max="8" width="29.28515625" style="7" customWidth="1"/>
    <col min="9" max="9" width="26.85546875" style="7" customWidth="1"/>
    <col min="10" max="11" width="22.7109375" style="7" customWidth="1"/>
    <col min="12" max="12" width="19.28515625" style="7" customWidth="1"/>
    <col min="13" max="13" width="18.7109375" style="7" customWidth="1"/>
    <col min="14" max="14" width="26.140625" style="7" customWidth="1"/>
    <col min="15" max="15" width="24.7109375" style="7" customWidth="1"/>
    <col min="16" max="16" width="21.85546875" style="7" customWidth="1"/>
    <col min="17" max="17" width="25" style="7" customWidth="1"/>
    <col min="18" max="18" width="19.7109375" style="7" customWidth="1"/>
    <col min="19" max="19" width="19.5703125" style="7" customWidth="1"/>
    <col min="20" max="20" width="23.5703125" style="7" customWidth="1"/>
    <col min="21" max="22" width="22.85546875" style="7" customWidth="1"/>
    <col min="23" max="16384" width="9.140625" style="7"/>
  </cols>
  <sheetData>
    <row r="1" spans="1:15" s="13" customFormat="1" ht="23.25" x14ac:dyDescent="0.25">
      <c r="A1" s="37" t="s">
        <v>20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s="13" customFormat="1" x14ac:dyDescent="0.25"/>
    <row r="3" spans="1:15" x14ac:dyDescent="0.25">
      <c r="A3" s="35" t="s">
        <v>22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x14ac:dyDescent="0.25">
      <c r="A4" s="3" t="s">
        <v>12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5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N4" s="29" t="s">
        <v>109</v>
      </c>
      <c r="O4" s="29" t="s">
        <v>110</v>
      </c>
    </row>
    <row r="5" spans="1:15" x14ac:dyDescent="0.25">
      <c r="A5" s="3" t="s">
        <v>0</v>
      </c>
      <c r="B5" s="4">
        <v>0.5</v>
      </c>
      <c r="C5" s="4">
        <v>0.5</v>
      </c>
      <c r="D5" s="4">
        <v>0.5</v>
      </c>
      <c r="E5" s="4">
        <v>0.5</v>
      </c>
      <c r="F5" s="4">
        <v>0.5</v>
      </c>
      <c r="G5" s="4">
        <v>0.5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30">
        <f t="shared" ref="N5:N10" si="0">SUM(H5+I5+J5+K5+L5+M5)/6*100</f>
        <v>100</v>
      </c>
      <c r="O5" s="31">
        <f t="shared" ref="O5:O10" si="1">SUM(B5+C5+D5+E5+F5+G5)/6</f>
        <v>0.5</v>
      </c>
    </row>
    <row r="6" spans="1:15" x14ac:dyDescent="0.25">
      <c r="A6" s="3" t="s">
        <v>1</v>
      </c>
      <c r="B6" s="4">
        <v>2.68</v>
      </c>
      <c r="C6" s="4">
        <v>2.68</v>
      </c>
      <c r="D6" s="4">
        <v>2.68</v>
      </c>
      <c r="E6" s="4">
        <v>2.68</v>
      </c>
      <c r="F6" s="4">
        <v>2.68</v>
      </c>
      <c r="G6" s="4">
        <v>2.68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30">
        <f t="shared" si="0"/>
        <v>100</v>
      </c>
      <c r="O6" s="31">
        <f t="shared" si="1"/>
        <v>2.68</v>
      </c>
    </row>
    <row r="7" spans="1:15" x14ac:dyDescent="0.25">
      <c r="A7" s="3" t="s">
        <v>4</v>
      </c>
      <c r="B7" s="4">
        <v>5.41</v>
      </c>
      <c r="C7" s="4">
        <v>5.41</v>
      </c>
      <c r="D7" s="4">
        <v>5.41</v>
      </c>
      <c r="E7" s="4">
        <v>5.41</v>
      </c>
      <c r="F7" s="4">
        <v>5.41</v>
      </c>
      <c r="G7" s="4">
        <v>5.41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30">
        <f t="shared" si="0"/>
        <v>100</v>
      </c>
      <c r="O7" s="31">
        <f t="shared" si="1"/>
        <v>5.41</v>
      </c>
    </row>
    <row r="8" spans="1:15" x14ac:dyDescent="0.25">
      <c r="A8" s="3" t="s">
        <v>3</v>
      </c>
      <c r="B8" s="4">
        <v>7.49</v>
      </c>
      <c r="C8" s="4">
        <v>7.49</v>
      </c>
      <c r="D8" s="4">
        <v>7.49</v>
      </c>
      <c r="E8" s="4">
        <v>7.49</v>
      </c>
      <c r="F8" s="4">
        <v>7.49</v>
      </c>
      <c r="G8" s="4">
        <v>7.49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30">
        <f t="shared" si="0"/>
        <v>100</v>
      </c>
      <c r="O8" s="31">
        <f t="shared" si="1"/>
        <v>7.4900000000000011</v>
      </c>
    </row>
    <row r="9" spans="1:15" x14ac:dyDescent="0.25">
      <c r="A9" s="3" t="s">
        <v>2</v>
      </c>
      <c r="B9" s="4">
        <v>10.89</v>
      </c>
      <c r="C9" s="4">
        <v>10.89</v>
      </c>
      <c r="D9" s="4">
        <v>10.89</v>
      </c>
      <c r="E9" s="4">
        <v>10.89</v>
      </c>
      <c r="F9" s="4">
        <v>10.89</v>
      </c>
      <c r="G9" s="4">
        <v>10.89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30">
        <f t="shared" si="0"/>
        <v>100</v>
      </c>
      <c r="O9" s="31">
        <f t="shared" si="1"/>
        <v>10.89</v>
      </c>
    </row>
    <row r="10" spans="1:15" x14ac:dyDescent="0.25">
      <c r="A10" s="3" t="s">
        <v>5</v>
      </c>
      <c r="B10" s="4">
        <v>22.21</v>
      </c>
      <c r="C10" s="4">
        <v>22.21</v>
      </c>
      <c r="D10" s="4">
        <v>22.21</v>
      </c>
      <c r="E10" s="4">
        <v>22.21</v>
      </c>
      <c r="F10" s="4">
        <v>22.21</v>
      </c>
      <c r="G10" s="4">
        <v>22.21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30">
        <f t="shared" si="0"/>
        <v>100</v>
      </c>
      <c r="O10" s="31">
        <f t="shared" si="1"/>
        <v>22.210000000000004</v>
      </c>
    </row>
    <row r="11" spans="1:15" s="13" customFormat="1" x14ac:dyDescent="0.25"/>
    <row r="12" spans="1:15" s="13" customFormat="1" x14ac:dyDescent="0.25"/>
    <row r="13" spans="1:15" x14ac:dyDescent="0.25">
      <c r="A13" s="38" t="s">
        <v>23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5" x14ac:dyDescent="0.25">
      <c r="A14" s="1" t="s">
        <v>12</v>
      </c>
      <c r="B14" s="1" t="s">
        <v>6</v>
      </c>
      <c r="C14" s="1" t="s">
        <v>7</v>
      </c>
      <c r="D14" s="1" t="s">
        <v>8</v>
      </c>
      <c r="E14" s="1" t="s">
        <v>9</v>
      </c>
      <c r="F14" s="1" t="s">
        <v>10</v>
      </c>
      <c r="G14" s="1" t="s">
        <v>11</v>
      </c>
      <c r="H14" s="15" t="s">
        <v>13</v>
      </c>
      <c r="I14" s="15" t="s">
        <v>14</v>
      </c>
      <c r="J14" s="15" t="s">
        <v>15</v>
      </c>
      <c r="K14" s="15" t="s">
        <v>16</v>
      </c>
      <c r="L14" s="15" t="s">
        <v>17</v>
      </c>
      <c r="M14" s="15" t="s">
        <v>18</v>
      </c>
      <c r="N14" s="26" t="s">
        <v>109</v>
      </c>
      <c r="O14" s="26" t="s">
        <v>110</v>
      </c>
    </row>
    <row r="15" spans="1:15" x14ac:dyDescent="0.25">
      <c r="A15" s="1" t="s">
        <v>0</v>
      </c>
      <c r="B15" s="8">
        <v>6.2274182400000003E-2</v>
      </c>
      <c r="C15" s="8">
        <v>7.8284836799999993E-2</v>
      </c>
      <c r="D15" s="8">
        <v>0.105264987732647</v>
      </c>
      <c r="E15" s="8">
        <v>5.3217763199999997E-2</v>
      </c>
      <c r="F15" s="2">
        <v>8.3012428799999996E-2</v>
      </c>
      <c r="G15" s="8">
        <v>0.1011368686587</v>
      </c>
      <c r="H15" s="14">
        <v>0.12454836480000001</v>
      </c>
      <c r="I15" s="14">
        <v>0.15656967359999999</v>
      </c>
      <c r="J15" s="14">
        <v>0.21052997546529401</v>
      </c>
      <c r="K15" s="14">
        <v>0.10643552639999999</v>
      </c>
      <c r="L15" s="14">
        <v>0.16602485759999999</v>
      </c>
      <c r="M15" s="14">
        <v>0.20227373731740003</v>
      </c>
      <c r="N15" s="27">
        <v>16.106368919711567</v>
      </c>
      <c r="O15" s="28">
        <v>8.0531844598557834E-2</v>
      </c>
    </row>
    <row r="16" spans="1:15" x14ac:dyDescent="0.25">
      <c r="A16" s="1" t="s">
        <v>1</v>
      </c>
      <c r="B16" s="8">
        <v>0.49948357560000001</v>
      </c>
      <c r="C16" s="8">
        <v>0.501943591242342</v>
      </c>
      <c r="D16" s="8">
        <v>0.50204897315874197</v>
      </c>
      <c r="E16" s="8">
        <v>0.4774842044</v>
      </c>
      <c r="F16" s="8">
        <v>0.4822112932</v>
      </c>
      <c r="G16" s="8">
        <v>0.482356867865878</v>
      </c>
      <c r="H16" s="14">
        <v>0.18637446850746264</v>
      </c>
      <c r="I16" s="14">
        <v>0.18729238479191865</v>
      </c>
      <c r="J16" s="14">
        <v>0.18733170640251565</v>
      </c>
      <c r="K16" s="14">
        <v>0.17816574791044773</v>
      </c>
      <c r="L16" s="14">
        <v>0.17992958701492534</v>
      </c>
      <c r="M16" s="14">
        <v>0.17998390592010372</v>
      </c>
      <c r="N16" s="27">
        <v>18.317963342456224</v>
      </c>
      <c r="O16" s="28">
        <v>0.49092141757782698</v>
      </c>
    </row>
    <row r="17" spans="1:15" x14ac:dyDescent="0.25">
      <c r="A17" s="1" t="s">
        <v>4</v>
      </c>
      <c r="B17" s="8">
        <v>1.09123686456546</v>
      </c>
      <c r="C17" s="8">
        <v>1.09617105423423</v>
      </c>
      <c r="D17" s="8">
        <v>1.09656464564</v>
      </c>
      <c r="E17" s="8">
        <v>1.04644155621358</v>
      </c>
      <c r="F17" s="8">
        <v>1.0507609732185601</v>
      </c>
      <c r="G17" s="8">
        <v>1.0535894357340001</v>
      </c>
      <c r="H17" s="14">
        <v>0.20170736868123104</v>
      </c>
      <c r="I17" s="14">
        <v>0.20261941852758408</v>
      </c>
      <c r="J17" s="14">
        <v>0.20269217109796669</v>
      </c>
      <c r="K17" s="14">
        <v>0.19342727471600368</v>
      </c>
      <c r="L17" s="14">
        <v>0.19422568821045474</v>
      </c>
      <c r="M17" s="14">
        <v>0.19474850937781887</v>
      </c>
      <c r="N17" s="27">
        <v>19.823673843517653</v>
      </c>
      <c r="O17" s="28">
        <v>1.072460754934305</v>
      </c>
    </row>
    <row r="18" spans="1:15" x14ac:dyDescent="0.25">
      <c r="A18" s="1" t="s">
        <v>3</v>
      </c>
      <c r="B18" s="8">
        <v>1.5147823547999999</v>
      </c>
      <c r="C18" s="8">
        <v>1.51903608124324</v>
      </c>
      <c r="D18" s="8">
        <v>1.5191886465464499</v>
      </c>
      <c r="E18" s="8">
        <v>1.4590281552</v>
      </c>
      <c r="F18" s="8">
        <v>1.4546493192000001</v>
      </c>
      <c r="G18" s="8">
        <v>1.45961278472634</v>
      </c>
      <c r="H18" s="14">
        <v>0.20224063481975968</v>
      </c>
      <c r="I18" s="14">
        <v>0.20280855557319627</v>
      </c>
      <c r="J18" s="14">
        <v>0.20282892477255671</v>
      </c>
      <c r="K18" s="14">
        <v>0.19479681644859814</v>
      </c>
      <c r="L18" s="14">
        <v>0.19421219214953273</v>
      </c>
      <c r="M18" s="14">
        <v>0.19487487112501203</v>
      </c>
      <c r="N18" s="27">
        <v>19.862699914810925</v>
      </c>
      <c r="O18" s="28">
        <v>1.4877162236193382</v>
      </c>
    </row>
    <row r="19" spans="1:15" x14ac:dyDescent="0.25">
      <c r="A19" s="1" t="s">
        <v>2</v>
      </c>
      <c r="B19" s="8">
        <v>2.69103897645646</v>
      </c>
      <c r="C19" s="8">
        <v>2.70647514424234</v>
      </c>
      <c r="D19" s="8">
        <v>2.7081645654640001</v>
      </c>
      <c r="E19" s="8">
        <v>2.5774421423987399</v>
      </c>
      <c r="F19" s="8">
        <v>2.59643601423143</v>
      </c>
      <c r="G19" s="8">
        <v>2.6019643563999999</v>
      </c>
      <c r="H19" s="14">
        <v>0.24711101712180528</v>
      </c>
      <c r="I19" s="14">
        <v>0.24852847972840586</v>
      </c>
      <c r="J19" s="14">
        <v>0.24868361482681359</v>
      </c>
      <c r="K19" s="14">
        <v>0.2366797192285344</v>
      </c>
      <c r="L19" s="14">
        <v>0.23842387642161889</v>
      </c>
      <c r="M19" s="14">
        <v>0.23893152951331495</v>
      </c>
      <c r="N19" s="27">
        <v>24.305970614008217</v>
      </c>
      <c r="O19" s="28">
        <v>2.646920199865495</v>
      </c>
    </row>
    <row r="20" spans="1:15" x14ac:dyDescent="0.25">
      <c r="A20" s="1" t="s">
        <v>5</v>
      </c>
      <c r="B20" s="8">
        <v>10.858576158</v>
      </c>
      <c r="C20" s="8">
        <v>10.906647126654599</v>
      </c>
      <c r="D20" s="8">
        <v>10.9252264564564</v>
      </c>
      <c r="E20" s="8">
        <v>10.472637406</v>
      </c>
      <c r="F20" s="8">
        <v>10.451643846</v>
      </c>
      <c r="G20" s="8">
        <v>10.4967864563456</v>
      </c>
      <c r="H20" s="14">
        <v>0.48890482476362002</v>
      </c>
      <c r="I20" s="14">
        <v>0.49106920876427734</v>
      </c>
      <c r="J20" s="14">
        <v>0.49190573869682125</v>
      </c>
      <c r="K20" s="14">
        <v>0.47152802368302571</v>
      </c>
      <c r="L20" s="14">
        <v>0.47058279360648358</v>
      </c>
      <c r="M20" s="14">
        <v>0.47261532896648356</v>
      </c>
      <c r="N20" s="27">
        <v>48.110098641345189</v>
      </c>
      <c r="O20" s="28">
        <v>10.685252908242767</v>
      </c>
    </row>
    <row r="21" spans="1:15" s="13" customFormat="1" x14ac:dyDescent="0.25">
      <c r="O21" s="25"/>
    </row>
    <row r="22" spans="1:15" s="13" customFormat="1" x14ac:dyDescent="0.25">
      <c r="A22" s="39" t="s">
        <v>24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15" s="13" customFormat="1" x14ac:dyDescent="0.25">
      <c r="A23" s="1" t="s">
        <v>12</v>
      </c>
      <c r="B23" s="1" t="s">
        <v>6</v>
      </c>
      <c r="C23" s="1" t="s">
        <v>7</v>
      </c>
      <c r="D23" s="1" t="s">
        <v>8</v>
      </c>
      <c r="E23" s="1" t="s">
        <v>9</v>
      </c>
      <c r="F23" s="1" t="s">
        <v>10</v>
      </c>
      <c r="G23" s="1" t="s">
        <v>11</v>
      </c>
      <c r="H23" s="15" t="s">
        <v>13</v>
      </c>
      <c r="I23" s="15" t="s">
        <v>14</v>
      </c>
      <c r="J23" s="15" t="s">
        <v>15</v>
      </c>
      <c r="K23" s="15" t="s">
        <v>16</v>
      </c>
      <c r="L23" s="15" t="s">
        <v>17</v>
      </c>
      <c r="M23" s="15" t="s">
        <v>18</v>
      </c>
      <c r="N23" s="26" t="s">
        <v>108</v>
      </c>
      <c r="O23" s="26" t="s">
        <v>110</v>
      </c>
    </row>
    <row r="24" spans="1:15" s="13" customFormat="1" x14ac:dyDescent="0.25">
      <c r="A24" s="1" t="s">
        <v>3</v>
      </c>
      <c r="B24" s="16">
        <v>4.6144999999999996</v>
      </c>
      <c r="C24" s="16">
        <v>4.6341020000000004</v>
      </c>
      <c r="D24" s="16">
        <v>4.6535000000000002</v>
      </c>
      <c r="E24" s="16">
        <v>4.6032000000000002</v>
      </c>
      <c r="F24" s="16">
        <v>4.6340000000000003</v>
      </c>
      <c r="G24" s="16">
        <v>4.6647999999999996</v>
      </c>
      <c r="H24" s="14">
        <v>0.6160881174899866</v>
      </c>
      <c r="I24" s="14">
        <v>0.61870520694259024</v>
      </c>
      <c r="J24" s="14">
        <v>0.62129506008010682</v>
      </c>
      <c r="K24" s="14">
        <v>0.61457943925233649</v>
      </c>
      <c r="L24" s="14">
        <v>0.61869158878504682</v>
      </c>
      <c r="M24" s="14">
        <v>0.62280373831775693</v>
      </c>
      <c r="N24" s="27">
        <f t="shared" ref="N24:N25" si="2">SUM(H24+I24+J24+K24+L24+M24)/6*100</f>
        <v>61.869385847797062</v>
      </c>
      <c r="O24" s="28">
        <f t="shared" ref="O24:O25" si="3">SUM(B24+C24+D24+E24+F24+G24)/6</f>
        <v>4.6340170000000001</v>
      </c>
    </row>
    <row r="25" spans="1:15" s="13" customFormat="1" x14ac:dyDescent="0.25">
      <c r="A25" s="1" t="s">
        <v>2</v>
      </c>
      <c r="B25" s="16">
        <v>6.9142000000000001</v>
      </c>
      <c r="C25" s="16">
        <v>6.91601</v>
      </c>
      <c r="D25" s="16">
        <v>6.9177999999999997</v>
      </c>
      <c r="E25" s="16">
        <v>6.9149000000000003</v>
      </c>
      <c r="F25" s="16">
        <v>6.9161092000000002</v>
      </c>
      <c r="G25" s="16">
        <v>6.9170999999999996</v>
      </c>
      <c r="H25" s="14">
        <v>0.63491276400367302</v>
      </c>
      <c r="I25" s="14">
        <v>0.63507897153351689</v>
      </c>
      <c r="J25" s="14">
        <v>0.63524334251606973</v>
      </c>
      <c r="K25" s="14">
        <v>0.63497704315886128</v>
      </c>
      <c r="L25" s="14">
        <v>0.63508808080808077</v>
      </c>
      <c r="M25" s="14">
        <v>0.63517906336088148</v>
      </c>
      <c r="N25" s="27">
        <f t="shared" si="2"/>
        <v>63.507987756351383</v>
      </c>
      <c r="O25" s="28">
        <f t="shared" si="3"/>
        <v>6.9160198666666659</v>
      </c>
    </row>
    <row r="26" spans="1:15" s="13" customFormat="1" x14ac:dyDescent="0.25">
      <c r="O26" s="25"/>
    </row>
    <row r="27" spans="1:15" s="13" customFormat="1" x14ac:dyDescent="0.25">
      <c r="O27" s="25"/>
    </row>
    <row r="28" spans="1:15" s="13" customFormat="1" x14ac:dyDescent="0.25">
      <c r="A28" s="39" t="s">
        <v>25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1:15" s="13" customFormat="1" x14ac:dyDescent="0.25">
      <c r="A29" s="1" t="s">
        <v>57</v>
      </c>
      <c r="B29" s="1" t="s">
        <v>6</v>
      </c>
      <c r="C29" s="1" t="s">
        <v>7</v>
      </c>
      <c r="D29" s="1" t="s">
        <v>8</v>
      </c>
      <c r="E29" s="1" t="s">
        <v>9</v>
      </c>
      <c r="F29" s="1" t="s">
        <v>10</v>
      </c>
      <c r="G29" s="1" t="s">
        <v>11</v>
      </c>
      <c r="H29" s="15" t="s">
        <v>13</v>
      </c>
      <c r="I29" s="15" t="s">
        <v>14</v>
      </c>
      <c r="J29" s="15" t="s">
        <v>15</v>
      </c>
      <c r="K29" s="15" t="s">
        <v>16</v>
      </c>
      <c r="L29" s="15" t="s">
        <v>17</v>
      </c>
      <c r="M29" s="15" t="s">
        <v>18</v>
      </c>
      <c r="N29" s="26" t="s">
        <v>108</v>
      </c>
      <c r="O29" s="26" t="s">
        <v>110</v>
      </c>
    </row>
    <row r="30" spans="1:15" s="13" customFormat="1" x14ac:dyDescent="0.25">
      <c r="A30" s="1" t="s">
        <v>31</v>
      </c>
      <c r="B30" s="8">
        <v>6.2274182400000003E-2</v>
      </c>
      <c r="C30" s="8">
        <v>7.8342875643519994E-2</v>
      </c>
      <c r="D30" s="8">
        <v>0.105948573405</v>
      </c>
      <c r="E30" s="8">
        <v>5.3874325698339998E-2</v>
      </c>
      <c r="F30" s="2">
        <v>8.3574328095709402E-2</v>
      </c>
      <c r="G30" s="8">
        <v>0.1019875324987</v>
      </c>
      <c r="H30" s="14">
        <v>0.12454836480000001</v>
      </c>
      <c r="I30" s="14">
        <v>0.15668575128703999</v>
      </c>
      <c r="J30" s="14">
        <v>0.21189714680999999</v>
      </c>
      <c r="K30" s="14">
        <v>0.10774865139668</v>
      </c>
      <c r="L30" s="14">
        <v>0.16714865619141878</v>
      </c>
      <c r="M30" s="14">
        <v>0.20397506499740001</v>
      </c>
      <c r="N30" s="27">
        <f t="shared" ref="N30:N58" si="4">SUM(H30+I30+J30+K30+L30+M30)/6*100</f>
        <v>16.200060591375649</v>
      </c>
      <c r="O30" s="28">
        <f t="shared" ref="O30:O58" si="5">SUM(B30+C30+D30+E30+F30+G30)/6</f>
        <v>8.100030295687824E-2</v>
      </c>
    </row>
    <row r="31" spans="1:15" s="13" customFormat="1" x14ac:dyDescent="0.25">
      <c r="A31" s="1" t="s">
        <v>32</v>
      </c>
      <c r="B31" s="8">
        <v>6.2763245435000004E-2</v>
      </c>
      <c r="C31" s="8">
        <v>7.8238947059348696E-2</v>
      </c>
      <c r="D31" s="8">
        <v>0.1055436894</v>
      </c>
      <c r="E31" s="8">
        <v>5.3802374658374598E-2</v>
      </c>
      <c r="F31" s="2">
        <v>8.3493857234870003E-2</v>
      </c>
      <c r="G31" s="8">
        <v>0.1013245623746</v>
      </c>
      <c r="H31" s="14">
        <v>0.12552649087000001</v>
      </c>
      <c r="I31" s="14">
        <v>0.15647789411869739</v>
      </c>
      <c r="J31" s="14">
        <v>0.2110873788</v>
      </c>
      <c r="K31" s="14">
        <v>0.10760474931674918</v>
      </c>
      <c r="L31" s="14">
        <v>0.16698771446974001</v>
      </c>
      <c r="M31" s="14">
        <v>0.20264912474919999</v>
      </c>
      <c r="N31" s="27">
        <f t="shared" si="4"/>
        <v>16.172222538739778</v>
      </c>
      <c r="O31" s="28">
        <f t="shared" si="5"/>
        <v>8.0861112693698889E-2</v>
      </c>
    </row>
    <row r="32" spans="1:15" s="13" customFormat="1" x14ac:dyDescent="0.25">
      <c r="A32" s="1" t="s">
        <v>33</v>
      </c>
      <c r="B32" s="8">
        <v>6.2234598324758902E-2</v>
      </c>
      <c r="C32" s="8">
        <v>7.8234253245342E-2</v>
      </c>
      <c r="D32" s="8">
        <v>0.1054320987532</v>
      </c>
      <c r="E32" s="8">
        <v>5.3948357923087401E-2</v>
      </c>
      <c r="F32" s="2">
        <v>8.3890456423798498E-2</v>
      </c>
      <c r="G32" s="8">
        <v>0.101432534253</v>
      </c>
      <c r="H32" s="14">
        <v>0.1244691966495178</v>
      </c>
      <c r="I32" s="14">
        <v>0.156468506490684</v>
      </c>
      <c r="J32" s="14">
        <v>0.21086419750640001</v>
      </c>
      <c r="K32" s="14">
        <v>0.1078967158461748</v>
      </c>
      <c r="L32" s="14">
        <v>0.167780912847597</v>
      </c>
      <c r="M32" s="14">
        <v>0.20286506850599997</v>
      </c>
      <c r="N32" s="27">
        <f t="shared" si="4"/>
        <v>16.172409964106226</v>
      </c>
      <c r="O32" s="28">
        <f t="shared" si="5"/>
        <v>8.0862049820531134E-2</v>
      </c>
    </row>
    <row r="33" spans="1:15" s="13" customFormat="1" x14ac:dyDescent="0.25">
      <c r="A33" s="1" t="s">
        <v>34</v>
      </c>
      <c r="B33" s="8">
        <v>6.2897643285320007E-2</v>
      </c>
      <c r="C33" s="8">
        <v>7.8324957834899997E-2</v>
      </c>
      <c r="D33" s="8">
        <v>0.10543875893724</v>
      </c>
      <c r="E33" s="8">
        <v>5.33874926453453E-2</v>
      </c>
      <c r="F33" s="2">
        <v>8.3874325687340004E-2</v>
      </c>
      <c r="G33" s="8">
        <v>0.101324857329847</v>
      </c>
      <c r="H33" s="14">
        <v>0.12579528657064001</v>
      </c>
      <c r="I33" s="14">
        <v>0.15664991566979999</v>
      </c>
      <c r="J33" s="14">
        <v>0.21087751787448</v>
      </c>
      <c r="K33" s="14">
        <v>0.1067749852906906</v>
      </c>
      <c r="L33" s="14">
        <v>0.16774865137468001</v>
      </c>
      <c r="M33" s="14">
        <v>0.202649714659694</v>
      </c>
      <c r="N33" s="27">
        <f t="shared" si="4"/>
        <v>16.174934523999742</v>
      </c>
      <c r="O33" s="28">
        <f t="shared" si="5"/>
        <v>8.0874672619998714E-2</v>
      </c>
    </row>
    <row r="34" spans="1:15" s="13" customFormat="1" x14ac:dyDescent="0.25">
      <c r="A34" s="1"/>
      <c r="B34" s="8"/>
      <c r="C34" s="8"/>
      <c r="D34" s="8"/>
      <c r="E34" s="8"/>
      <c r="F34" s="2"/>
      <c r="G34" s="8"/>
      <c r="H34" s="14"/>
      <c r="I34" s="14"/>
      <c r="J34" s="14"/>
      <c r="K34" s="14"/>
      <c r="L34" s="14"/>
      <c r="M34" s="14"/>
      <c r="N34" s="27"/>
      <c r="O34" s="28"/>
    </row>
    <row r="35" spans="1:15" s="13" customFormat="1" x14ac:dyDescent="0.25">
      <c r="A35" s="1" t="s">
        <v>35</v>
      </c>
      <c r="B35" s="1">
        <v>0.37932789462299998</v>
      </c>
      <c r="C35" s="1">
        <v>0.38489756759999999</v>
      </c>
      <c r="D35" s="1">
        <v>0.391594324534</v>
      </c>
      <c r="E35" s="8">
        <v>0.39153704727999999</v>
      </c>
      <c r="F35" s="2">
        <v>0.443634383874632</v>
      </c>
      <c r="G35" s="8">
        <v>0.434120474835684</v>
      </c>
      <c r="H35" s="14">
        <v>0.14154025918768653</v>
      </c>
      <c r="I35" s="14">
        <v>0.14361849537313431</v>
      </c>
      <c r="J35" s="14">
        <v>0.14611728527388057</v>
      </c>
      <c r="K35" s="14">
        <v>0.14609591316417908</v>
      </c>
      <c r="L35" s="14">
        <v>0.16553521786366865</v>
      </c>
      <c r="M35" s="14">
        <v>0.16198525180435969</v>
      </c>
      <c r="N35" s="27">
        <f t="shared" si="4"/>
        <v>15.081540377781813</v>
      </c>
      <c r="O35" s="28">
        <f t="shared" si="5"/>
        <v>0.40418528212455268</v>
      </c>
    </row>
    <row r="36" spans="1:15" s="13" customFormat="1" x14ac:dyDescent="0.25">
      <c r="A36" s="1" t="s">
        <v>36</v>
      </c>
      <c r="B36" s="8">
        <v>0.2247676092</v>
      </c>
      <c r="C36" s="8">
        <v>0.24093292367999999</v>
      </c>
      <c r="D36" s="8">
        <v>0.27612425345340003</v>
      </c>
      <c r="E36" s="8">
        <v>0.35811315300000002</v>
      </c>
      <c r="F36" s="2">
        <v>0.40023537334223003</v>
      </c>
      <c r="G36" s="8">
        <v>0.40035621844000002</v>
      </c>
      <c r="H36" s="14">
        <v>8.3868510895522372E-2</v>
      </c>
      <c r="I36" s="14">
        <v>8.9900344656716397E-2</v>
      </c>
      <c r="J36" s="14">
        <v>0.10303143785574626</v>
      </c>
      <c r="K36" s="14">
        <v>0.13362431082089551</v>
      </c>
      <c r="L36" s="14">
        <v>0.14934155721724998</v>
      </c>
      <c r="M36" s="14">
        <v>0.14938664867164178</v>
      </c>
      <c r="N36" s="27">
        <f t="shared" si="4"/>
        <v>11.819213501962871</v>
      </c>
      <c r="O36" s="28">
        <f t="shared" si="5"/>
        <v>0.31675492185260501</v>
      </c>
    </row>
    <row r="37" spans="1:15" s="13" customFormat="1" x14ac:dyDescent="0.25">
      <c r="A37" s="1" t="s">
        <v>37</v>
      </c>
      <c r="B37" s="8">
        <v>0.29864233420000003</v>
      </c>
      <c r="C37" s="8">
        <v>0.35897238170000001</v>
      </c>
      <c r="D37" s="8">
        <v>0.37324324687678001</v>
      </c>
      <c r="E37" s="8">
        <v>0.3783264873687</v>
      </c>
      <c r="F37" s="2">
        <v>0.41893274387000001</v>
      </c>
      <c r="G37" s="8">
        <v>0.41293748927000001</v>
      </c>
      <c r="H37" s="14">
        <v>0.11143370679104476</v>
      </c>
      <c r="I37" s="14">
        <v>0.13394491854477611</v>
      </c>
      <c r="J37" s="14">
        <v>0.13926986823760445</v>
      </c>
      <c r="K37" s="14">
        <v>0.14116659976444029</v>
      </c>
      <c r="L37" s="14">
        <v>0.15631818801119401</v>
      </c>
      <c r="M37" s="14">
        <v>0.15408115271268655</v>
      </c>
      <c r="N37" s="27">
        <f t="shared" si="4"/>
        <v>13.936907234362437</v>
      </c>
      <c r="O37" s="28">
        <f t="shared" si="5"/>
        <v>0.3735091138809134</v>
      </c>
    </row>
    <row r="38" spans="1:15" s="13" customFormat="1" x14ac:dyDescent="0.25">
      <c r="A38" s="1" t="s">
        <v>38</v>
      </c>
      <c r="B38" s="8">
        <v>0.32466432439999998</v>
      </c>
      <c r="C38" s="8">
        <v>0.39653543688999998</v>
      </c>
      <c r="D38" s="8">
        <v>0.41168015786000001</v>
      </c>
      <c r="E38" s="8">
        <v>0.41063641544000001</v>
      </c>
      <c r="F38" s="8">
        <v>0.46292284128</v>
      </c>
      <c r="G38" s="8">
        <v>0.41482690647999998</v>
      </c>
      <c r="H38" s="14">
        <v>0.12114340462686565</v>
      </c>
      <c r="I38" s="14">
        <v>0.14796098391417908</v>
      </c>
      <c r="J38" s="14">
        <v>0.15361199920149252</v>
      </c>
      <c r="K38" s="14">
        <v>0.15322254307462685</v>
      </c>
      <c r="L38" s="14">
        <v>0.17273240346268653</v>
      </c>
      <c r="M38" s="14">
        <v>0.15478615913432833</v>
      </c>
      <c r="N38" s="27">
        <f t="shared" si="4"/>
        <v>15.057624890236315</v>
      </c>
      <c r="O38" s="28">
        <f t="shared" si="5"/>
        <v>0.40354434705833336</v>
      </c>
    </row>
    <row r="39" spans="1:15" s="13" customFormat="1" x14ac:dyDescent="0.25">
      <c r="A39" s="1"/>
      <c r="B39" s="8"/>
      <c r="C39" s="8"/>
      <c r="D39" s="8"/>
      <c r="E39" s="8"/>
      <c r="F39" s="8"/>
      <c r="G39" s="8"/>
      <c r="H39" s="14"/>
      <c r="I39" s="14"/>
      <c r="J39" s="14"/>
      <c r="K39" s="14"/>
      <c r="L39" s="14"/>
      <c r="M39" s="14"/>
      <c r="N39" s="27"/>
      <c r="O39" s="28"/>
    </row>
    <row r="40" spans="1:15" s="13" customFormat="1" x14ac:dyDescent="0.25">
      <c r="A40" s="1" t="s">
        <v>39</v>
      </c>
      <c r="B40" s="8">
        <v>0.8288120000000001</v>
      </c>
      <c r="C40" s="8">
        <v>0.84341900000000014</v>
      </c>
      <c r="D40" s="8">
        <v>0.85694400000000015</v>
      </c>
      <c r="E40" s="8">
        <v>0.85856699999999997</v>
      </c>
      <c r="F40" s="8">
        <v>0.9164540000000001</v>
      </c>
      <c r="G40" s="8">
        <v>0.90725699999999998</v>
      </c>
      <c r="H40" s="14">
        <v>0.1532</v>
      </c>
      <c r="I40" s="14">
        <v>0.15590000000000001</v>
      </c>
      <c r="J40" s="14">
        <v>0.15840000000000001</v>
      </c>
      <c r="K40" s="14">
        <v>0.15870000000000001</v>
      </c>
      <c r="L40" s="14">
        <v>0.1694</v>
      </c>
      <c r="M40" s="14">
        <v>0.16769999999999999</v>
      </c>
      <c r="N40" s="27">
        <f t="shared" si="4"/>
        <v>16.055</v>
      </c>
      <c r="O40" s="28">
        <f t="shared" si="5"/>
        <v>0.86857550000000006</v>
      </c>
    </row>
    <row r="41" spans="1:15" s="13" customFormat="1" x14ac:dyDescent="0.25">
      <c r="A41" s="1" t="s">
        <v>40</v>
      </c>
      <c r="B41" s="8">
        <v>0.54208199999999995</v>
      </c>
      <c r="C41" s="8">
        <v>0.59347700000000003</v>
      </c>
      <c r="D41" s="8">
        <v>0.65677399999999997</v>
      </c>
      <c r="E41" s="8">
        <v>0.80717200000000011</v>
      </c>
      <c r="F41" s="8">
        <v>0.84287800000000002</v>
      </c>
      <c r="G41" s="8">
        <v>0.89860100000000009</v>
      </c>
      <c r="H41" s="14">
        <v>0.1002</v>
      </c>
      <c r="I41" s="14">
        <v>0.10970000000000001</v>
      </c>
      <c r="J41" s="14">
        <v>0.12139999999999999</v>
      </c>
      <c r="K41" s="14">
        <v>0.1492</v>
      </c>
      <c r="L41" s="14">
        <v>0.15579999999999999</v>
      </c>
      <c r="M41" s="14">
        <v>0.1661</v>
      </c>
      <c r="N41" s="27">
        <f t="shared" si="4"/>
        <v>13.373333333333335</v>
      </c>
      <c r="O41" s="28">
        <f t="shared" si="5"/>
        <v>0.72349733333333344</v>
      </c>
    </row>
    <row r="42" spans="1:15" s="13" customFormat="1" x14ac:dyDescent="0.25">
      <c r="A42" s="1" t="s">
        <v>41</v>
      </c>
      <c r="B42" s="8">
        <v>0.65947899999999993</v>
      </c>
      <c r="C42" s="8">
        <v>0.77471199999999996</v>
      </c>
      <c r="D42" s="8">
        <v>0.81312299999999993</v>
      </c>
      <c r="E42" s="8">
        <v>0.81204100000000012</v>
      </c>
      <c r="F42" s="8">
        <v>0.86451800000000001</v>
      </c>
      <c r="G42" s="8">
        <v>0.93701199999999996</v>
      </c>
      <c r="H42" s="14">
        <v>0.12189999999999999</v>
      </c>
      <c r="I42" s="14">
        <v>0.14319999999999999</v>
      </c>
      <c r="J42" s="14">
        <v>0.15029999999999999</v>
      </c>
      <c r="K42" s="14">
        <v>0.15010000000000001</v>
      </c>
      <c r="L42" s="14">
        <v>0.1598</v>
      </c>
      <c r="M42" s="14">
        <v>0.17319999999999999</v>
      </c>
      <c r="N42" s="27">
        <f t="shared" si="4"/>
        <v>14.975000000000001</v>
      </c>
      <c r="O42" s="28">
        <f t="shared" si="5"/>
        <v>0.81014749999999991</v>
      </c>
    </row>
    <row r="43" spans="1:15" s="13" customFormat="1" x14ac:dyDescent="0.25">
      <c r="A43" s="1" t="s">
        <v>42</v>
      </c>
      <c r="B43" s="8">
        <v>0.79202400000000006</v>
      </c>
      <c r="C43" s="8">
        <v>0.91861800000000005</v>
      </c>
      <c r="D43" s="8">
        <v>0.94512699999999994</v>
      </c>
      <c r="E43" s="8">
        <v>0.90563399999999994</v>
      </c>
      <c r="F43" s="8">
        <v>0.94729100000000011</v>
      </c>
      <c r="G43" s="8">
        <v>0.91537200000000007</v>
      </c>
      <c r="H43" s="14">
        <v>0.1464</v>
      </c>
      <c r="I43" s="14">
        <v>0.16980000000000001</v>
      </c>
      <c r="J43" s="14">
        <v>0.17469999999999999</v>
      </c>
      <c r="K43" s="14">
        <v>0.16739999999999999</v>
      </c>
      <c r="L43" s="14">
        <v>0.17510000000000001</v>
      </c>
      <c r="M43" s="14">
        <v>0.16919999999999999</v>
      </c>
      <c r="N43" s="27">
        <f t="shared" si="4"/>
        <v>16.71</v>
      </c>
      <c r="O43" s="28">
        <f t="shared" si="5"/>
        <v>0.90401100000000001</v>
      </c>
    </row>
    <row r="44" spans="1:15" s="13" customFormat="1" x14ac:dyDescent="0.25">
      <c r="A44" s="1"/>
      <c r="B44" s="8"/>
      <c r="C44" s="8"/>
      <c r="D44" s="8"/>
      <c r="E44" s="8"/>
      <c r="F44" s="8"/>
      <c r="G44" s="8"/>
      <c r="H44" s="14"/>
      <c r="I44" s="14"/>
      <c r="J44" s="14"/>
      <c r="K44" s="14"/>
      <c r="L44" s="14"/>
      <c r="M44" s="14"/>
      <c r="N44" s="27"/>
      <c r="O44" s="28"/>
    </row>
    <row r="45" spans="1:15" s="13" customFormat="1" x14ac:dyDescent="0.25">
      <c r="A45" s="1" t="s">
        <v>43</v>
      </c>
      <c r="B45" s="8">
        <v>1.2710530000000002</v>
      </c>
      <c r="C45" s="8">
        <v>1.3437060000000003</v>
      </c>
      <c r="D45" s="8">
        <v>1.3639290000000002</v>
      </c>
      <c r="E45" s="8">
        <v>1.3444550000000002</v>
      </c>
      <c r="F45" s="8">
        <v>1.3878970000000002</v>
      </c>
      <c r="G45" s="8">
        <v>1.3849010000000002</v>
      </c>
      <c r="H45" s="14">
        <v>0.16969999999999999</v>
      </c>
      <c r="I45" s="14">
        <v>0.1794</v>
      </c>
      <c r="J45" s="14">
        <v>0.18210000000000001</v>
      </c>
      <c r="K45" s="14">
        <v>0.17949999999999999</v>
      </c>
      <c r="L45" s="14">
        <v>0.18529999999999999</v>
      </c>
      <c r="M45" s="14">
        <v>0.18490000000000001</v>
      </c>
      <c r="N45" s="27">
        <f t="shared" si="4"/>
        <v>18.015000000000001</v>
      </c>
      <c r="O45" s="28">
        <f t="shared" si="5"/>
        <v>1.3493234999999999</v>
      </c>
    </row>
    <row r="46" spans="1:15" s="13" customFormat="1" x14ac:dyDescent="0.25">
      <c r="A46" s="1" t="s">
        <v>44</v>
      </c>
      <c r="B46" s="8">
        <v>0.92876000000000014</v>
      </c>
      <c r="C46" s="8">
        <v>0.94973200000000002</v>
      </c>
      <c r="D46" s="8">
        <v>1.000664</v>
      </c>
      <c r="E46" s="8">
        <v>0.987931</v>
      </c>
      <c r="F46" s="8">
        <v>1.044106</v>
      </c>
      <c r="G46" s="8">
        <v>1.0388630000000001</v>
      </c>
      <c r="H46" s="14">
        <v>0.124</v>
      </c>
      <c r="I46" s="14">
        <v>0.1268</v>
      </c>
      <c r="J46" s="14">
        <v>0.1336</v>
      </c>
      <c r="K46" s="14">
        <v>0.13189999999999999</v>
      </c>
      <c r="L46" s="14">
        <v>0.1394</v>
      </c>
      <c r="M46" s="14">
        <v>0.13869999999999999</v>
      </c>
      <c r="N46" s="27">
        <f t="shared" si="4"/>
        <v>13.239999999999998</v>
      </c>
      <c r="O46" s="28">
        <f t="shared" si="5"/>
        <v>0.991676</v>
      </c>
    </row>
    <row r="47" spans="1:15" s="13" customFormat="1" x14ac:dyDescent="0.25">
      <c r="A47" s="1" t="s">
        <v>45</v>
      </c>
      <c r="B47" s="8">
        <v>1.0770620000000002</v>
      </c>
      <c r="C47" s="8">
        <v>1.1227510000000001</v>
      </c>
      <c r="D47" s="8">
        <v>1.143723</v>
      </c>
      <c r="E47" s="8">
        <v>1.208137</v>
      </c>
      <c r="F47" s="8">
        <v>1.2523280000000001</v>
      </c>
      <c r="G47" s="8">
        <v>1.2395950000000002</v>
      </c>
      <c r="H47" s="14">
        <v>0.14380000000000001</v>
      </c>
      <c r="I47" s="14">
        <v>0.14990000000000001</v>
      </c>
      <c r="J47" s="14">
        <v>0.1527</v>
      </c>
      <c r="K47" s="14">
        <v>0.1613</v>
      </c>
      <c r="L47" s="14">
        <v>0.16719999999999999</v>
      </c>
      <c r="M47" s="14">
        <v>0.16550000000000001</v>
      </c>
      <c r="N47" s="27">
        <f t="shared" si="4"/>
        <v>15.673333333333334</v>
      </c>
      <c r="O47" s="28">
        <f t="shared" si="5"/>
        <v>1.1739326666666667</v>
      </c>
    </row>
    <row r="48" spans="1:15" s="13" customFormat="1" x14ac:dyDescent="0.25">
      <c r="A48" s="1" t="s">
        <v>46</v>
      </c>
      <c r="B48" s="8">
        <v>1.181173</v>
      </c>
      <c r="C48" s="8">
        <v>1.2598180000000001</v>
      </c>
      <c r="D48" s="8">
        <v>1.3062560000000001</v>
      </c>
      <c r="E48" s="8">
        <v>1.3489490000000002</v>
      </c>
      <c r="F48" s="8">
        <v>1.3878970000000002</v>
      </c>
      <c r="G48" s="8">
        <v>1.3534430000000002</v>
      </c>
      <c r="H48" s="14">
        <v>0.15770000000000001</v>
      </c>
      <c r="I48" s="14">
        <v>0.16819999999999999</v>
      </c>
      <c r="J48" s="14">
        <v>0.1744</v>
      </c>
      <c r="K48" s="14">
        <v>0.18010000000000001</v>
      </c>
      <c r="L48" s="14">
        <v>0.18529999999999999</v>
      </c>
      <c r="M48" s="14">
        <v>0.1807</v>
      </c>
      <c r="N48" s="27">
        <f t="shared" si="4"/>
        <v>17.440000000000001</v>
      </c>
      <c r="O48" s="28">
        <f t="shared" si="5"/>
        <v>1.3062560000000003</v>
      </c>
    </row>
    <row r="49" spans="1:15" s="13" customFormat="1" x14ac:dyDescent="0.25">
      <c r="A49" s="1"/>
      <c r="B49" s="8"/>
      <c r="C49" s="8"/>
      <c r="D49" s="8"/>
      <c r="E49" s="8"/>
      <c r="F49" s="8"/>
      <c r="G49" s="8"/>
      <c r="H49" s="14"/>
      <c r="I49" s="14"/>
      <c r="J49" s="14"/>
      <c r="K49" s="14"/>
      <c r="L49" s="14"/>
      <c r="M49" s="14"/>
      <c r="N49" s="27"/>
      <c r="O49" s="28"/>
    </row>
    <row r="50" spans="1:15" s="13" customFormat="1" x14ac:dyDescent="0.25">
      <c r="A50" s="1" t="s">
        <v>48</v>
      </c>
      <c r="B50" s="8">
        <v>1.9503990000000002</v>
      </c>
      <c r="C50" s="8">
        <v>2.0070269999999999</v>
      </c>
      <c r="D50" s="8">
        <v>2.1758220000000001</v>
      </c>
      <c r="E50" s="8">
        <v>2.0876130000000002</v>
      </c>
      <c r="F50" s="8">
        <v>2.1997800000000005</v>
      </c>
      <c r="G50" s="8">
        <v>2.1856230000000001</v>
      </c>
      <c r="H50" s="14">
        <v>0.17910000000000001</v>
      </c>
      <c r="I50" s="14">
        <v>0.18429999999999999</v>
      </c>
      <c r="J50" s="14">
        <v>0.19980000000000001</v>
      </c>
      <c r="K50" s="14">
        <v>0.19170000000000001</v>
      </c>
      <c r="L50" s="14">
        <v>0.20200000000000001</v>
      </c>
      <c r="M50" s="14">
        <v>0.20069999999999999</v>
      </c>
      <c r="N50" s="27">
        <f t="shared" si="4"/>
        <v>19.293333333333333</v>
      </c>
      <c r="O50" s="28">
        <f t="shared" si="5"/>
        <v>2.1010439999999999</v>
      </c>
    </row>
    <row r="51" spans="1:15" s="13" customFormat="1" x14ac:dyDescent="0.25">
      <c r="A51" s="1" t="s">
        <v>49</v>
      </c>
      <c r="B51" s="8">
        <v>1.6138980000000001</v>
      </c>
      <c r="C51" s="8">
        <v>1.67706</v>
      </c>
      <c r="D51" s="8">
        <v>1.7347770000000002</v>
      </c>
      <c r="E51" s="8">
        <v>1.6683479999999999</v>
      </c>
      <c r="F51" s="8">
        <v>1.7946720000000003</v>
      </c>
      <c r="G51" s="8">
        <v>1.7805150000000003</v>
      </c>
      <c r="H51" s="14">
        <v>0.1482</v>
      </c>
      <c r="I51" s="14">
        <v>0.154</v>
      </c>
      <c r="J51" s="14">
        <v>0.1593</v>
      </c>
      <c r="K51" s="14">
        <v>0.1532</v>
      </c>
      <c r="L51" s="14">
        <v>0.1648</v>
      </c>
      <c r="M51" s="14">
        <v>0.16350000000000001</v>
      </c>
      <c r="N51" s="27">
        <f t="shared" si="4"/>
        <v>15.716666666666669</v>
      </c>
      <c r="O51" s="28">
        <f t="shared" si="5"/>
        <v>1.7115450000000003</v>
      </c>
    </row>
    <row r="52" spans="1:15" s="13" customFormat="1" x14ac:dyDescent="0.25">
      <c r="A52" s="1" t="s">
        <v>50</v>
      </c>
      <c r="B52" s="8">
        <v>1.822986</v>
      </c>
      <c r="C52" s="8">
        <v>1.9700010000000003</v>
      </c>
      <c r="D52" s="8">
        <v>2.0484089999999999</v>
      </c>
      <c r="E52" s="8">
        <v>1.9591110000000003</v>
      </c>
      <c r="F52" s="8">
        <v>2.0331630000000005</v>
      </c>
      <c r="G52" s="8">
        <v>2.0778120000000002</v>
      </c>
      <c r="H52" s="14">
        <v>0.16739999999999999</v>
      </c>
      <c r="I52" s="14">
        <v>0.18090000000000001</v>
      </c>
      <c r="J52" s="14">
        <v>0.18809999999999999</v>
      </c>
      <c r="K52" s="14">
        <v>0.1799</v>
      </c>
      <c r="L52" s="14">
        <v>0.1867</v>
      </c>
      <c r="M52" s="14">
        <v>0.1908</v>
      </c>
      <c r="N52" s="27">
        <f t="shared" si="4"/>
        <v>18.23</v>
      </c>
      <c r="O52" s="28">
        <f t="shared" si="5"/>
        <v>1.985247</v>
      </c>
    </row>
    <row r="53" spans="1:15" s="13" customFormat="1" x14ac:dyDescent="0.25">
      <c r="A53" s="1" t="s">
        <v>51</v>
      </c>
      <c r="B53" s="8">
        <v>1.8600120000000002</v>
      </c>
      <c r="C53" s="8">
        <v>1.991781</v>
      </c>
      <c r="D53" s="8">
        <v>2.1115710000000001</v>
      </c>
      <c r="E53" s="8">
        <v>2.149686</v>
      </c>
      <c r="F53" s="8">
        <v>2.1954240000000005</v>
      </c>
      <c r="G53" s="8">
        <v>2.1790890000000003</v>
      </c>
      <c r="H53" s="14">
        <v>0.17080000000000001</v>
      </c>
      <c r="I53" s="14">
        <v>0.18290000000000001</v>
      </c>
      <c r="J53" s="14">
        <v>0.19389999999999999</v>
      </c>
      <c r="K53" s="14">
        <v>0.19739999999999999</v>
      </c>
      <c r="L53" s="14">
        <v>0.2016</v>
      </c>
      <c r="M53" s="14">
        <v>0.2001</v>
      </c>
      <c r="N53" s="27">
        <f t="shared" si="4"/>
        <v>19.111666666666668</v>
      </c>
      <c r="O53" s="28">
        <f t="shared" si="5"/>
        <v>2.0812605000000004</v>
      </c>
    </row>
    <row r="54" spans="1:15" s="13" customFormat="1" x14ac:dyDescent="0.25">
      <c r="A54" s="1"/>
      <c r="B54" s="8"/>
      <c r="C54" s="8"/>
      <c r="D54" s="8"/>
      <c r="E54" s="8"/>
      <c r="F54" s="8"/>
      <c r="G54" s="8"/>
      <c r="H54" s="14"/>
      <c r="I54" s="14"/>
      <c r="J54" s="14"/>
      <c r="K54" s="14"/>
      <c r="L54" s="14"/>
      <c r="M54" s="14"/>
      <c r="N54" s="27"/>
      <c r="O54" s="28"/>
    </row>
    <row r="55" spans="1:15" s="13" customFormat="1" x14ac:dyDescent="0.25">
      <c r="A55" s="1" t="s">
        <v>52</v>
      </c>
      <c r="B55" s="8">
        <v>6.6208010000000002</v>
      </c>
      <c r="C55" s="8">
        <v>6.7362930000000016</v>
      </c>
      <c r="D55" s="8">
        <v>6.8495640000000009</v>
      </c>
      <c r="E55" s="8">
        <v>6.687431000000001</v>
      </c>
      <c r="F55" s="8">
        <v>7.0316860000000005</v>
      </c>
      <c r="G55" s="8">
        <v>6.9384040000000011</v>
      </c>
      <c r="H55" s="14">
        <v>0.29809999999999998</v>
      </c>
      <c r="I55" s="14">
        <v>0.30330000000000001</v>
      </c>
      <c r="J55" s="14">
        <v>0.30840000000000001</v>
      </c>
      <c r="K55" s="14">
        <v>0.30109999999999998</v>
      </c>
      <c r="L55" s="14">
        <v>0.31659999999999999</v>
      </c>
      <c r="M55" s="14">
        <v>0.31240000000000001</v>
      </c>
      <c r="N55" s="27">
        <f t="shared" si="4"/>
        <v>30.664999999999999</v>
      </c>
      <c r="O55" s="28">
        <f t="shared" si="5"/>
        <v>6.8106964999999997</v>
      </c>
    </row>
    <row r="56" spans="1:15" s="13" customFormat="1" x14ac:dyDescent="0.25">
      <c r="A56" s="1" t="s">
        <v>53</v>
      </c>
      <c r="B56" s="8">
        <v>5.4458920000000006</v>
      </c>
      <c r="C56" s="8">
        <v>5.6924229999999998</v>
      </c>
      <c r="D56" s="8">
        <v>5.7746000000000004</v>
      </c>
      <c r="E56" s="8">
        <v>5.7457270000000005</v>
      </c>
      <c r="F56" s="8">
        <v>5.9345119999999998</v>
      </c>
      <c r="G56" s="8">
        <v>5.8967550000000006</v>
      </c>
      <c r="H56" s="14">
        <v>0.2452</v>
      </c>
      <c r="I56" s="14">
        <v>0.25629999999999997</v>
      </c>
      <c r="J56" s="14">
        <v>0.26</v>
      </c>
      <c r="K56" s="14">
        <v>0.25869999999999999</v>
      </c>
      <c r="L56" s="14">
        <v>0.26719999999999999</v>
      </c>
      <c r="M56" s="14">
        <v>0.26550000000000001</v>
      </c>
      <c r="N56" s="27">
        <f t="shared" si="4"/>
        <v>25.881666666666664</v>
      </c>
      <c r="O56" s="28">
        <f t="shared" si="5"/>
        <v>5.7483181666666665</v>
      </c>
    </row>
    <row r="57" spans="1:15" s="13" customFormat="1" x14ac:dyDescent="0.25">
      <c r="A57" s="1" t="s">
        <v>54</v>
      </c>
      <c r="B57" s="8">
        <v>5.9411750000000003</v>
      </c>
      <c r="C57" s="8">
        <v>6.0011420000000006</v>
      </c>
      <c r="D57" s="8">
        <v>6.2343470000000005</v>
      </c>
      <c r="E57" s="8">
        <v>6.4742150000000001</v>
      </c>
      <c r="F57" s="8">
        <v>6.6341270000000012</v>
      </c>
      <c r="G57" s="8">
        <v>6.5830440000000001</v>
      </c>
      <c r="H57" s="14">
        <v>0.26750000000000002</v>
      </c>
      <c r="I57" s="14">
        <v>0.2702</v>
      </c>
      <c r="J57" s="14">
        <v>0.28070000000000001</v>
      </c>
      <c r="K57" s="14">
        <v>0.29149999999999998</v>
      </c>
      <c r="L57" s="14">
        <v>0.29870000000000002</v>
      </c>
      <c r="M57" s="14">
        <v>0.2964</v>
      </c>
      <c r="N57" s="27">
        <f t="shared" si="4"/>
        <v>28.416666666666668</v>
      </c>
      <c r="O57" s="28">
        <f t="shared" si="5"/>
        <v>6.3113416666666673</v>
      </c>
    </row>
    <row r="58" spans="1:15" s="13" customFormat="1" x14ac:dyDescent="0.25">
      <c r="A58" s="1" t="s">
        <v>55</v>
      </c>
      <c r="B58" s="8">
        <v>6.1921480000000004</v>
      </c>
      <c r="C58" s="8">
        <v>6.3054189999999997</v>
      </c>
      <c r="D58" s="8">
        <v>6.3209660000000012</v>
      </c>
      <c r="E58" s="8">
        <v>6.5497290000000001</v>
      </c>
      <c r="F58" s="8">
        <v>6.7651660000000007</v>
      </c>
      <c r="G58" s="8">
        <v>6.7318509999999998</v>
      </c>
      <c r="H58" s="14">
        <v>0.27879999999999999</v>
      </c>
      <c r="I58" s="14">
        <v>0.28389999999999999</v>
      </c>
      <c r="J58" s="14">
        <v>0.28460000000000002</v>
      </c>
      <c r="K58" s="14">
        <v>0.2949</v>
      </c>
      <c r="L58" s="14">
        <v>0.30459999999999998</v>
      </c>
      <c r="M58" s="14">
        <v>0.30309999999999998</v>
      </c>
      <c r="N58" s="27">
        <f t="shared" si="4"/>
        <v>29.164999999999996</v>
      </c>
      <c r="O58" s="28">
        <f t="shared" si="5"/>
        <v>6.4775464999999999</v>
      </c>
    </row>
    <row r="59" spans="1:15" s="13" customFormat="1" x14ac:dyDescent="0.25"/>
    <row r="60" spans="1:15" s="13" customFormat="1" x14ac:dyDescent="0.25">
      <c r="A60" s="38" t="s">
        <v>26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 s="13" customFormat="1" x14ac:dyDescent="0.25">
      <c r="A61" s="1" t="s">
        <v>12</v>
      </c>
      <c r="B61" s="1" t="s">
        <v>6</v>
      </c>
      <c r="C61" s="1" t="s">
        <v>7</v>
      </c>
      <c r="D61" s="1" t="s">
        <v>8</v>
      </c>
      <c r="E61" s="1" t="s">
        <v>9</v>
      </c>
      <c r="F61" s="1" t="s">
        <v>10</v>
      </c>
      <c r="G61" s="1" t="s">
        <v>11</v>
      </c>
      <c r="H61" s="15" t="s">
        <v>13</v>
      </c>
      <c r="I61" s="15" t="s">
        <v>14</v>
      </c>
      <c r="J61" s="15" t="s">
        <v>15</v>
      </c>
      <c r="K61" s="15" t="s">
        <v>16</v>
      </c>
      <c r="L61" s="15" t="s">
        <v>17</v>
      </c>
      <c r="M61" s="15" t="s">
        <v>18</v>
      </c>
      <c r="N61" s="26" t="s">
        <v>108</v>
      </c>
      <c r="O61" s="26" t="s">
        <v>110</v>
      </c>
    </row>
    <row r="62" spans="1:15" s="13" customFormat="1" x14ac:dyDescent="0.25">
      <c r="A62" s="1" t="s">
        <v>43</v>
      </c>
      <c r="B62" s="8">
        <v>3.8684498055000005</v>
      </c>
      <c r="C62" s="8">
        <v>4.0895692110000006</v>
      </c>
      <c r="D62" s="8">
        <v>4.1511179115000001</v>
      </c>
      <c r="E62" s="8">
        <v>4.0918487925000004</v>
      </c>
      <c r="F62" s="8">
        <v>4.2240645195000006</v>
      </c>
      <c r="G62" s="8">
        <v>4.2149461935000003</v>
      </c>
      <c r="H62" s="14">
        <f>SUM((100/B8)*B62)/100</f>
        <v>0.51648195000000008</v>
      </c>
      <c r="I62" s="14">
        <f t="shared" ref="I62:M62" si="6">SUM((100/C8)*C62)/100</f>
        <v>0.5460039000000001</v>
      </c>
      <c r="J62" s="14">
        <f t="shared" si="6"/>
        <v>0.55422135000000006</v>
      </c>
      <c r="K62" s="14">
        <f t="shared" si="6"/>
        <v>0.54630825000000005</v>
      </c>
      <c r="L62" s="14">
        <f t="shared" si="6"/>
        <v>0.56396055000000012</v>
      </c>
      <c r="M62" s="14">
        <f t="shared" si="6"/>
        <v>0.56274315000000008</v>
      </c>
      <c r="N62" s="27">
        <f t="shared" ref="N62:N70" si="7">SUM(H62+I62+J62+K62+L62+M62)/6*100</f>
        <v>54.828652500000011</v>
      </c>
      <c r="O62" s="28">
        <f t="shared" ref="O62:O70" si="8">SUM(B62+C62+D62+E62+F62+G62)/6</f>
        <v>4.1066660722500004</v>
      </c>
    </row>
    <row r="63" spans="1:15" s="13" customFormat="1" x14ac:dyDescent="0.25">
      <c r="A63" s="1" t="s">
        <v>44</v>
      </c>
      <c r="B63" s="8">
        <v>2.8266810600000003</v>
      </c>
      <c r="C63" s="8">
        <v>2.8905093420000001</v>
      </c>
      <c r="D63" s="8">
        <v>3.0455208839999997</v>
      </c>
      <c r="E63" s="8">
        <v>3.0067679985</v>
      </c>
      <c r="F63" s="8">
        <v>3.1777366109999998</v>
      </c>
      <c r="G63" s="8">
        <v>3.1617795405</v>
      </c>
      <c r="H63" s="14">
        <f>SUM((100/B8)*B63)/100</f>
        <v>0.37739400000000001</v>
      </c>
      <c r="I63" s="14">
        <f t="shared" ref="I63:M63" si="9">SUM((100/C8)*C63)/100</f>
        <v>0.38591580000000003</v>
      </c>
      <c r="J63" s="14">
        <f t="shared" si="9"/>
        <v>0.40661159999999996</v>
      </c>
      <c r="K63" s="14">
        <f t="shared" si="9"/>
        <v>0.40143765000000003</v>
      </c>
      <c r="L63" s="14">
        <f t="shared" si="9"/>
        <v>0.42426389999999997</v>
      </c>
      <c r="M63" s="14">
        <f t="shared" si="9"/>
        <v>0.42213345000000002</v>
      </c>
      <c r="N63" s="27">
        <f t="shared" si="7"/>
        <v>40.295940000000002</v>
      </c>
      <c r="O63" s="28">
        <f t="shared" si="8"/>
        <v>3.0181659060000001</v>
      </c>
    </row>
    <row r="64" spans="1:15" s="13" customFormat="1" x14ac:dyDescent="0.25">
      <c r="A64" s="1" t="s">
        <v>45</v>
      </c>
      <c r="B64" s="8">
        <v>3.2780381970000003</v>
      </c>
      <c r="C64" s="8">
        <v>3.4170926685</v>
      </c>
      <c r="D64" s="8">
        <v>3.4809209504999998</v>
      </c>
      <c r="E64" s="8">
        <v>3.6769649594999998</v>
      </c>
      <c r="F64" s="8">
        <v>3.8114602680000003</v>
      </c>
      <c r="G64" s="8">
        <v>3.7727073825000006</v>
      </c>
      <c r="H64" s="14">
        <f>SUM((100/B8)*B64)/100</f>
        <v>0.43765530000000008</v>
      </c>
      <c r="I64" s="14">
        <f t="shared" ref="I64:M64" si="10">SUM((100/C8)*C64)/100</f>
        <v>0.45622065000000001</v>
      </c>
      <c r="J64" s="14">
        <f t="shared" si="10"/>
        <v>0.46474244999999997</v>
      </c>
      <c r="K64" s="14">
        <f t="shared" si="10"/>
        <v>0.49091654999999995</v>
      </c>
      <c r="L64" s="14">
        <f t="shared" si="10"/>
        <v>0.50887320000000003</v>
      </c>
      <c r="M64" s="14">
        <f t="shared" si="10"/>
        <v>0.50369925000000004</v>
      </c>
      <c r="N64" s="27">
        <f t="shared" si="7"/>
        <v>47.701789999999995</v>
      </c>
      <c r="O64" s="28">
        <f t="shared" si="8"/>
        <v>3.5728640710000001</v>
      </c>
    </row>
    <row r="65" spans="1:15" s="13" customFormat="1" x14ac:dyDescent="0.25">
      <c r="A65" s="1" t="s">
        <v>46</v>
      </c>
      <c r="B65" s="8">
        <v>3.5949000254999999</v>
      </c>
      <c r="C65" s="8">
        <v>3.8342560830000001</v>
      </c>
      <c r="D65" s="8">
        <v>3.9755901360000001</v>
      </c>
      <c r="E65" s="8">
        <v>4.1055262815000004</v>
      </c>
      <c r="F65" s="8">
        <v>4.2240645195000006</v>
      </c>
      <c r="G65" s="8">
        <v>4.1192037705000004</v>
      </c>
      <c r="H65" s="14">
        <f>SUM((100/B8)*B65)/100</f>
        <v>0.47995995000000002</v>
      </c>
      <c r="I65" s="14">
        <f t="shared" ref="I65:M65" si="11">SUM((100/C8)*C65)/100</f>
        <v>0.5119167</v>
      </c>
      <c r="J65" s="14">
        <f t="shared" si="11"/>
        <v>0.53078639999999999</v>
      </c>
      <c r="K65" s="14">
        <f t="shared" si="11"/>
        <v>0.5481343500000001</v>
      </c>
      <c r="L65" s="14">
        <f t="shared" si="11"/>
        <v>0.56396055000000012</v>
      </c>
      <c r="M65" s="14">
        <f t="shared" si="11"/>
        <v>0.54996045000000005</v>
      </c>
      <c r="N65" s="27">
        <f t="shared" si="7"/>
        <v>53.07864</v>
      </c>
      <c r="O65" s="28">
        <f t="shared" si="8"/>
        <v>3.9755901360000006</v>
      </c>
    </row>
    <row r="66" spans="1:15" s="13" customFormat="1" x14ac:dyDescent="0.25">
      <c r="A66" s="1"/>
      <c r="B66" s="8"/>
      <c r="C66" s="8"/>
      <c r="D66" s="8"/>
      <c r="E66" s="8"/>
      <c r="F66" s="8"/>
      <c r="G66" s="8"/>
      <c r="H66" s="14"/>
      <c r="I66" s="14"/>
      <c r="J66" s="14"/>
      <c r="K66" s="14"/>
      <c r="L66" s="14"/>
      <c r="M66" s="14"/>
      <c r="N66" s="27"/>
      <c r="O66" s="28"/>
    </row>
    <row r="67" spans="1:15" s="13" customFormat="1" x14ac:dyDescent="0.25">
      <c r="A67" s="1" t="s">
        <v>48</v>
      </c>
      <c r="B67" s="8">
        <v>5.0101264392300013</v>
      </c>
      <c r="C67" s="8">
        <v>5.1555907467899997</v>
      </c>
      <c r="D67" s="8">
        <v>5.5891862789400006</v>
      </c>
      <c r="E67" s="8">
        <v>5.3625976460100011</v>
      </c>
      <c r="F67" s="8">
        <v>5.6507288706000018</v>
      </c>
      <c r="G67" s="8">
        <v>5.6143627937100007</v>
      </c>
      <c r="H67" s="14">
        <f>SUM((100/B9)*B67)/100</f>
        <v>0.46006670700000007</v>
      </c>
      <c r="I67" s="14">
        <f t="shared" ref="I67:M67" si="12">SUM((100/C9)*C67)/100</f>
        <v>0.47342431099999993</v>
      </c>
      <c r="J67" s="14">
        <f t="shared" si="12"/>
        <v>0.51324024600000007</v>
      </c>
      <c r="K67" s="14">
        <f t="shared" si="12"/>
        <v>0.49243320900000009</v>
      </c>
      <c r="L67" s="14">
        <f t="shared" si="12"/>
        <v>0.51889154000000015</v>
      </c>
      <c r="M67" s="14">
        <f t="shared" si="12"/>
        <v>0.51555213900000008</v>
      </c>
      <c r="N67" s="27">
        <f t="shared" si="7"/>
        <v>49.56013586666667</v>
      </c>
      <c r="O67" s="28">
        <f t="shared" si="8"/>
        <v>5.3970987958800007</v>
      </c>
    </row>
    <row r="68" spans="1:15" s="13" customFormat="1" x14ac:dyDescent="0.25">
      <c r="A68" s="1" t="s">
        <v>49</v>
      </c>
      <c r="B68" s="8">
        <v>4.1457327654600009</v>
      </c>
      <c r="C68" s="8">
        <v>4.3079814162000005</v>
      </c>
      <c r="D68" s="8">
        <v>4.4562431142900012</v>
      </c>
      <c r="E68" s="8">
        <v>4.2856022919600001</v>
      </c>
      <c r="F68" s="8">
        <v>4.6100995934400011</v>
      </c>
      <c r="G68" s="8">
        <v>4.5737335165500008</v>
      </c>
      <c r="H68" s="14">
        <f>SUM((100/B9)*B68)/100</f>
        <v>0.38069171400000001</v>
      </c>
      <c r="I68" s="14">
        <f t="shared" ref="I68:M68" si="13">SUM((100/C9)*C68)/100</f>
        <v>0.39559058000000002</v>
      </c>
      <c r="J68" s="14">
        <f t="shared" si="13"/>
        <v>0.40920506100000004</v>
      </c>
      <c r="K68" s="14">
        <f t="shared" si="13"/>
        <v>0.39353556399999995</v>
      </c>
      <c r="L68" s="14">
        <f t="shared" si="13"/>
        <v>0.42333329600000008</v>
      </c>
      <c r="M68" s="14">
        <f t="shared" si="13"/>
        <v>0.41999389500000006</v>
      </c>
      <c r="N68" s="27">
        <f t="shared" si="7"/>
        <v>40.372501833333338</v>
      </c>
      <c r="O68" s="28">
        <f t="shared" si="8"/>
        <v>4.3965654496500006</v>
      </c>
    </row>
    <row r="69" spans="1:15" s="13" customFormat="1" x14ac:dyDescent="0.25">
      <c r="A69" s="1" t="s">
        <v>50</v>
      </c>
      <c r="B69" s="8">
        <v>4.6828317472200007</v>
      </c>
      <c r="C69" s="8">
        <v>5.0604794687700014</v>
      </c>
      <c r="D69" s="8">
        <v>5.26189158693</v>
      </c>
      <c r="E69" s="8">
        <v>5.0325055634700009</v>
      </c>
      <c r="F69" s="8">
        <v>5.2227281195100019</v>
      </c>
      <c r="G69" s="8">
        <v>5.3374211312400011</v>
      </c>
      <c r="H69" s="14">
        <f>SUM((100/B9)*B69)/100</f>
        <v>0.43001209800000006</v>
      </c>
      <c r="I69" s="14">
        <f t="shared" ref="I69:M69" si="14">SUM((100/C9)*C69)/100</f>
        <v>0.46469049300000009</v>
      </c>
      <c r="J69" s="14">
        <f t="shared" si="14"/>
        <v>0.483185637</v>
      </c>
      <c r="K69" s="14">
        <f t="shared" si="14"/>
        <v>0.46212172300000004</v>
      </c>
      <c r="L69" s="14">
        <f t="shared" si="14"/>
        <v>0.47958935900000016</v>
      </c>
      <c r="M69" s="14">
        <f t="shared" si="14"/>
        <v>0.49012131600000003</v>
      </c>
      <c r="N69" s="27">
        <f t="shared" si="7"/>
        <v>46.828677100000007</v>
      </c>
      <c r="O69" s="28">
        <f t="shared" si="8"/>
        <v>5.0996429361900013</v>
      </c>
    </row>
    <row r="70" spans="1:15" s="13" customFormat="1" x14ac:dyDescent="0.25">
      <c r="A70" s="1" t="s">
        <v>51</v>
      </c>
      <c r="B70" s="8">
        <v>4.7779430252400008</v>
      </c>
      <c r="C70" s="8">
        <v>5.1164272793700007</v>
      </c>
      <c r="D70" s="8">
        <v>5.4241402376700005</v>
      </c>
      <c r="E70" s="8">
        <v>5.5220489062200002</v>
      </c>
      <c r="F70" s="8">
        <v>5.6395393084800016</v>
      </c>
      <c r="G70" s="8">
        <v>5.5975784505300012</v>
      </c>
      <c r="H70" s="14">
        <f>SUM((100/B9)*B70)/100</f>
        <v>0.43874591600000001</v>
      </c>
      <c r="I70" s="14">
        <f t="shared" ref="I70:M70" si="15">SUM((100/C9)*C70)/100</f>
        <v>0.46982803299999998</v>
      </c>
      <c r="J70" s="14">
        <f t="shared" si="15"/>
        <v>0.49808450300000007</v>
      </c>
      <c r="K70" s="14">
        <f t="shared" si="15"/>
        <v>0.507075198</v>
      </c>
      <c r="L70" s="14">
        <f t="shared" si="15"/>
        <v>0.51786403200000009</v>
      </c>
      <c r="M70" s="14">
        <f t="shared" si="15"/>
        <v>0.51401087700000003</v>
      </c>
      <c r="N70" s="27">
        <f t="shared" si="7"/>
        <v>49.093475983333342</v>
      </c>
      <c r="O70" s="28">
        <f t="shared" si="8"/>
        <v>5.3462795345850012</v>
      </c>
    </row>
    <row r="71" spans="1:15" s="13" customFormat="1" x14ac:dyDescent="0.25"/>
    <row r="72" spans="1:15" s="13" customFormat="1" x14ac:dyDescent="0.25"/>
    <row r="73" spans="1:15" s="13" customFormat="1" x14ac:dyDescent="0.25">
      <c r="A73" s="38" t="s">
        <v>28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s="13" customFormat="1" x14ac:dyDescent="0.25">
      <c r="A74" s="1" t="s">
        <v>56</v>
      </c>
      <c r="B74" s="1" t="s">
        <v>6</v>
      </c>
      <c r="C74" s="1" t="s">
        <v>7</v>
      </c>
      <c r="D74" s="1" t="s">
        <v>8</v>
      </c>
      <c r="E74" s="1" t="s">
        <v>9</v>
      </c>
      <c r="F74" s="1" t="s">
        <v>10</v>
      </c>
      <c r="G74" s="1" t="s">
        <v>11</v>
      </c>
      <c r="H74" s="15" t="s">
        <v>13</v>
      </c>
      <c r="I74" s="15" t="s">
        <v>14</v>
      </c>
      <c r="J74" s="15" t="s">
        <v>15</v>
      </c>
      <c r="K74" s="15" t="s">
        <v>16</v>
      </c>
      <c r="L74" s="15" t="s">
        <v>17</v>
      </c>
      <c r="M74" s="15" t="s">
        <v>18</v>
      </c>
      <c r="N74" s="26" t="s">
        <v>108</v>
      </c>
      <c r="O74" s="26" t="s">
        <v>110</v>
      </c>
    </row>
    <row r="75" spans="1:15" s="13" customFormat="1" x14ac:dyDescent="0.25">
      <c r="A75" s="1" t="s">
        <v>58</v>
      </c>
      <c r="B75" s="1">
        <v>6.1721030449164396E-2</v>
      </c>
      <c r="C75" s="1">
        <v>7.7748373661107706E-2</v>
      </c>
      <c r="D75" s="1">
        <v>0.10508433382769793</v>
      </c>
      <c r="E75" s="1">
        <v>5.3259223473619062E-2</v>
      </c>
      <c r="F75" s="1">
        <v>8.2663419459666904E-2</v>
      </c>
      <c r="G75" s="1">
        <v>9.959337760183383E-2</v>
      </c>
      <c r="H75" s="14">
        <f>SUM((100/B5)*B75)/100</f>
        <v>0.12344206089832879</v>
      </c>
      <c r="I75" s="14">
        <f t="shared" ref="I75:M75" si="16">SUM((100/C5)*C75)/100</f>
        <v>0.15549674732221541</v>
      </c>
      <c r="J75" s="14">
        <f t="shared" si="16"/>
        <v>0.21016866765539585</v>
      </c>
      <c r="K75" s="14">
        <f t="shared" si="16"/>
        <v>0.10651844694723814</v>
      </c>
      <c r="L75" s="14">
        <f t="shared" si="16"/>
        <v>0.16532683891933381</v>
      </c>
      <c r="M75" s="14">
        <f t="shared" si="16"/>
        <v>0.19918675520366766</v>
      </c>
      <c r="N75" s="27">
        <f t="shared" ref="N75:N103" si="17">SUM(H75+I75+J75+K75+L75+M75)/6*100</f>
        <v>16.002325282436328</v>
      </c>
      <c r="O75" s="28">
        <f t="shared" ref="O75:O103" si="18">SUM(B75+C75+D75+E75+F75+G75)/6</f>
        <v>8.0011626412181638E-2</v>
      </c>
    </row>
    <row r="76" spans="1:15" s="13" customFormat="1" x14ac:dyDescent="0.25">
      <c r="A76" s="1" t="s">
        <v>59</v>
      </c>
      <c r="B76" s="1">
        <v>6.1665726170488551E-2</v>
      </c>
      <c r="C76" s="1">
        <v>7.7372816509837211E-2</v>
      </c>
      <c r="D76" s="1">
        <v>0.1042135034015966</v>
      </c>
      <c r="E76" s="1">
        <v>5.373136535281383E-2</v>
      </c>
      <c r="F76" s="1">
        <v>8.2243111933533522E-2</v>
      </c>
      <c r="G76" s="1">
        <v>0.10047653147953288</v>
      </c>
      <c r="H76" s="14">
        <f>SUM((100/B5)*B76)/100</f>
        <v>0.1233314523409771</v>
      </c>
      <c r="I76" s="14">
        <f t="shared" ref="I76:M76" si="19">SUM((100/C5)*C76)/100</f>
        <v>0.15474563301967442</v>
      </c>
      <c r="J76" s="14">
        <f t="shared" si="19"/>
        <v>0.2084270068031932</v>
      </c>
      <c r="K76" s="14">
        <f t="shared" si="19"/>
        <v>0.10746273070562767</v>
      </c>
      <c r="L76" s="14">
        <f t="shared" si="19"/>
        <v>0.16448622386706707</v>
      </c>
      <c r="M76" s="14">
        <f t="shared" si="19"/>
        <v>0.20095306295906576</v>
      </c>
      <c r="N76" s="27">
        <f t="shared" si="17"/>
        <v>15.990101828260087</v>
      </c>
      <c r="O76" s="28">
        <f t="shared" si="18"/>
        <v>7.9950509141300433E-2</v>
      </c>
    </row>
    <row r="77" spans="1:15" s="13" customFormat="1" x14ac:dyDescent="0.25">
      <c r="A77" s="1" t="s">
        <v>60</v>
      </c>
      <c r="B77" s="1">
        <v>6.1922125447199911E-2</v>
      </c>
      <c r="C77" s="1">
        <v>7.716594425602423E-2</v>
      </c>
      <c r="D77" s="1">
        <v>0.10448445328839043</v>
      </c>
      <c r="E77" s="1">
        <v>5.2827357092493421E-2</v>
      </c>
      <c r="F77" s="1">
        <v>8.2169458499675913E-2</v>
      </c>
      <c r="G77" s="1">
        <v>9.9964768548280361E-2</v>
      </c>
      <c r="H77" s="14">
        <f>SUM((100/B5)*B77)/100</f>
        <v>0.12384425089439982</v>
      </c>
      <c r="I77" s="14">
        <f t="shared" ref="I77:M77" si="20">SUM((100/C5)*C77)/100</f>
        <v>0.15433188851204846</v>
      </c>
      <c r="J77" s="14">
        <f t="shared" si="20"/>
        <v>0.20896890657678086</v>
      </c>
      <c r="K77" s="14">
        <f t="shared" si="20"/>
        <v>0.10565471418498686</v>
      </c>
      <c r="L77" s="14">
        <f t="shared" si="20"/>
        <v>0.1643389169993518</v>
      </c>
      <c r="M77" s="14">
        <f t="shared" si="20"/>
        <v>0.19992953709656069</v>
      </c>
      <c r="N77" s="27">
        <f t="shared" si="17"/>
        <v>15.951136904402141</v>
      </c>
      <c r="O77" s="28">
        <f t="shared" si="18"/>
        <v>7.975568452201072E-2</v>
      </c>
    </row>
    <row r="78" spans="1:15" s="13" customFormat="1" x14ac:dyDescent="0.25">
      <c r="A78" s="1" t="s">
        <v>61</v>
      </c>
      <c r="B78" s="1">
        <v>6.2653579997004882E-2</v>
      </c>
      <c r="C78" s="1">
        <v>7.7624872357665992E-2</v>
      </c>
      <c r="D78" s="1">
        <v>0.10369474792788257</v>
      </c>
      <c r="E78" s="1">
        <v>5.3673820024919459E-2</v>
      </c>
      <c r="F78" s="1">
        <v>8.2783741478553177E-2</v>
      </c>
      <c r="G78" s="1">
        <v>0.10040209849750287</v>
      </c>
      <c r="H78" s="14">
        <f>SUM((100/B5)*B78)/100</f>
        <v>0.12530715999400976</v>
      </c>
      <c r="I78" s="14">
        <f t="shared" ref="I78:M78" si="21">SUM((100/C5)*C78)/100</f>
        <v>0.15524974471533198</v>
      </c>
      <c r="J78" s="14">
        <f t="shared" si="21"/>
        <v>0.20738949585576513</v>
      </c>
      <c r="K78" s="14">
        <f t="shared" si="21"/>
        <v>0.10734764004983893</v>
      </c>
      <c r="L78" s="14">
        <f t="shared" si="21"/>
        <v>0.16556748295710638</v>
      </c>
      <c r="M78" s="14">
        <f t="shared" si="21"/>
        <v>0.20080419699500573</v>
      </c>
      <c r="N78" s="27">
        <f t="shared" si="17"/>
        <v>16.027762009450967</v>
      </c>
      <c r="O78" s="28">
        <f t="shared" si="18"/>
        <v>8.0138810047254816E-2</v>
      </c>
    </row>
    <row r="79" spans="1:15" s="13" customFormat="1" x14ac:dyDescent="0.25">
      <c r="A79" s="1"/>
      <c r="B79" s="8"/>
      <c r="C79" s="8"/>
      <c r="D79" s="8"/>
      <c r="E79" s="8"/>
      <c r="F79" s="2"/>
      <c r="G79" s="8"/>
      <c r="H79" s="14"/>
      <c r="I79" s="14"/>
      <c r="J79" s="14"/>
      <c r="K79" s="14"/>
      <c r="L79" s="14"/>
      <c r="M79" s="14"/>
      <c r="N79" s="27"/>
      <c r="O79" s="28"/>
    </row>
    <row r="80" spans="1:15" s="13" customFormat="1" x14ac:dyDescent="0.25">
      <c r="A80" s="1" t="s">
        <v>62</v>
      </c>
      <c r="B80" s="1">
        <v>0.22443522534644691</v>
      </c>
      <c r="C80" s="1">
        <v>0.2364713537594309</v>
      </c>
      <c r="D80" s="1">
        <v>0.2760494655594018</v>
      </c>
      <c r="E80" s="1">
        <v>0.35294565722335702</v>
      </c>
      <c r="F80" s="1">
        <v>0.3972882532647945</v>
      </c>
      <c r="G80" s="1">
        <v>0.39824865399114678</v>
      </c>
      <c r="H80" s="14">
        <f>SUM((100/B6)*B80)/100</f>
        <v>8.3744487069569745E-2</v>
      </c>
      <c r="I80" s="14">
        <f t="shared" ref="I80:M80" si="22">SUM((100/C6)*C80)/100</f>
        <v>8.8235579760981675E-2</v>
      </c>
      <c r="J80" s="14">
        <f t="shared" si="22"/>
        <v>0.10300353192514992</v>
      </c>
      <c r="K80" s="14">
        <f t="shared" si="22"/>
        <v>0.13169614075498395</v>
      </c>
      <c r="L80" s="14">
        <f t="shared" si="22"/>
        <v>0.14824188554656509</v>
      </c>
      <c r="M80" s="14">
        <f t="shared" si="22"/>
        <v>0.14860024402654728</v>
      </c>
      <c r="N80" s="27">
        <f t="shared" si="17"/>
        <v>11.725364484729962</v>
      </c>
      <c r="O80" s="28">
        <f t="shared" si="18"/>
        <v>0.31423976819076299</v>
      </c>
    </row>
    <row r="81" spans="1:15" s="13" customFormat="1" x14ac:dyDescent="0.25">
      <c r="A81" s="1" t="s">
        <v>63</v>
      </c>
      <c r="B81" s="1">
        <v>0.22468598406787291</v>
      </c>
      <c r="C81" s="1">
        <v>0.23981590981329054</v>
      </c>
      <c r="D81" s="1">
        <v>0.27581543786487966</v>
      </c>
      <c r="E81" s="1">
        <v>0.3550419670940651</v>
      </c>
      <c r="F81" s="1">
        <v>0.39719416672187241</v>
      </c>
      <c r="G81" s="1">
        <v>0.39825684952101637</v>
      </c>
      <c r="H81" s="14">
        <f>SUM((100/B6)*B81)/100</f>
        <v>8.3838053756668987E-2</v>
      </c>
      <c r="I81" s="14">
        <f t="shared" ref="I81:M81" si="23">SUM((100/C6)*C81)/100</f>
        <v>8.9483548437794963E-2</v>
      </c>
      <c r="J81" s="14">
        <f t="shared" si="23"/>
        <v>0.10291620815853716</v>
      </c>
      <c r="K81" s="14">
        <f t="shared" si="23"/>
        <v>0.13247834593062127</v>
      </c>
      <c r="L81" s="14">
        <f t="shared" si="23"/>
        <v>0.14820677862756432</v>
      </c>
      <c r="M81" s="14">
        <f t="shared" si="23"/>
        <v>0.14860330206008071</v>
      </c>
      <c r="N81" s="27">
        <f t="shared" si="17"/>
        <v>11.758770616187791</v>
      </c>
      <c r="O81" s="28">
        <f t="shared" si="18"/>
        <v>0.31513505251383284</v>
      </c>
    </row>
    <row r="82" spans="1:15" s="13" customFormat="1" x14ac:dyDescent="0.25">
      <c r="A82" s="1" t="s">
        <v>64</v>
      </c>
      <c r="B82" s="1">
        <v>0.22382857170952128</v>
      </c>
      <c r="C82" s="1">
        <v>0.23659360256034079</v>
      </c>
      <c r="D82" s="1">
        <v>0.27483862505203577</v>
      </c>
      <c r="E82" s="1">
        <v>0.35712215556100541</v>
      </c>
      <c r="F82" s="1">
        <v>0.39713320133566671</v>
      </c>
      <c r="G82" s="1">
        <v>0.39480094075464323</v>
      </c>
      <c r="H82" s="14">
        <f>SUM((100/B6)*B82)/100</f>
        <v>8.3518123772209407E-2</v>
      </c>
      <c r="I82" s="14">
        <f t="shared" ref="I82:M82" si="24">SUM((100/C6)*C82)/100</f>
        <v>8.8281194985201775E-2</v>
      </c>
      <c r="J82" s="14">
        <f t="shared" si="24"/>
        <v>0.10255172576568498</v>
      </c>
      <c r="K82" s="14">
        <f t="shared" si="24"/>
        <v>0.13325453565709156</v>
      </c>
      <c r="L82" s="14">
        <f t="shared" si="24"/>
        <v>0.14818403034912936</v>
      </c>
      <c r="M82" s="14">
        <f t="shared" si="24"/>
        <v>0.14731378386367283</v>
      </c>
      <c r="N82" s="27">
        <f t="shared" si="17"/>
        <v>11.718389906549831</v>
      </c>
      <c r="O82" s="28">
        <f t="shared" si="18"/>
        <v>0.31405284949553552</v>
      </c>
    </row>
    <row r="83" spans="1:15" s="13" customFormat="1" x14ac:dyDescent="0.25">
      <c r="A83" s="1" t="s">
        <v>65</v>
      </c>
      <c r="B83" s="1">
        <v>0.22209682463932201</v>
      </c>
      <c r="C83" s="1">
        <v>0.23863131459363604</v>
      </c>
      <c r="D83" s="1">
        <v>0.2735712802611111</v>
      </c>
      <c r="E83" s="1">
        <v>0.35430472269053614</v>
      </c>
      <c r="F83" s="1">
        <v>0.39427706121157829</v>
      </c>
      <c r="G83" s="1">
        <v>0.39738489975838037</v>
      </c>
      <c r="H83" s="14">
        <f>SUM((100/B6)*B83)/100</f>
        <v>8.2871949492284325E-2</v>
      </c>
      <c r="I83" s="14">
        <f t="shared" ref="I83:M83" si="25">SUM((100/C6)*C83)/100</f>
        <v>8.9041535296132845E-2</v>
      </c>
      <c r="J83" s="14">
        <f t="shared" si="25"/>
        <v>0.10207883591832502</v>
      </c>
      <c r="K83" s="14">
        <f t="shared" si="25"/>
        <v>0.13220325473527467</v>
      </c>
      <c r="L83" s="14">
        <f t="shared" si="25"/>
        <v>0.14711830642223067</v>
      </c>
      <c r="M83" s="14">
        <f t="shared" si="25"/>
        <v>0.14827794767103744</v>
      </c>
      <c r="N83" s="27">
        <f t="shared" si="17"/>
        <v>11.693197158921416</v>
      </c>
      <c r="O83" s="28">
        <f t="shared" si="18"/>
        <v>0.31337768385909398</v>
      </c>
    </row>
    <row r="84" spans="1:15" s="13" customFormat="1" x14ac:dyDescent="0.25">
      <c r="A84" s="1"/>
      <c r="B84" s="8"/>
      <c r="C84" s="8"/>
      <c r="D84" s="8"/>
      <c r="E84" s="8"/>
      <c r="F84" s="8"/>
      <c r="G84" s="8"/>
      <c r="H84" s="14"/>
      <c r="I84" s="14"/>
      <c r="J84" s="14"/>
      <c r="K84" s="14"/>
      <c r="L84" s="14"/>
      <c r="M84" s="14"/>
      <c r="N84" s="27"/>
      <c r="O84" s="28"/>
    </row>
    <row r="85" spans="1:15" s="13" customFormat="1" x14ac:dyDescent="0.25">
      <c r="A85" s="1" t="s">
        <v>66</v>
      </c>
      <c r="B85" s="1">
        <v>0.54178660818986912</v>
      </c>
      <c r="C85" s="1">
        <v>0.58444347997190282</v>
      </c>
      <c r="D85" s="1">
        <v>0.65308219629493591</v>
      </c>
      <c r="E85" s="1">
        <v>0.79497064536654505</v>
      </c>
      <c r="F85" s="1">
        <v>0.84155753221946528</v>
      </c>
      <c r="G85" s="1">
        <v>0.89327859648674801</v>
      </c>
      <c r="H85" s="14">
        <f>SUM((100/B7)*B85)/100</f>
        <v>0.10014539892603866</v>
      </c>
      <c r="I85" s="14">
        <f t="shared" ref="I85:M85" si="26">SUM((100/C7)*C85)/100</f>
        <v>0.10803021810940901</v>
      </c>
      <c r="J85" s="14">
        <f t="shared" si="26"/>
        <v>0.12071759635765913</v>
      </c>
      <c r="K85" s="14">
        <f t="shared" si="26"/>
        <v>0.14694466642634843</v>
      </c>
      <c r="L85" s="14">
        <f t="shared" si="26"/>
        <v>0.15555592092781242</v>
      </c>
      <c r="M85" s="14">
        <f t="shared" si="26"/>
        <v>0.16511619158719928</v>
      </c>
      <c r="N85" s="27">
        <f t="shared" si="17"/>
        <v>13.275166538907781</v>
      </c>
      <c r="O85" s="28">
        <f t="shared" si="18"/>
        <v>0.71818650975491105</v>
      </c>
    </row>
    <row r="86" spans="1:15" s="13" customFormat="1" x14ac:dyDescent="0.25">
      <c r="A86" s="1" t="s">
        <v>67</v>
      </c>
      <c r="B86" s="1">
        <v>0.53355927872290998</v>
      </c>
      <c r="C86" s="1">
        <v>0.59084608978889686</v>
      </c>
      <c r="D86" s="1">
        <v>0.64678074989901824</v>
      </c>
      <c r="E86" s="1">
        <v>0.79745425196293818</v>
      </c>
      <c r="F86" s="1">
        <v>0.82627675019217239</v>
      </c>
      <c r="G86" s="1">
        <v>0.89516261609751402</v>
      </c>
      <c r="H86" s="14">
        <f>SUM((100/B7)*B86)/100</f>
        <v>9.8624635623458412E-2</v>
      </c>
      <c r="I86" s="14">
        <f t="shared" ref="I86:M86" si="27">SUM((100/C7)*C86)/100</f>
        <v>0.10921369497022124</v>
      </c>
      <c r="J86" s="14">
        <f t="shared" si="27"/>
        <v>0.11955281883530836</v>
      </c>
      <c r="K86" s="14">
        <f t="shared" si="27"/>
        <v>0.147403743431227</v>
      </c>
      <c r="L86" s="14">
        <f t="shared" si="27"/>
        <v>0.15273137711500415</v>
      </c>
      <c r="M86" s="14">
        <f t="shared" si="27"/>
        <v>0.16546443920471607</v>
      </c>
      <c r="N86" s="27">
        <f t="shared" si="17"/>
        <v>13.216511819665588</v>
      </c>
      <c r="O86" s="28">
        <f t="shared" si="18"/>
        <v>0.7150132894439083</v>
      </c>
    </row>
    <row r="87" spans="1:15" s="13" customFormat="1" x14ac:dyDescent="0.25">
      <c r="A87" s="1" t="s">
        <v>68</v>
      </c>
      <c r="B87" s="1">
        <v>0.54155793784186768</v>
      </c>
      <c r="C87" s="1">
        <v>0.58923082444540575</v>
      </c>
      <c r="D87" s="1">
        <v>0.64423920314612371</v>
      </c>
      <c r="E87" s="1">
        <v>0.79806425484534471</v>
      </c>
      <c r="F87" s="1">
        <v>0.84273552756745951</v>
      </c>
      <c r="G87" s="1">
        <v>0.8955682119079279</v>
      </c>
      <c r="H87" s="14">
        <f>SUM((100/B7)*B87)/100</f>
        <v>0.10010313083953191</v>
      </c>
      <c r="I87" s="14">
        <f t="shared" ref="I87:M87" si="28">SUM((100/C7)*C87)/100</f>
        <v>0.10891512466643359</v>
      </c>
      <c r="J87" s="14">
        <f t="shared" si="28"/>
        <v>0.11908303200482878</v>
      </c>
      <c r="K87" s="14">
        <f t="shared" si="28"/>
        <v>0.14751649812298423</v>
      </c>
      <c r="L87" s="14">
        <f t="shared" si="28"/>
        <v>0.15577366498474299</v>
      </c>
      <c r="M87" s="14">
        <f t="shared" si="28"/>
        <v>0.16553941070386838</v>
      </c>
      <c r="N87" s="27">
        <f t="shared" si="17"/>
        <v>13.282181022039829</v>
      </c>
      <c r="O87" s="28">
        <f t="shared" si="18"/>
        <v>0.71856599329235482</v>
      </c>
    </row>
    <row r="88" spans="1:15" s="13" customFormat="1" x14ac:dyDescent="0.25">
      <c r="A88" s="1" t="s">
        <v>69</v>
      </c>
      <c r="B88" s="1">
        <v>0.53325323271305403</v>
      </c>
      <c r="C88" s="1">
        <v>0.59086368571057857</v>
      </c>
      <c r="D88" s="1">
        <v>0.64890763384882499</v>
      </c>
      <c r="E88" s="1">
        <v>0.80354566022740526</v>
      </c>
      <c r="F88" s="1">
        <v>0.83980454788943326</v>
      </c>
      <c r="G88" s="1">
        <v>0.89249286527418081</v>
      </c>
      <c r="H88" s="14">
        <f>SUM((100/B7)*B88)/100</f>
        <v>9.8568065196497981E-2</v>
      </c>
      <c r="I88" s="14">
        <f t="shared" ref="I88:M88" si="29">SUM((100/C7)*C88)/100</f>
        <v>0.10921694745112358</v>
      </c>
      <c r="J88" s="14">
        <f t="shared" si="29"/>
        <v>0.11994595819756469</v>
      </c>
      <c r="K88" s="14">
        <f t="shared" si="29"/>
        <v>0.14852969689970522</v>
      </c>
      <c r="L88" s="14">
        <f t="shared" si="29"/>
        <v>0.15523189424943312</v>
      </c>
      <c r="M88" s="14">
        <f t="shared" si="29"/>
        <v>0.16497095476417389</v>
      </c>
      <c r="N88" s="27">
        <f t="shared" si="17"/>
        <v>13.274391945974976</v>
      </c>
      <c r="O88" s="28">
        <f t="shared" si="18"/>
        <v>0.71814460427724613</v>
      </c>
    </row>
    <row r="89" spans="1:15" s="13" customFormat="1" x14ac:dyDescent="0.25">
      <c r="A89" s="1"/>
      <c r="B89" s="8"/>
      <c r="C89" s="8"/>
      <c r="D89" s="8"/>
      <c r="E89" s="8"/>
      <c r="F89" s="8"/>
      <c r="G89" s="8"/>
      <c r="H89" s="14"/>
      <c r="I89" s="14"/>
      <c r="J89" s="14"/>
      <c r="K89" s="14"/>
      <c r="L89" s="14"/>
      <c r="M89" s="14"/>
      <c r="N89" s="27"/>
      <c r="O89" s="28"/>
    </row>
    <row r="90" spans="1:15" s="13" customFormat="1" x14ac:dyDescent="0.25">
      <c r="A90" s="1" t="s">
        <v>70</v>
      </c>
      <c r="B90" s="1">
        <v>0.92573224395609155</v>
      </c>
      <c r="C90" s="1">
        <v>0.93941799997715025</v>
      </c>
      <c r="D90" s="1">
        <v>0.98726740288597858</v>
      </c>
      <c r="E90" s="1">
        <v>0.98611045792706165</v>
      </c>
      <c r="F90" s="1">
        <v>1.0381394248919846</v>
      </c>
      <c r="G90" s="1">
        <v>1.0322590648876784</v>
      </c>
      <c r="H90" s="14">
        <f>SUM((100/B8)*B90)/100</f>
        <v>0.12359576020775588</v>
      </c>
      <c r="I90" s="14">
        <f t="shared" ref="I90:M90" si="30">SUM((100/C8)*C90)/100</f>
        <v>0.12542296394888522</v>
      </c>
      <c r="J90" s="14">
        <f t="shared" si="30"/>
        <v>0.13181140225446977</v>
      </c>
      <c r="K90" s="14">
        <f t="shared" si="30"/>
        <v>0.13165693697290543</v>
      </c>
      <c r="L90" s="14">
        <f t="shared" si="30"/>
        <v>0.13860339451161344</v>
      </c>
      <c r="M90" s="14">
        <f t="shared" si="30"/>
        <v>0.1378182997179811</v>
      </c>
      <c r="N90" s="27">
        <f t="shared" si="17"/>
        <v>13.148479293560181</v>
      </c>
      <c r="O90" s="28">
        <f t="shared" si="18"/>
        <v>0.98482109908765747</v>
      </c>
    </row>
    <row r="91" spans="1:15" s="13" customFormat="1" x14ac:dyDescent="0.25">
      <c r="A91" s="1" t="s">
        <v>71</v>
      </c>
      <c r="B91" s="1">
        <v>0.91404724500455514</v>
      </c>
      <c r="C91" s="1">
        <v>0.93567896193577049</v>
      </c>
      <c r="D91" s="1">
        <v>0.99330292121655672</v>
      </c>
      <c r="E91" s="1">
        <v>0.975620883656791</v>
      </c>
      <c r="F91" s="1">
        <v>1.0395582432480455</v>
      </c>
      <c r="G91" s="1">
        <v>1.0307930430066643</v>
      </c>
      <c r="H91" s="14">
        <f>SUM((100/B8)*B91)/100</f>
        <v>0.1220356802409286</v>
      </c>
      <c r="I91" s="14">
        <f t="shared" ref="I91:M91" si="31">SUM((100/C8)*C91)/100</f>
        <v>0.12492375993802009</v>
      </c>
      <c r="J91" s="14">
        <f t="shared" si="31"/>
        <v>0.1326172124454682</v>
      </c>
      <c r="K91" s="14">
        <f t="shared" si="31"/>
        <v>0.13025645976726183</v>
      </c>
      <c r="L91" s="14">
        <f t="shared" si="31"/>
        <v>0.13879282286355749</v>
      </c>
      <c r="M91" s="14">
        <f t="shared" si="31"/>
        <v>0.13762256915976828</v>
      </c>
      <c r="N91" s="27">
        <f t="shared" si="17"/>
        <v>13.104141740250075</v>
      </c>
      <c r="O91" s="28">
        <f t="shared" si="18"/>
        <v>0.9815002163447305</v>
      </c>
    </row>
    <row r="92" spans="1:15" s="13" customFormat="1" x14ac:dyDescent="0.25">
      <c r="A92" s="1" t="s">
        <v>72</v>
      </c>
      <c r="B92" s="1">
        <v>0.91519714834530352</v>
      </c>
      <c r="C92" s="1">
        <v>0.94795488524877203</v>
      </c>
      <c r="D92" s="1">
        <v>0.99389080524011442</v>
      </c>
      <c r="E92" s="1">
        <v>0.97861981495061612</v>
      </c>
      <c r="F92" s="1">
        <v>1.0399490400402183</v>
      </c>
      <c r="G92" s="1">
        <v>1.01852809615419</v>
      </c>
      <c r="H92" s="14">
        <f>SUM((100/B8)*B92)/100</f>
        <v>0.12218920538655588</v>
      </c>
      <c r="I92" s="14">
        <f t="shared" ref="I92:M92" si="32">SUM((100/C8)*C92)/100</f>
        <v>0.12656273501318718</v>
      </c>
      <c r="J92" s="14">
        <f t="shared" si="32"/>
        <v>0.1326957016341942</v>
      </c>
      <c r="K92" s="14">
        <f t="shared" si="32"/>
        <v>0.13065685112825315</v>
      </c>
      <c r="L92" s="14">
        <f t="shared" si="32"/>
        <v>0.1388449986702561</v>
      </c>
      <c r="M92" s="14">
        <f t="shared" si="32"/>
        <v>0.13598505956664753</v>
      </c>
      <c r="N92" s="27">
        <f t="shared" si="17"/>
        <v>13.115575856651567</v>
      </c>
      <c r="O92" s="28">
        <f t="shared" si="18"/>
        <v>0.98235663166320242</v>
      </c>
    </row>
    <row r="93" spans="1:15" s="13" customFormat="1" x14ac:dyDescent="0.25">
      <c r="A93" s="1" t="s">
        <v>73</v>
      </c>
      <c r="B93" s="1">
        <v>0.91996287411755073</v>
      </c>
      <c r="C93" s="1">
        <v>0.94611782688447232</v>
      </c>
      <c r="D93" s="1">
        <v>0.98518643848378185</v>
      </c>
      <c r="E93" s="1">
        <v>0.97022512207355083</v>
      </c>
      <c r="F93" s="1">
        <v>1.0306061814934273</v>
      </c>
      <c r="G93" s="1">
        <v>1.0243124345383705</v>
      </c>
      <c r="H93" s="14">
        <f>SUM((100/B8)*B93)/100</f>
        <v>0.12282548386082119</v>
      </c>
      <c r="I93" s="14">
        <f t="shared" ref="I93:M93" si="33">SUM((100/C8)*C93)/100</f>
        <v>0.12631746687376133</v>
      </c>
      <c r="J93" s="14">
        <f t="shared" si="33"/>
        <v>0.13153356989102563</v>
      </c>
      <c r="K93" s="14">
        <f t="shared" si="33"/>
        <v>0.12953606436228982</v>
      </c>
      <c r="L93" s="14">
        <f t="shared" si="33"/>
        <v>0.13759762102715986</v>
      </c>
      <c r="M93" s="14">
        <f t="shared" si="33"/>
        <v>0.13675733438429513</v>
      </c>
      <c r="N93" s="27">
        <f t="shared" si="17"/>
        <v>13.076125673322551</v>
      </c>
      <c r="O93" s="28">
        <f t="shared" si="18"/>
        <v>0.97940181293185902</v>
      </c>
    </row>
    <row r="94" spans="1:15" s="13" customFormat="1" x14ac:dyDescent="0.25">
      <c r="A94" s="1"/>
      <c r="B94" s="8"/>
      <c r="C94" s="8"/>
      <c r="D94" s="8"/>
      <c r="E94" s="8"/>
      <c r="F94" s="8"/>
      <c r="G94" s="8"/>
      <c r="H94" s="14"/>
      <c r="I94" s="14"/>
      <c r="J94" s="14"/>
      <c r="K94" s="14"/>
      <c r="L94" s="14"/>
      <c r="M94" s="14"/>
      <c r="N94" s="27"/>
      <c r="O94" s="28"/>
    </row>
    <row r="95" spans="1:15" s="13" customFormat="1" x14ac:dyDescent="0.25">
      <c r="A95" s="1" t="s">
        <v>74</v>
      </c>
      <c r="B95" s="1">
        <v>1.5976152910016512</v>
      </c>
      <c r="C95" s="1">
        <v>1.6604664500503639</v>
      </c>
      <c r="D95" s="1">
        <v>1.713622925154251</v>
      </c>
      <c r="E95" s="1">
        <v>1.6469162304362235</v>
      </c>
      <c r="F95" s="1">
        <v>1.7626249045109985</v>
      </c>
      <c r="G95" s="1">
        <v>1.7463448019484564</v>
      </c>
      <c r="H95" s="14">
        <f>SUM((100/B9)*B95)/100</f>
        <v>0.14670480174487155</v>
      </c>
      <c r="I95" s="14">
        <f t="shared" ref="I95:M95" si="34">SUM((100/C9)*C95)/100</f>
        <v>0.15247625803951917</v>
      </c>
      <c r="J95" s="14">
        <f t="shared" si="34"/>
        <v>0.15735747705732331</v>
      </c>
      <c r="K95" s="14">
        <f t="shared" si="34"/>
        <v>0.15123197708321612</v>
      </c>
      <c r="L95" s="14">
        <f t="shared" si="34"/>
        <v>0.16185719967961418</v>
      </c>
      <c r="M95" s="14">
        <f t="shared" si="34"/>
        <v>0.16036224076661676</v>
      </c>
      <c r="N95" s="27">
        <f t="shared" si="17"/>
        <v>15.499832572852684</v>
      </c>
      <c r="O95" s="28">
        <f t="shared" si="18"/>
        <v>1.6879317671836576</v>
      </c>
    </row>
    <row r="96" spans="1:15" s="13" customFormat="1" x14ac:dyDescent="0.25">
      <c r="A96" s="1" t="s">
        <v>75</v>
      </c>
      <c r="B96" s="1">
        <v>1.6130009647965455</v>
      </c>
      <c r="C96" s="1">
        <v>1.6473685119273083</v>
      </c>
      <c r="D96" s="1">
        <v>1.7158228198800844</v>
      </c>
      <c r="E96" s="1">
        <v>1.6557194335207182</v>
      </c>
      <c r="F96" s="1">
        <v>1.7637202142783321</v>
      </c>
      <c r="G96" s="1">
        <v>1.7661006820936862</v>
      </c>
      <c r="H96" s="14">
        <f>SUM((100/B9)*B96)/100</f>
        <v>0.14811762762135403</v>
      </c>
      <c r="I96" s="14">
        <f t="shared" ref="I96:M96" si="35">SUM((100/C9)*C96)/100</f>
        <v>0.15127350890057925</v>
      </c>
      <c r="J96" s="14">
        <f t="shared" si="35"/>
        <v>0.15755948759229424</v>
      </c>
      <c r="K96" s="14">
        <f t="shared" si="35"/>
        <v>0.1520403520221045</v>
      </c>
      <c r="L96" s="14">
        <f t="shared" si="35"/>
        <v>0.16195777908891937</v>
      </c>
      <c r="M96" s="14">
        <f t="shared" si="35"/>
        <v>0.16217637117481046</v>
      </c>
      <c r="N96" s="27">
        <f t="shared" si="17"/>
        <v>15.552085440001031</v>
      </c>
      <c r="O96" s="28">
        <f t="shared" si="18"/>
        <v>1.6936221044161126</v>
      </c>
    </row>
    <row r="97" spans="1:15" s="13" customFormat="1" x14ac:dyDescent="0.25">
      <c r="A97" s="1" t="s">
        <v>76</v>
      </c>
      <c r="B97" s="1">
        <v>1.5905406053087841</v>
      </c>
      <c r="C97" s="1">
        <v>1.6507473388702094</v>
      </c>
      <c r="D97" s="1">
        <v>1.7004725964566272</v>
      </c>
      <c r="E97" s="1">
        <v>1.6360455639026492</v>
      </c>
      <c r="F97" s="1">
        <v>1.777589699603416</v>
      </c>
      <c r="G97" s="1">
        <v>1.7562988362626446</v>
      </c>
      <c r="H97" s="14">
        <f>SUM((100/B9)*B97)/100</f>
        <v>0.14605515200264316</v>
      </c>
      <c r="I97" s="14">
        <f t="shared" ref="I97:M97" si="36">SUM((100/C9)*C97)/100</f>
        <v>0.15158377767403208</v>
      </c>
      <c r="J97" s="14">
        <f t="shared" si="36"/>
        <v>0.15614991702999328</v>
      </c>
      <c r="K97" s="14">
        <f t="shared" si="36"/>
        <v>0.15023375242448567</v>
      </c>
      <c r="L97" s="14">
        <f t="shared" si="36"/>
        <v>0.16323137737405105</v>
      </c>
      <c r="M97" s="14">
        <f t="shared" si="36"/>
        <v>0.16127629350437506</v>
      </c>
      <c r="N97" s="27">
        <f t="shared" si="17"/>
        <v>15.475504500159673</v>
      </c>
      <c r="O97" s="28">
        <f t="shared" si="18"/>
        <v>1.6852824400673885</v>
      </c>
    </row>
    <row r="98" spans="1:15" s="13" customFormat="1" x14ac:dyDescent="0.25">
      <c r="A98" s="1" t="s">
        <v>77</v>
      </c>
      <c r="B98" s="1">
        <v>1.611777336216498</v>
      </c>
      <c r="C98" s="1">
        <v>1.6521418207936422</v>
      </c>
      <c r="D98" s="1">
        <v>1.7112309263223677</v>
      </c>
      <c r="E98" s="1">
        <v>1.6362553370028752</v>
      </c>
      <c r="F98" s="1">
        <v>1.7942574331137153</v>
      </c>
      <c r="G98" s="1">
        <v>1.745179233931007</v>
      </c>
      <c r="H98" s="14">
        <f>SUM((100/B9)*B98)/100</f>
        <v>0.14800526503365455</v>
      </c>
      <c r="I98" s="14">
        <f t="shared" ref="I98:M98" si="37">SUM((100/C9)*C98)/100</f>
        <v>0.15171182927397997</v>
      </c>
      <c r="J98" s="14">
        <f t="shared" si="37"/>
        <v>0.15713782610857371</v>
      </c>
      <c r="K98" s="14">
        <f t="shared" si="37"/>
        <v>0.15025301533543389</v>
      </c>
      <c r="L98" s="14">
        <f t="shared" si="37"/>
        <v>0.16476193141540083</v>
      </c>
      <c r="M98" s="14">
        <f t="shared" si="37"/>
        <v>0.16025520972736518</v>
      </c>
      <c r="N98" s="27">
        <f t="shared" si="17"/>
        <v>15.535417948240134</v>
      </c>
      <c r="O98" s="28">
        <f t="shared" si="18"/>
        <v>1.691807014563351</v>
      </c>
    </row>
    <row r="99" spans="1:15" s="13" customFormat="1" x14ac:dyDescent="0.25">
      <c r="A99" s="1"/>
      <c r="B99" s="8"/>
      <c r="C99" s="8"/>
      <c r="D99" s="8"/>
      <c r="E99" s="8"/>
      <c r="F99" s="8"/>
      <c r="G99" s="8"/>
      <c r="H99" s="14"/>
      <c r="I99" s="14"/>
      <c r="J99" s="14"/>
      <c r="K99" s="14"/>
      <c r="L99" s="14"/>
      <c r="M99" s="14"/>
      <c r="N99" s="27"/>
      <c r="O99" s="28"/>
    </row>
    <row r="100" spans="1:15" s="13" customFormat="1" x14ac:dyDescent="0.25">
      <c r="A100" s="1" t="s">
        <v>78</v>
      </c>
      <c r="B100" s="1">
        <v>5.3520231618887966</v>
      </c>
      <c r="C100" s="1">
        <v>5.6721181173327659</v>
      </c>
      <c r="D100" s="1">
        <v>5.7733363945453808</v>
      </c>
      <c r="E100" s="1">
        <v>5.6881527600676982</v>
      </c>
      <c r="F100" s="1">
        <v>5.8811381637433193</v>
      </c>
      <c r="G100" s="1">
        <v>5.8459525683281042</v>
      </c>
      <c r="H100" s="14">
        <f>SUM((100/B10)*B100)/100</f>
        <v>0.24097357775275988</v>
      </c>
      <c r="I100" s="14">
        <f t="shared" ref="I100:M100" si="38">SUM((100/C10)*C100)/100</f>
        <v>0.25538577745757612</v>
      </c>
      <c r="J100" s="14">
        <f t="shared" si="38"/>
        <v>0.25994310646309687</v>
      </c>
      <c r="K100" s="14">
        <f t="shared" si="38"/>
        <v>0.25610773345644749</v>
      </c>
      <c r="L100" s="14">
        <f t="shared" si="38"/>
        <v>0.26479685563905087</v>
      </c>
      <c r="M100" s="14">
        <f t="shared" si="38"/>
        <v>0.26321263252265215</v>
      </c>
      <c r="N100" s="27">
        <f t="shared" si="17"/>
        <v>25.673661388193054</v>
      </c>
      <c r="O100" s="28">
        <f t="shared" si="18"/>
        <v>5.7021201943176782</v>
      </c>
    </row>
    <row r="101" spans="1:15" s="13" customFormat="1" x14ac:dyDescent="0.25">
      <c r="A101" s="1" t="s">
        <v>79</v>
      </c>
      <c r="B101" s="1">
        <v>5.3593514754050284</v>
      </c>
      <c r="C101" s="1">
        <v>5.6778505650979838</v>
      </c>
      <c r="D101" s="1">
        <v>5.6803647931040917</v>
      </c>
      <c r="E101" s="1">
        <v>5.6539688703616653</v>
      </c>
      <c r="F101" s="1">
        <v>5.8527948511708727</v>
      </c>
      <c r="G101" s="1">
        <v>5.8706453057849082</v>
      </c>
      <c r="H101" s="14">
        <f>SUM((100/B10)*B101)/100</f>
        <v>0.24130353333656138</v>
      </c>
      <c r="I101" s="14">
        <f t="shared" ref="I101:M101" si="39">SUM((100/C10)*C101)/100</f>
        <v>0.25564387956316903</v>
      </c>
      <c r="J101" s="14">
        <f t="shared" si="39"/>
        <v>0.25575708208483078</v>
      </c>
      <c r="K101" s="14">
        <f t="shared" si="39"/>
        <v>0.25456861190282148</v>
      </c>
      <c r="L101" s="14">
        <f t="shared" si="39"/>
        <v>0.26352070469026895</v>
      </c>
      <c r="M101" s="14">
        <f t="shared" si="39"/>
        <v>0.26432441718977523</v>
      </c>
      <c r="N101" s="27">
        <f t="shared" si="17"/>
        <v>25.585303812790443</v>
      </c>
      <c r="O101" s="28">
        <f t="shared" si="18"/>
        <v>5.6824959768207579</v>
      </c>
    </row>
    <row r="102" spans="1:15" s="13" customFormat="1" x14ac:dyDescent="0.25">
      <c r="A102" s="1" t="s">
        <v>80</v>
      </c>
      <c r="B102" s="1">
        <v>5.3837639437394902</v>
      </c>
      <c r="C102" s="1">
        <v>5.5920878543159214</v>
      </c>
      <c r="D102" s="1">
        <v>5.6644608506792409</v>
      </c>
      <c r="E102" s="1">
        <v>5.682616127639065</v>
      </c>
      <c r="F102" s="1">
        <v>5.8201865105820891</v>
      </c>
      <c r="G102" s="1">
        <v>5.8910478427492743</v>
      </c>
      <c r="H102" s="14">
        <f>SUM((100/B10)*B102)/100</f>
        <v>0.24240269895270106</v>
      </c>
      <c r="I102" s="14">
        <f t="shared" ref="I102:M102" si="40">SUM((100/C10)*C102)/100</f>
        <v>0.25178243378279702</v>
      </c>
      <c r="J102" s="14">
        <f t="shared" si="40"/>
        <v>0.25504101083652592</v>
      </c>
      <c r="K102" s="14">
        <f t="shared" si="40"/>
        <v>0.25585844789009748</v>
      </c>
      <c r="L102" s="14">
        <f t="shared" si="40"/>
        <v>0.26205252186321881</v>
      </c>
      <c r="M102" s="14">
        <f t="shared" si="40"/>
        <v>0.26524303659384396</v>
      </c>
      <c r="N102" s="27">
        <f t="shared" si="17"/>
        <v>25.53966916531974</v>
      </c>
      <c r="O102" s="28">
        <f t="shared" si="18"/>
        <v>5.6723605216175139</v>
      </c>
    </row>
    <row r="103" spans="1:15" s="13" customFormat="1" x14ac:dyDescent="0.25">
      <c r="A103" s="1" t="s">
        <v>81</v>
      </c>
      <c r="B103" s="1">
        <v>5.4083849745617067</v>
      </c>
      <c r="C103" s="1">
        <v>5.6638439315972713</v>
      </c>
      <c r="D103" s="1">
        <v>5.7113918822415251</v>
      </c>
      <c r="E103" s="1">
        <v>5.7155621511296539</v>
      </c>
      <c r="F103" s="1">
        <v>5.8957538255519228</v>
      </c>
      <c r="G103" s="1">
        <v>5.82684633645757</v>
      </c>
      <c r="H103" s="14">
        <f>SUM((100/B10)*B103)/100</f>
        <v>0.24351125504555188</v>
      </c>
      <c r="I103" s="14">
        <f t="shared" ref="I103:M103" si="41">SUM((100/C10)*C103)/100</f>
        <v>0.25501323420068761</v>
      </c>
      <c r="J103" s="14">
        <f t="shared" si="41"/>
        <v>0.25715406943906011</v>
      </c>
      <c r="K103" s="14">
        <f t="shared" si="41"/>
        <v>0.25734183480997991</v>
      </c>
      <c r="L103" s="14">
        <f t="shared" si="41"/>
        <v>0.26545492235713297</v>
      </c>
      <c r="M103" s="14">
        <f t="shared" si="41"/>
        <v>0.26235237894901259</v>
      </c>
      <c r="N103" s="27">
        <f t="shared" si="17"/>
        <v>25.680461580023749</v>
      </c>
      <c r="O103" s="28">
        <f t="shared" si="18"/>
        <v>5.7036305169232753</v>
      </c>
    </row>
    <row r="104" spans="1:15" s="13" customFormat="1" x14ac:dyDescent="0.25"/>
    <row r="105" spans="1:15" s="13" customFormat="1" x14ac:dyDescent="0.25">
      <c r="A105" s="38" t="s">
        <v>27</v>
      </c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1:15" s="13" customFormat="1" x14ac:dyDescent="0.25">
      <c r="A106" s="1" t="s">
        <v>56</v>
      </c>
      <c r="B106" s="1" t="s">
        <v>6</v>
      </c>
      <c r="C106" s="1" t="s">
        <v>7</v>
      </c>
      <c r="D106" s="1" t="s">
        <v>8</v>
      </c>
      <c r="E106" s="1" t="s">
        <v>9</v>
      </c>
      <c r="F106" s="1" t="s">
        <v>10</v>
      </c>
      <c r="G106" s="1" t="s">
        <v>11</v>
      </c>
      <c r="H106" s="15" t="s">
        <v>13</v>
      </c>
      <c r="I106" s="15" t="s">
        <v>14</v>
      </c>
      <c r="J106" s="15" t="s">
        <v>15</v>
      </c>
      <c r="K106" s="15" t="s">
        <v>16</v>
      </c>
      <c r="L106" s="15" t="s">
        <v>17</v>
      </c>
      <c r="M106" s="15" t="s">
        <v>18</v>
      </c>
      <c r="N106" s="26" t="s">
        <v>108</v>
      </c>
      <c r="O106" s="26" t="s">
        <v>110</v>
      </c>
    </row>
    <row r="107" spans="1:15" s="13" customFormat="1" x14ac:dyDescent="0.25">
      <c r="A107" s="1" t="s">
        <v>70</v>
      </c>
      <c r="B107" s="1">
        <v>2.825347345102204</v>
      </c>
      <c r="C107" s="1">
        <v>2.8865290806200097</v>
      </c>
      <c r="D107" s="1">
        <v>3.0238607075366009</v>
      </c>
      <c r="E107" s="1">
        <v>2.9510163096337827</v>
      </c>
      <c r="F107" s="1">
        <v>3.1156735591247045</v>
      </c>
      <c r="G107" s="1">
        <v>3.1153812072214744</v>
      </c>
      <c r="H107" s="14">
        <f>SUM((100/B8)*B107)/100</f>
        <v>0.37721593392552788</v>
      </c>
      <c r="I107" s="14">
        <f t="shared" ref="I107:M107" si="42">SUM((100/C8)*C107)/100</f>
        <v>0.38538438993591584</v>
      </c>
      <c r="J107" s="14">
        <f t="shared" si="42"/>
        <v>0.40371972063238998</v>
      </c>
      <c r="K107" s="14">
        <f t="shared" si="42"/>
        <v>0.39399416684029143</v>
      </c>
      <c r="L107" s="14">
        <f t="shared" si="42"/>
        <v>0.41597777825429966</v>
      </c>
      <c r="M107" s="14">
        <f t="shared" si="42"/>
        <v>0.41593874595747321</v>
      </c>
      <c r="N107" s="27">
        <f t="shared" ref="N107:N115" si="43">SUM(H107+I107+J107+K107+L107+M107)/6*100</f>
        <v>39.870512259098298</v>
      </c>
      <c r="O107" s="28">
        <f t="shared" ref="O107:O115" si="44">SUM(B107+C107+D107+E107+F107+G107)/6</f>
        <v>2.9863013682064623</v>
      </c>
    </row>
    <row r="108" spans="1:15" s="13" customFormat="1" x14ac:dyDescent="0.25">
      <c r="A108" s="1" t="s">
        <v>71</v>
      </c>
      <c r="B108" s="1">
        <v>2.8065804234886138</v>
      </c>
      <c r="C108" s="1">
        <v>2.8343367841601546</v>
      </c>
      <c r="D108" s="1">
        <v>3.008261789956399</v>
      </c>
      <c r="E108" s="1">
        <v>2.994883410492033</v>
      </c>
      <c r="F108" s="1">
        <v>3.1357622135595422</v>
      </c>
      <c r="G108" s="1">
        <v>3.1223312591373715</v>
      </c>
      <c r="H108" s="14">
        <f>SUM((100/B8)*B108)/100</f>
        <v>0.37471033691436767</v>
      </c>
      <c r="I108" s="14">
        <f t="shared" ref="I108:M108" si="45">SUM((100/C8)*C108)/100</f>
        <v>0.37841612605609543</v>
      </c>
      <c r="J108" s="14">
        <f t="shared" si="45"/>
        <v>0.40163708811166876</v>
      </c>
      <c r="K108" s="14">
        <f t="shared" si="45"/>
        <v>0.39985092262910987</v>
      </c>
      <c r="L108" s="14">
        <f t="shared" si="45"/>
        <v>0.41865984159673458</v>
      </c>
      <c r="M108" s="14">
        <f t="shared" si="45"/>
        <v>0.41686665676066376</v>
      </c>
      <c r="N108" s="27">
        <f t="shared" si="43"/>
        <v>39.835682867810668</v>
      </c>
      <c r="O108" s="28">
        <f t="shared" si="44"/>
        <v>2.9836926467990192</v>
      </c>
    </row>
    <row r="109" spans="1:15" s="13" customFormat="1" x14ac:dyDescent="0.25">
      <c r="A109" s="1" t="s">
        <v>72</v>
      </c>
      <c r="B109" s="1">
        <v>2.7981643431053822</v>
      </c>
      <c r="C109" s="1">
        <v>2.8856910589091838</v>
      </c>
      <c r="D109" s="1">
        <v>3.0016584854417645</v>
      </c>
      <c r="E109" s="1">
        <v>2.9806898593040088</v>
      </c>
      <c r="F109" s="1">
        <v>3.1378876152758455</v>
      </c>
      <c r="G109" s="1">
        <v>3.1099679797866164</v>
      </c>
      <c r="H109" s="14">
        <f>SUM((100/B8)*B109)/100</f>
        <v>0.37358669467361577</v>
      </c>
      <c r="I109" s="14">
        <f t="shared" ref="I109:M109" si="46">SUM((100/C8)*C109)/100</f>
        <v>0.38527250452726086</v>
      </c>
      <c r="J109" s="14">
        <f t="shared" si="46"/>
        <v>0.40075547202159739</v>
      </c>
      <c r="K109" s="14">
        <f t="shared" si="46"/>
        <v>0.39795592247049522</v>
      </c>
      <c r="L109" s="14">
        <f t="shared" si="46"/>
        <v>0.41894360684590731</v>
      </c>
      <c r="M109" s="14">
        <f t="shared" si="46"/>
        <v>0.41521601866309965</v>
      </c>
      <c r="N109" s="27">
        <f t="shared" si="43"/>
        <v>39.862170320032938</v>
      </c>
      <c r="O109" s="28">
        <f t="shared" si="44"/>
        <v>2.9856765569704673</v>
      </c>
    </row>
    <row r="110" spans="1:15" s="13" customFormat="1" x14ac:dyDescent="0.25">
      <c r="A110" s="1" t="s">
        <v>73</v>
      </c>
      <c r="B110" s="1">
        <v>2.7888659402584648</v>
      </c>
      <c r="C110" s="1">
        <v>2.8821963675256379</v>
      </c>
      <c r="D110" s="1">
        <v>3.0303470780069723</v>
      </c>
      <c r="E110" s="1">
        <v>2.9647491109356836</v>
      </c>
      <c r="F110" s="1">
        <v>3.1144906937517125</v>
      </c>
      <c r="G110" s="1">
        <v>3.1075182180107617</v>
      </c>
      <c r="H110" s="14">
        <f>SUM((100/B8)*B110)/100</f>
        <v>0.37234525237095661</v>
      </c>
      <c r="I110" s="14">
        <f t="shared" ref="I110:M110" si="47">SUM((100/C8)*C110)/100</f>
        <v>0.38480592356817594</v>
      </c>
      <c r="J110" s="14">
        <f t="shared" si="47"/>
        <v>0.40458572470053034</v>
      </c>
      <c r="K110" s="14">
        <f t="shared" si="47"/>
        <v>0.39582765166030492</v>
      </c>
      <c r="L110" s="14">
        <f t="shared" si="47"/>
        <v>0.41581985230329943</v>
      </c>
      <c r="M110" s="14">
        <f t="shared" si="47"/>
        <v>0.41488894766498824</v>
      </c>
      <c r="N110" s="27">
        <f t="shared" si="43"/>
        <v>39.804555871137588</v>
      </c>
      <c r="O110" s="28">
        <f t="shared" si="44"/>
        <v>2.981361234748205</v>
      </c>
    </row>
    <row r="111" spans="1:15" s="13" customFormat="1" x14ac:dyDescent="0.25">
      <c r="A111" s="1"/>
      <c r="B111" s="1"/>
      <c r="C111" s="1"/>
      <c r="D111" s="1"/>
      <c r="E111" s="1"/>
      <c r="F111" s="1"/>
      <c r="G111" s="1"/>
      <c r="H111" s="14"/>
      <c r="I111" s="14"/>
      <c r="J111" s="14"/>
      <c r="K111" s="14"/>
      <c r="L111" s="14"/>
      <c r="M111" s="14"/>
      <c r="N111" s="27"/>
      <c r="O111" s="28"/>
    </row>
    <row r="112" spans="1:15" s="13" customFormat="1" x14ac:dyDescent="0.25">
      <c r="A112" s="1" t="s">
        <v>74</v>
      </c>
      <c r="B112" s="1">
        <v>4.0956613015352392</v>
      </c>
      <c r="C112" s="1">
        <v>4.2522765271191627</v>
      </c>
      <c r="D112" s="1">
        <v>4.3861668098778122</v>
      </c>
      <c r="E112" s="1">
        <v>4.2851473740735431</v>
      </c>
      <c r="F112" s="1">
        <v>4.5792689836386824</v>
      </c>
      <c r="G112" s="1">
        <v>4.5525007449105184</v>
      </c>
      <c r="H112" s="14">
        <f>SUM((100/B9)*B112)/100</f>
        <v>0.37609378342839661</v>
      </c>
      <c r="I112" s="14">
        <f t="shared" ref="I112:M112" si="48">SUM((100/C9)*C112)/100</f>
        <v>0.39047534684289831</v>
      </c>
      <c r="J112" s="14">
        <f t="shared" si="48"/>
        <v>0.40277013864810024</v>
      </c>
      <c r="K112" s="14">
        <f t="shared" si="48"/>
        <v>0.39349379008939783</v>
      </c>
      <c r="L112" s="14">
        <f t="shared" si="48"/>
        <v>0.42050220235433255</v>
      </c>
      <c r="M112" s="14">
        <f t="shared" si="48"/>
        <v>0.41804414553815589</v>
      </c>
      <c r="N112" s="27">
        <f t="shared" si="43"/>
        <v>40.022990115021358</v>
      </c>
      <c r="O112" s="28">
        <f t="shared" si="44"/>
        <v>4.3585036235258263</v>
      </c>
    </row>
    <row r="113" spans="1:15" s="13" customFormat="1" x14ac:dyDescent="0.25">
      <c r="A113" s="1" t="s">
        <v>75</v>
      </c>
      <c r="B113" s="1">
        <v>4.1302943264165934</v>
      </c>
      <c r="C113" s="1">
        <v>4.2625123600686585</v>
      </c>
      <c r="D113" s="1">
        <v>4.3719772793368215</v>
      </c>
      <c r="E113" s="1">
        <v>4.2738392247030106</v>
      </c>
      <c r="F113" s="1">
        <v>4.5397224093153374</v>
      </c>
      <c r="G113" s="1">
        <v>4.4979868923932429</v>
      </c>
      <c r="H113" s="14">
        <f>SUM((100/B9)*B113)/100</f>
        <v>0.37927404282980653</v>
      </c>
      <c r="I113" s="14">
        <f t="shared" ref="I113:M113" si="49">SUM((100/C9)*C113)/100</f>
        <v>0.39141527640667201</v>
      </c>
      <c r="J113" s="14">
        <f t="shared" si="49"/>
        <v>0.40146715145425355</v>
      </c>
      <c r="K113" s="14">
        <f t="shared" si="49"/>
        <v>0.39245539253471162</v>
      </c>
      <c r="L113" s="14">
        <f t="shared" si="49"/>
        <v>0.4168707446570557</v>
      </c>
      <c r="M113" s="14">
        <f t="shared" si="49"/>
        <v>0.41303828212977434</v>
      </c>
      <c r="N113" s="27">
        <f t="shared" si="43"/>
        <v>39.908681500204565</v>
      </c>
      <c r="O113" s="28">
        <f t="shared" si="44"/>
        <v>4.3460554153722777</v>
      </c>
    </row>
    <row r="114" spans="1:15" s="13" customFormat="1" x14ac:dyDescent="0.25">
      <c r="A114" s="1" t="s">
        <v>76</v>
      </c>
      <c r="B114" s="1">
        <v>4.1365868206579535</v>
      </c>
      <c r="C114" s="1">
        <v>4.2548020731780776</v>
      </c>
      <c r="D114" s="1">
        <v>4.4163173493586658</v>
      </c>
      <c r="E114" s="1">
        <v>4.2629957606833386</v>
      </c>
      <c r="F114" s="1">
        <v>4.5632688782661228</v>
      </c>
      <c r="G114" s="1">
        <v>4.4875251557480782</v>
      </c>
      <c r="H114" s="14">
        <f>SUM((100/B9)*B114)/100</f>
        <v>0.37985186599246584</v>
      </c>
      <c r="I114" s="14">
        <f t="shared" ref="I114:M114" si="50">SUM((100/C9)*C114)/100</f>
        <v>0.39070726108154979</v>
      </c>
      <c r="J114" s="14">
        <f t="shared" si="50"/>
        <v>0.4055387832285276</v>
      </c>
      <c r="K114" s="14">
        <f t="shared" si="50"/>
        <v>0.39145966581114217</v>
      </c>
      <c r="L114" s="14">
        <f t="shared" si="50"/>
        <v>0.41903295484537395</v>
      </c>
      <c r="M114" s="14">
        <f t="shared" si="50"/>
        <v>0.41207760842498414</v>
      </c>
      <c r="N114" s="27">
        <f t="shared" si="43"/>
        <v>39.977802323067394</v>
      </c>
      <c r="O114" s="28">
        <f t="shared" si="44"/>
        <v>4.3535826729820384</v>
      </c>
    </row>
    <row r="115" spans="1:15" s="13" customFormat="1" x14ac:dyDescent="0.25">
      <c r="A115" s="1" t="s">
        <v>77</v>
      </c>
      <c r="B115" s="1">
        <v>4.0771847848272218</v>
      </c>
      <c r="C115" s="1">
        <v>4.2479264131374492</v>
      </c>
      <c r="D115" s="1">
        <v>4.3858187827087711</v>
      </c>
      <c r="E115" s="1">
        <v>4.2515448325885705</v>
      </c>
      <c r="F115" s="1">
        <v>4.5202056989831494</v>
      </c>
      <c r="G115" s="1">
        <v>4.5316841450217602</v>
      </c>
      <c r="H115" s="14">
        <f>SUM((100/B9)*B115)/100</f>
        <v>0.37439713359294963</v>
      </c>
      <c r="I115" s="14">
        <f t="shared" ref="I115:M115" si="51">SUM((100/C9)*C115)/100</f>
        <v>0.39007588734044524</v>
      </c>
      <c r="J115" s="14">
        <f t="shared" si="51"/>
        <v>0.40273818023037378</v>
      </c>
      <c r="K115" s="14">
        <f t="shared" si="51"/>
        <v>0.390408157262495</v>
      </c>
      <c r="L115" s="14">
        <f t="shared" si="51"/>
        <v>0.41507857658247466</v>
      </c>
      <c r="M115" s="14">
        <f t="shared" si="51"/>
        <v>0.41613261203138291</v>
      </c>
      <c r="N115" s="27">
        <f t="shared" si="43"/>
        <v>39.813842450668687</v>
      </c>
      <c r="O115" s="28">
        <f t="shared" si="44"/>
        <v>4.3357274428778201</v>
      </c>
    </row>
    <row r="116" spans="1:15" s="13" customFormat="1" x14ac:dyDescent="0.25"/>
    <row r="117" spans="1:15" s="13" customFormat="1" x14ac:dyDescent="0.25"/>
    <row r="118" spans="1:15" s="13" customFormat="1" x14ac:dyDescent="0.25">
      <c r="A118" s="38" t="s">
        <v>29</v>
      </c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1:15" s="13" customFormat="1" x14ac:dyDescent="0.25">
      <c r="A119" s="1" t="s">
        <v>82</v>
      </c>
      <c r="B119" s="1" t="s">
        <v>6</v>
      </c>
      <c r="C119" s="1" t="s">
        <v>7</v>
      </c>
      <c r="D119" s="1" t="s">
        <v>8</v>
      </c>
      <c r="E119" s="1" t="s">
        <v>9</v>
      </c>
      <c r="F119" s="1" t="s">
        <v>10</v>
      </c>
      <c r="G119" s="1" t="s">
        <v>11</v>
      </c>
      <c r="H119" s="15" t="s">
        <v>13</v>
      </c>
      <c r="I119" s="15" t="s">
        <v>14</v>
      </c>
      <c r="J119" s="15" t="s">
        <v>15</v>
      </c>
      <c r="K119" s="15" t="s">
        <v>16</v>
      </c>
      <c r="L119" s="15" t="s">
        <v>17</v>
      </c>
      <c r="M119" s="15" t="s">
        <v>18</v>
      </c>
      <c r="N119" s="26" t="s">
        <v>108</v>
      </c>
      <c r="O119" s="26" t="s">
        <v>110</v>
      </c>
    </row>
    <row r="120" spans="1:15" s="13" customFormat="1" x14ac:dyDescent="0.25">
      <c r="A120" s="1" t="s">
        <v>83</v>
      </c>
      <c r="B120" s="1">
        <v>6.1141914391129773E-2</v>
      </c>
      <c r="C120" s="1">
        <v>7.6215928702717164E-2</v>
      </c>
      <c r="D120" s="1">
        <v>0.10194587762991908</v>
      </c>
      <c r="E120" s="1">
        <v>5.300939465460705E-2</v>
      </c>
      <c r="F120" s="1">
        <v>8.2003672933725402E-2</v>
      </c>
      <c r="G120" s="1">
        <v>9.8412665799734372E-2</v>
      </c>
      <c r="H120" s="14">
        <f>SUM((100/B5)*B120)/100</f>
        <v>0.12228382878225955</v>
      </c>
      <c r="I120" s="14">
        <f t="shared" ref="I120:M120" si="52">SUM((100/C5)*C120)/100</f>
        <v>0.15243185740543433</v>
      </c>
      <c r="J120" s="14">
        <f t="shared" si="52"/>
        <v>0.20389175525983816</v>
      </c>
      <c r="K120" s="14">
        <f t="shared" si="52"/>
        <v>0.1060187893092141</v>
      </c>
      <c r="L120" s="14">
        <f t="shared" si="52"/>
        <v>0.1640073458674508</v>
      </c>
      <c r="M120" s="14">
        <f t="shared" si="52"/>
        <v>0.19682533159946874</v>
      </c>
      <c r="N120" s="27">
        <f t="shared" ref="N120:N148" si="53">SUM(H120+I120+J120+K120+L120+M120)/6*100</f>
        <v>15.757648470394429</v>
      </c>
      <c r="O120" s="28">
        <f t="shared" ref="O120:O148" si="54">SUM(B120+C120+D120+E120+F120+G120)/6</f>
        <v>7.878824235197214E-2</v>
      </c>
    </row>
    <row r="121" spans="1:15" s="13" customFormat="1" x14ac:dyDescent="0.25">
      <c r="A121" s="1" t="s">
        <v>106</v>
      </c>
      <c r="B121" s="1">
        <v>6.1417652606115813E-2</v>
      </c>
      <c r="C121" s="1">
        <v>7.6552297297167268E-2</v>
      </c>
      <c r="D121" s="1">
        <v>0.10336258031492855</v>
      </c>
      <c r="E121" s="1">
        <v>5.1761020827121071E-2</v>
      </c>
      <c r="F121" s="1">
        <v>8.1903782150400492E-2</v>
      </c>
      <c r="G121" s="1">
        <v>9.9438792459173128E-2</v>
      </c>
      <c r="H121" s="14">
        <f>SUM((100/B5)*B121)/100</f>
        <v>0.12283530521223163</v>
      </c>
      <c r="I121" s="14">
        <f t="shared" ref="I121:M121" si="55">SUM((100/C5)*C121)/100</f>
        <v>0.15310459459433454</v>
      </c>
      <c r="J121" s="14">
        <f t="shared" si="55"/>
        <v>0.2067251606298571</v>
      </c>
      <c r="K121" s="14">
        <f t="shared" si="55"/>
        <v>0.10352204165424213</v>
      </c>
      <c r="L121" s="14">
        <f t="shared" si="55"/>
        <v>0.16380756430080098</v>
      </c>
      <c r="M121" s="14">
        <f t="shared" si="55"/>
        <v>0.19887758491834626</v>
      </c>
      <c r="N121" s="27">
        <f t="shared" si="53"/>
        <v>15.814537521830212</v>
      </c>
      <c r="O121" s="28">
        <f t="shared" si="54"/>
        <v>7.9072687609151066E-2</v>
      </c>
    </row>
    <row r="122" spans="1:15" s="13" customFormat="1" x14ac:dyDescent="0.25">
      <c r="A122" s="1" t="s">
        <v>84</v>
      </c>
      <c r="B122" s="1">
        <v>6.1491440618592214E-2</v>
      </c>
      <c r="C122" s="1">
        <v>7.6219237125169856E-2</v>
      </c>
      <c r="D122" s="1">
        <v>0.10378439397078031</v>
      </c>
      <c r="E122" s="1">
        <v>5.1892323183263221E-2</v>
      </c>
      <c r="F122" s="1">
        <v>8.2169567572674532E-2</v>
      </c>
      <c r="G122" s="1">
        <v>9.7983204591935352E-2</v>
      </c>
      <c r="H122" s="14">
        <f>SUM((100/B5)*B122)/100</f>
        <v>0.12298288123718443</v>
      </c>
      <c r="I122" s="14">
        <f t="shared" ref="I122:M122" si="56">SUM((100/C5)*C122)/100</f>
        <v>0.15243847425033971</v>
      </c>
      <c r="J122" s="14">
        <f t="shared" si="56"/>
        <v>0.20756878794156061</v>
      </c>
      <c r="K122" s="14">
        <f t="shared" si="56"/>
        <v>0.10378464636652644</v>
      </c>
      <c r="L122" s="14">
        <f t="shared" si="56"/>
        <v>0.16433913514534906</v>
      </c>
      <c r="M122" s="14">
        <f t="shared" si="56"/>
        <v>0.1959664091838707</v>
      </c>
      <c r="N122" s="27">
        <f t="shared" si="53"/>
        <v>15.784672235413847</v>
      </c>
      <c r="O122" s="28">
        <f t="shared" si="54"/>
        <v>7.8923361177069232E-2</v>
      </c>
    </row>
    <row r="123" spans="1:15" s="13" customFormat="1" x14ac:dyDescent="0.25">
      <c r="A123" s="1" t="s">
        <v>85</v>
      </c>
      <c r="B123" s="1">
        <v>6.1095473426772177E-2</v>
      </c>
      <c r="C123" s="1">
        <v>7.6840049760032877E-2</v>
      </c>
      <c r="D123" s="1">
        <v>0.10400946052920337</v>
      </c>
      <c r="E123" s="1">
        <v>5.3169089713880797E-2</v>
      </c>
      <c r="F123" s="1">
        <v>8.1473318258527078E-2</v>
      </c>
      <c r="G123" s="1">
        <v>9.9129986932468925E-2</v>
      </c>
      <c r="H123" s="14">
        <f>SUM((100/B5)*B123)/100</f>
        <v>0.12219094685354434</v>
      </c>
      <c r="I123" s="14">
        <f t="shared" ref="I123:M123" si="57">SUM((100/C5)*C123)/100</f>
        <v>0.15368009952006575</v>
      </c>
      <c r="J123" s="14">
        <f t="shared" si="57"/>
        <v>0.20801892105840675</v>
      </c>
      <c r="K123" s="14">
        <f t="shared" si="57"/>
        <v>0.10633817942776159</v>
      </c>
      <c r="L123" s="14">
        <f t="shared" si="57"/>
        <v>0.16294663651705416</v>
      </c>
      <c r="M123" s="14">
        <f t="shared" si="57"/>
        <v>0.19825997386493785</v>
      </c>
      <c r="N123" s="27">
        <f t="shared" si="53"/>
        <v>15.857245954029505</v>
      </c>
      <c r="O123" s="28">
        <f t="shared" si="54"/>
        <v>7.9286229770147529E-2</v>
      </c>
    </row>
    <row r="124" spans="1:15" s="13" customFormat="1" x14ac:dyDescent="0.25">
      <c r="A124" s="1"/>
      <c r="B124" s="8"/>
      <c r="C124" s="8"/>
      <c r="D124" s="8"/>
      <c r="E124" s="8"/>
      <c r="F124" s="8"/>
      <c r="G124" s="8"/>
      <c r="H124" s="14"/>
      <c r="I124" s="14"/>
      <c r="J124" s="14"/>
      <c r="K124" s="14"/>
      <c r="L124" s="14"/>
      <c r="M124" s="14"/>
      <c r="N124" s="27"/>
      <c r="O124" s="28"/>
    </row>
    <row r="125" spans="1:15" s="13" customFormat="1" x14ac:dyDescent="0.25">
      <c r="A125" s="1" t="s">
        <v>86</v>
      </c>
      <c r="B125" s="1">
        <v>0.22290882989250074</v>
      </c>
      <c r="C125" s="1">
        <v>0.23841511796424192</v>
      </c>
      <c r="D125" s="1">
        <v>0.27180190599899873</v>
      </c>
      <c r="E125" s="1">
        <v>0.35203177600318031</v>
      </c>
      <c r="F125" s="1">
        <v>0.39349079497184564</v>
      </c>
      <c r="G125" s="1">
        <v>0.38675325858356602</v>
      </c>
      <c r="H125" s="14">
        <f>SUM((100/B6)*B125)/100</f>
        <v>8.3174936527052504E-2</v>
      </c>
      <c r="I125" s="14">
        <f>SUM(100/C6)*C125/100</f>
        <v>8.8960864912030549E-2</v>
      </c>
      <c r="J125" s="14">
        <f>SUM(100/D6)*D125/100</f>
        <v>0.10141862164141742</v>
      </c>
      <c r="K125" s="14">
        <f>SUM(100/E6)*E125/100</f>
        <v>0.13135514029969411</v>
      </c>
      <c r="L125" s="14">
        <f>SUM(100/F6)*F125/100</f>
        <v>0.1468249234969573</v>
      </c>
      <c r="M125" s="14">
        <f>SUM(100/G6)*G125/100</f>
        <v>0.14431091738192761</v>
      </c>
      <c r="N125" s="27">
        <f>SUM(H125+I125+J125+K125+L125+M125)/6*100</f>
        <v>11.600756737651324</v>
      </c>
      <c r="O125" s="28">
        <f>SUM(B125+C125+D125+E125+F125+G125)/6</f>
        <v>0.31090028056905555</v>
      </c>
    </row>
    <row r="126" spans="1:15" s="13" customFormat="1" x14ac:dyDescent="0.25">
      <c r="A126" s="1" t="s">
        <v>105</v>
      </c>
      <c r="B126" s="1">
        <v>0.2219699223782052</v>
      </c>
      <c r="C126" s="1">
        <v>0.23682473732102266</v>
      </c>
      <c r="D126" s="1">
        <v>0.26919834115088032</v>
      </c>
      <c r="E126" s="1">
        <v>0.35315882498799811</v>
      </c>
      <c r="F126" s="1">
        <v>0.39119139341482634</v>
      </c>
      <c r="G126" s="1">
        <v>0.39341526113703468</v>
      </c>
      <c r="H126" s="14">
        <f>SUM((100/B6)*B126)/100</f>
        <v>8.2824597902315361E-2</v>
      </c>
      <c r="I126" s="14">
        <f t="shared" ref="I126:M126" si="58">SUM((100/C6)*C126)/100</f>
        <v>8.8367439298889044E-2</v>
      </c>
      <c r="J126" s="14">
        <f t="shared" si="58"/>
        <v>0.10044714222047771</v>
      </c>
      <c r="K126" s="14">
        <f t="shared" si="58"/>
        <v>0.13177568096567091</v>
      </c>
      <c r="L126" s="14">
        <f t="shared" si="58"/>
        <v>0.14596693784135309</v>
      </c>
      <c r="M126" s="14">
        <f t="shared" si="58"/>
        <v>0.14679673923023681</v>
      </c>
      <c r="N126" s="27">
        <f t="shared" si="53"/>
        <v>11.602975624315716</v>
      </c>
      <c r="O126" s="28">
        <f t="shared" si="54"/>
        <v>0.31095974673166121</v>
      </c>
    </row>
    <row r="127" spans="1:15" s="13" customFormat="1" x14ac:dyDescent="0.25">
      <c r="A127" s="1" t="s">
        <v>87</v>
      </c>
      <c r="B127" s="1">
        <v>0.2181302130328274</v>
      </c>
      <c r="C127" s="1">
        <v>0.23755299476100109</v>
      </c>
      <c r="D127" s="1">
        <v>0.26707055191490431</v>
      </c>
      <c r="E127" s="1">
        <v>0.34913375238375605</v>
      </c>
      <c r="F127" s="1">
        <v>0.39084409987028285</v>
      </c>
      <c r="G127" s="1">
        <v>0.39164222873204363</v>
      </c>
      <c r="H127" s="14">
        <f>SUM((100/B6)*B127)/100</f>
        <v>8.1391870534637076E-2</v>
      </c>
      <c r="I127" s="14">
        <f t="shared" ref="I127:M127" si="59">SUM((100/C6)*C127)/100</f>
        <v>8.8639177149627268E-2</v>
      </c>
      <c r="J127" s="14">
        <f t="shared" si="59"/>
        <v>9.9653191013023987E-2</v>
      </c>
      <c r="K127" s="14">
        <f t="shared" si="59"/>
        <v>0.13027378820289404</v>
      </c>
      <c r="L127" s="14">
        <f t="shared" si="59"/>
        <v>0.14583735069786671</v>
      </c>
      <c r="M127" s="14">
        <f t="shared" si="59"/>
        <v>0.14613515997464313</v>
      </c>
      <c r="N127" s="27">
        <f t="shared" si="53"/>
        <v>11.532175626211536</v>
      </c>
      <c r="O127" s="28">
        <f t="shared" si="54"/>
        <v>0.30906230678246921</v>
      </c>
    </row>
    <row r="128" spans="1:15" s="13" customFormat="1" x14ac:dyDescent="0.25">
      <c r="A128" s="1" t="s">
        <v>88</v>
      </c>
      <c r="B128" s="1">
        <v>0.2216265080750858</v>
      </c>
      <c r="C128" s="1">
        <v>0.23915996690901684</v>
      </c>
      <c r="D128" s="1">
        <v>0.27133978677264503</v>
      </c>
      <c r="E128" s="1">
        <v>0.35538984515502664</v>
      </c>
      <c r="F128" s="1">
        <v>0.38680876234369993</v>
      </c>
      <c r="G128" s="1">
        <v>0.3942163262369916</v>
      </c>
      <c r="H128" s="14">
        <f>SUM((100/B6)*B128)/100</f>
        <v>8.2696458236972303E-2</v>
      </c>
      <c r="I128" s="14">
        <f t="shared" ref="I128:M128" si="60">SUM((100/C6)*C128)/100</f>
        <v>8.9238793622767473E-2</v>
      </c>
      <c r="J128" s="14">
        <f t="shared" si="60"/>
        <v>0.10124618909427052</v>
      </c>
      <c r="K128" s="14">
        <f t="shared" si="60"/>
        <v>0.13260815117724872</v>
      </c>
      <c r="L128" s="14">
        <f t="shared" si="60"/>
        <v>0.14433162774018654</v>
      </c>
      <c r="M128" s="14">
        <f t="shared" si="60"/>
        <v>0.14709564411828041</v>
      </c>
      <c r="N128" s="27">
        <f t="shared" si="53"/>
        <v>11.620281066495435</v>
      </c>
      <c r="O128" s="28">
        <f t="shared" si="54"/>
        <v>0.31142353258207761</v>
      </c>
    </row>
    <row r="129" spans="1:15" s="13" customFormat="1" x14ac:dyDescent="0.25">
      <c r="A129" s="1"/>
      <c r="B129" s="8"/>
      <c r="C129" s="8"/>
      <c r="D129" s="8"/>
      <c r="E129" s="8"/>
      <c r="F129" s="8"/>
      <c r="G129" s="8"/>
      <c r="H129" s="14"/>
      <c r="I129" s="14"/>
      <c r="J129" s="14"/>
      <c r="K129" s="14"/>
      <c r="L129" s="14"/>
      <c r="M129" s="14"/>
      <c r="N129" s="27"/>
      <c r="O129" s="28"/>
    </row>
    <row r="130" spans="1:15" s="13" customFormat="1" x14ac:dyDescent="0.25">
      <c r="A130" s="1" t="s">
        <v>95</v>
      </c>
      <c r="B130" s="1">
        <v>0.53413492597204459</v>
      </c>
      <c r="C130" s="1">
        <v>0.58478264051257922</v>
      </c>
      <c r="D130" s="1">
        <v>0.64616794349117157</v>
      </c>
      <c r="E130" s="1">
        <v>0.79675593892373475</v>
      </c>
      <c r="F130" s="1">
        <v>0.82085527265559211</v>
      </c>
      <c r="G130" s="1">
        <v>0.88111916122885847</v>
      </c>
      <c r="H130" s="14">
        <f>SUM((100/B7)*B130)/100</f>
        <v>9.8731039920895491E-2</v>
      </c>
      <c r="I130" s="14">
        <f t="shared" ref="I130:M130" si="61">SUM((100/C7)*C130)/100</f>
        <v>0.10809290952173368</v>
      </c>
      <c r="J130" s="14">
        <f t="shared" si="61"/>
        <v>0.11943954593182468</v>
      </c>
      <c r="K130" s="14">
        <f t="shared" si="61"/>
        <v>0.1472746652354408</v>
      </c>
      <c r="L130" s="14">
        <f t="shared" si="61"/>
        <v>0.1517292555740466</v>
      </c>
      <c r="M130" s="14">
        <f t="shared" si="61"/>
        <v>0.16286860651180377</v>
      </c>
      <c r="N130" s="27">
        <f t="shared" si="53"/>
        <v>13.135600378262419</v>
      </c>
      <c r="O130" s="28">
        <f t="shared" si="54"/>
        <v>0.7106359804639969</v>
      </c>
    </row>
    <row r="131" spans="1:15" s="13" customFormat="1" x14ac:dyDescent="0.25">
      <c r="A131" s="1" t="s">
        <v>104</v>
      </c>
      <c r="B131" s="1">
        <v>0.53935883820938446</v>
      </c>
      <c r="C131" s="1">
        <v>0.58799773966277991</v>
      </c>
      <c r="D131" s="1">
        <v>0.64492705155015539</v>
      </c>
      <c r="E131" s="1">
        <v>0.79344358920694402</v>
      </c>
      <c r="F131" s="1">
        <v>0.81292656831511168</v>
      </c>
      <c r="G131" s="1">
        <v>0.87925993337697284</v>
      </c>
      <c r="H131" s="14">
        <f>SUM((100/B7)*B131)/100</f>
        <v>9.9696642922252221E-2</v>
      </c>
      <c r="I131" s="14">
        <f t="shared" ref="I131:M131" si="62">SUM((100/C7)*C131)/100</f>
        <v>0.10868719771955267</v>
      </c>
      <c r="J131" s="14">
        <f t="shared" si="62"/>
        <v>0.11921017588727457</v>
      </c>
      <c r="K131" s="14">
        <f t="shared" si="62"/>
        <v>0.14666240096246652</v>
      </c>
      <c r="L131" s="14">
        <f t="shared" si="62"/>
        <v>0.15026369100094483</v>
      </c>
      <c r="M131" s="14">
        <f t="shared" si="62"/>
        <v>0.16252494147448665</v>
      </c>
      <c r="N131" s="27">
        <f>SUM(H131+I131+J131+K131+L131+M131)/6*100</f>
        <v>13.117417499449624</v>
      </c>
      <c r="O131" s="28">
        <f t="shared" si="54"/>
        <v>0.70965228672022462</v>
      </c>
    </row>
    <row r="132" spans="1:15" s="13" customFormat="1" x14ac:dyDescent="0.25">
      <c r="A132" s="1" t="s">
        <v>96</v>
      </c>
      <c r="B132" s="1">
        <v>0.53369758816756863</v>
      </c>
      <c r="C132" s="1">
        <v>0.58152984932588792</v>
      </c>
      <c r="D132" s="1">
        <v>0.63924502655547155</v>
      </c>
      <c r="E132" s="1">
        <v>0.79804180794169555</v>
      </c>
      <c r="F132" s="1">
        <v>0.81876585936209567</v>
      </c>
      <c r="G132" s="1">
        <v>0.87936161241215349</v>
      </c>
      <c r="H132" s="14">
        <f>SUM((100/B7)*B132)/100</f>
        <v>9.8650201140031174E-2</v>
      </c>
      <c r="I132" s="14">
        <f t="shared" ref="I132:M132" si="63">SUM((100/C7)*C132)/100</f>
        <v>0.10749165421920294</v>
      </c>
      <c r="J132" s="14">
        <f t="shared" si="63"/>
        <v>0.11815989400285981</v>
      </c>
      <c r="K132" s="14">
        <f t="shared" si="63"/>
        <v>0.14751234897258697</v>
      </c>
      <c r="L132" s="14">
        <f t="shared" si="63"/>
        <v>0.15134304239595114</v>
      </c>
      <c r="M132" s="14">
        <f t="shared" si="63"/>
        <v>0.16254373612054593</v>
      </c>
      <c r="N132" s="27">
        <f t="shared" si="53"/>
        <v>13.095014614186299</v>
      </c>
      <c r="O132" s="28">
        <f t="shared" si="54"/>
        <v>0.70844029062747882</v>
      </c>
    </row>
    <row r="133" spans="1:15" s="13" customFormat="1" x14ac:dyDescent="0.25">
      <c r="A133" s="1" t="s">
        <v>97</v>
      </c>
      <c r="B133" s="1">
        <v>0.53732393197899042</v>
      </c>
      <c r="C133" s="1">
        <v>0.58219194003006836</v>
      </c>
      <c r="D133" s="1">
        <v>0.64169223200971892</v>
      </c>
      <c r="E133" s="1">
        <v>0.79469794947999539</v>
      </c>
      <c r="F133" s="1">
        <v>0.82091334026786955</v>
      </c>
      <c r="G133" s="1">
        <v>0.88884323364131212</v>
      </c>
      <c r="H133" s="14">
        <f>SUM((100/B7)*B133)/100</f>
        <v>9.9320504986874378E-2</v>
      </c>
      <c r="I133" s="14">
        <f t="shared" ref="I133:M133" si="64">SUM((100/C7)*C133)/100</f>
        <v>0.10761403697413463</v>
      </c>
      <c r="J133" s="14">
        <f t="shared" si="64"/>
        <v>0.11861224251565967</v>
      </c>
      <c r="K133" s="14">
        <f t="shared" si="64"/>
        <v>0.14689426053234667</v>
      </c>
      <c r="L133" s="14">
        <f t="shared" si="64"/>
        <v>0.15173998895894075</v>
      </c>
      <c r="M133" s="14">
        <f t="shared" si="64"/>
        <v>0.16429634632926288</v>
      </c>
      <c r="N133" s="27">
        <f t="shared" si="53"/>
        <v>13.141289671620315</v>
      </c>
      <c r="O133" s="28">
        <f t="shared" si="54"/>
        <v>0.71094377123465913</v>
      </c>
    </row>
    <row r="134" spans="1:15" s="13" customFormat="1" x14ac:dyDescent="0.25">
      <c r="A134" s="1"/>
      <c r="B134" s="8"/>
      <c r="C134" s="8"/>
      <c r="D134" s="8"/>
      <c r="E134" s="8"/>
      <c r="F134" s="8"/>
      <c r="G134" s="8"/>
      <c r="H134" s="14"/>
      <c r="I134" s="14"/>
      <c r="J134" s="14"/>
      <c r="K134" s="14"/>
      <c r="L134" s="14"/>
      <c r="M134" s="14"/>
      <c r="N134" s="27"/>
      <c r="O134" s="28"/>
    </row>
    <row r="135" spans="1:15" s="13" customFormat="1" x14ac:dyDescent="0.25">
      <c r="A135" s="1" t="s">
        <v>92</v>
      </c>
      <c r="B135" s="1">
        <v>0.90414507512801578</v>
      </c>
      <c r="C135" s="1">
        <v>0.93123856302737873</v>
      </c>
      <c r="D135" s="1">
        <v>0.9884343697730481</v>
      </c>
      <c r="E135" s="1">
        <v>0.95834426098347325</v>
      </c>
      <c r="F135" s="1">
        <v>1.0237249734164044</v>
      </c>
      <c r="G135" s="1">
        <v>1.0178081485160542</v>
      </c>
      <c r="H135" s="14">
        <f>SUM((100/B8)*B135)/100</f>
        <v>0.12071362818798609</v>
      </c>
      <c r="I135" s="14">
        <f t="shared" ref="I135:M135" si="65">SUM((100/C8)*C135)/100</f>
        <v>0.12433091629203988</v>
      </c>
      <c r="J135" s="14">
        <f t="shared" si="65"/>
        <v>0.13196720557717601</v>
      </c>
      <c r="K135" s="14">
        <f t="shared" si="65"/>
        <v>0.12794983457723275</v>
      </c>
      <c r="L135" s="14">
        <f t="shared" si="65"/>
        <v>0.13667890165773092</v>
      </c>
      <c r="M135" s="14">
        <f t="shared" si="65"/>
        <v>0.13588893838665611</v>
      </c>
      <c r="N135" s="27">
        <f t="shared" si="53"/>
        <v>12.958823744647031</v>
      </c>
      <c r="O135" s="28">
        <f t="shared" si="54"/>
        <v>0.97061589847406238</v>
      </c>
    </row>
    <row r="136" spans="1:15" s="13" customFormat="1" x14ac:dyDescent="0.25">
      <c r="A136" s="1" t="s">
        <v>102</v>
      </c>
      <c r="B136" s="1">
        <v>0.90411922784832954</v>
      </c>
      <c r="C136" s="1">
        <v>0.93587869635801324</v>
      </c>
      <c r="D136" s="1">
        <v>0.97947376449398837</v>
      </c>
      <c r="E136" s="1">
        <v>0.95383837100708313</v>
      </c>
      <c r="F136" s="1">
        <v>1.0302066401360785</v>
      </c>
      <c r="G136" s="1">
        <v>1.0249757567750108</v>
      </c>
      <c r="H136" s="14">
        <f>SUM((100/B8)*B136)/100</f>
        <v>0.12071017728282105</v>
      </c>
      <c r="I136" s="14">
        <f t="shared" ref="I136:M136" si="66">SUM((100/C8)*C136)/100</f>
        <v>0.12495042675006852</v>
      </c>
      <c r="J136" s="14">
        <f t="shared" si="66"/>
        <v>0.13077086308330954</v>
      </c>
      <c r="K136" s="14">
        <f t="shared" si="66"/>
        <v>0.1273482471304517</v>
      </c>
      <c r="L136" s="14">
        <f t="shared" si="66"/>
        <v>0.13754427772177283</v>
      </c>
      <c r="M136" s="14">
        <f t="shared" si="66"/>
        <v>0.13684589543057554</v>
      </c>
      <c r="N136" s="27">
        <f t="shared" si="53"/>
        <v>12.969498123316653</v>
      </c>
      <c r="O136" s="28">
        <f t="shared" si="54"/>
        <v>0.97141540943641747</v>
      </c>
    </row>
    <row r="137" spans="1:15" s="13" customFormat="1" x14ac:dyDescent="0.25">
      <c r="A137" s="1" t="s">
        <v>93</v>
      </c>
      <c r="B137" s="1">
        <v>0.91509414786691468</v>
      </c>
      <c r="C137" s="1">
        <v>0.93738412878891031</v>
      </c>
      <c r="D137" s="1">
        <v>0.99102603204390416</v>
      </c>
      <c r="E137" s="1">
        <v>0.95104688557793904</v>
      </c>
      <c r="F137" s="1">
        <v>1.0204420980560438</v>
      </c>
      <c r="G137" s="1">
        <v>1.0276155702745864</v>
      </c>
      <c r="H137" s="14">
        <f>SUM((100/B8)*B137)/100</f>
        <v>0.12217545365379369</v>
      </c>
      <c r="I137" s="14">
        <f t="shared" ref="I137:M137" si="67">SUM((100/C8)*C137)/100</f>
        <v>0.12515141906393995</v>
      </c>
      <c r="J137" s="14">
        <f t="shared" si="67"/>
        <v>0.13231322190172284</v>
      </c>
      <c r="K137" s="14">
        <f t="shared" si="67"/>
        <v>0.12697555214658732</v>
      </c>
      <c r="L137" s="14">
        <f t="shared" si="67"/>
        <v>0.13624060054152787</v>
      </c>
      <c r="M137" s="14">
        <f t="shared" si="67"/>
        <v>0.13719834049059898</v>
      </c>
      <c r="N137" s="27">
        <f t="shared" si="53"/>
        <v>13.000909796636176</v>
      </c>
      <c r="O137" s="28">
        <f t="shared" si="54"/>
        <v>0.97376814376804977</v>
      </c>
    </row>
    <row r="138" spans="1:15" s="13" customFormat="1" x14ac:dyDescent="0.25">
      <c r="A138" s="1" t="s">
        <v>94</v>
      </c>
      <c r="B138" s="1">
        <v>0.9163944061219117</v>
      </c>
      <c r="C138" s="1">
        <v>0.91518059520585693</v>
      </c>
      <c r="D138" s="1">
        <v>0.98949975938581136</v>
      </c>
      <c r="E138" s="1">
        <v>0.96907264371108859</v>
      </c>
      <c r="F138" s="1">
        <v>1.033043495761778</v>
      </c>
      <c r="G138" s="1">
        <v>1.0228303793708469</v>
      </c>
      <c r="H138" s="14">
        <f>SUM((100/B8)*B138)/100</f>
        <v>0.12234905288677059</v>
      </c>
      <c r="I138" s="14">
        <f t="shared" ref="I138:M138" si="68">SUM((100/C8)*C138)/100</f>
        <v>0.12218699535458705</v>
      </c>
      <c r="J138" s="14">
        <f t="shared" si="68"/>
        <v>0.13210944718101619</v>
      </c>
      <c r="K138" s="14">
        <f t="shared" si="68"/>
        <v>0.12938219542204121</v>
      </c>
      <c r="L138" s="14">
        <f t="shared" si="68"/>
        <v>0.13792303014175941</v>
      </c>
      <c r="M138" s="14">
        <f t="shared" si="68"/>
        <v>0.13655946320038009</v>
      </c>
      <c r="N138" s="27">
        <f t="shared" si="53"/>
        <v>13.008503069775909</v>
      </c>
      <c r="O138" s="28">
        <f t="shared" si="54"/>
        <v>0.97433687992621554</v>
      </c>
    </row>
    <row r="139" spans="1:15" s="13" customFormat="1" x14ac:dyDescent="0.25">
      <c r="A139" s="1"/>
      <c r="B139" s="8"/>
      <c r="C139" s="8"/>
      <c r="D139" s="8"/>
      <c r="E139" s="8"/>
      <c r="F139" s="8"/>
      <c r="G139" s="8"/>
      <c r="H139" s="14"/>
      <c r="I139" s="14"/>
      <c r="J139" s="14"/>
      <c r="K139" s="14"/>
      <c r="L139" s="14"/>
      <c r="M139" s="14"/>
      <c r="N139" s="27"/>
      <c r="O139" s="28"/>
    </row>
    <row r="140" spans="1:15" s="13" customFormat="1" x14ac:dyDescent="0.25">
      <c r="A140" s="1" t="s">
        <v>89</v>
      </c>
      <c r="B140" s="1">
        <v>1.5975035511753186</v>
      </c>
      <c r="C140" s="1">
        <v>1.6189827500283167</v>
      </c>
      <c r="D140" s="1">
        <v>1.6954920055087899</v>
      </c>
      <c r="E140" s="1">
        <v>1.632177949041248</v>
      </c>
      <c r="F140" s="1">
        <v>1.7693670606552583</v>
      </c>
      <c r="G140" s="1">
        <v>1.7558695203396533</v>
      </c>
      <c r="H140" s="14">
        <f>SUM((100/B9)*B140)/100</f>
        <v>0.14669454097110363</v>
      </c>
      <c r="I140" s="14">
        <f t="shared" ref="I140:M140" si="69">SUM((100/C9)*C140)/100</f>
        <v>0.14866691919451944</v>
      </c>
      <c r="J140" s="14">
        <f t="shared" si="69"/>
        <v>0.15569256248932872</v>
      </c>
      <c r="K140" s="14">
        <f t="shared" si="69"/>
        <v>0.14987859954465088</v>
      </c>
      <c r="L140" s="14">
        <f t="shared" si="69"/>
        <v>0.16247631410975738</v>
      </c>
      <c r="M140" s="14">
        <f t="shared" si="69"/>
        <v>0.16123687055460542</v>
      </c>
      <c r="N140" s="27">
        <f t="shared" si="53"/>
        <v>15.410763447732759</v>
      </c>
      <c r="O140" s="28">
        <f t="shared" si="54"/>
        <v>1.6782321394580972</v>
      </c>
    </row>
    <row r="141" spans="1:15" s="13" customFormat="1" x14ac:dyDescent="0.25">
      <c r="A141" s="1" t="s">
        <v>103</v>
      </c>
      <c r="B141" s="1">
        <v>1.5931927594453816</v>
      </c>
      <c r="C141" s="1">
        <v>1.6453433760027727</v>
      </c>
      <c r="D141" s="1">
        <v>1.6923737468256266</v>
      </c>
      <c r="E141" s="1">
        <v>1.6359143762602724</v>
      </c>
      <c r="F141" s="1">
        <v>1.7442637955928477</v>
      </c>
      <c r="G141" s="1">
        <v>1.728112658141983</v>
      </c>
      <c r="H141" s="14">
        <f>SUM((100/B9)*B141)/100</f>
        <v>0.14629869232739959</v>
      </c>
      <c r="I141" s="14">
        <f t="shared" ref="I141:M141" si="70">SUM((100/C9)*C141)/100</f>
        <v>0.15108754600576424</v>
      </c>
      <c r="J141" s="14">
        <f t="shared" si="70"/>
        <v>0.15540622101245422</v>
      </c>
      <c r="K141" s="14">
        <f t="shared" si="70"/>
        <v>0.15022170580902408</v>
      </c>
      <c r="L141" s="14">
        <f t="shared" si="70"/>
        <v>0.16017114743735975</v>
      </c>
      <c r="M141" s="14">
        <f t="shared" si="70"/>
        <v>0.15868803105068713</v>
      </c>
      <c r="N141" s="27">
        <f t="shared" si="53"/>
        <v>15.364555727378148</v>
      </c>
      <c r="O141" s="28">
        <f t="shared" si="54"/>
        <v>1.6732001187114809</v>
      </c>
    </row>
    <row r="142" spans="1:15" s="13" customFormat="1" x14ac:dyDescent="0.25">
      <c r="A142" s="1" t="s">
        <v>90</v>
      </c>
      <c r="B142" s="1">
        <v>1.592520989646891</v>
      </c>
      <c r="C142" s="1">
        <v>1.6226587805200769</v>
      </c>
      <c r="D142" s="1">
        <v>1.6983221099802825</v>
      </c>
      <c r="E142" s="1">
        <v>1.634829492274567</v>
      </c>
      <c r="F142" s="1">
        <v>1.7315990932001335</v>
      </c>
      <c r="G142" s="1">
        <v>1.7251584950928793</v>
      </c>
      <c r="H142" s="14">
        <f>SUM((100/B9)*B142)/100</f>
        <v>0.1462370054772168</v>
      </c>
      <c r="I142" s="14">
        <f t="shared" ref="I142:M142" si="71">SUM((100/C9)*C142)/100</f>
        <v>0.14900447938660025</v>
      </c>
      <c r="J142" s="14">
        <f t="shared" si="71"/>
        <v>0.15595244352436019</v>
      </c>
      <c r="K142" s="14">
        <f t="shared" si="71"/>
        <v>0.15012208377176922</v>
      </c>
      <c r="L142" s="14">
        <f t="shared" si="71"/>
        <v>0.159008181193768</v>
      </c>
      <c r="M142" s="14">
        <f t="shared" si="71"/>
        <v>0.15841675804342326</v>
      </c>
      <c r="N142" s="27">
        <f t="shared" si="53"/>
        <v>15.312349189952299</v>
      </c>
      <c r="O142" s="28">
        <f t="shared" si="54"/>
        <v>1.6675148267858049</v>
      </c>
    </row>
    <row r="143" spans="1:15" s="13" customFormat="1" x14ac:dyDescent="0.25">
      <c r="A143" s="1" t="s">
        <v>91</v>
      </c>
      <c r="B143" s="1">
        <v>1.5919924208464451</v>
      </c>
      <c r="C143" s="1">
        <v>1.6381352701251697</v>
      </c>
      <c r="D143" s="1">
        <v>1.6829819671883253</v>
      </c>
      <c r="E143" s="1">
        <v>1.6238459320878789</v>
      </c>
      <c r="F143" s="1">
        <v>1.7518018675040943</v>
      </c>
      <c r="G143" s="1">
        <v>1.7340986051173364</v>
      </c>
      <c r="H143" s="14">
        <f>SUM((100/B9)*B143)/100</f>
        <v>0.14618846839728605</v>
      </c>
      <c r="I143" s="14">
        <f t="shared" ref="I143:M143" si="72">SUM((100/C9)*C143)/100</f>
        <v>0.15042564463959315</v>
      </c>
      <c r="J143" s="14">
        <f t="shared" si="72"/>
        <v>0.15454379863988293</v>
      </c>
      <c r="K143" s="14">
        <f t="shared" si="72"/>
        <v>0.14911349238639843</v>
      </c>
      <c r="L143" s="14">
        <f t="shared" si="72"/>
        <v>0.16086334871479285</v>
      </c>
      <c r="M143" s="14">
        <f t="shared" si="72"/>
        <v>0.15923770478579763</v>
      </c>
      <c r="N143" s="27">
        <f t="shared" si="53"/>
        <v>15.339540959395851</v>
      </c>
      <c r="O143" s="28">
        <f t="shared" si="54"/>
        <v>1.6704760104782084</v>
      </c>
    </row>
    <row r="144" spans="1:15" s="13" customFormat="1" x14ac:dyDescent="0.25">
      <c r="A144" s="1"/>
      <c r="B144" s="8"/>
      <c r="C144" s="8"/>
      <c r="D144" s="8"/>
      <c r="E144" s="8"/>
      <c r="F144" s="8"/>
      <c r="G144" s="8"/>
      <c r="H144" s="14"/>
      <c r="I144" s="14"/>
      <c r="J144" s="14"/>
      <c r="K144" s="14"/>
      <c r="L144" s="14"/>
      <c r="M144" s="14"/>
      <c r="N144" s="27"/>
      <c r="O144" s="28"/>
    </row>
    <row r="145" spans="1:15" s="13" customFormat="1" x14ac:dyDescent="0.25">
      <c r="A145" s="1" t="s">
        <v>98</v>
      </c>
      <c r="B145" s="1">
        <v>5.3556724001069833</v>
      </c>
      <c r="C145" s="1">
        <v>5.5717742810810353</v>
      </c>
      <c r="D145" s="1">
        <v>5.670111065985048</v>
      </c>
      <c r="E145" s="1">
        <v>5.584664885876248</v>
      </c>
      <c r="F145" s="1">
        <v>5.7329462830134457</v>
      </c>
      <c r="G145" s="1">
        <v>5.75115984521769</v>
      </c>
      <c r="H145" s="14">
        <f>SUM((100/B10)*B145)/100</f>
        <v>0.24113788384092674</v>
      </c>
      <c r="I145" s="14">
        <f t="shared" ref="I145:M145" si="73">SUM((100/C10)*C145)/100</f>
        <v>0.25086781994961888</v>
      </c>
      <c r="J145" s="14">
        <f t="shared" si="73"/>
        <v>0.25529541044507198</v>
      </c>
      <c r="K145" s="14">
        <f t="shared" si="73"/>
        <v>0.25144821638344206</v>
      </c>
      <c r="L145" s="14">
        <f t="shared" si="73"/>
        <v>0.25812455123878641</v>
      </c>
      <c r="M145" s="14">
        <f t="shared" si="73"/>
        <v>0.25894461257171048</v>
      </c>
      <c r="N145" s="27">
        <f t="shared" si="53"/>
        <v>25.263641573825939</v>
      </c>
      <c r="O145" s="28">
        <f t="shared" si="54"/>
        <v>5.6110547935467423</v>
      </c>
    </row>
    <row r="146" spans="1:15" s="13" customFormat="1" x14ac:dyDescent="0.25">
      <c r="A146" s="1" t="s">
        <v>107</v>
      </c>
      <c r="B146" s="1">
        <v>5.3786601715285336</v>
      </c>
      <c r="C146" s="1">
        <v>5.5508207481960348</v>
      </c>
      <c r="D146" s="1">
        <v>5.6370698827431402</v>
      </c>
      <c r="E146" s="1">
        <v>5.5846488011057644</v>
      </c>
      <c r="F146" s="1">
        <v>5.7877590097623859</v>
      </c>
      <c r="G146" s="1">
        <v>5.7214809154130348</v>
      </c>
      <c r="H146" s="14">
        <f>SUM((100/B10)*B146)/100</f>
        <v>0.24217290281533244</v>
      </c>
      <c r="I146" s="14">
        <f t="shared" ref="I146:M146" si="74">SUM((100/C10)*C146)/100</f>
        <v>0.24992439208446804</v>
      </c>
      <c r="J146" s="14">
        <f t="shared" si="74"/>
        <v>0.25380773897988024</v>
      </c>
      <c r="K146" s="14">
        <f t="shared" si="74"/>
        <v>0.25144749217045315</v>
      </c>
      <c r="L146" s="14">
        <f t="shared" si="74"/>
        <v>0.26059248130402457</v>
      </c>
      <c r="M146" s="14">
        <f t="shared" si="74"/>
        <v>0.2576083257727616</v>
      </c>
      <c r="N146" s="27">
        <f t="shared" si="53"/>
        <v>25.259222218782</v>
      </c>
      <c r="O146" s="28">
        <f t="shared" si="54"/>
        <v>5.6100732547914829</v>
      </c>
    </row>
    <row r="147" spans="1:15" s="13" customFormat="1" x14ac:dyDescent="0.25">
      <c r="A147" s="1" t="s">
        <v>99</v>
      </c>
      <c r="B147" s="1">
        <v>5.3671882915841733</v>
      </c>
      <c r="C147" s="1">
        <v>5.6391324389921529</v>
      </c>
      <c r="D147" s="1">
        <v>5.6650493630047265</v>
      </c>
      <c r="E147" s="1">
        <v>5.5825478538343765</v>
      </c>
      <c r="F147" s="1">
        <v>5.7300565789196405</v>
      </c>
      <c r="G147" s="1">
        <v>5.7163795878030781</v>
      </c>
      <c r="H147" s="14">
        <f>SUM((100/B10)*B147)/100</f>
        <v>0.24165638413256071</v>
      </c>
      <c r="I147" s="14">
        <f t="shared" ref="I147:M147" si="75">SUM((100/C10)*C147)/100</f>
        <v>0.253900605087445</v>
      </c>
      <c r="J147" s="14">
        <f t="shared" si="75"/>
        <v>0.25506750846486836</v>
      </c>
      <c r="K147" s="14">
        <f t="shared" si="75"/>
        <v>0.25135289751618084</v>
      </c>
      <c r="L147" s="14">
        <f t="shared" si="75"/>
        <v>0.2579944429950311</v>
      </c>
      <c r="M147" s="14">
        <f t="shared" si="75"/>
        <v>0.2573786397029752</v>
      </c>
      <c r="N147" s="27">
        <f t="shared" si="53"/>
        <v>25.289174631651019</v>
      </c>
      <c r="O147" s="28">
        <f t="shared" si="54"/>
        <v>5.6167256856896914</v>
      </c>
    </row>
    <row r="148" spans="1:15" s="13" customFormat="1" x14ac:dyDescent="0.25">
      <c r="A148" s="1" t="s">
        <v>100</v>
      </c>
      <c r="B148" s="1">
        <v>5.4224815613752781</v>
      </c>
      <c r="C148" s="1">
        <v>5.6526462540008309</v>
      </c>
      <c r="D148" s="1">
        <v>5.6168576666040968</v>
      </c>
      <c r="E148" s="1">
        <v>5.6989653256299286</v>
      </c>
      <c r="F148" s="1">
        <v>5.7758850117953777</v>
      </c>
      <c r="G148" s="1">
        <v>5.8309293541565257</v>
      </c>
      <c r="H148" s="14">
        <f>SUM((100/B10)*B148)/100</f>
        <v>0.24414595053468161</v>
      </c>
      <c r="I148" s="14">
        <f t="shared" ref="I148:M148" si="76">SUM((100/C10)*C148)/100</f>
        <v>0.25450906141381496</v>
      </c>
      <c r="J148" s="14">
        <f t="shared" si="76"/>
        <v>0.25289768872598367</v>
      </c>
      <c r="K148" s="14">
        <f t="shared" si="76"/>
        <v>0.25659456666501257</v>
      </c>
      <c r="L148" s="14">
        <f t="shared" si="76"/>
        <v>0.26005785735233578</v>
      </c>
      <c r="M148" s="14">
        <f t="shared" si="76"/>
        <v>0.26253621585576431</v>
      </c>
      <c r="N148" s="27">
        <f t="shared" si="53"/>
        <v>25.512355675793213</v>
      </c>
      <c r="O148" s="28">
        <f t="shared" si="54"/>
        <v>5.6662941955936725</v>
      </c>
    </row>
    <row r="149" spans="1:15" s="13" customFormat="1" x14ac:dyDescent="0.25"/>
    <row r="150" spans="1:15" s="13" customFormat="1" x14ac:dyDescent="0.25">
      <c r="A150" s="38" t="s">
        <v>30</v>
      </c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1:15" s="13" customFormat="1" x14ac:dyDescent="0.25">
      <c r="A151" s="1" t="s">
        <v>82</v>
      </c>
      <c r="B151" s="1" t="s">
        <v>6</v>
      </c>
      <c r="C151" s="1" t="s">
        <v>7</v>
      </c>
      <c r="D151" s="1" t="s">
        <v>8</v>
      </c>
      <c r="E151" s="1" t="s">
        <v>9</v>
      </c>
      <c r="F151" s="1" t="s">
        <v>10</v>
      </c>
      <c r="G151" s="1" t="s">
        <v>11</v>
      </c>
      <c r="H151" s="15" t="s">
        <v>13</v>
      </c>
      <c r="I151" s="15" t="s">
        <v>14</v>
      </c>
      <c r="J151" s="15" t="s">
        <v>15</v>
      </c>
      <c r="K151" s="15" t="s">
        <v>16</v>
      </c>
      <c r="L151" s="15" t="s">
        <v>17</v>
      </c>
      <c r="M151" s="15" t="s">
        <v>18</v>
      </c>
      <c r="N151" s="26" t="s">
        <v>108</v>
      </c>
      <c r="O151" s="26" t="s">
        <v>110</v>
      </c>
    </row>
    <row r="152" spans="1:15" s="13" customFormat="1" x14ac:dyDescent="0.25">
      <c r="A152" s="1" t="s">
        <v>92</v>
      </c>
      <c r="B152" s="1">
        <v>2.7374215384021356</v>
      </c>
      <c r="C152" s="1">
        <v>2.825375060937251</v>
      </c>
      <c r="D152" s="1">
        <v>2.9809457683605012</v>
      </c>
      <c r="E152" s="1">
        <v>2.9345796104059816</v>
      </c>
      <c r="F152" s="1">
        <v>3.1081619005386902</v>
      </c>
      <c r="G152" s="1">
        <v>3.0787419145001378</v>
      </c>
      <c r="H152" s="14">
        <f>SUM((100/B8)*B152)/100</f>
        <v>0.36547684090816235</v>
      </c>
      <c r="I152" s="14">
        <f t="shared" ref="I152:M152" si="77">SUM((100/C8)*C152)/100</f>
        <v>0.37721963430403888</v>
      </c>
      <c r="J152" s="14">
        <f t="shared" si="77"/>
        <v>0.39799008923371176</v>
      </c>
      <c r="K152" s="14">
        <f t="shared" si="77"/>
        <v>0.39179968096208034</v>
      </c>
      <c r="L152" s="14">
        <f t="shared" si="77"/>
        <v>0.41497488658727505</v>
      </c>
      <c r="M152" s="14">
        <f t="shared" si="77"/>
        <v>0.41104698457945765</v>
      </c>
      <c r="N152" s="27">
        <f t="shared" ref="N152:N160" si="78">SUM(H152+I152+J152+K152+L152+M152)/6*100</f>
        <v>39.308468609578767</v>
      </c>
      <c r="O152" s="28">
        <f t="shared" ref="O152:O160" si="79">SUM(B152+C152+D152+E152+F152+G152)/6</f>
        <v>2.9442042988574495</v>
      </c>
    </row>
    <row r="153" spans="1:15" s="13" customFormat="1" x14ac:dyDescent="0.25">
      <c r="A153" s="1" t="s">
        <v>102</v>
      </c>
      <c r="B153" s="1">
        <v>2.7695296315342239</v>
      </c>
      <c r="C153" s="1">
        <v>2.8453400346377302</v>
      </c>
      <c r="D153" s="1">
        <v>2.990893645585631</v>
      </c>
      <c r="E153" s="1">
        <v>2.9895199015798055</v>
      </c>
      <c r="F153" s="1">
        <v>3.0859907737810639</v>
      </c>
      <c r="G153" s="1">
        <v>3.0868414886414852</v>
      </c>
      <c r="H153" s="14">
        <f>SUM((100/B8)*B153)/100</f>
        <v>0.36976363571885501</v>
      </c>
      <c r="I153" s="14">
        <f t="shared" ref="I153:M153" si="80">SUM((100/C8)*C153)/100</f>
        <v>0.37988518486485051</v>
      </c>
      <c r="J153" s="14">
        <f t="shared" si="80"/>
        <v>0.39931824373639935</v>
      </c>
      <c r="K153" s="14">
        <f t="shared" si="80"/>
        <v>0.39913483332173638</v>
      </c>
      <c r="L153" s="14">
        <f t="shared" si="80"/>
        <v>0.41201478955688436</v>
      </c>
      <c r="M153" s="14">
        <f t="shared" si="80"/>
        <v>0.41212836964505811</v>
      </c>
      <c r="N153" s="27">
        <f t="shared" si="78"/>
        <v>39.537417614063067</v>
      </c>
      <c r="O153" s="28">
        <f t="shared" si="79"/>
        <v>2.9613525792933237</v>
      </c>
    </row>
    <row r="154" spans="1:15" s="13" customFormat="1" x14ac:dyDescent="0.25">
      <c r="A154" s="1" t="s">
        <v>93</v>
      </c>
      <c r="B154" s="1">
        <v>2.7741720560540228</v>
      </c>
      <c r="C154" s="1">
        <v>2.8707266006538608</v>
      </c>
      <c r="D154" s="1">
        <v>3.0073502418896889</v>
      </c>
      <c r="E154" s="1">
        <v>2.9743882957568086</v>
      </c>
      <c r="F154" s="1">
        <v>3.1337868220879503</v>
      </c>
      <c r="G154" s="1">
        <v>3.0898805290193323</v>
      </c>
      <c r="H154" s="14">
        <f>SUM((100/B8)*B154)/100</f>
        <v>0.37038345207663859</v>
      </c>
      <c r="I154" s="14">
        <f t="shared" ref="I154:M154" si="81">SUM((100/C8)*C154)/100</f>
        <v>0.3832745795265502</v>
      </c>
      <c r="J154" s="14">
        <f t="shared" si="81"/>
        <v>0.40151538610009196</v>
      </c>
      <c r="K154" s="14">
        <f t="shared" si="81"/>
        <v>0.39711459222387296</v>
      </c>
      <c r="L154" s="14">
        <f t="shared" si="81"/>
        <v>0.41839610441761688</v>
      </c>
      <c r="M154" s="14">
        <f t="shared" si="81"/>
        <v>0.41253411602394285</v>
      </c>
      <c r="N154" s="27">
        <f t="shared" si="78"/>
        <v>39.720303839478561</v>
      </c>
      <c r="O154" s="28">
        <f t="shared" si="79"/>
        <v>2.9750507575769443</v>
      </c>
    </row>
    <row r="155" spans="1:15" s="13" customFormat="1" x14ac:dyDescent="0.25">
      <c r="A155" s="1" t="s">
        <v>94</v>
      </c>
      <c r="B155" s="1">
        <v>2.781903822209677</v>
      </c>
      <c r="C155" s="1">
        <v>2.8518199149222991</v>
      </c>
      <c r="D155" s="1">
        <v>2.9990605309218363</v>
      </c>
      <c r="E155" s="1">
        <v>2.9829838859423816</v>
      </c>
      <c r="F155" s="1">
        <v>3.099933728732446</v>
      </c>
      <c r="G155" s="1">
        <v>3.1341171912504597</v>
      </c>
      <c r="H155" s="14">
        <f>SUM((100/B8)*B155)/100</f>
        <v>0.37141573060209304</v>
      </c>
      <c r="I155" s="14">
        <f t="shared" ref="I155:M155" si="82">SUM((100/C8)*C155)/100</f>
        <v>0.38075032241953261</v>
      </c>
      <c r="J155" s="14">
        <f t="shared" si="82"/>
        <v>0.40040861561039198</v>
      </c>
      <c r="K155" s="14">
        <f t="shared" si="82"/>
        <v>0.39826220106039806</v>
      </c>
      <c r="L155" s="14">
        <f t="shared" si="82"/>
        <v>0.41387633227402482</v>
      </c>
      <c r="M155" s="14">
        <f t="shared" si="82"/>
        <v>0.41844021244999463</v>
      </c>
      <c r="N155" s="27">
        <f t="shared" si="78"/>
        <v>39.719223573607259</v>
      </c>
      <c r="O155" s="28">
        <f t="shared" si="79"/>
        <v>2.9749698456631837</v>
      </c>
    </row>
    <row r="156" spans="1:15" s="13" customFormat="1" x14ac:dyDescent="0.25">
      <c r="A156" s="1"/>
      <c r="B156" s="1"/>
      <c r="C156" s="1"/>
      <c r="D156" s="1"/>
      <c r="E156" s="1"/>
      <c r="F156" s="1"/>
      <c r="G156" s="1"/>
      <c r="H156" s="14"/>
      <c r="I156" s="14"/>
      <c r="J156" s="14"/>
      <c r="K156" s="14"/>
      <c r="L156" s="14"/>
      <c r="M156" s="14"/>
      <c r="N156" s="27"/>
      <c r="O156" s="28"/>
    </row>
    <row r="157" spans="1:15" s="13" customFormat="1" x14ac:dyDescent="0.25">
      <c r="A157" s="1" t="s">
        <v>89</v>
      </c>
      <c r="B157" s="1">
        <v>4.046327654878036</v>
      </c>
      <c r="C157" s="1">
        <v>4.2533868664055028</v>
      </c>
      <c r="D157" s="1">
        <v>4.3570083355651601</v>
      </c>
      <c r="E157" s="1">
        <v>4.2406063371380229</v>
      </c>
      <c r="F157" s="1">
        <v>4.571551601035762</v>
      </c>
      <c r="G157" s="1">
        <v>4.5017746494630417</v>
      </c>
      <c r="H157" s="14">
        <f>SUM((100/B9)*B157)/100</f>
        <v>0.3715636046719959</v>
      </c>
      <c r="I157" s="14">
        <f t="shared" ref="I157:M157" si="83">SUM((100/C9)*C157)/100</f>
        <v>0.39057730637332438</v>
      </c>
      <c r="J157" s="14">
        <f t="shared" si="83"/>
        <v>0.40009259279753534</v>
      </c>
      <c r="K157" s="14">
        <f t="shared" si="83"/>
        <v>0.38940370405307834</v>
      </c>
      <c r="L157" s="14">
        <f t="shared" si="83"/>
        <v>0.41979353544864656</v>
      </c>
      <c r="M157" s="14">
        <f t="shared" si="83"/>
        <v>0.41338610187906716</v>
      </c>
      <c r="N157" s="27">
        <f t="shared" si="78"/>
        <v>39.746947420394129</v>
      </c>
      <c r="O157" s="28">
        <f t="shared" si="79"/>
        <v>4.3284425740809205</v>
      </c>
    </row>
    <row r="158" spans="1:15" s="13" customFormat="1" x14ac:dyDescent="0.25">
      <c r="A158" s="1" t="s">
        <v>103</v>
      </c>
      <c r="B158" s="1">
        <v>4.0842463540874183</v>
      </c>
      <c r="C158" s="1">
        <v>4.2403212948955904</v>
      </c>
      <c r="D158" s="1">
        <v>4.3095342237314442</v>
      </c>
      <c r="E158" s="1">
        <v>4.2392793702197844</v>
      </c>
      <c r="F158" s="1">
        <v>4.5434750985981296</v>
      </c>
      <c r="G158" s="1">
        <v>4.4923380759825111</v>
      </c>
      <c r="H158" s="14">
        <f>SUM((100/B9)*B158)/100</f>
        <v>0.37504557888773349</v>
      </c>
      <c r="I158" s="14">
        <f t="shared" ref="I158:M158" si="84">SUM((100/C9)*C158)/100</f>
        <v>0.38937752937516895</v>
      </c>
      <c r="J158" s="14">
        <f t="shared" si="84"/>
        <v>0.39573317022327309</v>
      </c>
      <c r="K158" s="14">
        <f t="shared" si="84"/>
        <v>0.38928185217812528</v>
      </c>
      <c r="L158" s="14">
        <f t="shared" si="84"/>
        <v>0.41721534422388701</v>
      </c>
      <c r="M158" s="14">
        <f t="shared" si="84"/>
        <v>0.41251956620592389</v>
      </c>
      <c r="N158" s="27">
        <f t="shared" si="78"/>
        <v>39.652884018235198</v>
      </c>
      <c r="O158" s="28">
        <f t="shared" si="79"/>
        <v>4.3181990695858126</v>
      </c>
    </row>
    <row r="159" spans="1:15" s="13" customFormat="1" x14ac:dyDescent="0.25">
      <c r="A159" s="1" t="s">
        <v>90</v>
      </c>
      <c r="B159" s="1">
        <v>4.0670723591471578</v>
      </c>
      <c r="C159" s="1">
        <v>4.233518198621141</v>
      </c>
      <c r="D159" s="1">
        <v>4.3429912383603506</v>
      </c>
      <c r="E159" s="1">
        <v>4.2540876611273104</v>
      </c>
      <c r="F159" s="1">
        <v>4.5939486046809437</v>
      </c>
      <c r="G159" s="1">
        <v>4.4382642494884657</v>
      </c>
      <c r="H159" s="14">
        <f>SUM((100/B9)*B159)/100</f>
        <v>0.37346853619349474</v>
      </c>
      <c r="I159" s="14">
        <f t="shared" ref="I159:M159" si="85">SUM((100/C9)*C159)/100</f>
        <v>0.3887528189734748</v>
      </c>
      <c r="J159" s="14">
        <f t="shared" si="85"/>
        <v>0.39880543970251153</v>
      </c>
      <c r="K159" s="14">
        <f t="shared" si="85"/>
        <v>0.39064165850572174</v>
      </c>
      <c r="L159" s="14">
        <f t="shared" si="85"/>
        <v>0.42185019326730427</v>
      </c>
      <c r="M159" s="14">
        <f t="shared" si="85"/>
        <v>0.40755410922759089</v>
      </c>
      <c r="N159" s="27">
        <f t="shared" si="78"/>
        <v>39.684545931168294</v>
      </c>
      <c r="O159" s="28">
        <f t="shared" si="79"/>
        <v>4.321647051904228</v>
      </c>
    </row>
    <row r="160" spans="1:15" s="13" customFormat="1" x14ac:dyDescent="0.25">
      <c r="A160" s="1" t="s">
        <v>91</v>
      </c>
      <c r="B160" s="1">
        <v>4.0403803548171178</v>
      </c>
      <c r="C160" s="1">
        <v>4.2728576209091651</v>
      </c>
      <c r="D160" s="1">
        <v>4.3776860895728467</v>
      </c>
      <c r="E160" s="1">
        <v>4.2273633439071743</v>
      </c>
      <c r="F160" s="1">
        <v>4.5976965515002775</v>
      </c>
      <c r="G160" s="1">
        <v>4.4384971579931625</v>
      </c>
      <c r="H160" s="14">
        <f>SUM((100/B9)*B160)/100</f>
        <v>0.37101747978118615</v>
      </c>
      <c r="I160" s="14">
        <f t="shared" ref="I160:M160" si="86">SUM((100/C9)*C160)/100</f>
        <v>0.39236525444528603</v>
      </c>
      <c r="J160" s="14">
        <f t="shared" si="86"/>
        <v>0.40199137645297028</v>
      </c>
      <c r="K160" s="14">
        <f t="shared" si="86"/>
        <v>0.3881876348858746</v>
      </c>
      <c r="L160" s="14">
        <f t="shared" si="86"/>
        <v>0.42219435734621463</v>
      </c>
      <c r="M160" s="14">
        <f t="shared" si="86"/>
        <v>0.40757549660175962</v>
      </c>
      <c r="N160" s="27">
        <f t="shared" si="78"/>
        <v>39.722193325221518</v>
      </c>
      <c r="O160" s="28">
        <f t="shared" si="79"/>
        <v>4.3257468531166241</v>
      </c>
    </row>
    <row r="161" spans="1:15" s="13" customFormat="1" x14ac:dyDescent="0.25"/>
    <row r="162" spans="1:15" s="13" customFormat="1" x14ac:dyDescent="0.25"/>
    <row r="163" spans="1:15" ht="23.25" x14ac:dyDescent="0.25">
      <c r="A163" s="41" t="s">
        <v>21</v>
      </c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</row>
    <row r="164" spans="1:15" s="13" customFormat="1" x14ac:dyDescent="0.25"/>
    <row r="165" spans="1:15" s="13" customFormat="1" x14ac:dyDescent="0.25">
      <c r="A165" s="43" t="s">
        <v>22</v>
      </c>
      <c r="B165" s="43"/>
      <c r="C165" s="43"/>
      <c r="D165" s="43"/>
      <c r="E165" s="43"/>
      <c r="F165" s="43"/>
      <c r="G165" s="43"/>
      <c r="H165" s="43"/>
      <c r="I165" s="43"/>
      <c r="J165" s="43"/>
    </row>
    <row r="166" spans="1:15" s="13" customFormat="1" x14ac:dyDescent="0.25">
      <c r="A166" s="3" t="s">
        <v>47</v>
      </c>
      <c r="B166" s="3" t="s">
        <v>6</v>
      </c>
      <c r="C166" s="3" t="s">
        <v>7</v>
      </c>
      <c r="D166" s="3" t="s">
        <v>8</v>
      </c>
      <c r="E166" s="3" t="s">
        <v>9</v>
      </c>
      <c r="F166" s="3" t="s">
        <v>10</v>
      </c>
      <c r="G166" s="3" t="s">
        <v>11</v>
      </c>
      <c r="H166" s="20" t="s">
        <v>111</v>
      </c>
      <c r="I166" s="21" t="s">
        <v>112</v>
      </c>
      <c r="J166" s="21" t="s">
        <v>113</v>
      </c>
    </row>
    <row r="167" spans="1:15" s="13" customFormat="1" x14ac:dyDescent="0.25">
      <c r="A167" s="9" t="s">
        <v>0</v>
      </c>
      <c r="B167" s="12">
        <v>100</v>
      </c>
      <c r="C167" s="12">
        <v>100</v>
      </c>
      <c r="D167" s="12">
        <v>100</v>
      </c>
      <c r="E167" s="12">
        <v>100</v>
      </c>
      <c r="F167" s="12">
        <v>100</v>
      </c>
      <c r="G167" s="12">
        <v>100</v>
      </c>
      <c r="H167" s="22">
        <f t="shared" ref="H167:H172" si="87">SUM(B167+C167+D167)/3</f>
        <v>100</v>
      </c>
      <c r="I167" s="21">
        <f t="shared" ref="I167:I172" si="88">SUM(E167+F167+G167)/3</f>
        <v>100</v>
      </c>
      <c r="J167" s="21">
        <f t="shared" ref="J167:J172" si="89">SUM(B167+C167+D167+E167+F167+G167)/6</f>
        <v>100</v>
      </c>
    </row>
    <row r="168" spans="1:15" s="13" customFormat="1" x14ac:dyDescent="0.25">
      <c r="A168" s="9" t="s">
        <v>1</v>
      </c>
      <c r="B168" s="12">
        <v>100</v>
      </c>
      <c r="C168" s="12">
        <v>100</v>
      </c>
      <c r="D168" s="12">
        <v>100</v>
      </c>
      <c r="E168" s="12">
        <v>100</v>
      </c>
      <c r="F168" s="12">
        <v>100</v>
      </c>
      <c r="G168" s="12">
        <v>100</v>
      </c>
      <c r="H168" s="22">
        <f t="shared" si="87"/>
        <v>100</v>
      </c>
      <c r="I168" s="21">
        <f t="shared" si="88"/>
        <v>100</v>
      </c>
      <c r="J168" s="21">
        <f t="shared" si="89"/>
        <v>100</v>
      </c>
    </row>
    <row r="169" spans="1:15" s="13" customFormat="1" x14ac:dyDescent="0.25">
      <c r="A169" s="9" t="s">
        <v>4</v>
      </c>
      <c r="B169" s="12">
        <v>100</v>
      </c>
      <c r="C169" s="12">
        <v>100</v>
      </c>
      <c r="D169" s="12">
        <v>100</v>
      </c>
      <c r="E169" s="12">
        <v>100</v>
      </c>
      <c r="F169" s="12">
        <v>100</v>
      </c>
      <c r="G169" s="12">
        <v>100</v>
      </c>
      <c r="H169" s="22">
        <f t="shared" si="87"/>
        <v>100</v>
      </c>
      <c r="I169" s="21">
        <f t="shared" si="88"/>
        <v>100</v>
      </c>
      <c r="J169" s="21">
        <f t="shared" si="89"/>
        <v>100</v>
      </c>
    </row>
    <row r="170" spans="1:15" s="13" customFormat="1" x14ac:dyDescent="0.25">
      <c r="A170" s="9" t="s">
        <v>3</v>
      </c>
      <c r="B170" s="12">
        <v>100</v>
      </c>
      <c r="C170" s="12">
        <v>100</v>
      </c>
      <c r="D170" s="12">
        <v>100</v>
      </c>
      <c r="E170" s="12">
        <v>100</v>
      </c>
      <c r="F170" s="12">
        <v>100</v>
      </c>
      <c r="G170" s="12">
        <v>100</v>
      </c>
      <c r="H170" s="22">
        <f t="shared" si="87"/>
        <v>100</v>
      </c>
      <c r="I170" s="21">
        <f t="shared" si="88"/>
        <v>100</v>
      </c>
      <c r="J170" s="21">
        <f t="shared" si="89"/>
        <v>100</v>
      </c>
    </row>
    <row r="171" spans="1:15" s="13" customFormat="1" x14ac:dyDescent="0.25">
      <c r="A171" s="9" t="s">
        <v>2</v>
      </c>
      <c r="B171" s="12">
        <v>100</v>
      </c>
      <c r="C171" s="12">
        <v>100</v>
      </c>
      <c r="D171" s="12">
        <v>100</v>
      </c>
      <c r="E171" s="12">
        <v>100</v>
      </c>
      <c r="F171" s="12">
        <v>100</v>
      </c>
      <c r="G171" s="12">
        <v>100</v>
      </c>
      <c r="H171" s="22">
        <f t="shared" si="87"/>
        <v>100</v>
      </c>
      <c r="I171" s="21">
        <f t="shared" si="88"/>
        <v>100</v>
      </c>
      <c r="J171" s="21">
        <f t="shared" si="89"/>
        <v>100</v>
      </c>
    </row>
    <row r="172" spans="1:15" s="13" customFormat="1" x14ac:dyDescent="0.25">
      <c r="A172" s="9" t="s">
        <v>5</v>
      </c>
      <c r="B172" s="12">
        <v>100</v>
      </c>
      <c r="C172" s="12">
        <v>100</v>
      </c>
      <c r="D172" s="12">
        <v>100</v>
      </c>
      <c r="E172" s="12">
        <v>100</v>
      </c>
      <c r="F172" s="12">
        <v>100</v>
      </c>
      <c r="G172" s="12">
        <v>100</v>
      </c>
      <c r="H172" s="22">
        <f t="shared" si="87"/>
        <v>100</v>
      </c>
      <c r="I172" s="21">
        <f t="shared" si="88"/>
        <v>100</v>
      </c>
      <c r="J172" s="21">
        <f t="shared" si="89"/>
        <v>100</v>
      </c>
    </row>
    <row r="173" spans="1:15" s="13" customFormat="1" x14ac:dyDescent="0.25"/>
    <row r="174" spans="1:15" s="13" customFormat="1" x14ac:dyDescent="0.25"/>
    <row r="175" spans="1:15" s="13" customFormat="1" x14ac:dyDescent="0.25">
      <c r="A175" s="34" t="s">
        <v>23</v>
      </c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1:15" s="13" customFormat="1" x14ac:dyDescent="0.25">
      <c r="A176" s="1" t="s">
        <v>101</v>
      </c>
      <c r="B176" s="1" t="s">
        <v>6</v>
      </c>
      <c r="C176" s="1" t="s">
        <v>7</v>
      </c>
      <c r="D176" s="1" t="s">
        <v>8</v>
      </c>
      <c r="E176" s="1" t="s">
        <v>9</v>
      </c>
      <c r="F176" s="1" t="s">
        <v>10</v>
      </c>
      <c r="G176" s="1" t="s">
        <v>11</v>
      </c>
      <c r="H176" s="18" t="s">
        <v>111</v>
      </c>
      <c r="I176" s="11" t="s">
        <v>112</v>
      </c>
      <c r="J176" s="11" t="s">
        <v>113</v>
      </c>
    </row>
    <row r="177" spans="1:11" s="13" customFormat="1" x14ac:dyDescent="0.25">
      <c r="A177" s="10" t="s">
        <v>0</v>
      </c>
      <c r="B177" s="8">
        <v>99.603162064800003</v>
      </c>
      <c r="C177" s="8">
        <v>99.760404549599997</v>
      </c>
      <c r="D177" s="8">
        <v>99.520560000000003</v>
      </c>
      <c r="E177" s="8">
        <v>99.949723726879995</v>
      </c>
      <c r="F177" s="8">
        <v>99.944733688319999</v>
      </c>
      <c r="G177" s="8">
        <v>99.919439999999994</v>
      </c>
      <c r="H177" s="32">
        <f>SUM(B177+C177+D177)/3</f>
        <v>99.628042204799996</v>
      </c>
      <c r="I177" s="33">
        <f>SUM(E177+F177+G177)/3</f>
        <v>99.937965805066668</v>
      </c>
      <c r="J177" s="33">
        <f>SUM(B177+C177+D177+E177+F177+G177)/6</f>
        <v>99.783004004933332</v>
      </c>
    </row>
    <row r="178" spans="1:11" s="13" customFormat="1" x14ac:dyDescent="0.25">
      <c r="A178" s="10" t="s">
        <v>1</v>
      </c>
      <c r="B178" s="8">
        <v>98.983050772799999</v>
      </c>
      <c r="C178" s="8">
        <v>98.887270916399999</v>
      </c>
      <c r="D178" s="8">
        <v>98.74212</v>
      </c>
      <c r="E178" s="8">
        <v>99.369862639199994</v>
      </c>
      <c r="F178" s="8">
        <v>99.201328243199995</v>
      </c>
      <c r="G178" s="8">
        <v>99.137879999999996</v>
      </c>
      <c r="H178" s="32">
        <f t="shared" ref="H178:H182" si="90">SUM(B178+C178+D178)/3</f>
        <v>98.870813896400009</v>
      </c>
      <c r="I178" s="33">
        <f t="shared" ref="I178:I182" si="91">SUM(E178+F178+G178)/3</f>
        <v>99.236356960799995</v>
      </c>
      <c r="J178" s="33">
        <f t="shared" ref="J178:J182" si="92">SUM(B178+C178+D178+E178+F178+G178)/6</f>
        <v>99.053585428600002</v>
      </c>
    </row>
    <row r="179" spans="1:11" s="13" customFormat="1" x14ac:dyDescent="0.25">
      <c r="A179" s="10" t="s">
        <v>4</v>
      </c>
      <c r="B179" s="8">
        <v>98.265872964563997</v>
      </c>
      <c r="C179" s="8">
        <v>98.282575929999993</v>
      </c>
      <c r="D179" s="8">
        <v>98.253100000000003</v>
      </c>
      <c r="E179" s="8">
        <v>98.654791751999994</v>
      </c>
      <c r="F179" s="8">
        <v>98.728776926999998</v>
      </c>
      <c r="G179" s="8">
        <v>98.646900000000002</v>
      </c>
      <c r="H179" s="32">
        <f t="shared" si="90"/>
        <v>98.267182964854669</v>
      </c>
      <c r="I179" s="33">
        <f t="shared" si="91"/>
        <v>98.676822893000008</v>
      </c>
      <c r="J179" s="33">
        <f t="shared" si="92"/>
        <v>98.472002928927338</v>
      </c>
    </row>
    <row r="180" spans="1:11" s="13" customFormat="1" x14ac:dyDescent="0.25">
      <c r="A180" s="10" t="s">
        <v>3</v>
      </c>
      <c r="B180" s="8">
        <v>96.966468819200003</v>
      </c>
      <c r="C180" s="8">
        <v>96.948052924799995</v>
      </c>
      <c r="D180" s="8">
        <v>96.925759999999997</v>
      </c>
      <c r="E180" s="8">
        <v>97.351219411200006</v>
      </c>
      <c r="F180" s="8">
        <v>97.376521113600006</v>
      </c>
      <c r="G180" s="8">
        <v>97.314239999999998</v>
      </c>
      <c r="H180" s="32">
        <f t="shared" si="90"/>
        <v>96.946760581333322</v>
      </c>
      <c r="I180" s="33">
        <f t="shared" si="91"/>
        <v>97.347326841600008</v>
      </c>
      <c r="J180" s="33">
        <f t="shared" si="92"/>
        <v>97.147043711466665</v>
      </c>
    </row>
    <row r="181" spans="1:11" s="13" customFormat="1" x14ac:dyDescent="0.25">
      <c r="A181" s="10" t="s">
        <v>2</v>
      </c>
      <c r="B181" s="8">
        <v>95.318221719600004</v>
      </c>
      <c r="C181" s="8">
        <v>95.403883053599998</v>
      </c>
      <c r="D181" s="8">
        <v>95.179259999999999</v>
      </c>
      <c r="E181" s="8">
        <v>95.609475977399995</v>
      </c>
      <c r="F181" s="8">
        <v>95.607740000000007</v>
      </c>
      <c r="G181" s="8">
        <v>95.560739999999996</v>
      </c>
      <c r="H181" s="32">
        <f t="shared" si="90"/>
        <v>95.3004549244</v>
      </c>
      <c r="I181" s="33">
        <f t="shared" si="91"/>
        <v>95.592651992466656</v>
      </c>
      <c r="J181" s="33">
        <f t="shared" si="92"/>
        <v>95.446553458433343</v>
      </c>
    </row>
    <row r="182" spans="1:11" s="13" customFormat="1" x14ac:dyDescent="0.25">
      <c r="A182" s="10" t="s">
        <v>5</v>
      </c>
      <c r="B182" s="8">
        <v>91.409134024663899</v>
      </c>
      <c r="C182" s="8">
        <v>91.233054228</v>
      </c>
      <c r="D182" s="8">
        <v>91.137360000000001</v>
      </c>
      <c r="E182" s="8">
        <v>91.593227613600007</v>
      </c>
      <c r="F182" s="8">
        <v>91.599632798399995</v>
      </c>
      <c r="G182" s="8">
        <v>91.50264</v>
      </c>
      <c r="H182" s="32">
        <f t="shared" si="90"/>
        <v>91.259849417554634</v>
      </c>
      <c r="I182" s="33">
        <f t="shared" si="91"/>
        <v>91.565166804</v>
      </c>
      <c r="J182" s="33">
        <f t="shared" si="92"/>
        <v>91.412508110777324</v>
      </c>
    </row>
    <row r="183" spans="1:11" s="13" customFormat="1" x14ac:dyDescent="0.25"/>
    <row r="184" spans="1:11" s="13" customFormat="1" x14ac:dyDescent="0.25">
      <c r="A184" s="34" t="s">
        <v>24</v>
      </c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1:11" s="13" customFormat="1" x14ac:dyDescent="0.25">
      <c r="A185" s="1" t="s">
        <v>101</v>
      </c>
      <c r="B185" s="1" t="s">
        <v>6</v>
      </c>
      <c r="C185" s="1" t="s">
        <v>7</v>
      </c>
      <c r="D185" s="1" t="s">
        <v>8</v>
      </c>
      <c r="E185" s="1" t="s">
        <v>9</v>
      </c>
      <c r="F185" s="1" t="s">
        <v>10</v>
      </c>
      <c r="G185" s="1" t="s">
        <v>11</v>
      </c>
      <c r="H185" s="18" t="s">
        <v>111</v>
      </c>
      <c r="I185" s="11" t="s">
        <v>112</v>
      </c>
      <c r="J185" s="11" t="s">
        <v>113</v>
      </c>
    </row>
    <row r="186" spans="1:11" s="13" customFormat="1" x14ac:dyDescent="0.25">
      <c r="A186" s="10" t="s">
        <v>3</v>
      </c>
      <c r="B186" s="8">
        <v>98.9</v>
      </c>
      <c r="C186" s="8">
        <v>98.8</v>
      </c>
      <c r="D186" s="8">
        <v>98.7</v>
      </c>
      <c r="E186" s="8">
        <v>98.9</v>
      </c>
      <c r="F186" s="8">
        <v>98.8</v>
      </c>
      <c r="G186" s="8">
        <v>98.7</v>
      </c>
      <c r="H186" s="19">
        <f t="shared" ref="H186:H187" si="93">SUM(B186+C186+D186)/3</f>
        <v>98.8</v>
      </c>
      <c r="I186" s="11">
        <f t="shared" ref="I186:I187" si="94">SUM(E186+F186+G186)/3</f>
        <v>98.8</v>
      </c>
      <c r="J186" s="11">
        <f t="shared" ref="J186:J187" si="95">SUM(B186+C186+D186+E186+F186+G186)/6</f>
        <v>98.8</v>
      </c>
    </row>
    <row r="187" spans="1:11" s="13" customFormat="1" x14ac:dyDescent="0.25">
      <c r="A187" s="10" t="s">
        <v>2</v>
      </c>
      <c r="B187" s="8">
        <v>98.3</v>
      </c>
      <c r="C187" s="8">
        <v>98.2</v>
      </c>
      <c r="D187" s="8">
        <v>98.1</v>
      </c>
      <c r="E187" s="8">
        <v>98.3</v>
      </c>
      <c r="F187" s="8">
        <v>98.2</v>
      </c>
      <c r="G187" s="8">
        <v>98.1</v>
      </c>
      <c r="H187" s="19">
        <f t="shared" si="93"/>
        <v>98.2</v>
      </c>
      <c r="I187" s="11">
        <f t="shared" si="94"/>
        <v>98.2</v>
      </c>
      <c r="J187" s="11">
        <f t="shared" si="95"/>
        <v>98.2</v>
      </c>
    </row>
    <row r="188" spans="1:11" s="13" customFormat="1" x14ac:dyDescent="0.25"/>
    <row r="189" spans="1:11" s="13" customFormat="1" x14ac:dyDescent="0.25"/>
    <row r="190" spans="1:11" x14ac:dyDescent="0.25">
      <c r="A190" s="34" t="s">
        <v>25</v>
      </c>
      <c r="B190" s="34"/>
      <c r="C190" s="34"/>
      <c r="D190" s="34"/>
      <c r="E190" s="34"/>
      <c r="F190" s="34"/>
      <c r="G190" s="34"/>
      <c r="H190" s="34"/>
      <c r="I190" s="34"/>
      <c r="J190" s="34"/>
      <c r="K190" s="7" t="s">
        <v>19</v>
      </c>
    </row>
    <row r="191" spans="1:11" x14ac:dyDescent="0.25">
      <c r="A191" s="1" t="s">
        <v>47</v>
      </c>
      <c r="B191" s="1" t="s">
        <v>6</v>
      </c>
      <c r="C191" s="1" t="s">
        <v>7</v>
      </c>
      <c r="D191" s="1" t="s">
        <v>8</v>
      </c>
      <c r="E191" s="1" t="s">
        <v>9</v>
      </c>
      <c r="F191" s="1" t="s">
        <v>10</v>
      </c>
      <c r="G191" s="1" t="s">
        <v>11</v>
      </c>
      <c r="H191" s="18" t="s">
        <v>111</v>
      </c>
      <c r="I191" s="11" t="s">
        <v>112</v>
      </c>
      <c r="J191" s="11" t="s">
        <v>113</v>
      </c>
    </row>
    <row r="192" spans="1:11" x14ac:dyDescent="0.25">
      <c r="A192" s="1" t="s">
        <v>31</v>
      </c>
      <c r="B192" s="17">
        <v>99.850223513463504</v>
      </c>
      <c r="C192" s="8">
        <v>99.893164317312298</v>
      </c>
      <c r="D192" s="17">
        <v>99.795011164824501</v>
      </c>
      <c r="E192" s="8">
        <v>99.993741502960006</v>
      </c>
      <c r="F192" s="17">
        <v>99.995129998037001</v>
      </c>
      <c r="G192" s="8">
        <v>99.991229159226279</v>
      </c>
      <c r="H192" s="32">
        <f t="shared" ref="H192:H220" si="96">SUM(B192+C192+D192)/3</f>
        <v>99.846132998533449</v>
      </c>
      <c r="I192" s="33">
        <f t="shared" ref="I192:I220" si="97">SUM(E192+F192+G192)/3</f>
        <v>99.9933668867411</v>
      </c>
      <c r="J192" s="33">
        <f t="shared" ref="J192:J220" si="98">SUM(B192+C192+D192+E192+F192+G192)/6</f>
        <v>99.919749942637267</v>
      </c>
    </row>
    <row r="193" spans="1:10" x14ac:dyDescent="0.25">
      <c r="A193" s="1" t="s">
        <v>32</v>
      </c>
      <c r="B193" s="17">
        <v>99.797512674455618</v>
      </c>
      <c r="C193" s="8">
        <v>99.819771882633944</v>
      </c>
      <c r="D193" s="17">
        <v>99.675000576122557</v>
      </c>
      <c r="E193" s="8">
        <v>99.955928611296997</v>
      </c>
      <c r="F193" s="17">
        <v>99.968409266478005</v>
      </c>
      <c r="G193" s="8">
        <v>99.988217366260002</v>
      </c>
      <c r="H193" s="32">
        <f t="shared" si="96"/>
        <v>99.76409504440403</v>
      </c>
      <c r="I193" s="33">
        <f t="shared" si="97"/>
        <v>99.970851748011668</v>
      </c>
      <c r="J193" s="33">
        <f t="shared" si="98"/>
        <v>99.867473396207842</v>
      </c>
    </row>
    <row r="194" spans="1:10" x14ac:dyDescent="0.25">
      <c r="A194" s="1" t="s">
        <v>33</v>
      </c>
      <c r="B194" s="17">
        <v>82.330757677340443</v>
      </c>
      <c r="C194" s="8">
        <v>81.556012279435492</v>
      </c>
      <c r="D194" s="17">
        <v>79.060474094186262</v>
      </c>
      <c r="E194" s="8">
        <v>81.659638673185341</v>
      </c>
      <c r="F194" s="17">
        <v>83.65007084910664</v>
      </c>
      <c r="G194" s="8">
        <v>82.736541056032905</v>
      </c>
      <c r="H194" s="32">
        <f t="shared" si="96"/>
        <v>80.982414683654056</v>
      </c>
      <c r="I194" s="33">
        <f t="shared" si="97"/>
        <v>82.6820835261083</v>
      </c>
      <c r="J194" s="33">
        <f t="shared" si="98"/>
        <v>81.832249104881171</v>
      </c>
    </row>
    <row r="195" spans="1:10" x14ac:dyDescent="0.25">
      <c r="A195" s="1" t="s">
        <v>34</v>
      </c>
      <c r="B195" s="17">
        <v>52.898527370272362</v>
      </c>
      <c r="C195" s="8">
        <v>54.275338333816158</v>
      </c>
      <c r="D195" s="17">
        <v>53.826111243996117</v>
      </c>
      <c r="E195" s="8">
        <v>51.45490356425379</v>
      </c>
      <c r="F195" s="17">
        <v>51.611033574623868</v>
      </c>
      <c r="G195" s="8">
        <v>51.332629685479858</v>
      </c>
      <c r="H195" s="32">
        <f t="shared" si="96"/>
        <v>53.666658982694877</v>
      </c>
      <c r="I195" s="33">
        <f t="shared" si="97"/>
        <v>51.466188941452508</v>
      </c>
      <c r="J195" s="33">
        <f t="shared" si="98"/>
        <v>52.566423962073685</v>
      </c>
    </row>
    <row r="196" spans="1:10" x14ac:dyDescent="0.25">
      <c r="A196" s="1"/>
      <c r="B196" s="17"/>
      <c r="C196" s="8"/>
      <c r="D196" s="17"/>
      <c r="E196" s="8"/>
      <c r="F196" s="17"/>
      <c r="G196" s="8"/>
      <c r="H196" s="32"/>
      <c r="I196" s="33"/>
      <c r="J196" s="33"/>
    </row>
    <row r="197" spans="1:10" x14ac:dyDescent="0.25">
      <c r="A197" s="1" t="s">
        <v>35</v>
      </c>
      <c r="B197" s="17">
        <v>99.104675591269128</v>
      </c>
      <c r="C197" s="8">
        <v>98.947082078288616</v>
      </c>
      <c r="D197" s="17">
        <v>98.889211971819407</v>
      </c>
      <c r="E197" s="8">
        <v>99.555634491181223</v>
      </c>
      <c r="F197" s="17">
        <v>99.351509832272953</v>
      </c>
      <c r="G197" s="8">
        <v>99.199276909022913</v>
      </c>
      <c r="H197" s="32">
        <f t="shared" si="96"/>
        <v>98.980323213792374</v>
      </c>
      <c r="I197" s="33">
        <f t="shared" si="97"/>
        <v>99.368807077492363</v>
      </c>
      <c r="J197" s="33">
        <f t="shared" si="98"/>
        <v>99.174565145642362</v>
      </c>
    </row>
    <row r="198" spans="1:10" x14ac:dyDescent="0.25">
      <c r="A198" s="1" t="s">
        <v>36</v>
      </c>
      <c r="B198" s="17">
        <v>99.094007738029234</v>
      </c>
      <c r="C198" s="8">
        <v>99.000045002452012</v>
      </c>
      <c r="D198" s="17">
        <v>98.846872467401766</v>
      </c>
      <c r="E198" s="8">
        <v>99.398005504260283</v>
      </c>
      <c r="F198" s="17">
        <v>99.337865975470606</v>
      </c>
      <c r="G198" s="8">
        <v>99.168149144923561</v>
      </c>
      <c r="H198" s="32">
        <f t="shared" si="96"/>
        <v>98.980308402627657</v>
      </c>
      <c r="I198" s="33">
        <f t="shared" si="97"/>
        <v>99.30134020821815</v>
      </c>
      <c r="J198" s="33">
        <f t="shared" si="98"/>
        <v>99.140824305422896</v>
      </c>
    </row>
    <row r="199" spans="1:10" x14ac:dyDescent="0.25">
      <c r="A199" s="1" t="s">
        <v>37</v>
      </c>
      <c r="B199" s="17">
        <v>81.361629821769156</v>
      </c>
      <c r="C199" s="8">
        <v>79.009376687571532</v>
      </c>
      <c r="D199" s="17">
        <v>80.839865846640109</v>
      </c>
      <c r="E199" s="8">
        <v>79.436344399008192</v>
      </c>
      <c r="F199" s="17">
        <v>83.632515028993126</v>
      </c>
      <c r="G199" s="8">
        <v>81.947318714545773</v>
      </c>
      <c r="H199" s="32">
        <f t="shared" si="96"/>
        <v>80.403624118660275</v>
      </c>
      <c r="I199" s="33">
        <f t="shared" si="97"/>
        <v>81.672059380849021</v>
      </c>
      <c r="J199" s="33">
        <f t="shared" si="98"/>
        <v>81.037841749754648</v>
      </c>
    </row>
    <row r="200" spans="1:10" x14ac:dyDescent="0.25">
      <c r="A200" s="1" t="s">
        <v>38</v>
      </c>
      <c r="B200" s="17">
        <v>53.537699346960984</v>
      </c>
      <c r="C200" s="8">
        <v>50.889375892565845</v>
      </c>
      <c r="D200" s="17">
        <v>52.031293007066914</v>
      </c>
      <c r="E200" s="8">
        <v>52.374151003848439</v>
      </c>
      <c r="F200" s="17">
        <v>51.301535026972324</v>
      </c>
      <c r="G200" s="8">
        <v>53.978535843089411</v>
      </c>
      <c r="H200" s="32">
        <f t="shared" si="96"/>
        <v>52.152789415531252</v>
      </c>
      <c r="I200" s="33">
        <f t="shared" si="97"/>
        <v>52.551407291303398</v>
      </c>
      <c r="J200" s="33">
        <f t="shared" si="98"/>
        <v>52.352098353417318</v>
      </c>
    </row>
    <row r="201" spans="1:10" s="13" customFormat="1" x14ac:dyDescent="0.25">
      <c r="A201" s="1"/>
      <c r="B201" s="17"/>
      <c r="C201" s="8"/>
      <c r="D201" s="17"/>
      <c r="E201" s="8"/>
      <c r="F201" s="17"/>
      <c r="G201" s="8"/>
      <c r="H201" s="32"/>
      <c r="I201" s="33"/>
      <c r="J201" s="33"/>
    </row>
    <row r="202" spans="1:10" s="13" customFormat="1" x14ac:dyDescent="0.25">
      <c r="A202" s="1" t="s">
        <v>39</v>
      </c>
      <c r="B202" s="17">
        <v>98.28341819182441</v>
      </c>
      <c r="C202" s="8">
        <v>98.428461268310926</v>
      </c>
      <c r="D202" s="17">
        <v>98.280746253376975</v>
      </c>
      <c r="E202" s="8">
        <v>98.7767527399334</v>
      </c>
      <c r="F202" s="17">
        <v>98.749281116863258</v>
      </c>
      <c r="G202" s="8">
        <v>98.73416649559131</v>
      </c>
      <c r="H202" s="32">
        <f t="shared" si="96"/>
        <v>98.330875237837446</v>
      </c>
      <c r="I202" s="33">
        <f t="shared" si="97"/>
        <v>98.753400117462661</v>
      </c>
      <c r="J202" s="33">
        <f t="shared" si="98"/>
        <v>98.542137677650047</v>
      </c>
    </row>
    <row r="203" spans="1:10" s="13" customFormat="1" x14ac:dyDescent="0.25">
      <c r="A203" s="1" t="s">
        <v>40</v>
      </c>
      <c r="B203" s="17">
        <v>98.433229800025202</v>
      </c>
      <c r="C203" s="8">
        <v>98.343789905664792</v>
      </c>
      <c r="D203" s="17">
        <v>98.279973787392834</v>
      </c>
      <c r="E203" s="8">
        <v>98.727214848818875</v>
      </c>
      <c r="F203" s="17">
        <v>98.783048868995976</v>
      </c>
      <c r="G203" s="8">
        <v>98.647687353032282</v>
      </c>
      <c r="H203" s="32">
        <f t="shared" si="96"/>
        <v>98.352331164360933</v>
      </c>
      <c r="I203" s="33">
        <f t="shared" si="97"/>
        <v>98.719317023615702</v>
      </c>
      <c r="J203" s="33">
        <f t="shared" si="98"/>
        <v>98.535824093988325</v>
      </c>
    </row>
    <row r="204" spans="1:10" s="13" customFormat="1" x14ac:dyDescent="0.25">
      <c r="A204" s="1" t="s">
        <v>41</v>
      </c>
      <c r="B204" s="17">
        <v>79.760621155314297</v>
      </c>
      <c r="C204" s="8">
        <v>81.942685622586367</v>
      </c>
      <c r="D204" s="17">
        <v>78.200048164390523</v>
      </c>
      <c r="E204" s="8">
        <v>79.075387321256002</v>
      </c>
      <c r="F204" s="17">
        <v>83.238018705081672</v>
      </c>
      <c r="G204" s="8">
        <v>81.357613744192207</v>
      </c>
      <c r="H204" s="32">
        <f t="shared" si="96"/>
        <v>79.967784980763724</v>
      </c>
      <c r="I204" s="33">
        <f t="shared" si="97"/>
        <v>81.223673256843298</v>
      </c>
      <c r="J204" s="33">
        <f t="shared" si="98"/>
        <v>80.595729118803504</v>
      </c>
    </row>
    <row r="205" spans="1:10" s="13" customFormat="1" x14ac:dyDescent="0.25">
      <c r="A205" s="1" t="s">
        <v>42</v>
      </c>
      <c r="B205" s="17">
        <v>53.290107329958907</v>
      </c>
      <c r="C205" s="8">
        <v>51.777096175163194</v>
      </c>
      <c r="D205" s="17">
        <v>51.394085631660936</v>
      </c>
      <c r="E205" s="8">
        <v>50.70996819469196</v>
      </c>
      <c r="F205" s="17">
        <v>50.907481747203889</v>
      </c>
      <c r="G205" s="8">
        <v>51.385354042399783</v>
      </c>
      <c r="H205" s="32">
        <f t="shared" si="96"/>
        <v>52.153763045594353</v>
      </c>
      <c r="I205" s="33">
        <f t="shared" si="97"/>
        <v>51.00093466143187</v>
      </c>
      <c r="J205" s="33">
        <f t="shared" si="98"/>
        <v>51.577348853513115</v>
      </c>
    </row>
    <row r="206" spans="1:10" s="13" customFormat="1" x14ac:dyDescent="0.25">
      <c r="A206" s="1"/>
      <c r="B206" s="17"/>
      <c r="C206" s="8"/>
      <c r="D206" s="17"/>
      <c r="E206" s="8"/>
      <c r="F206" s="17"/>
      <c r="G206" s="8"/>
      <c r="H206" s="32"/>
      <c r="I206" s="33"/>
      <c r="J206" s="33"/>
    </row>
    <row r="207" spans="1:10" s="13" customFormat="1" x14ac:dyDescent="0.25">
      <c r="A207" s="1" t="s">
        <v>43</v>
      </c>
      <c r="B207" s="17">
        <v>97.094219292816746</v>
      </c>
      <c r="C207" s="8">
        <v>97.06827145702043</v>
      </c>
      <c r="D207" s="17">
        <v>97.106420974761107</v>
      </c>
      <c r="E207" s="8">
        <v>97.466703208457332</v>
      </c>
      <c r="F207" s="17">
        <v>97.533595466830107</v>
      </c>
      <c r="G207" s="8">
        <v>97.423357607485855</v>
      </c>
      <c r="H207" s="32">
        <f t="shared" si="96"/>
        <v>97.08963724153277</v>
      </c>
      <c r="I207" s="33">
        <f t="shared" si="97"/>
        <v>97.474552094257774</v>
      </c>
      <c r="J207" s="33">
        <f t="shared" si="98"/>
        <v>97.282094667895265</v>
      </c>
    </row>
    <row r="208" spans="1:10" s="13" customFormat="1" x14ac:dyDescent="0.25">
      <c r="A208" s="1" t="s">
        <v>44</v>
      </c>
      <c r="B208" s="17">
        <v>97.089941546771996</v>
      </c>
      <c r="C208" s="8">
        <v>97.010314414192393</v>
      </c>
      <c r="D208" s="17">
        <v>96.998775125420622</v>
      </c>
      <c r="E208" s="8">
        <v>97.462665431569917</v>
      </c>
      <c r="F208" s="17">
        <v>97.497901956236461</v>
      </c>
      <c r="G208" s="8">
        <v>97.498563735333519</v>
      </c>
      <c r="H208" s="32">
        <f t="shared" si="96"/>
        <v>97.033010362128337</v>
      </c>
      <c r="I208" s="33">
        <f t="shared" si="97"/>
        <v>97.486377041046637</v>
      </c>
      <c r="J208" s="33">
        <f t="shared" si="98"/>
        <v>97.25969370158748</v>
      </c>
    </row>
    <row r="209" spans="1:10" s="13" customFormat="1" x14ac:dyDescent="0.25">
      <c r="A209" s="1" t="s">
        <v>45</v>
      </c>
      <c r="B209" s="17">
        <v>81.133050858594501</v>
      </c>
      <c r="C209" s="8">
        <v>82.365716297886365</v>
      </c>
      <c r="D209" s="17">
        <v>77.287142909314525</v>
      </c>
      <c r="E209" s="8">
        <v>81.917240732116483</v>
      </c>
      <c r="F209" s="17">
        <v>77.421079394862346</v>
      </c>
      <c r="G209" s="8">
        <v>81.701409683070906</v>
      </c>
      <c r="H209" s="32">
        <f t="shared" si="96"/>
        <v>80.261970021931802</v>
      </c>
      <c r="I209" s="33">
        <f t="shared" si="97"/>
        <v>80.346576603349902</v>
      </c>
      <c r="J209" s="33">
        <f t="shared" si="98"/>
        <v>80.304273312640859</v>
      </c>
    </row>
    <row r="210" spans="1:10" s="13" customFormat="1" x14ac:dyDescent="0.25">
      <c r="A210" s="1" t="s">
        <v>46</v>
      </c>
      <c r="B210" s="17">
        <v>48.483622055985485</v>
      </c>
      <c r="C210" s="8">
        <v>51.281790274684823</v>
      </c>
      <c r="D210" s="17">
        <v>51.395970513362222</v>
      </c>
      <c r="E210" s="8">
        <v>48.761498447822333</v>
      </c>
      <c r="F210" s="17">
        <v>48.966439097255446</v>
      </c>
      <c r="G210" s="8">
        <v>52.245564171343823</v>
      </c>
      <c r="H210" s="32">
        <f t="shared" si="96"/>
        <v>50.387127614677503</v>
      </c>
      <c r="I210" s="33">
        <f t="shared" si="97"/>
        <v>49.991167238807201</v>
      </c>
      <c r="J210" s="33">
        <f t="shared" si="98"/>
        <v>50.189147426742352</v>
      </c>
    </row>
    <row r="211" spans="1:10" s="13" customFormat="1" x14ac:dyDescent="0.25">
      <c r="A211" s="1"/>
      <c r="B211" s="17"/>
      <c r="C211" s="8"/>
      <c r="D211" s="17"/>
      <c r="E211" s="8"/>
      <c r="F211" s="17"/>
      <c r="G211" s="8"/>
      <c r="H211" s="32"/>
      <c r="I211" s="33"/>
      <c r="J211" s="33"/>
    </row>
    <row r="212" spans="1:10" s="13" customFormat="1" x14ac:dyDescent="0.25">
      <c r="A212" s="1" t="s">
        <v>48</v>
      </c>
      <c r="B212" s="17">
        <v>93.598480597552438</v>
      </c>
      <c r="C212" s="17">
        <v>93.152805913284283</v>
      </c>
      <c r="D212" s="17">
        <v>92.410302000304</v>
      </c>
      <c r="E212" s="17">
        <v>93.472270594750071</v>
      </c>
      <c r="F212" s="17">
        <v>93.024778603178788</v>
      </c>
      <c r="G212" s="17">
        <v>93.142241290962204</v>
      </c>
      <c r="H212" s="32">
        <f t="shared" si="96"/>
        <v>93.053862837046907</v>
      </c>
      <c r="I212" s="33">
        <f t="shared" si="97"/>
        <v>93.213096829630345</v>
      </c>
      <c r="J212" s="33">
        <f t="shared" si="98"/>
        <v>93.133479833338626</v>
      </c>
    </row>
    <row r="213" spans="1:10" s="13" customFormat="1" x14ac:dyDescent="0.25">
      <c r="A213" s="1" t="s">
        <v>49</v>
      </c>
      <c r="B213" s="17">
        <v>95.390266329277395</v>
      </c>
      <c r="C213" s="8">
        <v>95.457299291699002</v>
      </c>
      <c r="D213" s="17">
        <v>95.315605109896453</v>
      </c>
      <c r="E213" s="8">
        <v>95.710250189642977</v>
      </c>
      <c r="F213" s="17">
        <v>95.614848165073482</v>
      </c>
      <c r="G213" s="8">
        <v>95.733920395331523</v>
      </c>
      <c r="H213" s="32">
        <f t="shared" si="96"/>
        <v>95.387723576957626</v>
      </c>
      <c r="I213" s="33">
        <f t="shared" si="97"/>
        <v>95.686339583349323</v>
      </c>
      <c r="J213" s="33">
        <f t="shared" si="98"/>
        <v>95.537031580153482</v>
      </c>
    </row>
    <row r="214" spans="1:10" s="13" customFormat="1" x14ac:dyDescent="0.25">
      <c r="A214" s="1" t="s">
        <v>50</v>
      </c>
      <c r="B214" s="17">
        <v>75.790342480858968</v>
      </c>
      <c r="C214" s="8">
        <v>78.971071485277434</v>
      </c>
      <c r="D214" s="17">
        <v>80.286636771927476</v>
      </c>
      <c r="E214" s="8">
        <v>77.306948461901911</v>
      </c>
      <c r="F214" s="17">
        <v>79.992634709333274</v>
      </c>
      <c r="G214" s="8">
        <v>79.642719007560686</v>
      </c>
      <c r="H214" s="32">
        <f t="shared" si="96"/>
        <v>78.349350246021288</v>
      </c>
      <c r="I214" s="33">
        <f t="shared" si="97"/>
        <v>78.980767392931952</v>
      </c>
      <c r="J214" s="33">
        <f t="shared" si="98"/>
        <v>78.665058819476627</v>
      </c>
    </row>
    <row r="215" spans="1:10" s="13" customFormat="1" x14ac:dyDescent="0.25">
      <c r="A215" s="1" t="s">
        <v>51</v>
      </c>
      <c r="B215" s="17">
        <v>49.25320990023549</v>
      </c>
      <c r="C215" s="8">
        <v>51.677006806098447</v>
      </c>
      <c r="D215" s="17">
        <v>49.985625532422944</v>
      </c>
      <c r="E215" s="8">
        <v>47.843750725902552</v>
      </c>
      <c r="F215" s="17">
        <v>49.530666737345811</v>
      </c>
      <c r="G215" s="8">
        <v>49.820929677610977</v>
      </c>
      <c r="H215" s="32">
        <f t="shared" si="96"/>
        <v>50.305280746252294</v>
      </c>
      <c r="I215" s="33">
        <f t="shared" si="97"/>
        <v>49.065115713619775</v>
      </c>
      <c r="J215" s="33">
        <f t="shared" si="98"/>
        <v>49.685198229936042</v>
      </c>
    </row>
    <row r="216" spans="1:10" s="13" customFormat="1" x14ac:dyDescent="0.25">
      <c r="A216" s="1"/>
      <c r="B216" s="17"/>
      <c r="C216" s="8"/>
      <c r="D216" s="17"/>
      <c r="E216" s="8"/>
      <c r="F216" s="17"/>
      <c r="G216" s="8"/>
      <c r="H216" s="32"/>
      <c r="I216" s="33"/>
      <c r="J216" s="33"/>
    </row>
    <row r="217" spans="1:10" s="13" customFormat="1" x14ac:dyDescent="0.25">
      <c r="A217" s="1" t="s">
        <v>52</v>
      </c>
      <c r="B217" s="17">
        <v>87.572515058022802</v>
      </c>
      <c r="C217" s="17">
        <v>87.403112426939131</v>
      </c>
      <c r="D217" s="17">
        <v>87.406085601449107</v>
      </c>
      <c r="E217" s="17">
        <v>87.600234846365581</v>
      </c>
      <c r="F217" s="17">
        <v>87.311454658599331</v>
      </c>
      <c r="G217" s="17">
        <v>87.560002988254539</v>
      </c>
      <c r="H217" s="32">
        <f t="shared" si="96"/>
        <v>87.46057102880367</v>
      </c>
      <c r="I217" s="33">
        <f t="shared" si="97"/>
        <v>87.490564164406479</v>
      </c>
      <c r="J217" s="33">
        <f t="shared" si="98"/>
        <v>87.475567596605075</v>
      </c>
    </row>
    <row r="218" spans="1:10" s="13" customFormat="1" x14ac:dyDescent="0.25">
      <c r="A218" s="1" t="s">
        <v>53</v>
      </c>
      <c r="B218" s="17">
        <v>91.512648340580512</v>
      </c>
      <c r="C218" s="8">
        <v>91.352392056924785</v>
      </c>
      <c r="D218" s="17">
        <v>91.287433305475716</v>
      </c>
      <c r="E218" s="8">
        <v>91.640321740810194</v>
      </c>
      <c r="F218" s="17">
        <v>91.615537498062452</v>
      </c>
      <c r="G218" s="8">
        <v>91.652775658327371</v>
      </c>
      <c r="H218" s="32">
        <f t="shared" si="96"/>
        <v>91.384157900993671</v>
      </c>
      <c r="I218" s="33">
        <f t="shared" si="97"/>
        <v>91.636211632399991</v>
      </c>
      <c r="J218" s="33">
        <f t="shared" si="98"/>
        <v>91.510184766696838</v>
      </c>
    </row>
    <row r="219" spans="1:10" s="13" customFormat="1" x14ac:dyDescent="0.25">
      <c r="A219" s="1" t="s">
        <v>54</v>
      </c>
      <c r="B219" s="17">
        <v>74.507233074775698</v>
      </c>
      <c r="C219" s="8">
        <v>73.537896183676438</v>
      </c>
      <c r="D219" s="17">
        <v>75.194423712902577</v>
      </c>
      <c r="E219" s="8">
        <v>74.205617663786654</v>
      </c>
      <c r="F219" s="17">
        <v>72.716245351611263</v>
      </c>
      <c r="G219" s="8">
        <v>75.259274496500709</v>
      </c>
      <c r="H219" s="32">
        <f t="shared" si="96"/>
        <v>74.413184323784904</v>
      </c>
      <c r="I219" s="33">
        <f t="shared" si="97"/>
        <v>74.060379170632871</v>
      </c>
      <c r="J219" s="33">
        <f t="shared" si="98"/>
        <v>74.236781747208894</v>
      </c>
    </row>
    <row r="220" spans="1:10" s="13" customFormat="1" x14ac:dyDescent="0.25">
      <c r="A220" s="1" t="s">
        <v>55</v>
      </c>
      <c r="B220" s="17">
        <v>48.59959548731549</v>
      </c>
      <c r="C220" s="8">
        <v>49.375589145081136</v>
      </c>
      <c r="D220" s="17">
        <v>46.980576010751115</v>
      </c>
      <c r="E220" s="8">
        <v>46.25142267281614</v>
      </c>
      <c r="F220" s="17">
        <v>48.694700852131866</v>
      </c>
      <c r="G220" s="8">
        <v>48.511884218174934</v>
      </c>
      <c r="H220" s="32">
        <f t="shared" si="96"/>
        <v>48.318586881049249</v>
      </c>
      <c r="I220" s="33">
        <f t="shared" si="97"/>
        <v>47.819335914374314</v>
      </c>
      <c r="J220" s="33">
        <f t="shared" si="98"/>
        <v>48.068961397711782</v>
      </c>
    </row>
    <row r="221" spans="1:10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1:10" x14ac:dyDescent="0.25">
      <c r="A222" s="34" t="s">
        <v>26</v>
      </c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1:10" x14ac:dyDescent="0.25">
      <c r="A223" s="1" t="s">
        <v>101</v>
      </c>
      <c r="B223" s="1" t="s">
        <v>6</v>
      </c>
      <c r="C223" s="1" t="s">
        <v>7</v>
      </c>
      <c r="D223" s="1" t="s">
        <v>8</v>
      </c>
      <c r="E223" s="1" t="s">
        <v>9</v>
      </c>
      <c r="F223" s="1" t="s">
        <v>10</v>
      </c>
      <c r="G223" s="1" t="s">
        <v>11</v>
      </c>
      <c r="H223" s="18" t="s">
        <v>111</v>
      </c>
      <c r="I223" s="11" t="s">
        <v>112</v>
      </c>
      <c r="J223" s="11" t="s">
        <v>113</v>
      </c>
    </row>
    <row r="224" spans="1:10" x14ac:dyDescent="0.25">
      <c r="A224" s="1" t="s">
        <v>43</v>
      </c>
      <c r="B224" s="17">
        <v>87.538627219643857</v>
      </c>
      <c r="C224" s="17">
        <v>87.593197629823337</v>
      </c>
      <c r="D224" s="17">
        <v>87.305974987068794</v>
      </c>
      <c r="E224" s="17">
        <v>87.645424040561196</v>
      </c>
      <c r="F224" s="17">
        <v>87.309005102753375</v>
      </c>
      <c r="G224" s="17">
        <v>87.406255138993316</v>
      </c>
      <c r="H224" s="19">
        <f t="shared" ref="H224:H232" si="99">SUM(B224+C224+D224)/3</f>
        <v>87.479266612178662</v>
      </c>
      <c r="I224" s="11">
        <f t="shared" ref="I224:I232" si="100">SUM(E224+F224+G224)/3</f>
        <v>87.453561427435957</v>
      </c>
      <c r="J224" s="11">
        <f t="shared" ref="J224:J232" si="101">SUM(B224+C224+D224+E224+F224+G224)/6</f>
        <v>87.466414019807303</v>
      </c>
    </row>
    <row r="225" spans="1:10" x14ac:dyDescent="0.25">
      <c r="A225" s="1" t="s">
        <v>44</v>
      </c>
      <c r="B225" s="17">
        <v>99.091291003968067</v>
      </c>
      <c r="C225" s="8">
        <v>98.818317584665735</v>
      </c>
      <c r="D225" s="17">
        <v>98.831176255145792</v>
      </c>
      <c r="E225" s="8">
        <v>98.950982773421984</v>
      </c>
      <c r="F225" s="17">
        <v>98.916949378128123</v>
      </c>
      <c r="G225" s="8">
        <v>98.734945550297169</v>
      </c>
      <c r="H225" s="19">
        <f t="shared" si="99"/>
        <v>98.913594947926526</v>
      </c>
      <c r="I225" s="11">
        <f t="shared" si="100"/>
        <v>98.867625900615778</v>
      </c>
      <c r="J225" s="11">
        <f t="shared" si="101"/>
        <v>98.890610424271145</v>
      </c>
    </row>
    <row r="226" spans="1:10" x14ac:dyDescent="0.25">
      <c r="A226" s="1" t="s">
        <v>45</v>
      </c>
      <c r="B226" s="17">
        <v>79.913681176029073</v>
      </c>
      <c r="C226" s="8">
        <v>78.399915031873093</v>
      </c>
      <c r="D226" s="17">
        <v>78.030417114476492</v>
      </c>
      <c r="E226" s="8">
        <v>83.417204848128335</v>
      </c>
      <c r="F226" s="17">
        <v>81.652915043293575</v>
      </c>
      <c r="G226" s="8">
        <v>80.814593182770693</v>
      </c>
      <c r="H226" s="19">
        <f t="shared" si="99"/>
        <v>78.781337774126214</v>
      </c>
      <c r="I226" s="11">
        <f t="shared" si="100"/>
        <v>81.961571024730873</v>
      </c>
      <c r="J226" s="11">
        <f t="shared" si="101"/>
        <v>80.371454399428544</v>
      </c>
    </row>
    <row r="227" spans="1:10" x14ac:dyDescent="0.25">
      <c r="A227" s="1" t="s">
        <v>46</v>
      </c>
      <c r="B227" s="17">
        <v>52.782735235932464</v>
      </c>
      <c r="C227" s="8">
        <v>51.610654063787329</v>
      </c>
      <c r="D227" s="17">
        <v>53.285964012171711</v>
      </c>
      <c r="E227" s="8">
        <v>50.318709922065061</v>
      </c>
      <c r="F227" s="17">
        <v>52.520597537268721</v>
      </c>
      <c r="G227" s="8">
        <v>52.851724869839366</v>
      </c>
      <c r="H227" s="19">
        <f t="shared" si="99"/>
        <v>52.559784437297168</v>
      </c>
      <c r="I227" s="11">
        <f t="shared" si="100"/>
        <v>51.897010776391049</v>
      </c>
      <c r="J227" s="11">
        <f t="shared" si="101"/>
        <v>52.228397606844112</v>
      </c>
    </row>
    <row r="228" spans="1:10" x14ac:dyDescent="0.25">
      <c r="A228" s="1"/>
      <c r="B228" s="17"/>
      <c r="C228" s="8"/>
      <c r="D228" s="17"/>
      <c r="E228" s="8"/>
      <c r="F228" s="17"/>
      <c r="G228" s="8"/>
      <c r="H228" s="19"/>
      <c r="I228" s="11"/>
      <c r="J228" s="11"/>
    </row>
    <row r="229" spans="1:10" x14ac:dyDescent="0.25">
      <c r="A229" s="1" t="s">
        <v>48</v>
      </c>
      <c r="B229" s="17">
        <v>87.681856289352197</v>
      </c>
      <c r="C229" s="17">
        <v>87.328290521611791</v>
      </c>
      <c r="D229" s="17">
        <v>87.64666643730618</v>
      </c>
      <c r="E229" s="17">
        <v>87.467848274810692</v>
      </c>
      <c r="F229" s="17">
        <v>87.435102086427122</v>
      </c>
      <c r="G229" s="17">
        <v>87.560734706772777</v>
      </c>
      <c r="H229" s="19">
        <f t="shared" si="99"/>
        <v>87.552271082756718</v>
      </c>
      <c r="I229" s="11">
        <f t="shared" si="100"/>
        <v>87.487895022670202</v>
      </c>
      <c r="J229" s="11">
        <f t="shared" si="101"/>
        <v>87.52008305271346</v>
      </c>
    </row>
    <row r="230" spans="1:10" x14ac:dyDescent="0.25">
      <c r="A230" s="1" t="s">
        <v>49</v>
      </c>
      <c r="B230" s="17">
        <v>98.464802668464401</v>
      </c>
      <c r="C230" s="8">
        <v>98.241122195955782</v>
      </c>
      <c r="D230" s="17">
        <v>98.145175626291547</v>
      </c>
      <c r="E230" s="8">
        <v>98.418437631877012</v>
      </c>
      <c r="F230" s="17">
        <v>98.225156655598553</v>
      </c>
      <c r="G230" s="8">
        <v>98.20222280432273</v>
      </c>
      <c r="H230" s="19">
        <f t="shared" si="99"/>
        <v>98.283700163570572</v>
      </c>
      <c r="I230" s="11">
        <f t="shared" si="100"/>
        <v>98.281939030599418</v>
      </c>
      <c r="J230" s="11">
        <f t="shared" si="101"/>
        <v>98.282819597084995</v>
      </c>
    </row>
    <row r="231" spans="1:10" x14ac:dyDescent="0.25">
      <c r="A231" s="1" t="s">
        <v>50</v>
      </c>
      <c r="B231" s="17">
        <v>78.329197190264694</v>
      </c>
      <c r="C231" s="8">
        <v>78.002505335567335</v>
      </c>
      <c r="D231" s="17">
        <v>80.467852751914521</v>
      </c>
      <c r="E231" s="8">
        <v>81.767072799760257</v>
      </c>
      <c r="F231" s="17">
        <v>80.780541654985896</v>
      </c>
      <c r="G231" s="8">
        <v>78.704607583691399</v>
      </c>
      <c r="H231" s="19">
        <f t="shared" si="99"/>
        <v>78.933185092582178</v>
      </c>
      <c r="I231" s="11">
        <f t="shared" si="100"/>
        <v>80.417407346145851</v>
      </c>
      <c r="J231" s="11">
        <f t="shared" si="101"/>
        <v>79.675296219364029</v>
      </c>
    </row>
    <row r="232" spans="1:10" x14ac:dyDescent="0.25">
      <c r="A232" s="1" t="s">
        <v>51</v>
      </c>
      <c r="B232" s="17">
        <v>49.774862265584943</v>
      </c>
      <c r="C232" s="8">
        <v>52.893794588716318</v>
      </c>
      <c r="D232" s="17">
        <v>52.260653943988068</v>
      </c>
      <c r="E232" s="8">
        <v>49.567358294269425</v>
      </c>
      <c r="F232" s="17">
        <v>52.402224634413855</v>
      </c>
      <c r="G232" s="8">
        <v>52.995825043302723</v>
      </c>
      <c r="H232" s="19">
        <f t="shared" si="99"/>
        <v>51.643103599429772</v>
      </c>
      <c r="I232" s="11">
        <f t="shared" si="100"/>
        <v>51.655135990661996</v>
      </c>
      <c r="J232" s="11">
        <f t="shared" si="101"/>
        <v>51.649119795045891</v>
      </c>
    </row>
    <row r="235" spans="1:10" x14ac:dyDescent="0.25">
      <c r="A235" s="34" t="s">
        <v>28</v>
      </c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1:10" x14ac:dyDescent="0.25">
      <c r="A236" s="1" t="s">
        <v>56</v>
      </c>
      <c r="B236" s="1" t="s">
        <v>6</v>
      </c>
      <c r="C236" s="1" t="s">
        <v>7</v>
      </c>
      <c r="D236" s="1" t="s">
        <v>8</v>
      </c>
      <c r="E236" s="1" t="s">
        <v>9</v>
      </c>
      <c r="F236" s="1" t="s">
        <v>10</v>
      </c>
      <c r="G236" s="1" t="s">
        <v>11</v>
      </c>
      <c r="H236" s="18" t="s">
        <v>111</v>
      </c>
      <c r="I236" s="11" t="s">
        <v>112</v>
      </c>
      <c r="J236" s="11" t="s">
        <v>113</v>
      </c>
    </row>
    <row r="237" spans="1:10" x14ac:dyDescent="0.25">
      <c r="A237" s="1" t="s">
        <v>58</v>
      </c>
      <c r="B237" s="1">
        <v>99.802527808701967</v>
      </c>
      <c r="C237" s="1">
        <v>99.82358133753857</v>
      </c>
      <c r="D237" s="1">
        <v>99.682446176800994</v>
      </c>
      <c r="E237" s="1">
        <v>99.956954488991741</v>
      </c>
      <c r="F237" s="1">
        <v>99.969070440586108</v>
      </c>
      <c r="G237" s="1">
        <v>99.988472016495876</v>
      </c>
      <c r="H237" s="19">
        <f t="shared" ref="H237:H265" si="102">SUM(B237+C237+D237)/3</f>
        <v>99.769518441013858</v>
      </c>
      <c r="I237" s="11">
        <f t="shared" ref="I237:I265" si="103">SUM(E237+F237+G237)/3</f>
        <v>99.971498982024585</v>
      </c>
      <c r="J237" s="11">
        <f t="shared" ref="J237:J265" si="104">SUM(B237+C237+D237+E237+F237+G237)/6</f>
        <v>99.870508711519221</v>
      </c>
    </row>
    <row r="238" spans="1:10" x14ac:dyDescent="0.25">
      <c r="A238" s="1" t="s">
        <v>59</v>
      </c>
      <c r="B238" s="1">
        <v>99.803166184875892</v>
      </c>
      <c r="C238" s="1">
        <v>99.824399595845591</v>
      </c>
      <c r="D238" s="1">
        <v>99.684636456638529</v>
      </c>
      <c r="E238" s="1">
        <v>99.957189160241256</v>
      </c>
      <c r="F238" s="1">
        <v>99.969278274695228</v>
      </c>
      <c r="G238" s="1">
        <v>99.988549117034964</v>
      </c>
      <c r="H238" s="19">
        <f t="shared" si="102"/>
        <v>99.770734079120004</v>
      </c>
      <c r="I238" s="11">
        <f t="shared" si="103"/>
        <v>99.971672183990492</v>
      </c>
      <c r="J238" s="11">
        <f t="shared" si="104"/>
        <v>99.871203131555248</v>
      </c>
    </row>
    <row r="239" spans="1:10" x14ac:dyDescent="0.25">
      <c r="A239" s="1" t="s">
        <v>60</v>
      </c>
      <c r="B239" s="1">
        <v>99.799304140579338</v>
      </c>
      <c r="C239" s="1">
        <v>99.821534116947461</v>
      </c>
      <c r="D239" s="1">
        <v>99.677630237951192</v>
      </c>
      <c r="E239" s="1">
        <v>99.95632243426644</v>
      </c>
      <c r="F239" s="1">
        <v>99.968679265220388</v>
      </c>
      <c r="G239" s="1">
        <v>99.988320454244246</v>
      </c>
      <c r="H239" s="19">
        <f t="shared" si="102"/>
        <v>99.76615616515933</v>
      </c>
      <c r="I239" s="11">
        <f t="shared" si="103"/>
        <v>99.971107384577024</v>
      </c>
      <c r="J239" s="11">
        <f t="shared" si="104"/>
        <v>99.868631774868177</v>
      </c>
    </row>
    <row r="240" spans="1:10" x14ac:dyDescent="0.25">
      <c r="A240" s="1" t="s">
        <v>61</v>
      </c>
      <c r="B240" s="1">
        <v>99.817448090444884</v>
      </c>
      <c r="C240" s="1">
        <v>99.837253800903341</v>
      </c>
      <c r="D240" s="1">
        <v>99.706396350573485</v>
      </c>
      <c r="E240" s="1">
        <v>99.960089394815341</v>
      </c>
      <c r="F240" s="1">
        <v>99.971303388535048</v>
      </c>
      <c r="G240" s="1">
        <v>99.989333176578327</v>
      </c>
      <c r="H240" s="19">
        <f t="shared" si="102"/>
        <v>99.787032747307236</v>
      </c>
      <c r="I240" s="11">
        <f t="shared" si="103"/>
        <v>99.973575319976248</v>
      </c>
      <c r="J240" s="11">
        <f t="shared" si="104"/>
        <v>99.880304033641735</v>
      </c>
    </row>
    <row r="241" spans="1:10" x14ac:dyDescent="0.25">
      <c r="A241" s="1"/>
      <c r="B241" s="8"/>
      <c r="C241" s="8"/>
      <c r="D241" s="8"/>
      <c r="E241" s="8"/>
      <c r="F241" s="2"/>
      <c r="G241" s="8"/>
      <c r="H241" s="19"/>
      <c r="I241" s="11"/>
      <c r="J241" s="11"/>
    </row>
    <row r="242" spans="1:10" x14ac:dyDescent="0.25">
      <c r="A242" s="1" t="s">
        <v>62</v>
      </c>
      <c r="B242" s="1">
        <v>99.098152609040326</v>
      </c>
      <c r="C242" s="1">
        <v>99.004265177289966</v>
      </c>
      <c r="D242" s="1">
        <v>98.854612527476291</v>
      </c>
      <c r="E242" s="1">
        <v>99.398986944268074</v>
      </c>
      <c r="F242" s="1">
        <v>99.338589779240024</v>
      </c>
      <c r="G242" s="1">
        <v>99.168435934610955</v>
      </c>
      <c r="H242" s="19">
        <f t="shared" si="102"/>
        <v>98.985676771268871</v>
      </c>
      <c r="I242" s="11">
        <f t="shared" si="103"/>
        <v>99.302004219373018</v>
      </c>
      <c r="J242" s="11">
        <f t="shared" si="104"/>
        <v>99.143840495320944</v>
      </c>
    </row>
    <row r="243" spans="1:10" x14ac:dyDescent="0.25">
      <c r="A243" s="1" t="s">
        <v>63</v>
      </c>
      <c r="B243" s="1">
        <v>99.100078100127178</v>
      </c>
      <c r="C243" s="1">
        <v>99.00527403390781</v>
      </c>
      <c r="D243" s="1">
        <v>98.855502972226049</v>
      </c>
      <c r="E243" s="1">
        <v>99.399142799261568</v>
      </c>
      <c r="F243" s="1">
        <v>99.338735767006355</v>
      </c>
      <c r="G243" s="1">
        <v>99.168456526862229</v>
      </c>
      <c r="H243" s="19">
        <f t="shared" si="102"/>
        <v>98.986951702087026</v>
      </c>
      <c r="I243" s="11">
        <f t="shared" si="103"/>
        <v>99.302111697710032</v>
      </c>
      <c r="J243" s="11">
        <f t="shared" si="104"/>
        <v>99.144531699898536</v>
      </c>
    </row>
    <row r="244" spans="1:10" x14ac:dyDescent="0.25">
      <c r="A244" s="1" t="s">
        <v>64</v>
      </c>
      <c r="B244" s="1">
        <v>99.095805826885965</v>
      </c>
      <c r="C244" s="1">
        <v>99.001839968852622</v>
      </c>
      <c r="D244" s="1">
        <v>98.849543495925317</v>
      </c>
      <c r="E244" s="1">
        <v>99.398424863096267</v>
      </c>
      <c r="F244" s="1">
        <v>99.338125170834118</v>
      </c>
      <c r="G244" s="1">
        <v>99.16825917192331</v>
      </c>
      <c r="H244" s="19">
        <f t="shared" si="102"/>
        <v>98.98239643055463</v>
      </c>
      <c r="I244" s="11">
        <f t="shared" si="103"/>
        <v>99.301603068617894</v>
      </c>
      <c r="J244" s="11">
        <f t="shared" si="104"/>
        <v>99.141999749586262</v>
      </c>
    </row>
    <row r="245" spans="1:10" x14ac:dyDescent="0.25">
      <c r="A245" s="1" t="s">
        <v>65</v>
      </c>
      <c r="B245" s="1">
        <v>99.113442313939615</v>
      </c>
      <c r="C245" s="1">
        <v>99.01671638257956</v>
      </c>
      <c r="D245" s="1">
        <v>98.878936864206125</v>
      </c>
      <c r="E245" s="1">
        <v>99.402240291161561</v>
      </c>
      <c r="F245" s="1">
        <v>99.340776242020127</v>
      </c>
      <c r="G245" s="1">
        <v>99.169256991694255</v>
      </c>
      <c r="H245" s="19">
        <f t="shared" si="102"/>
        <v>99.003031853575109</v>
      </c>
      <c r="I245" s="11">
        <f t="shared" si="103"/>
        <v>99.304091174958629</v>
      </c>
      <c r="J245" s="11">
        <f t="shared" si="104"/>
        <v>99.153561514266869</v>
      </c>
    </row>
    <row r="246" spans="1:10" x14ac:dyDescent="0.25">
      <c r="A246" s="1"/>
      <c r="B246" s="8"/>
      <c r="C246" s="8"/>
      <c r="D246" s="8"/>
      <c r="E246" s="8"/>
      <c r="F246" s="8"/>
      <c r="G246" s="8"/>
      <c r="H246" s="19"/>
      <c r="I246" s="11"/>
      <c r="J246" s="11"/>
    </row>
    <row r="247" spans="1:10" x14ac:dyDescent="0.25">
      <c r="A247" s="1" t="s">
        <v>66</v>
      </c>
      <c r="B247" s="1">
        <v>98.464726415038257</v>
      </c>
      <c r="C247" s="1">
        <v>98.378540220399131</v>
      </c>
      <c r="D247" s="1">
        <v>98.318968866708957</v>
      </c>
      <c r="E247" s="1">
        <v>98.754902260395284</v>
      </c>
      <c r="F247" s="1">
        <v>98.811285444212629</v>
      </c>
      <c r="G247" s="1">
        <v>98.679401172750659</v>
      </c>
      <c r="H247" s="19">
        <f t="shared" si="102"/>
        <v>98.387411834048791</v>
      </c>
      <c r="I247" s="11">
        <f t="shared" si="103"/>
        <v>98.74852962578619</v>
      </c>
      <c r="J247" s="11">
        <f t="shared" si="104"/>
        <v>98.567970729917491</v>
      </c>
    </row>
    <row r="248" spans="1:10" x14ac:dyDescent="0.25">
      <c r="A248" s="1" t="s">
        <v>67</v>
      </c>
      <c r="B248" s="1">
        <v>98.474042524402805</v>
      </c>
      <c r="C248" s="1">
        <v>98.389323168143989</v>
      </c>
      <c r="D248" s="1">
        <v>98.32334258668655</v>
      </c>
      <c r="E248" s="1">
        <v>98.759582797896442</v>
      </c>
      <c r="F248" s="1">
        <v>98.818012902785853</v>
      </c>
      <c r="G248" s="1">
        <v>98.68455642340696</v>
      </c>
      <c r="H248" s="19">
        <f t="shared" si="102"/>
        <v>98.395569426411114</v>
      </c>
      <c r="I248" s="11">
        <f t="shared" si="103"/>
        <v>98.754050708029752</v>
      </c>
      <c r="J248" s="11">
        <f t="shared" si="104"/>
        <v>98.57481006722044</v>
      </c>
    </row>
    <row r="249" spans="1:10" x14ac:dyDescent="0.25">
      <c r="A249" s="1" t="s">
        <v>68</v>
      </c>
      <c r="B249" s="1">
        <v>98.448143840002416</v>
      </c>
      <c r="C249" s="1">
        <v>98.360139180654414</v>
      </c>
      <c r="D249" s="1">
        <v>98.297142526463091</v>
      </c>
      <c r="E249" s="1">
        <v>98.737398871194898</v>
      </c>
      <c r="F249" s="1">
        <v>98.79343698411607</v>
      </c>
      <c r="G249" s="1">
        <v>98.659930775266417</v>
      </c>
      <c r="H249" s="19">
        <f t="shared" si="102"/>
        <v>98.368475182373302</v>
      </c>
      <c r="I249" s="11">
        <f t="shared" si="103"/>
        <v>98.7302555435258</v>
      </c>
      <c r="J249" s="11">
        <f t="shared" si="104"/>
        <v>98.549365362949558</v>
      </c>
    </row>
    <row r="250" spans="1:10" x14ac:dyDescent="0.25">
      <c r="A250" s="1" t="s">
        <v>69</v>
      </c>
      <c r="B250" s="1">
        <v>98.576028322376175</v>
      </c>
      <c r="C250" s="1">
        <v>98.494319229825933</v>
      </c>
      <c r="D250" s="1">
        <v>98.447741714517008</v>
      </c>
      <c r="E250" s="1">
        <v>98.848400097106961</v>
      </c>
      <c r="F250" s="1">
        <v>98.89744463650311</v>
      </c>
      <c r="G250" s="1">
        <v>98.775146715196811</v>
      </c>
      <c r="H250" s="19">
        <f t="shared" si="102"/>
        <v>98.506029755573039</v>
      </c>
      <c r="I250" s="11">
        <f t="shared" si="103"/>
        <v>98.840330482935613</v>
      </c>
      <c r="J250" s="11">
        <f t="shared" si="104"/>
        <v>98.673180119254326</v>
      </c>
    </row>
    <row r="251" spans="1:10" x14ac:dyDescent="0.25">
      <c r="A251" s="1"/>
      <c r="B251" s="8"/>
      <c r="C251" s="8"/>
      <c r="D251" s="8"/>
      <c r="E251" s="8"/>
      <c r="F251" s="8"/>
      <c r="G251" s="8"/>
      <c r="H251" s="19"/>
      <c r="I251" s="11"/>
      <c r="J251" s="11"/>
    </row>
    <row r="252" spans="1:10" x14ac:dyDescent="0.25">
      <c r="A252" s="1" t="s">
        <v>70</v>
      </c>
      <c r="B252" s="1">
        <v>97.155877039925642</v>
      </c>
      <c r="C252" s="1">
        <v>97.084697397999605</v>
      </c>
      <c r="D252" s="1">
        <v>97.058952694588783</v>
      </c>
      <c r="E252" s="1">
        <v>97.523201787914331</v>
      </c>
      <c r="F252" s="1">
        <v>97.549171433166109</v>
      </c>
      <c r="G252" s="1">
        <v>97.557974810387435</v>
      </c>
      <c r="H252" s="19">
        <f t="shared" si="102"/>
        <v>97.099842377504686</v>
      </c>
      <c r="I252" s="11">
        <f t="shared" si="103"/>
        <v>97.543449343822616</v>
      </c>
      <c r="J252" s="11">
        <f t="shared" si="104"/>
        <v>97.321645860663651</v>
      </c>
    </row>
    <row r="253" spans="1:10" x14ac:dyDescent="0.25">
      <c r="A253" s="1" t="s">
        <v>71</v>
      </c>
      <c r="B253" s="1">
        <v>97.165702458116087</v>
      </c>
      <c r="C253" s="1">
        <v>97.091493813796234</v>
      </c>
      <c r="D253" s="1">
        <v>97.082752623705858</v>
      </c>
      <c r="E253" s="1">
        <v>97.52765501673943</v>
      </c>
      <c r="F253" s="1">
        <v>97.572963405996049</v>
      </c>
      <c r="G253" s="1">
        <v>97.561727020044458</v>
      </c>
      <c r="H253" s="19">
        <f t="shared" si="102"/>
        <v>97.113316298539402</v>
      </c>
      <c r="I253" s="11">
        <f t="shared" si="103"/>
        <v>97.554115147593322</v>
      </c>
      <c r="J253" s="11">
        <f t="shared" si="104"/>
        <v>97.333715723066348</v>
      </c>
    </row>
    <row r="254" spans="1:10" x14ac:dyDescent="0.25">
      <c r="A254" s="1" t="s">
        <v>72</v>
      </c>
      <c r="B254" s="1">
        <v>97.115327645284211</v>
      </c>
      <c r="C254" s="1">
        <v>97.036316775701764</v>
      </c>
      <c r="D254" s="1">
        <v>97.026467697889785</v>
      </c>
      <c r="E254" s="1">
        <v>97.487796163033167</v>
      </c>
      <c r="F254" s="1">
        <v>97.519903536799717</v>
      </c>
      <c r="G254" s="1">
        <v>97.518990166064114</v>
      </c>
      <c r="H254" s="19">
        <f t="shared" si="102"/>
        <v>97.059370706291929</v>
      </c>
      <c r="I254" s="11">
        <f t="shared" si="103"/>
        <v>97.508896621965661</v>
      </c>
      <c r="J254" s="11">
        <f t="shared" si="104"/>
        <v>97.284133664128788</v>
      </c>
    </row>
    <row r="255" spans="1:10" x14ac:dyDescent="0.25">
      <c r="A255" s="1" t="s">
        <v>73</v>
      </c>
      <c r="B255" s="1">
        <v>97.357249214949945</v>
      </c>
      <c r="C255" s="1">
        <v>97.296512106222806</v>
      </c>
      <c r="D255" s="1">
        <v>97.295628986799812</v>
      </c>
      <c r="E255" s="1">
        <v>97.700995569555417</v>
      </c>
      <c r="F255" s="1">
        <v>97.730131962989589</v>
      </c>
      <c r="G255" s="1">
        <v>97.746580747414626</v>
      </c>
      <c r="H255" s="19">
        <f t="shared" si="102"/>
        <v>97.31646343599084</v>
      </c>
      <c r="I255" s="11">
        <f t="shared" si="103"/>
        <v>97.725902759986539</v>
      </c>
      <c r="J255" s="11">
        <f t="shared" si="104"/>
        <v>97.521183097988697</v>
      </c>
    </row>
    <row r="256" spans="1:10" x14ac:dyDescent="0.25">
      <c r="A256" s="1"/>
      <c r="B256" s="8"/>
      <c r="C256" s="8"/>
      <c r="D256" s="8"/>
      <c r="E256" s="8"/>
      <c r="F256" s="8"/>
      <c r="G256" s="8"/>
      <c r="H256" s="19"/>
      <c r="I256" s="11"/>
      <c r="J256" s="11"/>
    </row>
    <row r="257" spans="1:10" x14ac:dyDescent="0.25">
      <c r="A257" s="1" t="s">
        <v>74</v>
      </c>
      <c r="B257" s="1">
        <v>95.483937233443328</v>
      </c>
      <c r="C257" s="1">
        <v>95.550590510543145</v>
      </c>
      <c r="D257" s="1">
        <v>95.410257126606126</v>
      </c>
      <c r="E257" s="1">
        <v>95.814966167909773</v>
      </c>
      <c r="F257" s="1">
        <v>95.72224736661164</v>
      </c>
      <c r="G257" s="1">
        <v>95.82896707932683</v>
      </c>
      <c r="H257" s="19">
        <f t="shared" si="102"/>
        <v>95.481594956864186</v>
      </c>
      <c r="I257" s="11">
        <f t="shared" si="103"/>
        <v>95.788726871282748</v>
      </c>
      <c r="J257" s="11">
        <f t="shared" si="104"/>
        <v>95.635160914073481</v>
      </c>
    </row>
    <row r="258" spans="1:10" x14ac:dyDescent="0.25">
      <c r="A258" s="1" t="s">
        <v>75</v>
      </c>
      <c r="B258" s="1">
        <v>95.513337010737601</v>
      </c>
      <c r="C258" s="1">
        <v>95.584559342944601</v>
      </c>
      <c r="D258" s="1">
        <v>95.455870402548811</v>
      </c>
      <c r="E258" s="1">
        <v>95.821576454912659</v>
      </c>
      <c r="F258" s="1">
        <v>95.734432789442891</v>
      </c>
      <c r="G258" s="1">
        <v>95.861782603867752</v>
      </c>
      <c r="H258" s="19">
        <f t="shared" si="102"/>
        <v>95.517922252076986</v>
      </c>
      <c r="I258" s="11">
        <f t="shared" si="103"/>
        <v>95.805930616074434</v>
      </c>
      <c r="J258" s="11">
        <f t="shared" si="104"/>
        <v>95.66192643407571</v>
      </c>
    </row>
    <row r="259" spans="1:10" x14ac:dyDescent="0.25">
      <c r="A259" s="1" t="s">
        <v>76</v>
      </c>
      <c r="B259" s="1">
        <v>95.430808692203144</v>
      </c>
      <c r="C259" s="1">
        <v>95.495664074583701</v>
      </c>
      <c r="D259" s="1">
        <v>95.357862549547519</v>
      </c>
      <c r="E259" s="1">
        <v>95.74531394628967</v>
      </c>
      <c r="F259" s="1">
        <v>95.655306743156956</v>
      </c>
      <c r="G259" s="1">
        <v>95.772178623640499</v>
      </c>
      <c r="H259" s="19">
        <f t="shared" si="102"/>
        <v>95.42811177211145</v>
      </c>
      <c r="I259" s="11">
        <f t="shared" si="103"/>
        <v>95.724266437695704</v>
      </c>
      <c r="J259" s="11">
        <f t="shared" si="104"/>
        <v>95.576189104903577</v>
      </c>
    </row>
    <row r="260" spans="1:10" x14ac:dyDescent="0.25">
      <c r="A260" s="1" t="s">
        <v>77</v>
      </c>
      <c r="B260" s="1">
        <v>95.831324738995789</v>
      </c>
      <c r="C260" s="1">
        <v>95.8912268688686</v>
      </c>
      <c r="D260" s="1">
        <v>95.773099131165026</v>
      </c>
      <c r="E260" s="1">
        <v>96.128086221242683</v>
      </c>
      <c r="F260" s="1">
        <v>96.049053557162125</v>
      </c>
      <c r="G260" s="1">
        <v>96.147866601454581</v>
      </c>
      <c r="H260" s="19">
        <f t="shared" si="102"/>
        <v>95.831883579676472</v>
      </c>
      <c r="I260" s="11">
        <f t="shared" si="103"/>
        <v>96.108335459953125</v>
      </c>
      <c r="J260" s="11">
        <f t="shared" si="104"/>
        <v>95.970109519814798</v>
      </c>
    </row>
    <row r="261" spans="1:10" x14ac:dyDescent="0.25">
      <c r="A261" s="1"/>
      <c r="B261" s="8"/>
      <c r="C261" s="8"/>
      <c r="D261" s="8"/>
      <c r="E261" s="8"/>
      <c r="F261" s="8"/>
      <c r="G261" s="8"/>
      <c r="H261" s="19"/>
      <c r="I261" s="11"/>
      <c r="J261" s="11"/>
    </row>
    <row r="262" spans="1:10" x14ac:dyDescent="0.25">
      <c r="A262" s="1" t="s">
        <v>78</v>
      </c>
      <c r="B262" s="1">
        <v>91.711076116530762</v>
      </c>
      <c r="C262" s="1">
        <v>91.54676624149613</v>
      </c>
      <c r="D262" s="1">
        <v>91.502350546405324</v>
      </c>
      <c r="E262" s="1">
        <v>91.817360136792303</v>
      </c>
      <c r="F262" s="1">
        <v>91.806172572231887</v>
      </c>
      <c r="G262" s="1">
        <v>91.832596724324659</v>
      </c>
      <c r="H262" s="19">
        <f t="shared" si="102"/>
        <v>91.586730968144067</v>
      </c>
      <c r="I262" s="11">
        <f t="shared" si="103"/>
        <v>91.818709811116278</v>
      </c>
      <c r="J262" s="11">
        <f t="shared" si="104"/>
        <v>91.702720389630187</v>
      </c>
    </row>
    <row r="263" spans="1:10" x14ac:dyDescent="0.25">
      <c r="A263" s="1" t="s">
        <v>79</v>
      </c>
      <c r="B263" s="1">
        <v>91.74324277302243</v>
      </c>
      <c r="C263" s="1">
        <v>91.569639533088832</v>
      </c>
      <c r="D263" s="1">
        <v>91.514485968941472</v>
      </c>
      <c r="E263" s="1">
        <v>91.885354939097979</v>
      </c>
      <c r="F263" s="1">
        <v>91.863224429343504</v>
      </c>
      <c r="G263" s="1">
        <v>91.883671085015166</v>
      </c>
      <c r="H263" s="19">
        <f t="shared" si="102"/>
        <v>91.609122758350907</v>
      </c>
      <c r="I263" s="11">
        <f t="shared" si="103"/>
        <v>91.877416817818883</v>
      </c>
      <c r="J263" s="11">
        <f t="shared" si="104"/>
        <v>91.743269788084888</v>
      </c>
    </row>
    <row r="264" spans="1:10" x14ac:dyDescent="0.25">
      <c r="A264" s="1" t="s">
        <v>80</v>
      </c>
      <c r="B264" s="1">
        <v>91.594142469288471</v>
      </c>
      <c r="C264" s="1">
        <v>91.425860106452959</v>
      </c>
      <c r="D264" s="1">
        <v>91.367318521418525</v>
      </c>
      <c r="E264" s="1">
        <v>91.712752366031964</v>
      </c>
      <c r="F264" s="1">
        <v>91.694720490050301</v>
      </c>
      <c r="G264" s="1">
        <v>91.719857399262494</v>
      </c>
      <c r="H264" s="19">
        <f t="shared" si="102"/>
        <v>91.462440365719999</v>
      </c>
      <c r="I264" s="11">
        <f t="shared" si="103"/>
        <v>91.709110085114915</v>
      </c>
      <c r="J264" s="11">
        <f t="shared" si="104"/>
        <v>91.585775225417464</v>
      </c>
    </row>
    <row r="265" spans="1:10" x14ac:dyDescent="0.25">
      <c r="A265" s="1" t="s">
        <v>81</v>
      </c>
      <c r="B265" s="1">
        <v>92.355674648044086</v>
      </c>
      <c r="C265" s="1">
        <v>92.196279622651105</v>
      </c>
      <c r="D265" s="1">
        <v>92.112416245562187</v>
      </c>
      <c r="E265" s="1">
        <v>92.402362530859747</v>
      </c>
      <c r="F265" s="1">
        <v>92.431680531555315</v>
      </c>
      <c r="G265" s="1">
        <v>92.443194163611594</v>
      </c>
      <c r="H265" s="19">
        <f t="shared" si="102"/>
        <v>92.221456838752474</v>
      </c>
      <c r="I265" s="11">
        <f t="shared" si="103"/>
        <v>92.425745742008871</v>
      </c>
      <c r="J265" s="11">
        <f t="shared" si="104"/>
        <v>92.32360129038068</v>
      </c>
    </row>
    <row r="266" spans="1:10" x14ac:dyDescent="0.25">
      <c r="A266" s="13"/>
      <c r="B266" s="13"/>
      <c r="C266" s="13"/>
      <c r="D266" s="13"/>
      <c r="E266" s="13"/>
      <c r="F266" s="13"/>
      <c r="G266" s="13"/>
      <c r="H266" s="13"/>
      <c r="I266" s="13"/>
    </row>
    <row r="267" spans="1:10" x14ac:dyDescent="0.25">
      <c r="A267" s="34" t="s">
        <v>27</v>
      </c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1:10" x14ac:dyDescent="0.25">
      <c r="A268" s="1" t="s">
        <v>56</v>
      </c>
      <c r="B268" s="1" t="s">
        <v>6</v>
      </c>
      <c r="C268" s="1" t="s">
        <v>7</v>
      </c>
      <c r="D268" s="1" t="s">
        <v>8</v>
      </c>
      <c r="E268" s="1" t="s">
        <v>9</v>
      </c>
      <c r="F268" s="1" t="s">
        <v>10</v>
      </c>
      <c r="G268" s="1" t="s">
        <v>11</v>
      </c>
      <c r="H268" s="18" t="s">
        <v>111</v>
      </c>
      <c r="I268" s="11" t="s">
        <v>112</v>
      </c>
      <c r="J268" s="11" t="s">
        <v>113</v>
      </c>
    </row>
    <row r="269" spans="1:10" x14ac:dyDescent="0.25">
      <c r="A269" s="1" t="s">
        <v>70</v>
      </c>
      <c r="B269" s="1">
        <v>97.148345121889818</v>
      </c>
      <c r="C269" s="1">
        <v>97.081842434631398</v>
      </c>
      <c r="D269" s="1">
        <v>97.071527782823338</v>
      </c>
      <c r="E269" s="1">
        <v>97.519945680252022</v>
      </c>
      <c r="F269" s="1">
        <v>97.556235017283768</v>
      </c>
      <c r="G269" s="1">
        <v>97.550097105028712</v>
      </c>
      <c r="H269" s="19">
        <f t="shared" ref="H269:H277" si="105">SUM(B269+C269+D269)/3</f>
        <v>97.100571779781532</v>
      </c>
      <c r="I269" s="11">
        <f t="shared" ref="I269:I277" si="106">SUM(E269+F269+G269)/3</f>
        <v>97.542092600854843</v>
      </c>
      <c r="J269" s="11">
        <f t="shared" ref="J269:J277" si="107">SUM(B269+C269+D269+E269+F269+G269)/6</f>
        <v>97.321332190318174</v>
      </c>
    </row>
    <row r="270" spans="1:10" x14ac:dyDescent="0.25">
      <c r="A270" s="1" t="s">
        <v>71</v>
      </c>
      <c r="B270" s="1">
        <v>97.167000303424203</v>
      </c>
      <c r="C270" s="1">
        <v>97.09715122818065</v>
      </c>
      <c r="D270" s="1">
        <v>97.082200572219193</v>
      </c>
      <c r="E270" s="1">
        <v>97.536467424563043</v>
      </c>
      <c r="F270" s="1">
        <v>97.572820294709132</v>
      </c>
      <c r="G270" s="1">
        <v>97.568323238954903</v>
      </c>
      <c r="H270" s="19">
        <f t="shared" si="105"/>
        <v>97.115450701274696</v>
      </c>
      <c r="I270" s="11">
        <f t="shared" si="106"/>
        <v>97.559203652742369</v>
      </c>
      <c r="J270" s="11">
        <f t="shared" si="107"/>
        <v>97.337327177008532</v>
      </c>
    </row>
    <row r="271" spans="1:10" x14ac:dyDescent="0.25">
      <c r="A271" s="1" t="s">
        <v>72</v>
      </c>
      <c r="B271" s="1">
        <v>97.115805752234337</v>
      </c>
      <c r="C271" s="1">
        <v>97.039368696422812</v>
      </c>
      <c r="D271" s="1">
        <v>97.023409048487949</v>
      </c>
      <c r="E271" s="1">
        <v>97.485566693154681</v>
      </c>
      <c r="F271" s="1">
        <v>97.519261485503733</v>
      </c>
      <c r="G271" s="1">
        <v>97.519085912484755</v>
      </c>
      <c r="H271" s="19">
        <f t="shared" si="105"/>
        <v>97.059527832381704</v>
      </c>
      <c r="I271" s="11">
        <f t="shared" si="106"/>
        <v>97.50797136371439</v>
      </c>
      <c r="J271" s="11">
        <f t="shared" si="107"/>
        <v>97.283749598048061</v>
      </c>
    </row>
    <row r="272" spans="1:10" x14ac:dyDescent="0.25">
      <c r="A272" s="1" t="s">
        <v>73</v>
      </c>
      <c r="B272" s="1">
        <v>97.366031248424321</v>
      </c>
      <c r="C272" s="1">
        <v>97.305868251685808</v>
      </c>
      <c r="D272" s="1">
        <v>97.291337955445613</v>
      </c>
      <c r="E272" s="1">
        <v>97.710343874698808</v>
      </c>
      <c r="F272" s="1">
        <v>97.735466431198077</v>
      </c>
      <c r="G272" s="1">
        <v>97.733285780383241</v>
      </c>
      <c r="H272" s="19">
        <f t="shared" si="105"/>
        <v>97.321079151851904</v>
      </c>
      <c r="I272" s="11">
        <f t="shared" si="106"/>
        <v>97.726365362093375</v>
      </c>
      <c r="J272" s="11">
        <f t="shared" si="107"/>
        <v>97.523722256972633</v>
      </c>
    </row>
    <row r="273" spans="1:10" x14ac:dyDescent="0.25">
      <c r="A273" s="1"/>
      <c r="B273" s="1"/>
      <c r="C273" s="1"/>
      <c r="D273" s="1"/>
      <c r="E273" s="1"/>
      <c r="F273" s="1"/>
      <c r="G273" s="1"/>
      <c r="H273" s="19"/>
      <c r="I273" s="11"/>
      <c r="J273" s="11"/>
    </row>
    <row r="274" spans="1:10" x14ac:dyDescent="0.25">
      <c r="A274" s="1" t="s">
        <v>74</v>
      </c>
      <c r="B274" s="1">
        <v>95.490037705228715</v>
      </c>
      <c r="C274" s="1">
        <v>95.556159195091681</v>
      </c>
      <c r="D274" s="1">
        <v>95.418041018346386</v>
      </c>
      <c r="E274" s="1">
        <v>95.805189150181761</v>
      </c>
      <c r="F274" s="1">
        <v>95.705774623715641</v>
      </c>
      <c r="G274" s="1">
        <v>95.832321371859976</v>
      </c>
      <c r="H274" s="19">
        <f t="shared" si="105"/>
        <v>95.488079306222275</v>
      </c>
      <c r="I274" s="11">
        <f t="shared" si="106"/>
        <v>95.781095048585783</v>
      </c>
      <c r="J274" s="11">
        <f t="shared" si="107"/>
        <v>95.634587177404043</v>
      </c>
    </row>
    <row r="275" spans="1:10" x14ac:dyDescent="0.25">
      <c r="A275" s="1" t="s">
        <v>75</v>
      </c>
      <c r="B275" s="1">
        <v>95.527933235858143</v>
      </c>
      <c r="C275" s="1">
        <v>95.582246577847854</v>
      </c>
      <c r="D275" s="1">
        <v>95.452288138470024</v>
      </c>
      <c r="E275" s="1">
        <v>95.829849585385006</v>
      </c>
      <c r="F275" s="1">
        <v>95.73006574422368</v>
      </c>
      <c r="G275" s="1">
        <v>95.84990843704125</v>
      </c>
      <c r="H275" s="19">
        <f t="shared" si="105"/>
        <v>95.520822650725336</v>
      </c>
      <c r="I275" s="11">
        <f t="shared" si="106"/>
        <v>95.803274588883312</v>
      </c>
      <c r="J275" s="11">
        <f t="shared" si="107"/>
        <v>95.66204861980431</v>
      </c>
    </row>
    <row r="276" spans="1:10" x14ac:dyDescent="0.25">
      <c r="A276" s="1" t="s">
        <v>76</v>
      </c>
      <c r="B276" s="1">
        <v>95.433812582611594</v>
      </c>
      <c r="C276" s="1">
        <v>95.496001990335728</v>
      </c>
      <c r="D276" s="1">
        <v>95.357565821839287</v>
      </c>
      <c r="E276" s="1">
        <v>95.749245128390854</v>
      </c>
      <c r="F276" s="1">
        <v>95.654192411538503</v>
      </c>
      <c r="G276" s="1">
        <v>95.77190745859977</v>
      </c>
      <c r="H276" s="19">
        <f t="shared" si="105"/>
        <v>95.429126798262203</v>
      </c>
      <c r="I276" s="11">
        <f t="shared" si="106"/>
        <v>95.725114999509699</v>
      </c>
      <c r="J276" s="11">
        <f t="shared" si="107"/>
        <v>95.577120898885951</v>
      </c>
    </row>
    <row r="277" spans="1:10" x14ac:dyDescent="0.25">
      <c r="A277" s="1" t="s">
        <v>77</v>
      </c>
      <c r="B277" s="1">
        <v>95.80806479114014</v>
      </c>
      <c r="C277" s="1">
        <v>95.878999663828381</v>
      </c>
      <c r="D277" s="1">
        <v>95.771520631112637</v>
      </c>
      <c r="E277" s="1">
        <v>96.115827704851</v>
      </c>
      <c r="F277" s="1">
        <v>96.04465130599894</v>
      </c>
      <c r="G277" s="1">
        <v>96.158746126607227</v>
      </c>
      <c r="H277" s="19">
        <f t="shared" si="105"/>
        <v>95.819528362027043</v>
      </c>
      <c r="I277" s="11">
        <f t="shared" si="106"/>
        <v>96.106408379152398</v>
      </c>
      <c r="J277" s="11">
        <f t="shared" si="107"/>
        <v>95.962968370589707</v>
      </c>
    </row>
    <row r="280" spans="1:10" x14ac:dyDescent="0.25">
      <c r="A280" s="34" t="s">
        <v>29</v>
      </c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1:10" x14ac:dyDescent="0.25">
      <c r="A281" s="1" t="s">
        <v>82</v>
      </c>
      <c r="B281" s="1" t="s">
        <v>6</v>
      </c>
      <c r="C281" s="1" t="s">
        <v>7</v>
      </c>
      <c r="D281" s="1" t="s">
        <v>8</v>
      </c>
      <c r="E281" s="1" t="s">
        <v>9</v>
      </c>
      <c r="F281" s="1" t="s">
        <v>10</v>
      </c>
      <c r="G281" s="1" t="s">
        <v>11</v>
      </c>
      <c r="H281" s="18" t="s">
        <v>111</v>
      </c>
      <c r="I281" s="11" t="s">
        <v>112</v>
      </c>
      <c r="J281" s="11" t="s">
        <v>113</v>
      </c>
    </row>
    <row r="282" spans="1:10" x14ac:dyDescent="0.25">
      <c r="A282" s="1" t="s">
        <v>83</v>
      </c>
      <c r="B282" s="23">
        <v>99.109717350435147</v>
      </c>
      <c r="C282" s="23">
        <v>99.237544534517426</v>
      </c>
      <c r="D282" s="23">
        <v>99.115680026396547</v>
      </c>
      <c r="E282" s="23">
        <v>99.164335030894819</v>
      </c>
      <c r="F282" s="23">
        <v>99.227633464337629</v>
      </c>
      <c r="G282" s="23">
        <v>99.126485463028956</v>
      </c>
      <c r="H282" s="19">
        <f t="shared" ref="H282:H310" si="108">SUM(B282+C282+D282)/3</f>
        <v>99.154313970449707</v>
      </c>
      <c r="I282" s="11">
        <f t="shared" ref="I282:I310" si="109">SUM(E282+F282+G282)/3</f>
        <v>99.172817986087125</v>
      </c>
      <c r="J282" s="11">
        <f t="shared" ref="J282:J310" si="110">SUM(B282+C282+D282+E282+F282+G282)/6</f>
        <v>99.163565978268423</v>
      </c>
    </row>
    <row r="283" spans="1:10" x14ac:dyDescent="0.25">
      <c r="A283" s="1" t="s">
        <v>106</v>
      </c>
      <c r="B283" s="23">
        <v>99.950394711871795</v>
      </c>
      <c r="C283" s="23">
        <v>99.949898658990506</v>
      </c>
      <c r="D283" s="23">
        <v>99.887659374530003</v>
      </c>
      <c r="E283" s="23">
        <v>99.950394711871795</v>
      </c>
      <c r="F283" s="23">
        <v>99.949898658990506</v>
      </c>
      <c r="G283" s="23">
        <v>99.878349673267806</v>
      </c>
      <c r="H283" s="19">
        <f t="shared" si="108"/>
        <v>99.929317581797434</v>
      </c>
      <c r="I283" s="11">
        <f t="shared" si="109"/>
        <v>99.926214348043359</v>
      </c>
      <c r="J283" s="11">
        <f t="shared" si="110"/>
        <v>99.927765964920411</v>
      </c>
    </row>
    <row r="284" spans="1:10" x14ac:dyDescent="0.25">
      <c r="A284" s="1" t="s">
        <v>84</v>
      </c>
      <c r="B284" s="23">
        <v>99.371727961323032</v>
      </c>
      <c r="C284" s="23">
        <v>99.471083068067259</v>
      </c>
      <c r="D284" s="23">
        <v>99.358395143772398</v>
      </c>
      <c r="E284" s="23">
        <v>99.333287602486649</v>
      </c>
      <c r="F284" s="23">
        <v>99.337366820368885</v>
      </c>
      <c r="G284" s="23">
        <v>99.311839667890283</v>
      </c>
      <c r="H284" s="19">
        <f t="shared" si="108"/>
        <v>99.400402057720896</v>
      </c>
      <c r="I284" s="11">
        <f t="shared" si="109"/>
        <v>99.327498030248606</v>
      </c>
      <c r="J284" s="11">
        <f t="shared" si="110"/>
        <v>99.363950043984744</v>
      </c>
    </row>
    <row r="285" spans="1:10" x14ac:dyDescent="0.25">
      <c r="A285" s="1" t="s">
        <v>85</v>
      </c>
      <c r="B285" s="23">
        <v>99.790007323855065</v>
      </c>
      <c r="C285" s="23">
        <v>99.683630131460433</v>
      </c>
      <c r="D285" s="23">
        <v>99.611714128662797</v>
      </c>
      <c r="E285" s="23">
        <v>99.613712598260449</v>
      </c>
      <c r="F285" s="23">
        <v>99.660333270236166</v>
      </c>
      <c r="G285" s="23">
        <v>99.73600970794736</v>
      </c>
      <c r="H285" s="19">
        <f t="shared" si="108"/>
        <v>99.695117194659431</v>
      </c>
      <c r="I285" s="11">
        <f t="shared" si="109"/>
        <v>99.670018525481325</v>
      </c>
      <c r="J285" s="11">
        <f t="shared" si="110"/>
        <v>99.682567860070378</v>
      </c>
    </row>
    <row r="286" spans="1:10" x14ac:dyDescent="0.25">
      <c r="A286" s="1"/>
      <c r="B286" s="23"/>
      <c r="C286" s="23"/>
      <c r="D286" s="23"/>
      <c r="E286" s="23"/>
      <c r="F286" s="23"/>
      <c r="G286" s="23"/>
      <c r="H286" s="19"/>
      <c r="I286" s="11"/>
      <c r="J286" s="11"/>
    </row>
    <row r="287" spans="1:10" x14ac:dyDescent="0.25">
      <c r="A287" s="1" t="s">
        <v>86</v>
      </c>
      <c r="B287" s="23">
        <v>98.908065243480451</v>
      </c>
      <c r="C287" s="23">
        <v>99.124787845112252</v>
      </c>
      <c r="D287" s="23">
        <v>98.996283780902274</v>
      </c>
      <c r="E287" s="23">
        <v>99.053747267366603</v>
      </c>
      <c r="F287" s="23">
        <v>99.10673246918995</v>
      </c>
      <c r="G287" s="23">
        <v>99.023568291635186</v>
      </c>
      <c r="H287" s="19">
        <f t="shared" si="108"/>
        <v>99.009712289831668</v>
      </c>
      <c r="I287" s="11">
        <f t="shared" si="109"/>
        <v>99.06134934273058</v>
      </c>
      <c r="J287" s="11">
        <f t="shared" si="110"/>
        <v>99.035530816281138</v>
      </c>
    </row>
    <row r="288" spans="1:10" x14ac:dyDescent="0.25">
      <c r="A288" s="1" t="s">
        <v>105</v>
      </c>
      <c r="B288" s="23">
        <v>99.439076909209689</v>
      </c>
      <c r="C288" s="23">
        <v>99.433467678301795</v>
      </c>
      <c r="D288" s="23">
        <v>99.4298734873298</v>
      </c>
      <c r="E288" s="23">
        <v>99.439076909209689</v>
      </c>
      <c r="F288" s="23">
        <v>99.433467678301795</v>
      </c>
      <c r="G288" s="23">
        <v>99.418932748924703</v>
      </c>
      <c r="H288" s="19">
        <f t="shared" si="108"/>
        <v>99.434139358280433</v>
      </c>
      <c r="I288" s="11">
        <f t="shared" si="109"/>
        <v>99.43049244547872</v>
      </c>
      <c r="J288" s="11">
        <f t="shared" si="110"/>
        <v>99.432315901879576</v>
      </c>
    </row>
    <row r="289" spans="1:10" x14ac:dyDescent="0.25">
      <c r="A289" s="1" t="s">
        <v>87</v>
      </c>
      <c r="B289" s="23">
        <v>99.159697951228509</v>
      </c>
      <c r="C289" s="23">
        <v>99.106675079060622</v>
      </c>
      <c r="D289" s="23">
        <v>99.186590905706097</v>
      </c>
      <c r="E289" s="23">
        <v>99.133091737315027</v>
      </c>
      <c r="F289" s="23">
        <v>99.121796245016554</v>
      </c>
      <c r="G289" s="23">
        <v>99.133415584011061</v>
      </c>
      <c r="H289" s="19">
        <f t="shared" si="108"/>
        <v>99.150987978665071</v>
      </c>
      <c r="I289" s="11">
        <f t="shared" si="109"/>
        <v>99.129434522114209</v>
      </c>
      <c r="J289" s="11">
        <f t="shared" si="110"/>
        <v>99.14021125038964</v>
      </c>
    </row>
    <row r="290" spans="1:10" x14ac:dyDescent="0.25">
      <c r="A290" s="1" t="s">
        <v>88</v>
      </c>
      <c r="B290" s="23">
        <v>99.266670722550288</v>
      </c>
      <c r="C290" s="23">
        <v>99.264359177888508</v>
      </c>
      <c r="D290" s="23">
        <v>99.253312635908443</v>
      </c>
      <c r="E290" s="23">
        <v>99.261242465732607</v>
      </c>
      <c r="F290" s="23">
        <v>99.216847805774648</v>
      </c>
      <c r="G290" s="23">
        <v>99.257613706966382</v>
      </c>
      <c r="H290" s="19">
        <f t="shared" si="108"/>
        <v>99.261447512115751</v>
      </c>
      <c r="I290" s="11">
        <f t="shared" si="109"/>
        <v>99.245234659491203</v>
      </c>
      <c r="J290" s="11">
        <f t="shared" si="110"/>
        <v>99.253341085803484</v>
      </c>
    </row>
    <row r="291" spans="1:10" x14ac:dyDescent="0.25">
      <c r="A291" s="1"/>
      <c r="B291" s="23"/>
      <c r="C291" s="23"/>
      <c r="D291" s="23"/>
      <c r="E291" s="23"/>
      <c r="F291" s="23"/>
      <c r="G291" s="23"/>
      <c r="H291" s="19"/>
      <c r="I291" s="11"/>
      <c r="J291" s="11"/>
    </row>
    <row r="292" spans="1:10" x14ac:dyDescent="0.25">
      <c r="A292" s="1" t="s">
        <v>95</v>
      </c>
      <c r="B292" s="23">
        <v>99.142771772672958</v>
      </c>
      <c r="C292" s="23">
        <v>98.902586071234708</v>
      </c>
      <c r="D292" s="23">
        <v>99.013334789512527</v>
      </c>
      <c r="E292" s="23">
        <v>99.009590562912848</v>
      </c>
      <c r="F292" s="23">
        <v>98.907735266314461</v>
      </c>
      <c r="G292" s="23">
        <v>98.915191477979931</v>
      </c>
      <c r="H292" s="19">
        <f t="shared" si="108"/>
        <v>99.01956421114005</v>
      </c>
      <c r="I292" s="11">
        <f t="shared" si="109"/>
        <v>98.944172435735751</v>
      </c>
      <c r="J292" s="11">
        <f t="shared" si="110"/>
        <v>98.981868323437922</v>
      </c>
    </row>
    <row r="293" spans="1:10" x14ac:dyDescent="0.25">
      <c r="A293" s="1" t="s">
        <v>104</v>
      </c>
      <c r="B293" s="23">
        <v>99.366223678051114</v>
      </c>
      <c r="C293" s="23">
        <v>99.359885914831594</v>
      </c>
      <c r="D293" s="23">
        <v>99.338732468792301</v>
      </c>
      <c r="E293" s="23">
        <v>99.366223678051114</v>
      </c>
      <c r="F293" s="23">
        <v>99.359885914831594</v>
      </c>
      <c r="G293" s="23">
        <v>99.328763248792299</v>
      </c>
      <c r="H293" s="19">
        <f t="shared" si="108"/>
        <v>99.35494735389166</v>
      </c>
      <c r="I293" s="11">
        <f t="shared" si="109"/>
        <v>99.35162428055834</v>
      </c>
      <c r="J293" s="11">
        <f t="shared" si="110"/>
        <v>99.353285817225</v>
      </c>
    </row>
    <row r="294" spans="1:10" x14ac:dyDescent="0.25">
      <c r="A294" s="1" t="s">
        <v>96</v>
      </c>
      <c r="B294" s="23">
        <v>99.111898104754246</v>
      </c>
      <c r="C294" s="23">
        <v>99.171188309108814</v>
      </c>
      <c r="D294" s="23">
        <v>99.137453778061115</v>
      </c>
      <c r="E294" s="23">
        <v>99.193739546373351</v>
      </c>
      <c r="F294" s="23">
        <v>99.187502520035878</v>
      </c>
      <c r="G294" s="23">
        <v>99.138697375293205</v>
      </c>
      <c r="H294" s="19">
        <f t="shared" si="108"/>
        <v>99.140180063974711</v>
      </c>
      <c r="I294" s="11">
        <f t="shared" si="109"/>
        <v>99.17331314723414</v>
      </c>
      <c r="J294" s="11">
        <f t="shared" si="110"/>
        <v>99.15674660560444</v>
      </c>
    </row>
    <row r="295" spans="1:10" x14ac:dyDescent="0.25">
      <c r="A295" s="1" t="s">
        <v>97</v>
      </c>
      <c r="B295" s="23">
        <v>99.244032271461606</v>
      </c>
      <c r="C295" s="23">
        <v>99.246261627315633</v>
      </c>
      <c r="D295" s="23">
        <v>99.208627909116643</v>
      </c>
      <c r="E295" s="23">
        <v>99.290374126003925</v>
      </c>
      <c r="F295" s="23">
        <v>99.289044261137477</v>
      </c>
      <c r="G295" s="23">
        <v>99.250299272055585</v>
      </c>
      <c r="H295" s="19">
        <f t="shared" si="108"/>
        <v>99.232973935964608</v>
      </c>
      <c r="I295" s="11">
        <f t="shared" si="109"/>
        <v>99.276572553065662</v>
      </c>
      <c r="J295" s="11">
        <f t="shared" si="110"/>
        <v>99.254773244515135</v>
      </c>
    </row>
    <row r="296" spans="1:10" x14ac:dyDescent="0.25">
      <c r="A296" s="1"/>
      <c r="B296" s="23"/>
      <c r="C296" s="23"/>
      <c r="D296" s="23"/>
      <c r="E296" s="23"/>
      <c r="F296" s="23"/>
      <c r="G296" s="23"/>
      <c r="H296" s="19"/>
      <c r="I296" s="11"/>
      <c r="J296" s="11"/>
    </row>
    <row r="297" spans="1:10" x14ac:dyDescent="0.25">
      <c r="A297" s="1" t="s">
        <v>92</v>
      </c>
      <c r="B297" s="23">
        <v>96.249633142222436</v>
      </c>
      <c r="C297" s="23">
        <v>96.385470214638829</v>
      </c>
      <c r="D297" s="23">
        <v>96.101702580620525</v>
      </c>
      <c r="E297" s="23">
        <v>96.339682246299716</v>
      </c>
      <c r="F297" s="23">
        <v>96.230929396411483</v>
      </c>
      <c r="G297" s="23">
        <v>96.248778860055126</v>
      </c>
      <c r="H297" s="19">
        <f t="shared" si="108"/>
        <v>96.245601979160597</v>
      </c>
      <c r="I297" s="11">
        <f t="shared" si="109"/>
        <v>96.273130167588761</v>
      </c>
      <c r="J297" s="11">
        <f t="shared" si="110"/>
        <v>96.259366073374693</v>
      </c>
    </row>
    <row r="298" spans="1:10" x14ac:dyDescent="0.25">
      <c r="A298" s="1" t="s">
        <v>102</v>
      </c>
      <c r="B298" s="23">
        <v>98.87139321523189</v>
      </c>
      <c r="C298" s="23">
        <v>98.860107147384198</v>
      </c>
      <c r="D298" s="23">
        <v>98.847542376540005</v>
      </c>
      <c r="E298" s="23">
        <v>98.87139321523189</v>
      </c>
      <c r="F298" s="23">
        <v>98.860107147384198</v>
      </c>
      <c r="G298" s="23">
        <v>98.823654237894004</v>
      </c>
      <c r="H298" s="19">
        <f t="shared" si="108"/>
        <v>98.859680913052031</v>
      </c>
      <c r="I298" s="11">
        <f t="shared" si="109"/>
        <v>98.851718200170026</v>
      </c>
      <c r="J298" s="11">
        <f t="shared" si="110"/>
        <v>98.855699556611015</v>
      </c>
    </row>
    <row r="299" spans="1:10" x14ac:dyDescent="0.25">
      <c r="A299" s="1" t="s">
        <v>93</v>
      </c>
      <c r="B299" s="23">
        <v>96.938429732627597</v>
      </c>
      <c r="C299" s="23">
        <v>96.755213227642997</v>
      </c>
      <c r="D299" s="23">
        <v>96.89138510418087</v>
      </c>
      <c r="E299" s="23">
        <v>96.804016090993059</v>
      </c>
      <c r="F299" s="23">
        <v>96.90290219385102</v>
      </c>
      <c r="G299" s="23">
        <v>96.956782983056485</v>
      </c>
      <c r="H299" s="19">
        <f t="shared" si="108"/>
        <v>96.861676021483831</v>
      </c>
      <c r="I299" s="11">
        <f t="shared" si="109"/>
        <v>96.887900422633535</v>
      </c>
      <c r="J299" s="11">
        <f t="shared" si="110"/>
        <v>96.874788222058669</v>
      </c>
    </row>
    <row r="300" spans="1:10" x14ac:dyDescent="0.25">
      <c r="A300" s="1" t="s">
        <v>94</v>
      </c>
      <c r="B300" s="23">
        <v>97.147936314663355</v>
      </c>
      <c r="C300" s="23">
        <v>97.192023673825943</v>
      </c>
      <c r="D300" s="23">
        <v>97.425049521194495</v>
      </c>
      <c r="E300" s="23">
        <v>97.100080735847484</v>
      </c>
      <c r="F300" s="23">
        <v>97.228011663587012</v>
      </c>
      <c r="G300" s="23">
        <v>97.149185401585186</v>
      </c>
      <c r="H300" s="19">
        <f t="shared" si="108"/>
        <v>97.255003169894579</v>
      </c>
      <c r="I300" s="11">
        <f t="shared" si="109"/>
        <v>97.159092600339889</v>
      </c>
      <c r="J300" s="11">
        <f t="shared" si="110"/>
        <v>97.207047885117234</v>
      </c>
    </row>
    <row r="301" spans="1:10" x14ac:dyDescent="0.25">
      <c r="A301" s="1"/>
      <c r="B301" s="23"/>
      <c r="C301" s="23"/>
      <c r="D301" s="23"/>
      <c r="E301" s="23"/>
      <c r="F301" s="23"/>
      <c r="G301" s="23"/>
      <c r="H301" s="19"/>
      <c r="I301" s="11"/>
      <c r="J301" s="11"/>
    </row>
    <row r="302" spans="1:10" x14ac:dyDescent="0.25">
      <c r="A302" s="1" t="s">
        <v>89</v>
      </c>
      <c r="B302" s="23">
        <v>96.279706600755944</v>
      </c>
      <c r="C302" s="23">
        <v>95.213535954518903</v>
      </c>
      <c r="D302" s="23">
        <v>95.800022267629672</v>
      </c>
      <c r="E302" s="23">
        <v>96.487256076907101</v>
      </c>
      <c r="F302" s="23">
        <v>96.1521476103526</v>
      </c>
      <c r="G302" s="23">
        <v>95.649776825038998</v>
      </c>
      <c r="H302" s="19">
        <f t="shared" si="108"/>
        <v>95.764421607634844</v>
      </c>
      <c r="I302" s="11">
        <f t="shared" si="109"/>
        <v>96.096393504099566</v>
      </c>
      <c r="J302" s="11">
        <f t="shared" si="110"/>
        <v>95.930407555867191</v>
      </c>
    </row>
    <row r="303" spans="1:10" x14ac:dyDescent="0.25">
      <c r="A303" s="1" t="s">
        <v>103</v>
      </c>
      <c r="B303" s="23">
        <v>98.674770335303634</v>
      </c>
      <c r="C303" s="23">
        <v>98.661518038656695</v>
      </c>
      <c r="D303" s="23">
        <v>98.643894274892702</v>
      </c>
      <c r="E303" s="23">
        <v>98.674770335303634</v>
      </c>
      <c r="F303" s="23">
        <v>98.661518038656695</v>
      </c>
      <c r="G303" s="23">
        <v>98.638743632874196</v>
      </c>
      <c r="H303" s="19">
        <f t="shared" si="108"/>
        <v>98.660060882951015</v>
      </c>
      <c r="I303" s="11">
        <f t="shared" si="109"/>
        <v>98.65834400227817</v>
      </c>
      <c r="J303" s="11">
        <f t="shared" si="110"/>
        <v>98.659202442614585</v>
      </c>
    </row>
    <row r="304" spans="1:10" x14ac:dyDescent="0.25">
      <c r="A304" s="1" t="s">
        <v>90</v>
      </c>
      <c r="B304" s="23">
        <v>95.611088173324134</v>
      </c>
      <c r="C304" s="23">
        <v>95.545760929620428</v>
      </c>
      <c r="D304" s="23">
        <v>95.719119116631546</v>
      </c>
      <c r="E304" s="23">
        <v>95.526780347582729</v>
      </c>
      <c r="F304" s="23">
        <v>95.673155838197744</v>
      </c>
      <c r="G304" s="23">
        <v>95.595410890782787</v>
      </c>
      <c r="H304" s="19">
        <f t="shared" si="108"/>
        <v>95.625322739858703</v>
      </c>
      <c r="I304" s="11">
        <f t="shared" si="109"/>
        <v>95.598449025521077</v>
      </c>
      <c r="J304" s="11">
        <f t="shared" si="110"/>
        <v>95.61188588268989</v>
      </c>
    </row>
    <row r="305" spans="1:10" x14ac:dyDescent="0.25">
      <c r="A305" s="1" t="s">
        <v>91</v>
      </c>
      <c r="B305" s="23">
        <v>97.659098917941066</v>
      </c>
      <c r="C305" s="23">
        <v>97.672597547780157</v>
      </c>
      <c r="D305" s="23">
        <v>97.619110599272062</v>
      </c>
      <c r="E305" s="23">
        <v>97.564449769037964</v>
      </c>
      <c r="F305" s="23">
        <v>97.680375386395298</v>
      </c>
      <c r="G305" s="23">
        <v>97.70707036188449</v>
      </c>
      <c r="H305" s="19">
        <f t="shared" si="108"/>
        <v>97.650269021664428</v>
      </c>
      <c r="I305" s="11">
        <f t="shared" si="109"/>
        <v>97.650631839105927</v>
      </c>
      <c r="J305" s="11">
        <f t="shared" si="110"/>
        <v>97.650450430385163</v>
      </c>
    </row>
    <row r="306" spans="1:10" x14ac:dyDescent="0.25">
      <c r="A306" s="1"/>
      <c r="B306" s="23"/>
      <c r="C306" s="23"/>
      <c r="D306" s="23"/>
      <c r="E306" s="23"/>
      <c r="F306" s="23"/>
      <c r="G306" s="23"/>
      <c r="H306" s="19"/>
      <c r="I306" s="11"/>
      <c r="J306" s="11"/>
    </row>
    <row r="307" spans="1:10" x14ac:dyDescent="0.25">
      <c r="A307" s="1" t="s">
        <v>98</v>
      </c>
      <c r="B307" s="23">
        <v>87.022642888602419</v>
      </c>
      <c r="C307" s="23">
        <v>86.870249469811569</v>
      </c>
      <c r="D307" s="23">
        <v>86.808477875039188</v>
      </c>
      <c r="E307" s="23">
        <v>87.144052080840112</v>
      </c>
      <c r="F307" s="23">
        <v>87.120483859998387</v>
      </c>
      <c r="G307" s="23">
        <v>87.155894955418802</v>
      </c>
      <c r="H307" s="19">
        <f t="shared" si="108"/>
        <v>86.900456744484401</v>
      </c>
      <c r="I307" s="11">
        <f t="shared" si="109"/>
        <v>87.140143632085767</v>
      </c>
      <c r="J307" s="11">
        <f t="shared" si="110"/>
        <v>87.020300188285077</v>
      </c>
    </row>
    <row r="308" spans="1:10" x14ac:dyDescent="0.25">
      <c r="A308" s="1" t="s">
        <v>107</v>
      </c>
      <c r="B308" s="23">
        <v>98.264823210493859</v>
      </c>
      <c r="C308" s="23">
        <v>98.247471442598794</v>
      </c>
      <c r="D308" s="23">
        <v>98.218734682374603</v>
      </c>
      <c r="E308" s="23">
        <v>98.264823210493859</v>
      </c>
      <c r="F308" s="23">
        <v>98.247471442598794</v>
      </c>
      <c r="G308" s="23">
        <v>98.192871362873106</v>
      </c>
      <c r="H308" s="19">
        <f t="shared" si="108"/>
        <v>98.243676445155756</v>
      </c>
      <c r="I308" s="11">
        <f t="shared" si="109"/>
        <v>98.235055338655243</v>
      </c>
      <c r="J308" s="11">
        <f t="shared" si="110"/>
        <v>98.239365891905507</v>
      </c>
    </row>
    <row r="309" spans="1:10" x14ac:dyDescent="0.25">
      <c r="A309" s="1" t="s">
        <v>99</v>
      </c>
      <c r="B309" s="23">
        <v>88.709609416687229</v>
      </c>
      <c r="C309" s="23">
        <v>88.554261794391763</v>
      </c>
      <c r="D309" s="23">
        <v>88.491292734117209</v>
      </c>
      <c r="E309" s="23">
        <v>88.833372171592146</v>
      </c>
      <c r="F309" s="23">
        <v>88.809347071961568</v>
      </c>
      <c r="G309" s="23">
        <v>88.845444624730476</v>
      </c>
      <c r="H309" s="19">
        <f t="shared" si="108"/>
        <v>88.585054648398739</v>
      </c>
      <c r="I309" s="11">
        <f t="shared" si="109"/>
        <v>88.82938795609472</v>
      </c>
      <c r="J309" s="11">
        <f t="shared" si="110"/>
        <v>88.707221302246737</v>
      </c>
    </row>
    <row r="310" spans="1:10" x14ac:dyDescent="0.25">
      <c r="A310" s="1" t="s">
        <v>100</v>
      </c>
      <c r="B310" s="23">
        <v>96.158698206025733</v>
      </c>
      <c r="C310" s="23">
        <v>95.99030579366412</v>
      </c>
      <c r="D310" s="23">
        <v>95.922049119972584</v>
      </c>
      <c r="E310" s="23">
        <v>96.292853518807547</v>
      </c>
      <c r="F310" s="23">
        <v>96.266810992863199</v>
      </c>
      <c r="G310" s="23">
        <v>96.305939715281283</v>
      </c>
      <c r="H310" s="19">
        <f t="shared" si="108"/>
        <v>96.023684373220817</v>
      </c>
      <c r="I310" s="11">
        <f t="shared" si="109"/>
        <v>96.288534742317339</v>
      </c>
      <c r="J310" s="11">
        <f t="shared" si="110"/>
        <v>96.156109557769085</v>
      </c>
    </row>
    <row r="311" spans="1:10" x14ac:dyDescent="0.25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10" x14ac:dyDescent="0.25">
      <c r="A312" s="34" t="s">
        <v>30</v>
      </c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1:10" x14ac:dyDescent="0.25">
      <c r="A313" s="1" t="s">
        <v>82</v>
      </c>
      <c r="B313" s="1" t="s">
        <v>6</v>
      </c>
      <c r="C313" s="1" t="s">
        <v>7</v>
      </c>
      <c r="D313" s="1" t="s">
        <v>8</v>
      </c>
      <c r="E313" s="1" t="s">
        <v>9</v>
      </c>
      <c r="F313" s="1" t="s">
        <v>10</v>
      </c>
      <c r="G313" s="1" t="s">
        <v>11</v>
      </c>
      <c r="H313" s="18" t="s">
        <v>111</v>
      </c>
      <c r="I313" s="11" t="s">
        <v>112</v>
      </c>
      <c r="J313" s="11" t="s">
        <v>113</v>
      </c>
    </row>
    <row r="314" spans="1:10" x14ac:dyDescent="0.25">
      <c r="A314" s="1" t="s">
        <v>92</v>
      </c>
      <c r="B314" s="24">
        <v>96.663007298810015</v>
      </c>
      <c r="C314" s="24">
        <v>96.330388512985834</v>
      </c>
      <c r="D314" s="24">
        <v>96.728235627963528</v>
      </c>
      <c r="E314" s="24">
        <v>96.710077169893964</v>
      </c>
      <c r="F314" s="24">
        <v>96.699374430793952</v>
      </c>
      <c r="G314" s="24">
        <v>96.625710340131349</v>
      </c>
      <c r="H314" s="19">
        <f t="shared" ref="H314:H322" si="111">SUM(B314+C314+D314)/3</f>
        <v>96.57387714658644</v>
      </c>
      <c r="I314" s="11">
        <f t="shared" ref="I314:I322" si="112">SUM(E314+F314+G314)/3</f>
        <v>96.678387313606436</v>
      </c>
      <c r="J314" s="11">
        <f t="shared" ref="J314:J322" si="113">SUM(B314+C314+D314+E314+F314+G314)/6</f>
        <v>96.626132230096445</v>
      </c>
    </row>
    <row r="315" spans="1:10" x14ac:dyDescent="0.25">
      <c r="A315" s="1" t="s">
        <v>102</v>
      </c>
      <c r="B315" s="24">
        <v>98.954246182275782</v>
      </c>
      <c r="C315" s="24">
        <v>98.943788644098504</v>
      </c>
      <c r="D315" s="24">
        <v>98.934892749823405</v>
      </c>
      <c r="E315" s="24">
        <v>98.954246182275782</v>
      </c>
      <c r="F315" s="24">
        <v>98.943788644098504</v>
      </c>
      <c r="G315" s="24">
        <v>98.930943578042999</v>
      </c>
      <c r="H315" s="19">
        <f t="shared" si="111"/>
        <v>98.944309192065887</v>
      </c>
      <c r="I315" s="11">
        <f t="shared" si="112"/>
        <v>98.942992801472428</v>
      </c>
      <c r="J315" s="11">
        <f t="shared" si="113"/>
        <v>98.943650996769165</v>
      </c>
    </row>
    <row r="316" spans="1:10" x14ac:dyDescent="0.25">
      <c r="A316" s="1" t="s">
        <v>93</v>
      </c>
      <c r="B316" s="24">
        <v>95.70267643907566</v>
      </c>
      <c r="C316" s="24">
        <v>94.971700278187726</v>
      </c>
      <c r="D316" s="24">
        <v>94.450275605255072</v>
      </c>
      <c r="E316" s="24">
        <v>94.907190758868197</v>
      </c>
      <c r="F316" s="24">
        <v>95.55371035151515</v>
      </c>
      <c r="G316" s="24">
        <v>95.639722422495467</v>
      </c>
      <c r="H316" s="19">
        <f t="shared" si="111"/>
        <v>95.041550774172819</v>
      </c>
      <c r="I316" s="11">
        <f t="shared" si="112"/>
        <v>95.366874510959619</v>
      </c>
      <c r="J316" s="11">
        <f t="shared" si="113"/>
        <v>95.204212642566191</v>
      </c>
    </row>
    <row r="317" spans="1:10" x14ac:dyDescent="0.25">
      <c r="A317" s="1" t="s">
        <v>94</v>
      </c>
      <c r="B317" s="24">
        <v>97.305159753515525</v>
      </c>
      <c r="C317" s="24">
        <v>97.304037649125675</v>
      </c>
      <c r="D317" s="24">
        <v>97.414575468432972</v>
      </c>
      <c r="E317" s="24">
        <v>97.359545194542648</v>
      </c>
      <c r="F317" s="24">
        <v>97.541060501765187</v>
      </c>
      <c r="G317" s="24">
        <v>97.368222879313919</v>
      </c>
      <c r="H317" s="19">
        <f t="shared" si="111"/>
        <v>97.341257623691391</v>
      </c>
      <c r="I317" s="11">
        <f t="shared" si="112"/>
        <v>97.42294285854058</v>
      </c>
      <c r="J317" s="11">
        <f t="shared" si="113"/>
        <v>97.382100241115992</v>
      </c>
    </row>
    <row r="318" spans="1:10" x14ac:dyDescent="0.25">
      <c r="A318" s="1"/>
      <c r="B318" s="24"/>
      <c r="C318" s="24"/>
      <c r="D318" s="24"/>
      <c r="E318" s="24"/>
      <c r="F318" s="24"/>
      <c r="G318" s="24"/>
      <c r="H318" s="19"/>
      <c r="I318" s="11"/>
      <c r="J318" s="11"/>
    </row>
    <row r="319" spans="1:10" x14ac:dyDescent="0.25">
      <c r="A319" s="1" t="s">
        <v>89</v>
      </c>
      <c r="B319" s="24">
        <v>92.640041461165552</v>
      </c>
      <c r="C319" s="24">
        <v>92.743347068770802</v>
      </c>
      <c r="D319" s="24">
        <v>92.402608132236836</v>
      </c>
      <c r="E319" s="24">
        <v>92.385062645195774</v>
      </c>
      <c r="F319" s="24">
        <v>92.549251184942904</v>
      </c>
      <c r="G319" s="24">
        <v>92.582858070240022</v>
      </c>
      <c r="H319" s="19">
        <f t="shared" si="111"/>
        <v>92.595332220724401</v>
      </c>
      <c r="I319" s="11">
        <f t="shared" si="112"/>
        <v>92.5057239667929</v>
      </c>
      <c r="J319" s="11">
        <f t="shared" si="113"/>
        <v>92.550528093758658</v>
      </c>
    </row>
    <row r="320" spans="1:10" x14ac:dyDescent="0.25">
      <c r="A320" s="1" t="s">
        <v>103</v>
      </c>
      <c r="B320" s="24">
        <v>98.285798305722579</v>
      </c>
      <c r="C320" s="24">
        <v>98.268656288779795</v>
      </c>
      <c r="D320" s="24">
        <v>98.239843759839999</v>
      </c>
      <c r="E320" s="24">
        <v>98.285798305722579</v>
      </c>
      <c r="F320" s="24">
        <v>98.268656288779795</v>
      </c>
      <c r="G320" s="24">
        <v>98.227489385339993</v>
      </c>
      <c r="H320" s="19">
        <f t="shared" si="111"/>
        <v>98.26476611811411</v>
      </c>
      <c r="I320" s="11">
        <f t="shared" si="112"/>
        <v>98.260647993280784</v>
      </c>
      <c r="J320" s="11">
        <f t="shared" si="113"/>
        <v>98.262707055697433</v>
      </c>
    </row>
    <row r="321" spans="1:10" x14ac:dyDescent="0.25">
      <c r="A321" s="1" t="s">
        <v>90</v>
      </c>
      <c r="B321" s="24">
        <v>94.309896389349234</v>
      </c>
      <c r="C321" s="24">
        <v>94.309896389349234</v>
      </c>
      <c r="D321" s="24">
        <v>94.309896389349234</v>
      </c>
      <c r="E321" s="24">
        <v>94.309896389349234</v>
      </c>
      <c r="F321" s="24">
        <v>94.309896389349234</v>
      </c>
      <c r="G321" s="24">
        <v>94.309896389349234</v>
      </c>
      <c r="H321" s="19">
        <f t="shared" si="111"/>
        <v>94.309896389349248</v>
      </c>
      <c r="I321" s="11">
        <f t="shared" si="112"/>
        <v>94.309896389349248</v>
      </c>
      <c r="J321" s="11">
        <f t="shared" si="113"/>
        <v>94.30989638934922</v>
      </c>
    </row>
    <row r="322" spans="1:10" x14ac:dyDescent="0.25">
      <c r="A322" s="1" t="s">
        <v>91</v>
      </c>
      <c r="B322" s="24">
        <v>97.74572311770109</v>
      </c>
      <c r="C322" s="24">
        <v>97.74572311770109</v>
      </c>
      <c r="D322" s="24">
        <v>97.74572311770109</v>
      </c>
      <c r="E322" s="24">
        <v>97.74572311770109</v>
      </c>
      <c r="F322" s="24">
        <v>97.74572311770109</v>
      </c>
      <c r="G322" s="24">
        <v>97.74572311770109</v>
      </c>
      <c r="H322" s="19">
        <f t="shared" si="111"/>
        <v>97.745723117701075</v>
      </c>
      <c r="I322" s="11">
        <f t="shared" si="112"/>
        <v>97.745723117701075</v>
      </c>
      <c r="J322" s="11">
        <f t="shared" si="113"/>
        <v>97.745723117701104</v>
      </c>
    </row>
  </sheetData>
  <mergeCells count="20">
    <mergeCell ref="A118:O118"/>
    <mergeCell ref="A150:O150"/>
    <mergeCell ref="A163:O163"/>
    <mergeCell ref="A165:J165"/>
    <mergeCell ref="A175:J175"/>
    <mergeCell ref="A3:O3"/>
    <mergeCell ref="A1:O1"/>
    <mergeCell ref="A60:O60"/>
    <mergeCell ref="A73:O73"/>
    <mergeCell ref="A105:O105"/>
    <mergeCell ref="A13:O13"/>
    <mergeCell ref="A22:O22"/>
    <mergeCell ref="A28:O28"/>
    <mergeCell ref="A280:J280"/>
    <mergeCell ref="A312:J312"/>
    <mergeCell ref="A184:J184"/>
    <mergeCell ref="A190:J190"/>
    <mergeCell ref="A222:J222"/>
    <mergeCell ref="A235:J235"/>
    <mergeCell ref="A267:J267"/>
  </mergeCells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DAS SIMULAÇÕES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Jorgi Luiz Bolonhezi Dias</dc:creator>
  <cp:lastModifiedBy>Jorgi Luiz Bolonhezi Dias</cp:lastModifiedBy>
  <dcterms:created xsi:type="dcterms:W3CDTF">2015-06-05T18:19:34Z</dcterms:created>
  <dcterms:modified xsi:type="dcterms:W3CDTF">2022-02-14T18:50:09Z</dcterms:modified>
</cp:coreProperties>
</file>