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autoCompressPictures="0"/>
  <bookViews>
    <workbookView xWindow="360" yWindow="40" windowWidth="20120" windowHeight="13840"/>
  </bookViews>
  <sheets>
    <sheet name="Sheet1"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37" i="1" l="1"/>
  <c r="C37" i="1"/>
  <c r="B37" i="1"/>
  <c r="D36" i="1"/>
  <c r="C36" i="1"/>
  <c r="B36" i="1"/>
  <c r="D35" i="1"/>
  <c r="C35" i="1"/>
  <c r="B35" i="1"/>
  <c r="D34" i="1"/>
  <c r="C34" i="1"/>
  <c r="B34" i="1"/>
  <c r="D33" i="1"/>
  <c r="C33" i="1"/>
  <c r="B33" i="1"/>
  <c r="D32" i="1"/>
  <c r="C32" i="1"/>
  <c r="B32" i="1"/>
  <c r="D31" i="1"/>
  <c r="C31" i="1"/>
  <c r="B31" i="1"/>
  <c r="D30" i="1"/>
  <c r="C30" i="1"/>
  <c r="B30" i="1"/>
  <c r="D29" i="1"/>
  <c r="C29" i="1"/>
  <c r="B29" i="1"/>
  <c r="D28" i="1"/>
  <c r="C28" i="1"/>
  <c r="B28" i="1"/>
  <c r="H13" i="1"/>
  <c r="J13" i="1"/>
  <c r="C13" i="1"/>
  <c r="C9" i="1"/>
  <c r="C15" i="1"/>
  <c r="D9" i="1"/>
  <c r="D7" i="1"/>
  <c r="I13" i="1"/>
  <c r="C14" i="1"/>
  <c r="D14" i="1"/>
  <c r="I14" i="1"/>
  <c r="J14" i="1"/>
  <c r="D15" i="1"/>
  <c r="J15" i="1"/>
  <c r="E15" i="1"/>
  <c r="G36" i="1" a="1"/>
  <c r="G35" i="1" a="1"/>
  <c r="G30" i="1" a="1"/>
  <c r="G28" i="1" a="1"/>
  <c r="G34" i="1" a="1"/>
  <c r="H35" i="1"/>
  <c r="L35" i="1"/>
  <c r="G35" i="1"/>
  <c r="K35" i="1"/>
  <c r="I35" i="1"/>
  <c r="M35" i="1"/>
  <c r="H28" i="1"/>
  <c r="L28" i="1"/>
  <c r="G28" i="1"/>
  <c r="K28" i="1"/>
  <c r="I28" i="1"/>
  <c r="M28" i="1"/>
  <c r="N28" i="1"/>
  <c r="O28" i="1"/>
  <c r="G33" i="1" a="1"/>
  <c r="G34" i="1"/>
  <c r="K34" i="1"/>
  <c r="I34" i="1"/>
  <c r="M34" i="1"/>
  <c r="H34" i="1"/>
  <c r="L34" i="1"/>
  <c r="G32" i="1" a="1"/>
  <c r="G37" i="1" a="1"/>
  <c r="G31" i="1" a="1"/>
  <c r="G29" i="1" a="1"/>
  <c r="H36" i="1"/>
  <c r="L36" i="1"/>
  <c r="G36" i="1"/>
  <c r="K36" i="1"/>
  <c r="I36" i="1"/>
  <c r="M36" i="1"/>
  <c r="H30" i="1"/>
  <c r="L30" i="1"/>
  <c r="G30" i="1"/>
  <c r="K30" i="1"/>
  <c r="I30" i="1"/>
  <c r="M30" i="1"/>
  <c r="N30" i="1"/>
  <c r="O30" i="1"/>
  <c r="G33" i="1"/>
  <c r="K33" i="1"/>
  <c r="I33" i="1"/>
  <c r="M33" i="1"/>
  <c r="H33" i="1"/>
  <c r="L33" i="1"/>
  <c r="G31" i="1"/>
  <c r="K31" i="1"/>
  <c r="I31" i="1"/>
  <c r="M31" i="1"/>
  <c r="H31" i="1"/>
  <c r="L31" i="1"/>
  <c r="N36" i="1"/>
  <c r="O36" i="1"/>
  <c r="H37" i="1"/>
  <c r="L37" i="1"/>
  <c r="G37" i="1"/>
  <c r="K37" i="1"/>
  <c r="I37" i="1"/>
  <c r="M37" i="1"/>
  <c r="N34" i="1"/>
  <c r="O34" i="1"/>
  <c r="G29" i="1"/>
  <c r="K29" i="1"/>
  <c r="I29" i="1"/>
  <c r="M29" i="1"/>
  <c r="H29" i="1"/>
  <c r="L29" i="1"/>
  <c r="N35" i="1"/>
  <c r="O35" i="1"/>
  <c r="G32" i="1"/>
  <c r="K32" i="1"/>
  <c r="I32" i="1"/>
  <c r="M32" i="1"/>
  <c r="H32" i="1"/>
  <c r="L32" i="1"/>
  <c r="N37" i="1"/>
  <c r="O37" i="1"/>
  <c r="N32" i="1"/>
  <c r="O32" i="1"/>
  <c r="N29" i="1"/>
  <c r="O29" i="1"/>
  <c r="N31" i="1"/>
  <c r="O31" i="1"/>
  <c r="N33" i="1"/>
  <c r="O33" i="1"/>
  <c r="O38" i="1"/>
  <c r="O39" i="1"/>
</calcChain>
</file>

<file path=xl/sharedStrings.xml><?xml version="1.0" encoding="utf-8"?>
<sst xmlns="http://schemas.openxmlformats.org/spreadsheetml/2006/main" count="30" uniqueCount="27">
  <si>
    <t>Covariance matrix (V)</t>
  </si>
  <si>
    <t>Asset</t>
  </si>
  <si>
    <t>A</t>
  </si>
  <si>
    <t>B</t>
  </si>
  <si>
    <t>C</t>
  </si>
  <si>
    <t>Simulating Correlated random numbers</t>
  </si>
  <si>
    <t>z1</t>
  </si>
  <si>
    <t>z2</t>
  </si>
  <si>
    <t>z3</t>
  </si>
  <si>
    <t>Savg</t>
  </si>
  <si>
    <t>Standard normal random numbers</t>
  </si>
  <si>
    <t>Row vector number</t>
  </si>
  <si>
    <t>Number of simulation paths (number of runs)</t>
  </si>
  <si>
    <t>Total</t>
  </si>
  <si>
    <t>Genrate row vector of standard normal random numbers (with number of colums equivalent to number of assets) using function NORM.S.INV(RAND()); each such row vector, consisting of standard normal random numbers will be for one individual simulation path. 
You can also make use of the Random Number Generation tool under Data Analysis as we did earlier while simulating the price of an option . 
Then obtain row vector of correlated random numbers (z1, z2, z3) for each simulation path by multiplying the row vector of standard normal random numbers with the lower traingular of covariance matrix using function MMULT.</t>
  </si>
  <si>
    <t>Cholesky Decomposition of V</t>
  </si>
  <si>
    <t>Lower triangular matrix</t>
  </si>
  <si>
    <t>Upper triangular matrix</t>
  </si>
  <si>
    <t>S(A)</t>
  </si>
  <si>
    <t>S(B)</t>
  </si>
  <si>
    <t>S(C)</t>
  </si>
  <si>
    <r>
      <rPr>
        <b/>
        <i/>
        <sz val="11"/>
        <color theme="1"/>
        <rFont val="Calibri"/>
        <family val="2"/>
        <scheme val="minor"/>
      </rPr>
      <t xml:space="preserve">Note: </t>
    </r>
    <r>
      <rPr>
        <i/>
        <sz val="11"/>
        <color theme="1"/>
        <rFont val="Calibri"/>
        <family val="2"/>
        <scheme val="minor"/>
      </rPr>
      <t>Each Savg value represents the future value of the portfolio given by single simulation path.</t>
    </r>
  </si>
  <si>
    <t>Expected future value of basket option  (Vt)</t>
  </si>
  <si>
    <t>Payoff to the option (Vavg)</t>
  </si>
  <si>
    <t>Risk-free interest rate</t>
  </si>
  <si>
    <t xml:space="preserve">Strike price of the path independent basket option </t>
  </si>
  <si>
    <t xml:space="preserve">Initial spot price of each underlying asset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</si>
</sst>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26">
    <xf numFmtId="0" fontId="0" fillId="0" borderId="0" xfId="0"/>
    <xf numFmtId="0" fontId="0" fillId="0" borderId="1" xfId="0" applyBorder="1"/>
    <xf numFmtId="0" fontId="0" fillId="0" borderId="0" xfId="0" applyBorder="1"/>
    <xf numFmtId="0" fontId="0" fillId="0" borderId="0" xfId="0" applyAlignment="1">
      <alignment horizontal="center"/>
    </xf>
    <xf numFmtId="0" fontId="0" fillId="0" borderId="0" xfId="0" applyAlignment="1">
      <alignment horizontal="center" wrapText="1"/>
    </xf>
    <xf numFmtId="0" fontId="1" fillId="0" borderId="0" xfId="0" applyFont="1" applyAlignment="1">
      <alignment horizontal="left"/>
    </xf>
    <xf numFmtId="0" fontId="1" fillId="0" borderId="0" xfId="0" applyFont="1" applyBorder="1" applyAlignment="1">
      <alignment horizontal="center"/>
    </xf>
    <xf numFmtId="0" fontId="1" fillId="0" borderId="1" xfId="0" applyFont="1" applyBorder="1" applyAlignment="1">
      <alignment horizontal="center"/>
    </xf>
    <xf numFmtId="0" fontId="1" fillId="0" borderId="0" xfId="0" applyFont="1" applyBorder="1" applyAlignment="1"/>
    <xf numFmtId="0" fontId="0" fillId="0" borderId="1" xfId="0" applyBorder="1" applyAlignment="1">
      <alignment horizontal="center"/>
    </xf>
    <xf numFmtId="0" fontId="1" fillId="0" borderId="1" xfId="0" applyFont="1" applyBorder="1"/>
    <xf numFmtId="0" fontId="2" fillId="0" borderId="0" xfId="0" applyFont="1"/>
    <xf numFmtId="0" fontId="1" fillId="0" borderId="5" xfId="0" applyFont="1" applyBorder="1"/>
    <xf numFmtId="0" fontId="1" fillId="0" borderId="1" xfId="0" applyFont="1" applyBorder="1" applyAlignment="1">
      <alignment wrapText="1"/>
    </xf>
    <xf numFmtId="164" fontId="0" fillId="0" borderId="1" xfId="0" applyNumberFormat="1" applyBorder="1"/>
    <xf numFmtId="9" fontId="0" fillId="0" borderId="1" xfId="0" applyNumberFormat="1" applyBorder="1"/>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2" borderId="1" xfId="0" applyFill="1" applyBorder="1" applyAlignment="1">
      <alignment horizontal="left"/>
    </xf>
    <xf numFmtId="0" fontId="1" fillId="0" borderId="1" xfId="0" applyFont="1" applyBorder="1" applyAlignment="1">
      <alignment horizontal="center" wrapText="1"/>
    </xf>
    <xf numFmtId="0" fontId="1" fillId="0" borderId="1" xfId="0" applyFont="1" applyBorder="1" applyAlignment="1">
      <alignment horizontal="center"/>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0" fillId="2"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tabSelected="1" workbookViewId="0">
      <selection activeCell="B5" sqref="B5:E9"/>
    </sheetView>
  </sheetViews>
  <sheetFormatPr baseColWidth="10" defaultColWidth="8.83203125" defaultRowHeight="14" x14ac:dyDescent="0"/>
  <cols>
    <col min="2" max="2" width="8.83203125" style="3"/>
    <col min="9" max="9" width="13.5" customWidth="1"/>
    <col min="15" max="15" width="13.5" customWidth="1"/>
  </cols>
  <sheetData>
    <row r="1" spans="1:10">
      <c r="A1" s="19" t="s">
        <v>26</v>
      </c>
      <c r="B1" s="19"/>
      <c r="C1" s="19"/>
      <c r="D1" s="19"/>
      <c r="E1" s="19"/>
      <c r="F1" s="1">
        <v>100</v>
      </c>
    </row>
    <row r="2" spans="1:10">
      <c r="A2" s="19" t="s">
        <v>25</v>
      </c>
      <c r="B2" s="19"/>
      <c r="C2" s="19"/>
      <c r="D2" s="19"/>
      <c r="E2" s="19"/>
      <c r="F2" s="1">
        <v>100</v>
      </c>
    </row>
    <row r="3" spans="1:10">
      <c r="A3" s="19" t="s">
        <v>24</v>
      </c>
      <c r="B3" s="19"/>
      <c r="C3" s="19"/>
      <c r="D3" s="19"/>
      <c r="E3" s="19"/>
      <c r="F3" s="15">
        <v>0.05</v>
      </c>
    </row>
    <row r="5" spans="1:10">
      <c r="B5" s="21" t="s">
        <v>0</v>
      </c>
      <c r="C5" s="21"/>
      <c r="D5" s="21"/>
      <c r="E5" s="21"/>
      <c r="F5" s="6"/>
    </row>
    <row r="6" spans="1:10">
      <c r="B6" s="7" t="s">
        <v>1</v>
      </c>
      <c r="C6" s="7" t="s">
        <v>2</v>
      </c>
      <c r="D6" s="7" t="s">
        <v>3</v>
      </c>
      <c r="E6" s="7" t="s">
        <v>4</v>
      </c>
      <c r="F6" s="6"/>
    </row>
    <row r="7" spans="1:10">
      <c r="B7" s="7" t="s">
        <v>2</v>
      </c>
      <c r="C7" s="1">
        <v>1.12E-2</v>
      </c>
      <c r="D7" s="1">
        <f>C8</f>
        <v>1.2800000000000001E-2</v>
      </c>
      <c r="E7" s="1">
        <v>1.52E-2</v>
      </c>
    </row>
    <row r="8" spans="1:10">
      <c r="B8" s="7" t="s">
        <v>3</v>
      </c>
      <c r="C8" s="1">
        <v>1.2800000000000001E-2</v>
      </c>
      <c r="D8" s="1">
        <v>4.3799999999999999E-2</v>
      </c>
      <c r="E8" s="1">
        <v>2.2100000000000002E-2</v>
      </c>
    </row>
    <row r="9" spans="1:10">
      <c r="B9" s="7" t="s">
        <v>4</v>
      </c>
      <c r="C9" s="1">
        <f>E7</f>
        <v>1.52E-2</v>
      </c>
      <c r="D9" s="1">
        <f>E8</f>
        <v>2.2100000000000002E-2</v>
      </c>
      <c r="E9" s="1">
        <v>2.2700000000000001E-2</v>
      </c>
    </row>
    <row r="10" spans="1:10">
      <c r="C10" s="2"/>
      <c r="D10" s="2"/>
      <c r="E10" s="2"/>
      <c r="F10" s="2"/>
    </row>
    <row r="11" spans="1:10">
      <c r="A11" s="5" t="s">
        <v>15</v>
      </c>
      <c r="B11" s="5"/>
      <c r="C11" s="5"/>
      <c r="E11" s="5"/>
      <c r="F11" s="2"/>
    </row>
    <row r="12" spans="1:10">
      <c r="C12" s="21" t="s">
        <v>16</v>
      </c>
      <c r="D12" s="21"/>
      <c r="E12" s="21"/>
      <c r="F12" s="8"/>
      <c r="H12" s="21" t="s">
        <v>17</v>
      </c>
      <c r="I12" s="21"/>
      <c r="J12" s="21"/>
    </row>
    <row r="13" spans="1:10">
      <c r="C13" s="1">
        <f>SQRT(C7)</f>
        <v>0.10583005244258362</v>
      </c>
      <c r="D13" s="1">
        <v>0</v>
      </c>
      <c r="E13" s="1">
        <v>0</v>
      </c>
      <c r="F13" s="2"/>
      <c r="H13" s="1">
        <f>SQRT(C7)</f>
        <v>0.10583005244258362</v>
      </c>
      <c r="I13" s="1">
        <f>D7/H13</f>
        <v>0.12094863136295272</v>
      </c>
      <c r="J13" s="1">
        <f>E7/H13</f>
        <v>0.14362649974350636</v>
      </c>
    </row>
    <row r="14" spans="1:10">
      <c r="C14" s="1">
        <f>C8/C13</f>
        <v>0.12094863136295272</v>
      </c>
      <c r="D14" s="1">
        <f>SQRT(D8-C14*I13)</f>
        <v>0.17079645362661536</v>
      </c>
      <c r="E14" s="1">
        <v>0</v>
      </c>
      <c r="H14" s="1">
        <v>0</v>
      </c>
      <c r="I14" s="1">
        <f>D14</f>
        <v>0.17079645362661536</v>
      </c>
      <c r="J14" s="1">
        <f>(E8-C14*J13)/I14</f>
        <v>2.7685419270523825E-2</v>
      </c>
    </row>
    <row r="15" spans="1:10">
      <c r="C15" s="1">
        <f>C9/C13</f>
        <v>0.14362649974350636</v>
      </c>
      <c r="D15" s="1">
        <f>(D9-C15*I13)/D14</f>
        <v>2.7685419270523825E-2</v>
      </c>
      <c r="E15" s="1">
        <f>J15</f>
        <v>3.6124038135898852E-2</v>
      </c>
      <c r="H15" s="1">
        <v>0</v>
      </c>
      <c r="I15" s="1">
        <v>0</v>
      </c>
      <c r="J15" s="1">
        <f>SQRT(E9-((C15*J13)+(D15*J14)))</f>
        <v>3.6124038135898852E-2</v>
      </c>
    </row>
    <row r="17" spans="1:15" ht="15" customHeight="1">
      <c r="A17" s="25" t="s">
        <v>14</v>
      </c>
      <c r="B17" s="25"/>
      <c r="C17" s="25"/>
      <c r="D17" s="25"/>
      <c r="E17" s="25"/>
      <c r="F17" s="25"/>
      <c r="G17" s="25"/>
      <c r="H17" s="25"/>
      <c r="I17" s="25"/>
      <c r="J17" s="25"/>
      <c r="K17" s="25"/>
      <c r="L17" s="25"/>
    </row>
    <row r="18" spans="1:15">
      <c r="A18" s="25"/>
      <c r="B18" s="25"/>
      <c r="C18" s="25"/>
      <c r="D18" s="25"/>
      <c r="E18" s="25"/>
      <c r="F18" s="25"/>
      <c r="G18" s="25"/>
      <c r="H18" s="25"/>
      <c r="I18" s="25"/>
      <c r="J18" s="25"/>
      <c r="K18" s="25"/>
      <c r="L18" s="25"/>
    </row>
    <row r="19" spans="1:15">
      <c r="A19" s="25"/>
      <c r="B19" s="25"/>
      <c r="C19" s="25"/>
      <c r="D19" s="25"/>
      <c r="E19" s="25"/>
      <c r="F19" s="25"/>
      <c r="G19" s="25"/>
      <c r="H19" s="25"/>
      <c r="I19" s="25"/>
      <c r="J19" s="25"/>
      <c r="K19" s="25"/>
      <c r="L19" s="25"/>
    </row>
    <row r="20" spans="1:15">
      <c r="A20" s="25"/>
      <c r="B20" s="25"/>
      <c r="C20" s="25"/>
      <c r="D20" s="25"/>
      <c r="E20" s="25"/>
      <c r="F20" s="25"/>
      <c r="G20" s="25"/>
      <c r="H20" s="25"/>
      <c r="I20" s="25"/>
      <c r="J20" s="25"/>
      <c r="K20" s="25"/>
      <c r="L20" s="25"/>
    </row>
    <row r="21" spans="1:15">
      <c r="A21" s="25"/>
      <c r="B21" s="25"/>
      <c r="C21" s="25"/>
      <c r="D21" s="25"/>
      <c r="E21" s="25"/>
      <c r="F21" s="25"/>
      <c r="G21" s="25"/>
      <c r="H21" s="25"/>
      <c r="I21" s="25"/>
      <c r="J21" s="25"/>
      <c r="K21" s="25"/>
      <c r="L21" s="25"/>
    </row>
    <row r="22" spans="1:15">
      <c r="A22" s="25"/>
      <c r="B22" s="25"/>
      <c r="C22" s="25"/>
      <c r="D22" s="25"/>
      <c r="E22" s="25"/>
      <c r="F22" s="25"/>
      <c r="G22" s="25"/>
      <c r="H22" s="25"/>
      <c r="I22" s="25"/>
      <c r="J22" s="25"/>
      <c r="K22" s="25"/>
      <c r="L22" s="25"/>
    </row>
    <row r="23" spans="1:15">
      <c r="A23" s="25"/>
      <c r="B23" s="25"/>
      <c r="C23" s="25"/>
      <c r="D23" s="25"/>
      <c r="E23" s="25"/>
      <c r="F23" s="25"/>
      <c r="G23" s="25"/>
      <c r="H23" s="25"/>
      <c r="I23" s="25"/>
      <c r="J23" s="25"/>
      <c r="K23" s="25"/>
      <c r="L23" s="25"/>
    </row>
    <row r="24" spans="1:15">
      <c r="A24" s="25"/>
      <c r="B24" s="25"/>
      <c r="C24" s="25"/>
      <c r="D24" s="25"/>
      <c r="E24" s="25"/>
      <c r="F24" s="25"/>
      <c r="G24" s="25"/>
      <c r="H24" s="25"/>
      <c r="I24" s="25"/>
      <c r="J24" s="25"/>
      <c r="K24" s="25"/>
      <c r="L24" s="25"/>
    </row>
    <row r="25" spans="1:15">
      <c r="A25" s="25"/>
      <c r="B25" s="25"/>
      <c r="C25" s="25"/>
      <c r="D25" s="25"/>
      <c r="E25" s="25"/>
      <c r="F25" s="25"/>
      <c r="G25" s="25"/>
      <c r="H25" s="25"/>
      <c r="I25" s="25"/>
      <c r="J25" s="25"/>
      <c r="K25" s="25"/>
      <c r="L25" s="25"/>
    </row>
    <row r="26" spans="1:15" ht="43.5" customHeight="1">
      <c r="A26" s="20" t="s">
        <v>11</v>
      </c>
      <c r="B26" s="20" t="s">
        <v>10</v>
      </c>
      <c r="C26" s="20"/>
      <c r="D26" s="20"/>
      <c r="E26" s="4"/>
      <c r="F26" s="20" t="s">
        <v>12</v>
      </c>
      <c r="G26" s="22" t="s">
        <v>5</v>
      </c>
      <c r="H26" s="23"/>
      <c r="I26" s="24"/>
    </row>
    <row r="27" spans="1:15" ht="46.5" customHeight="1">
      <c r="A27" s="20"/>
      <c r="B27" s="20"/>
      <c r="C27" s="20"/>
      <c r="D27" s="20"/>
      <c r="E27" s="4"/>
      <c r="F27" s="20"/>
      <c r="G27" s="10" t="s">
        <v>6</v>
      </c>
      <c r="H27" s="10" t="s">
        <v>7</v>
      </c>
      <c r="I27" s="10" t="s">
        <v>8</v>
      </c>
      <c r="K27" s="10" t="s">
        <v>18</v>
      </c>
      <c r="L27" s="10" t="s">
        <v>19</v>
      </c>
      <c r="M27" s="10" t="s">
        <v>20</v>
      </c>
      <c r="N27" s="10" t="s">
        <v>9</v>
      </c>
      <c r="O27" s="13" t="s">
        <v>23</v>
      </c>
    </row>
    <row r="28" spans="1:15">
      <c r="A28" s="1">
        <v>1</v>
      </c>
      <c r="B28" s="1">
        <f ca="1">_xlfn.NORM.S.INV(RAND())</f>
        <v>-0.41680717463908423</v>
      </c>
      <c r="C28" s="1">
        <f ca="1">_xlfn.NORM.S.INV(RAND())</f>
        <v>-2.1269530525913107</v>
      </c>
      <c r="D28" s="1">
        <f ca="1">_xlfn.NORM.S.INV(RAND())</f>
        <v>-1.5631100941676701</v>
      </c>
      <c r="F28" s="1">
        <v>1</v>
      </c>
      <c r="G28" s="14">
        <f t="array" aca="1" ref="G28:I28" ca="1">MMULT(B28:D28,C13:E15)</f>
        <v>-0.52586681737371799</v>
      </c>
      <c r="H28" s="14">
        <f ca="1"/>
        <v>-0.40655139673591972</v>
      </c>
      <c r="I28" s="14">
        <f ca="1"/>
        <v>-5.6465848652321363E-2</v>
      </c>
      <c r="K28" s="1">
        <f ca="1">$F$1*EXP((0.05-(0.5*$C$7))*1+(SQRT($C$7)*SQRT(1)*G28))</f>
        <v>98.881055986513786</v>
      </c>
      <c r="L28" s="1">
        <f ca="1">$F$1*EXP((0.05-(0.5*$D$8))*1+(SQRT($D$8)*SQRT(1)*H28))</f>
        <v>94.460832915536415</v>
      </c>
      <c r="M28" s="1">
        <f ca="1">$F$1*EXP((0.05-(0.5*$E$9))*1+(SQRT($E$9)*SQRT(1)*I28))</f>
        <v>103.06014481737888</v>
      </c>
      <c r="N28" s="1">
        <f ca="1">AVERAGE(K28:M28)</f>
        <v>98.800677906476366</v>
      </c>
      <c r="O28" s="14">
        <f ca="1">MAX(N28-$F$2,0)</f>
        <v>0</v>
      </c>
    </row>
    <row r="29" spans="1:15">
      <c r="A29" s="1">
        <v>2</v>
      </c>
      <c r="B29" s="1">
        <f t="shared" ref="B29:D37" ca="1" si="0">_xlfn.NORM.S.INV(RAND())</f>
        <v>0.39974804723961294</v>
      </c>
      <c r="C29" s="1">
        <f t="shared" ca="1" si="0"/>
        <v>4.0843358878646881E-2</v>
      </c>
      <c r="D29" s="1">
        <f t="shared" ca="1" si="0"/>
        <v>1.3821451841325123</v>
      </c>
      <c r="F29" s="1">
        <v>2</v>
      </c>
      <c r="G29" s="14">
        <f t="array" aca="1" ref="G29:I29" ca="1">MMULT(B29:D29,C13:E15)</f>
        <v>0.2457579800941237</v>
      </c>
      <c r="H29" s="14">
        <f ca="1"/>
        <v>4.5241169766115974E-2</v>
      </c>
      <c r="I29" s="14">
        <f ca="1"/>
        <v>4.9928665340951812E-2</v>
      </c>
      <c r="K29" s="1">
        <f t="shared" ref="K29:K37" ca="1" si="1">$F$1*EXP((0.05-(0.5*$C$7))*1+(SQRT($C$7)*SQRT(1)*G29))</f>
        <v>107.2946476095908</v>
      </c>
      <c r="L29" s="1">
        <f t="shared" ref="L29:L37" ca="1" si="2">$F$1*EXP((0.05-(0.5*$D$8))*1+(SQRT($D$8)*SQRT(1)*H29))</f>
        <v>103.82828838246934</v>
      </c>
      <c r="M29" s="1">
        <f t="shared" ref="M29:M37" ca="1" si="3">$F$1*EXP((0.05-(0.5*$E$9))*1+(SQRT($E$9)*SQRT(1)*I29))</f>
        <v>104.72550593728675</v>
      </c>
      <c r="N29" s="1">
        <f t="shared" ref="N29:N37" ca="1" si="4">AVERAGE(K29:M29)</f>
        <v>105.28281397644896</v>
      </c>
      <c r="O29" s="14">
        <f t="shared" ref="O29:O37" ca="1" si="5">MAX(N29-$F$2,0)</f>
        <v>5.2828139764489634</v>
      </c>
    </row>
    <row r="30" spans="1:15">
      <c r="A30" s="1">
        <v>3</v>
      </c>
      <c r="B30" s="1">
        <f t="shared" ca="1" si="0"/>
        <v>-1.9261611002143417</v>
      </c>
      <c r="C30" s="1">
        <f t="shared" ca="1" si="0"/>
        <v>0.20483781984486996</v>
      </c>
      <c r="D30" s="1">
        <f t="shared" ca="1" si="0"/>
        <v>0.33925718510934444</v>
      </c>
      <c r="F30" s="1">
        <v>3</v>
      </c>
      <c r="G30" s="14">
        <f t="array" aca="1" ref="G30:I30" ca="1">MMULT(B30:D30,C13:E15)</f>
        <v>-0.13034455427685029</v>
      </c>
      <c r="H30" s="14">
        <f ca="1"/>
        <v>4.4378050608401234E-2</v>
      </c>
      <c r="I30" s="14">
        <f ca="1"/>
        <v>1.2255339492767655E-2</v>
      </c>
      <c r="K30" s="1">
        <f t="shared" ca="1" si="1"/>
        <v>103.10787961038332</v>
      </c>
      <c r="L30" s="1">
        <f t="shared" ca="1" si="2"/>
        <v>103.80953479830457</v>
      </c>
      <c r="M30" s="1">
        <f t="shared" ca="1" si="3"/>
        <v>104.13276161844219</v>
      </c>
      <c r="N30" s="1">
        <f t="shared" ca="1" si="4"/>
        <v>103.68339200904336</v>
      </c>
      <c r="O30" s="14">
        <f t="shared" ca="1" si="5"/>
        <v>3.6833920090433594</v>
      </c>
    </row>
    <row r="31" spans="1:15">
      <c r="A31" s="1">
        <v>4</v>
      </c>
      <c r="B31" s="1">
        <f t="shared" ca="1" si="0"/>
        <v>0.97102082289143166</v>
      </c>
      <c r="C31" s="1">
        <f t="shared" ca="1" si="0"/>
        <v>0.14499101838161699</v>
      </c>
      <c r="D31" s="1">
        <f t="shared" ca="1" si="0"/>
        <v>0.77089153487252138</v>
      </c>
      <c r="F31" s="1">
        <v>4</v>
      </c>
      <c r="G31" s="14">
        <f t="array" aca="1" ref="G31:I31" ca="1">MMULT(B31:D31,C13:E15)</f>
        <v>0.23102010267825762</v>
      </c>
      <c r="H31" s="14">
        <f ca="1"/>
        <v>4.6106407102334976E-2</v>
      </c>
      <c r="I31" s="14">
        <f ca="1"/>
        <v>2.7847715204376563E-2</v>
      </c>
      <c r="K31" s="1">
        <f t="shared" ca="1" si="1"/>
        <v>107.12742947813103</v>
      </c>
      <c r="L31" s="1">
        <f t="shared" ca="1" si="2"/>
        <v>103.84709139014458</v>
      </c>
      <c r="M31" s="1">
        <f t="shared" ca="1" si="3"/>
        <v>104.37768081942778</v>
      </c>
      <c r="N31" s="1">
        <f t="shared" ca="1" si="4"/>
        <v>105.11740056256781</v>
      </c>
      <c r="O31" s="14">
        <f t="shared" ca="1" si="5"/>
        <v>5.1174005625678092</v>
      </c>
    </row>
    <row r="32" spans="1:15">
      <c r="A32" s="1">
        <v>5</v>
      </c>
      <c r="B32" s="9">
        <f ca="1">_xlfn.NORM.S.INV(RAND())</f>
        <v>-0.18407520134603195</v>
      </c>
      <c r="C32" s="9">
        <f t="shared" ca="1" si="0"/>
        <v>0.42337604205945062</v>
      </c>
      <c r="D32" s="9">
        <f t="shared" ca="1" si="0"/>
        <v>-0.22434717303824514</v>
      </c>
      <c r="E32" s="3"/>
      <c r="F32" s="1">
        <v>5</v>
      </c>
      <c r="G32" s="14">
        <f t="array" aca="1" ref="G32:I32" ca="1">MMULT(B32:D32,C13:E15)</f>
        <v>-4.9613456370912329E-4</v>
      </c>
      <c r="H32" s="14">
        <f ca="1"/>
        <v>6.6099980986506338E-2</v>
      </c>
      <c r="I32" s="14">
        <f ca="1"/>
        <v>-8.1043258345146665E-3</v>
      </c>
      <c r="K32" s="1">
        <f t="shared" ca="1" si="1"/>
        <v>104.53455431415905</v>
      </c>
      <c r="L32" s="1">
        <f t="shared" ca="1" si="2"/>
        <v>104.28253383531245</v>
      </c>
      <c r="M32" s="1">
        <f t="shared" ca="1" si="3"/>
        <v>103.81382453229368</v>
      </c>
      <c r="N32" s="1">
        <f t="shared" ca="1" si="4"/>
        <v>104.21030422725505</v>
      </c>
      <c r="O32" s="14">
        <f t="shared" ca="1" si="5"/>
        <v>4.210304227255051</v>
      </c>
    </row>
    <row r="33" spans="1:15">
      <c r="A33" s="1">
        <v>6</v>
      </c>
      <c r="B33" s="9">
        <f t="shared" ref="B33:B37" ca="1" si="6">_xlfn.NORM.S.INV(RAND())</f>
        <v>1.0506615684239444</v>
      </c>
      <c r="C33" s="9">
        <f t="shared" ca="1" si="0"/>
        <v>0.24175013403942239</v>
      </c>
      <c r="D33" s="9">
        <f t="shared" ca="1" si="0"/>
        <v>-1.0399761951304585</v>
      </c>
      <c r="E33" s="3"/>
      <c r="F33" s="1">
        <v>6</v>
      </c>
      <c r="G33" s="14">
        <f t="array" aca="1" ref="G33:I33" ca="1">MMULT(B33:D33,C13:E15)</f>
        <v>-8.9372239935658349E-3</v>
      </c>
      <c r="H33" s="14">
        <f ca="1"/>
        <v>1.2497888564141413E-2</v>
      </c>
      <c r="I33" s="14">
        <f ca="1"/>
        <v>-3.7568139733319669E-2</v>
      </c>
      <c r="K33" s="1">
        <f t="shared" ca="1" si="1"/>
        <v>104.44121310618173</v>
      </c>
      <c r="L33" s="1">
        <f t="shared" ca="1" si="2"/>
        <v>103.11922058676267</v>
      </c>
      <c r="M33" s="1">
        <f t="shared" ca="1" si="3"/>
        <v>103.35399857354561</v>
      </c>
      <c r="N33" s="1">
        <f t="shared" ca="1" si="4"/>
        <v>103.63814408883</v>
      </c>
      <c r="O33" s="14">
        <f t="shared" ca="1" si="5"/>
        <v>3.6381440888300034</v>
      </c>
    </row>
    <row r="34" spans="1:15">
      <c r="A34" s="1">
        <v>7</v>
      </c>
      <c r="B34" s="9">
        <f t="shared" ca="1" si="6"/>
        <v>0.97941658428187506</v>
      </c>
      <c r="C34" s="9">
        <f t="shared" ca="1" si="0"/>
        <v>0.55560516332673593</v>
      </c>
      <c r="D34" s="9">
        <f t="shared" ca="1" si="0"/>
        <v>1.6227989973995145</v>
      </c>
      <c r="E34" s="3"/>
      <c r="F34" s="1">
        <v>7</v>
      </c>
      <c r="G34" s="14">
        <f t="array" aca="1" ref="G34:I34" ca="1">MMULT(B34:D34,C13:E15)</f>
        <v>0.40392833234400921</v>
      </c>
      <c r="H34" s="14">
        <f ca="1"/>
        <v>0.13982326214763416</v>
      </c>
      <c r="I34" s="14">
        <f ca="1"/>
        <v>5.8622052868958482E-2</v>
      </c>
      <c r="K34" s="1">
        <f t="shared" ca="1" si="1"/>
        <v>109.10578788060035</v>
      </c>
      <c r="L34" s="1">
        <f t="shared" ca="1" si="2"/>
        <v>105.90400036752068</v>
      </c>
      <c r="M34" s="1">
        <f t="shared" ca="1" si="3"/>
        <v>104.86276432209583</v>
      </c>
      <c r="N34" s="1">
        <f t="shared" ca="1" si="4"/>
        <v>106.62418419007228</v>
      </c>
      <c r="O34" s="14">
        <f t="shared" ca="1" si="5"/>
        <v>6.6241841900722847</v>
      </c>
    </row>
    <row r="35" spans="1:15">
      <c r="A35" s="1">
        <v>8</v>
      </c>
      <c r="B35" s="9">
        <f t="shared" ca="1" si="6"/>
        <v>-1.1953227925392205</v>
      </c>
      <c r="C35" s="9">
        <f t="shared" ca="1" si="0"/>
        <v>0.19141636094884792</v>
      </c>
      <c r="D35" s="9">
        <f t="shared" ca="1" si="0"/>
        <v>0.28512036104205457</v>
      </c>
      <c r="E35" s="3"/>
      <c r="F35" s="1">
        <v>8</v>
      </c>
      <c r="G35" s="14">
        <f t="array" aca="1" ref="G35:I35" ca="1">MMULT(B35:D35,C13:E15)</f>
        <v>-6.2398687480926002E-2</v>
      </c>
      <c r="H35" s="14">
        <f ca="1"/>
        <v>4.0586912354187779E-2</v>
      </c>
      <c r="I35" s="14">
        <f ca="1"/>
        <v>1.0299698795604429E-2</v>
      </c>
      <c r="K35" s="1">
        <f t="shared" ca="1" si="1"/>
        <v>103.85197101875119</v>
      </c>
      <c r="L35" s="1">
        <f t="shared" ca="1" si="2"/>
        <v>103.72720223370673</v>
      </c>
      <c r="M35" s="1">
        <f t="shared" ca="1" si="3"/>
        <v>104.10208373444473</v>
      </c>
      <c r="N35" s="1">
        <f t="shared" ca="1" si="4"/>
        <v>103.89375232896755</v>
      </c>
      <c r="O35" s="14">
        <f t="shared" ca="1" si="5"/>
        <v>3.8937523289675511</v>
      </c>
    </row>
    <row r="36" spans="1:15">
      <c r="A36" s="1">
        <v>9</v>
      </c>
      <c r="B36" s="9">
        <f t="shared" ca="1" si="6"/>
        <v>-0.92351463584056437</v>
      </c>
      <c r="C36" s="9">
        <f t="shared" ca="1" si="0"/>
        <v>-0.16790090712452654</v>
      </c>
      <c r="D36" s="9">
        <f t="shared" ca="1" si="0"/>
        <v>-0.77830452171694742</v>
      </c>
      <c r="E36" s="3"/>
      <c r="F36" s="1">
        <v>9</v>
      </c>
      <c r="G36" s="14">
        <f t="array" aca="1" ref="G36:I36" ca="1">MMULT(B36:D36,C13:E15)</f>
        <v>-0.22982814145255914</v>
      </c>
      <c r="H36" s="14">
        <f ca="1"/>
        <v>-5.0224566501439055E-2</v>
      </c>
      <c r="I36" s="14">
        <f ca="1"/>
        <v>-2.8115502223845526E-2</v>
      </c>
      <c r="K36" s="1">
        <f t="shared" ca="1" si="1"/>
        <v>102.02801798836596</v>
      </c>
      <c r="L36" s="1">
        <f t="shared" ca="1" si="2"/>
        <v>101.77443703761153</v>
      </c>
      <c r="M36" s="1">
        <f t="shared" ca="1" si="3"/>
        <v>103.50129849321199</v>
      </c>
      <c r="N36" s="1">
        <f t="shared" ca="1" si="4"/>
        <v>102.4345845063965</v>
      </c>
      <c r="O36" s="14">
        <f t="shared" ca="1" si="5"/>
        <v>2.4345845063965044</v>
      </c>
    </row>
    <row r="37" spans="1:15">
      <c r="A37" s="1">
        <v>10</v>
      </c>
      <c r="B37" s="9">
        <f t="shared" ca="1" si="6"/>
        <v>0.9115744398243687</v>
      </c>
      <c r="C37" s="9">
        <f t="shared" ca="1" si="0"/>
        <v>-0.51478596465532966</v>
      </c>
      <c r="D37" s="9">
        <f t="shared" ca="1" si="0"/>
        <v>-1.5150611743575555</v>
      </c>
      <c r="E37" s="3"/>
      <c r="F37" s="1">
        <v>10</v>
      </c>
      <c r="G37" s="14">
        <f t="array" aca="1" ref="G37:I37" ca="1">MMULT(B37:D37,C13:E15)</f>
        <v>-0.18339362046824964</v>
      </c>
      <c r="H37" s="14">
        <f ca="1"/>
        <v>-0.1298687209724676</v>
      </c>
      <c r="I37" s="14">
        <f ca="1"/>
        <v>-5.4730127640712035E-2</v>
      </c>
      <c r="K37" s="1">
        <f t="shared" ca="1" si="1"/>
        <v>102.53063474820571</v>
      </c>
      <c r="L37" s="1">
        <f t="shared" ca="1" si="2"/>
        <v>100.09209140488211</v>
      </c>
      <c r="M37" s="1">
        <f t="shared" ca="1" si="3"/>
        <v>103.08709988252562</v>
      </c>
      <c r="N37" s="1">
        <f t="shared" ca="1" si="4"/>
        <v>101.90327534520448</v>
      </c>
      <c r="O37" s="14">
        <f t="shared" ca="1" si="5"/>
        <v>1.9032753452044773</v>
      </c>
    </row>
    <row r="38" spans="1:15">
      <c r="N38" s="12" t="s">
        <v>13</v>
      </c>
      <c r="O38" s="14">
        <f ca="1">SUM(O28:O37)</f>
        <v>36.787851234786004</v>
      </c>
    </row>
    <row r="39" spans="1:15">
      <c r="J39" s="16" t="s">
        <v>22</v>
      </c>
      <c r="K39" s="17"/>
      <c r="L39" s="17"/>
      <c r="M39" s="17"/>
      <c r="N39" s="18"/>
      <c r="O39" s="14">
        <f ca="1">O38/10</f>
        <v>3.6787851234786002</v>
      </c>
    </row>
    <row r="41" spans="1:15">
      <c r="A41" s="11" t="s">
        <v>21</v>
      </c>
    </row>
  </sheetData>
  <mergeCells count="12">
    <mergeCell ref="J39:N39"/>
    <mergeCell ref="A1:E1"/>
    <mergeCell ref="A2:E2"/>
    <mergeCell ref="A3:E3"/>
    <mergeCell ref="F26:F27"/>
    <mergeCell ref="B26:D27"/>
    <mergeCell ref="A26:A27"/>
    <mergeCell ref="C12:E12"/>
    <mergeCell ref="G26:I26"/>
    <mergeCell ref="A17:L25"/>
    <mergeCell ref="H12:J12"/>
    <mergeCell ref="B5:E5"/>
  </mergeCells>
  <pageMargins left="0.7" right="0.7" top="0.75" bottom="0.75" header="0.3" footer="0.3"/>
  <pageSetup paperSize="9" orientation="portrait" horizontalDpi="200" verticalDpi="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dc:creator>
  <cp:lastModifiedBy>shawn  shobeiri</cp:lastModifiedBy>
  <dcterms:created xsi:type="dcterms:W3CDTF">2016-06-28T05:47:48Z</dcterms:created>
  <dcterms:modified xsi:type="dcterms:W3CDTF">2018-11-21T15:45:45Z</dcterms:modified>
</cp:coreProperties>
</file>