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uflorida.sharepoint.com/teams/IFAS-SWFRECBMP-ML-imageprocessing/Shared Documents/ML-image processing/Data/"/>
    </mc:Choice>
  </mc:AlternateContent>
  <xr:revisionPtr revIDLastSave="137" documentId="13_ncr:1_{3C141F91-57C6-4573-9AFA-6579AA0A28D6}" xr6:coauthVersionLast="47" xr6:coauthVersionMax="47" xr10:uidLastSave="{F0A0AE77-0552-42A0-8D5A-5C67FC80A443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I11" i="1"/>
  <c r="M9" i="1"/>
  <c r="M10" i="1"/>
  <c r="M12" i="1"/>
  <c r="M13" i="1"/>
  <c r="M14" i="1"/>
  <c r="M20" i="1"/>
  <c r="M30" i="1"/>
  <c r="M31" i="1"/>
  <c r="M32" i="1"/>
  <c r="M33" i="1"/>
  <c r="M34" i="1"/>
  <c r="M37" i="1"/>
  <c r="M39" i="1"/>
  <c r="M40" i="1"/>
  <c r="M49" i="1"/>
  <c r="M51" i="1"/>
  <c r="M52" i="1"/>
  <c r="M53" i="1"/>
  <c r="M54" i="1"/>
  <c r="M60" i="1"/>
  <c r="M67" i="1"/>
  <c r="M69" i="1"/>
  <c r="M70" i="1"/>
  <c r="M71" i="1"/>
  <c r="M72" i="1"/>
  <c r="M73" i="1"/>
  <c r="L2" i="1"/>
  <c r="I73" i="1"/>
  <c r="L73" i="1"/>
  <c r="L72" i="1"/>
  <c r="I2" i="1"/>
  <c r="L7" i="1"/>
  <c r="M7" i="1" s="1"/>
  <c r="L4" i="1"/>
  <c r="L3" i="1"/>
  <c r="L5" i="1"/>
  <c r="L6" i="1"/>
  <c r="L8" i="1"/>
  <c r="L9" i="1"/>
  <c r="L10" i="1"/>
  <c r="L11" i="1"/>
  <c r="M11" i="1" s="1"/>
  <c r="L12" i="1"/>
  <c r="L13" i="1"/>
  <c r="L14" i="1"/>
  <c r="L15" i="1"/>
  <c r="L16" i="1"/>
  <c r="L17" i="1"/>
  <c r="L18" i="1"/>
  <c r="L19" i="1"/>
  <c r="L20" i="1"/>
  <c r="L21" i="1"/>
  <c r="M21" i="1" s="1"/>
  <c r="L22" i="1"/>
  <c r="M22" i="1" s="1"/>
  <c r="L23" i="1"/>
  <c r="M23" i="1" s="1"/>
  <c r="L24" i="1"/>
  <c r="M24" i="1" s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M55" i="1" s="1"/>
  <c r="L56" i="1"/>
  <c r="L57" i="1"/>
  <c r="L58" i="1"/>
  <c r="L59" i="1"/>
  <c r="L60" i="1"/>
  <c r="L61" i="1"/>
  <c r="L62" i="1"/>
  <c r="L63" i="1"/>
  <c r="M63" i="1" s="1"/>
  <c r="L64" i="1"/>
  <c r="M64" i="1" s="1"/>
  <c r="L65" i="1"/>
  <c r="M65" i="1" s="1"/>
  <c r="L66" i="1"/>
  <c r="L67" i="1"/>
  <c r="L68" i="1"/>
  <c r="L69" i="1"/>
  <c r="L70" i="1"/>
  <c r="L71" i="1"/>
  <c r="I72" i="1"/>
  <c r="I3" i="1"/>
  <c r="I4" i="1"/>
  <c r="I20" i="1"/>
  <c r="I21" i="1"/>
  <c r="I22" i="1"/>
  <c r="I38" i="1"/>
  <c r="M38" i="1" s="1"/>
  <c r="I39" i="1"/>
  <c r="I40" i="1"/>
  <c r="I56" i="1"/>
  <c r="M56" i="1" s="1"/>
  <c r="I57" i="1"/>
  <c r="M57" i="1" s="1"/>
  <c r="I58" i="1"/>
  <c r="M58" i="1" s="1"/>
  <c r="I5" i="1"/>
  <c r="M5" i="1" s="1"/>
  <c r="I6" i="1"/>
  <c r="M6" i="1" s="1"/>
  <c r="I7" i="1"/>
  <c r="I23" i="1"/>
  <c r="I24" i="1"/>
  <c r="I25" i="1"/>
  <c r="M25" i="1" s="1"/>
  <c r="I41" i="1"/>
  <c r="M41" i="1" s="1"/>
  <c r="I42" i="1"/>
  <c r="M42" i="1" s="1"/>
  <c r="I43" i="1"/>
  <c r="M43" i="1" s="1"/>
  <c r="I59" i="1"/>
  <c r="M59" i="1" s="1"/>
  <c r="I60" i="1"/>
  <c r="I61" i="1"/>
  <c r="M61" i="1" s="1"/>
  <c r="I8" i="1"/>
  <c r="M8" i="1" s="1"/>
  <c r="I9" i="1"/>
  <c r="I10" i="1"/>
  <c r="I26" i="1"/>
  <c r="M26" i="1" s="1"/>
  <c r="I27" i="1"/>
  <c r="M27" i="1" s="1"/>
  <c r="I28" i="1"/>
  <c r="M28" i="1" s="1"/>
  <c r="I44" i="1"/>
  <c r="M44" i="1" s="1"/>
  <c r="I45" i="1"/>
  <c r="M45" i="1" s="1"/>
  <c r="I46" i="1"/>
  <c r="M46" i="1" s="1"/>
  <c r="I62" i="1"/>
  <c r="M62" i="1" s="1"/>
  <c r="I63" i="1"/>
  <c r="I64" i="1"/>
  <c r="I12" i="1"/>
  <c r="I13" i="1"/>
  <c r="I29" i="1"/>
  <c r="M29" i="1" s="1"/>
  <c r="I30" i="1"/>
  <c r="I31" i="1"/>
  <c r="I47" i="1"/>
  <c r="M47" i="1" s="1"/>
  <c r="I48" i="1"/>
  <c r="M48" i="1" s="1"/>
  <c r="I49" i="1"/>
  <c r="I65" i="1"/>
  <c r="I66" i="1"/>
  <c r="M66" i="1" s="1"/>
  <c r="I67" i="1"/>
  <c r="I14" i="1"/>
  <c r="I15" i="1"/>
  <c r="M15" i="1" s="1"/>
  <c r="I16" i="1"/>
  <c r="M16" i="1" s="1"/>
  <c r="I33" i="1"/>
  <c r="I34" i="1"/>
  <c r="I50" i="1"/>
  <c r="M50" i="1" s="1"/>
  <c r="I51" i="1"/>
  <c r="I52" i="1"/>
  <c r="I68" i="1"/>
  <c r="M68" i="1" s="1"/>
  <c r="I69" i="1"/>
  <c r="I70" i="1"/>
  <c r="I17" i="1"/>
  <c r="M17" i="1" s="1"/>
  <c r="I18" i="1"/>
  <c r="M18" i="1" s="1"/>
  <c r="I19" i="1"/>
  <c r="M19" i="1" s="1"/>
  <c r="I35" i="1"/>
  <c r="M35" i="1" s="1"/>
  <c r="I36" i="1"/>
  <c r="M36" i="1" s="1"/>
  <c r="I37" i="1"/>
  <c r="I53" i="1"/>
  <c r="I54" i="1"/>
  <c r="I55" i="1"/>
  <c r="I71" i="1"/>
  <c r="G3" i="1"/>
  <c r="G4" i="1"/>
  <c r="G20" i="1"/>
  <c r="G21" i="1"/>
  <c r="G22" i="1"/>
  <c r="G38" i="1"/>
  <c r="G39" i="1"/>
  <c r="G40" i="1"/>
  <c r="G56" i="1"/>
  <c r="G57" i="1"/>
  <c r="G58" i="1"/>
  <c r="G5" i="1"/>
  <c r="G6" i="1"/>
  <c r="G7" i="1"/>
  <c r="G23" i="1"/>
  <c r="G24" i="1"/>
  <c r="G25" i="1"/>
  <c r="G41" i="1"/>
  <c r="G42" i="1"/>
  <c r="G43" i="1"/>
  <c r="G59" i="1"/>
  <c r="G60" i="1"/>
  <c r="G61" i="1"/>
  <c r="G8" i="1"/>
  <c r="G9" i="1"/>
  <c r="G10" i="1"/>
  <c r="G26" i="1"/>
  <c r="G27" i="1"/>
  <c r="G28" i="1"/>
  <c r="G44" i="1"/>
  <c r="G45" i="1"/>
  <c r="G46" i="1"/>
  <c r="G62" i="1"/>
  <c r="G63" i="1"/>
  <c r="G64" i="1"/>
  <c r="G11" i="1"/>
  <c r="G12" i="1"/>
  <c r="G13" i="1"/>
  <c r="G29" i="1"/>
  <c r="G30" i="1"/>
  <c r="G31" i="1"/>
  <c r="G47" i="1"/>
  <c r="G48" i="1"/>
  <c r="G49" i="1"/>
  <c r="G65" i="1"/>
  <c r="G66" i="1"/>
  <c r="G67" i="1"/>
  <c r="G14" i="1"/>
  <c r="G15" i="1"/>
  <c r="G16" i="1"/>
  <c r="G32" i="1"/>
  <c r="G33" i="1"/>
  <c r="G34" i="1"/>
  <c r="G50" i="1"/>
  <c r="G51" i="1"/>
  <c r="G52" i="1"/>
  <c r="G68" i="1"/>
  <c r="G69" i="1"/>
  <c r="G70" i="1"/>
  <c r="G17" i="1"/>
  <c r="G18" i="1"/>
  <c r="G19" i="1"/>
  <c r="G35" i="1"/>
  <c r="G36" i="1"/>
  <c r="G37" i="1"/>
  <c r="G53" i="1"/>
  <c r="G54" i="1"/>
  <c r="G55" i="1"/>
  <c r="G71" i="1"/>
  <c r="G72" i="1"/>
  <c r="G2" i="1"/>
  <c r="G73" i="1"/>
</calcChain>
</file>

<file path=xl/sharedStrings.xml><?xml version="1.0" encoding="utf-8"?>
<sst xmlns="http://schemas.openxmlformats.org/spreadsheetml/2006/main" count="156" uniqueCount="15">
  <si>
    <t>Site</t>
  </si>
  <si>
    <t>Treatment</t>
  </si>
  <si>
    <t>Block</t>
  </si>
  <si>
    <t>Row_Type</t>
  </si>
  <si>
    <t>TY</t>
  </si>
  <si>
    <t>DR</t>
  </si>
  <si>
    <t>FN</t>
  </si>
  <si>
    <t>SN</t>
  </si>
  <si>
    <t>LL</t>
  </si>
  <si>
    <t>Area_1</t>
  </si>
  <si>
    <t>pixel_1</t>
  </si>
  <si>
    <t>pixel_2</t>
  </si>
  <si>
    <t>Area_2_Tresh</t>
  </si>
  <si>
    <t>Area_2_kmean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</si>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</sst>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pixel_2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466382327209101"/>
                  <c:y val="-0.262392096821230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Sheet1!$I$2:$I$1048432</c:f>
              <c:numCache>
                <c:formatCode>General</c:formatCode>
                <c:ptCount val="1048431"/>
                <c:pt idx="0">
                  <c:v>3.8227860422405877E-2</c:v>
                </c:pt>
                <c:pt idx="1">
                  <c:v>4.4770123966942146E-2</c:v>
                </c:pt>
                <c:pt idx="2">
                  <c:v>5.6855711662075294E-2</c:v>
                </c:pt>
                <c:pt idx="3">
                  <c:v>5.950524334251607E-2</c:v>
                </c:pt>
                <c:pt idx="4">
                  <c:v>5.3778985307621673E-2</c:v>
                </c:pt>
                <c:pt idx="5">
                  <c:v>6.1598209366391182E-2</c:v>
                </c:pt>
                <c:pt idx="6">
                  <c:v>4.1659026629935723E-2</c:v>
                </c:pt>
                <c:pt idx="7">
                  <c:v>4.3147970615243343E-2</c:v>
                </c:pt>
                <c:pt idx="8">
                  <c:v>3.6298374655647385E-2</c:v>
                </c:pt>
                <c:pt idx="9">
                  <c:v>5.71728145087236E-2</c:v>
                </c:pt>
                <c:pt idx="10">
                  <c:v>4.9416487603305782E-2</c:v>
                </c:pt>
                <c:pt idx="11">
                  <c:v>4.7395752984389354E-2</c:v>
                </c:pt>
                <c:pt idx="12">
                  <c:v>5.5959449035812674E-2</c:v>
                </c:pt>
                <c:pt idx="13">
                  <c:v>6.4974765840220383E-2</c:v>
                </c:pt>
                <c:pt idx="14">
                  <c:v>4.6921014692378332E-2</c:v>
                </c:pt>
                <c:pt idx="15">
                  <c:v>5.0815229568411384E-2</c:v>
                </c:pt>
                <c:pt idx="16">
                  <c:v>4.211151974288338E-2</c:v>
                </c:pt>
                <c:pt idx="17">
                  <c:v>6.1104104683195597E-2</c:v>
                </c:pt>
                <c:pt idx="18">
                  <c:v>4.7007465564738289E-2</c:v>
                </c:pt>
                <c:pt idx="19">
                  <c:v>3.1761928374655649E-2</c:v>
                </c:pt>
                <c:pt idx="20">
                  <c:v>4.1810119375573926E-2</c:v>
                </c:pt>
                <c:pt idx="21">
                  <c:v>5.2261602387511472E-2</c:v>
                </c:pt>
                <c:pt idx="22">
                  <c:v>3.8734963269054179E-2</c:v>
                </c:pt>
                <c:pt idx="23">
                  <c:v>6.7720606060606064E-2</c:v>
                </c:pt>
                <c:pt idx="24">
                  <c:v>4.1116418732782364E-2</c:v>
                </c:pt>
                <c:pt idx="25">
                  <c:v>4.802263085399449E-2</c:v>
                </c:pt>
                <c:pt idx="26">
                  <c:v>4.8257208448117532E-2</c:v>
                </c:pt>
                <c:pt idx="27">
                  <c:v>4.5221134067952251E-2</c:v>
                </c:pt>
                <c:pt idx="28">
                  <c:v>4.6666198347107439E-2</c:v>
                </c:pt>
                <c:pt idx="29">
                  <c:v>4.3128255280073462E-2</c:v>
                </c:pt>
                <c:pt idx="31">
                  <c:v>3.466732323232323E-2</c:v>
                </c:pt>
                <c:pt idx="32">
                  <c:v>4.4598356290174473E-2</c:v>
                </c:pt>
                <c:pt idx="33">
                  <c:v>6.4104586776859498E-2</c:v>
                </c:pt>
                <c:pt idx="34">
                  <c:v>4.6837704315886131E-2</c:v>
                </c:pt>
                <c:pt idx="35">
                  <c:v>6.343348025711662E-2</c:v>
                </c:pt>
                <c:pt idx="36">
                  <c:v>4.2318443526170799E-2</c:v>
                </c:pt>
                <c:pt idx="37">
                  <c:v>4.7842924701561068E-2</c:v>
                </c:pt>
                <c:pt idx="38">
                  <c:v>5.070670798898072E-2</c:v>
                </c:pt>
                <c:pt idx="39">
                  <c:v>5.102634067952249E-2</c:v>
                </c:pt>
                <c:pt idx="40">
                  <c:v>4.6997084481175393E-2</c:v>
                </c:pt>
                <c:pt idx="41">
                  <c:v>5.5532952249770423E-2</c:v>
                </c:pt>
                <c:pt idx="42">
                  <c:v>4.8817874196510562E-2</c:v>
                </c:pt>
                <c:pt idx="43">
                  <c:v>4.4502571166207532E-2</c:v>
                </c:pt>
                <c:pt idx="44">
                  <c:v>5.7154669421487607E-2</c:v>
                </c:pt>
                <c:pt idx="45">
                  <c:v>4.1260009182736458E-2</c:v>
                </c:pt>
                <c:pt idx="46">
                  <c:v>3.2340390266299354E-2</c:v>
                </c:pt>
                <c:pt idx="47">
                  <c:v>3.9207520661157028E-2</c:v>
                </c:pt>
                <c:pt idx="48">
                  <c:v>5.2234297520661159E-2</c:v>
                </c:pt>
                <c:pt idx="49">
                  <c:v>5.9262378328741962E-2</c:v>
                </c:pt>
                <c:pt idx="50">
                  <c:v>4.493447658402204E-2</c:v>
                </c:pt>
                <c:pt idx="51">
                  <c:v>5.2790514233241506E-2</c:v>
                </c:pt>
                <c:pt idx="52">
                  <c:v>4.5747428833792472E-2</c:v>
                </c:pt>
                <c:pt idx="53">
                  <c:v>5.8278443526170801E-2</c:v>
                </c:pt>
                <c:pt idx="54">
                  <c:v>2.9978824609733702E-2</c:v>
                </c:pt>
                <c:pt idx="55">
                  <c:v>3.6552493112947657E-2</c:v>
                </c:pt>
                <c:pt idx="56">
                  <c:v>3.3603741965105599E-2</c:v>
                </c:pt>
                <c:pt idx="57">
                  <c:v>5.5376450872359956E-2</c:v>
                </c:pt>
                <c:pt idx="58">
                  <c:v>4.7166758494031215E-2</c:v>
                </c:pt>
                <c:pt idx="59">
                  <c:v>5.8897557392102846E-2</c:v>
                </c:pt>
                <c:pt idx="60">
                  <c:v>3.854574839302112E-2</c:v>
                </c:pt>
                <c:pt idx="61">
                  <c:v>4.0775674931129477E-2</c:v>
                </c:pt>
                <c:pt idx="62">
                  <c:v>3.3666551882460975E-2</c:v>
                </c:pt>
                <c:pt idx="63">
                  <c:v>4.7234628099173552E-2</c:v>
                </c:pt>
                <c:pt idx="64">
                  <c:v>4.5511891643709827E-2</c:v>
                </c:pt>
                <c:pt idx="65">
                  <c:v>4.238840679522498E-2</c:v>
                </c:pt>
                <c:pt idx="66">
                  <c:v>4.7793723599632694E-2</c:v>
                </c:pt>
                <c:pt idx="67">
                  <c:v>5.3528007346189163E-2</c:v>
                </c:pt>
                <c:pt idx="68">
                  <c:v>5.0848902662993571E-2</c:v>
                </c:pt>
                <c:pt idx="69">
                  <c:v>5.4976037649219461E-2</c:v>
                </c:pt>
                <c:pt idx="70">
                  <c:v>4.4005500459136822E-2</c:v>
                </c:pt>
                <c:pt idx="71">
                  <c:v>4.1675165289256202E-2</c:v>
                </c:pt>
              </c:numCache>
            </c:numRef>
          </c:xVal>
          <c:yVal>
            <c:numRef>
              <c:f>Sheet1!$L$2:$L$1048432</c:f>
              <c:numCache>
                <c:formatCode>General</c:formatCode>
                <c:ptCount val="1048431"/>
                <c:pt idx="0">
                  <c:v>4.3867405876951329E-2</c:v>
                </c:pt>
                <c:pt idx="1">
                  <c:v>4.9208822314049591E-2</c:v>
                </c:pt>
                <c:pt idx="2">
                  <c:v>4.7484210284664832E-2</c:v>
                </c:pt>
                <c:pt idx="3">
                  <c:v>2.8697938475665749E-2</c:v>
                </c:pt>
                <c:pt idx="4">
                  <c:v>3.3571421028466483E-2</c:v>
                </c:pt>
                <c:pt idx="5">
                  <c:v>3.1233016528925617E-2</c:v>
                </c:pt>
                <c:pt idx="6">
                  <c:v>2.9295723140495868E-2</c:v>
                </c:pt>
                <c:pt idx="7">
                  <c:v>3.5210192837465563E-2</c:v>
                </c:pt>
                <c:pt idx="8">
                  <c:v>3.8209715335169876E-2</c:v>
                </c:pt>
                <c:pt idx="9">
                  <c:v>0</c:v>
                </c:pt>
                <c:pt idx="10">
                  <c:v>2.4868758034894401E-2</c:v>
                </c:pt>
                <c:pt idx="11">
                  <c:v>2.0967651515151516E-2</c:v>
                </c:pt>
                <c:pt idx="12">
                  <c:v>5.5497316345270886E-2</c:v>
                </c:pt>
                <c:pt idx="13">
                  <c:v>6.8054152892561989E-2</c:v>
                </c:pt>
                <c:pt idx="14">
                  <c:v>6.0714377869605145E-2</c:v>
                </c:pt>
                <c:pt idx="15">
                  <c:v>3.8832536730945819E-2</c:v>
                </c:pt>
                <c:pt idx="16">
                  <c:v>5.6018595041322318E-2</c:v>
                </c:pt>
                <c:pt idx="17">
                  <c:v>5.3525433884297521E-2</c:v>
                </c:pt>
                <c:pt idx="18">
                  <c:v>3.5325082644628102E-2</c:v>
                </c:pt>
                <c:pt idx="19">
                  <c:v>5.1507883379247013E-2</c:v>
                </c:pt>
                <c:pt idx="20">
                  <c:v>4.5551671258034894E-2</c:v>
                </c:pt>
                <c:pt idx="21">
                  <c:v>4.0768652433425159E-2</c:v>
                </c:pt>
                <c:pt idx="22">
                  <c:v>4.7408576675849405E-2</c:v>
                </c:pt>
                <c:pt idx="23">
                  <c:v>4.4845190541781453E-2</c:v>
                </c:pt>
                <c:pt idx="24">
                  <c:v>4.4383712121212122E-2</c:v>
                </c:pt>
                <c:pt idx="25">
                  <c:v>5.4896914600550968E-2</c:v>
                </c:pt>
                <c:pt idx="26">
                  <c:v>4.9048438934802575E-2</c:v>
                </c:pt>
                <c:pt idx="27">
                  <c:v>3.8561494490358131E-2</c:v>
                </c:pt>
                <c:pt idx="28">
                  <c:v>4.9785626721763086E-2</c:v>
                </c:pt>
                <c:pt idx="29">
                  <c:v>5.0942681359044999E-2</c:v>
                </c:pt>
                <c:pt idx="30">
                  <c:v>3.5649600550964188E-2</c:v>
                </c:pt>
                <c:pt idx="31">
                  <c:v>4.8834841597796143E-2</c:v>
                </c:pt>
                <c:pt idx="32">
                  <c:v>4.5666255739210286E-2</c:v>
                </c:pt>
                <c:pt idx="33">
                  <c:v>3.9403060146923782E-2</c:v>
                </c:pt>
                <c:pt idx="34">
                  <c:v>4.3616035353535358E-2</c:v>
                </c:pt>
                <c:pt idx="35">
                  <c:v>4.4627318640955004E-2</c:v>
                </c:pt>
                <c:pt idx="36">
                  <c:v>4.3408195592286501E-2</c:v>
                </c:pt>
                <c:pt idx="37">
                  <c:v>5.5120107897153353E-2</c:v>
                </c:pt>
                <c:pt idx="38">
                  <c:v>5.1813122130394858E-2</c:v>
                </c:pt>
                <c:pt idx="39">
                  <c:v>3.5304538567493111E-2</c:v>
                </c:pt>
                <c:pt idx="40">
                  <c:v>5.0432219926538104E-2</c:v>
                </c:pt>
                <c:pt idx="41">
                  <c:v>4.7530619834710741E-2</c:v>
                </c:pt>
                <c:pt idx="42">
                  <c:v>4.299522038567493E-2</c:v>
                </c:pt>
                <c:pt idx="43">
                  <c:v>4.7041705693296604E-2</c:v>
                </c:pt>
                <c:pt idx="44">
                  <c:v>4.6716097337006428E-2</c:v>
                </c:pt>
                <c:pt idx="45">
                  <c:v>2.8768948576675852E-2</c:v>
                </c:pt>
                <c:pt idx="46">
                  <c:v>4.0093402203856744E-2</c:v>
                </c:pt>
                <c:pt idx="47">
                  <c:v>3.3690934343434342E-2</c:v>
                </c:pt>
                <c:pt idx="48">
                  <c:v>4.611408172635445E-2</c:v>
                </c:pt>
                <c:pt idx="49">
                  <c:v>6.0436574839302114E-2</c:v>
                </c:pt>
                <c:pt idx="50">
                  <c:v>6.0925270890725435E-2</c:v>
                </c:pt>
                <c:pt idx="51">
                  <c:v>3.3669910468319561E-2</c:v>
                </c:pt>
                <c:pt idx="52">
                  <c:v>4.5042256657483931E-2</c:v>
                </c:pt>
                <c:pt idx="53">
                  <c:v>4.3927991276400367E-2</c:v>
                </c:pt>
                <c:pt idx="54">
                  <c:v>4.129634297520661E-2</c:v>
                </c:pt>
                <c:pt idx="55">
                  <c:v>4.8683269054178142E-2</c:v>
                </c:pt>
                <c:pt idx="56">
                  <c:v>5.0723893480257118E-2</c:v>
                </c:pt>
                <c:pt idx="57">
                  <c:v>3.6869770431588615E-2</c:v>
                </c:pt>
                <c:pt idx="58">
                  <c:v>4.5332229109274563E-2</c:v>
                </c:pt>
                <c:pt idx="59">
                  <c:v>4.0339364095500457E-2</c:v>
                </c:pt>
                <c:pt idx="60">
                  <c:v>4.0066620752984387E-2</c:v>
                </c:pt>
                <c:pt idx="61">
                  <c:v>5.101648301193755E-2</c:v>
                </c:pt>
                <c:pt idx="62">
                  <c:v>5.332849862258953E-2</c:v>
                </c:pt>
                <c:pt idx="63">
                  <c:v>5.2658482552800735E-2</c:v>
                </c:pt>
                <c:pt idx="64">
                  <c:v>5.9901774563820023E-2</c:v>
                </c:pt>
                <c:pt idx="65">
                  <c:v>5.4054956382001834E-2</c:v>
                </c:pt>
                <c:pt idx="66">
                  <c:v>4.0696900826446281E-2</c:v>
                </c:pt>
                <c:pt idx="67">
                  <c:v>4.8159809458218551E-2</c:v>
                </c:pt>
                <c:pt idx="68">
                  <c:v>4.3671691919191916E-2</c:v>
                </c:pt>
                <c:pt idx="69">
                  <c:v>3.9649414600550964E-2</c:v>
                </c:pt>
                <c:pt idx="70">
                  <c:v>5.1652171717171722E-2</c:v>
                </c:pt>
                <c:pt idx="71">
                  <c:v>4.4142112029384756E-2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8-4CB8-82A7-46570D4546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Sheet1!$N$2:$N$3</c:f>
              <c:numCache>
                <c:formatCode>General</c:formatCode>
                <c:ptCount val="2"/>
                <c:pt idx="0">
                  <c:v>0</c:v>
                </c:pt>
                <c:pt idx="1">
                  <c:v>0.08</c:v>
                </c:pt>
              </c:numCache>
            </c:numRef>
          </c:xVal>
          <c:yVal>
            <c:numRef>
              <c:f>Sheet1!$O$2:$O$3</c:f>
              <c:numCache>
                <c:formatCode>General</c:formatCode>
                <c:ptCount val="2"/>
                <c:pt idx="0">
                  <c:v>0</c:v>
                </c:pt>
                <c:pt idx="1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0-4FA8-91F0-DB64A18F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18783"/>
        <c:axId val="1222307999"/>
      </c:scatterChart>
      <c:valAx>
        <c:axId val="102361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07999"/>
        <c:crosses val="autoZero"/>
        <c:crossBetween val="midCat"/>
      </c:valAx>
      <c:valAx>
        <c:axId val="12223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1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Sheet1!$M$1:$M$3</c:f>
              <c:strCache>
                <c:ptCount val="3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Sheet1!$M$4:$M$73</c:f>
              <c:numCache>
                <c:formatCode>General</c:formatCode>
                <c:ptCount val="70"/>
                <c:pt idx="0">
                  <c:v>9.3715013774104614E-3</c:v>
                </c:pt>
                <c:pt idx="1">
                  <c:v>3.0807304866850321E-2</c:v>
                </c:pt>
                <c:pt idx="2">
                  <c:v>2.0207564279155189E-2</c:v>
                </c:pt>
                <c:pt idx="3">
                  <c:v>3.0365192837465565E-2</c:v>
                </c:pt>
                <c:pt idx="4">
                  <c:v>1.2363303489439856E-2</c:v>
                </c:pt>
                <c:pt idx="5">
                  <c:v>7.9377777777777797E-3</c:v>
                </c:pt>
                <c:pt idx="6">
                  <c:v>-1.9113406795224913E-3</c:v>
                </c:pt>
                <c:pt idx="7">
                  <c:v>0</c:v>
                </c:pt>
                <c:pt idx="8">
                  <c:v>2.4547729568411381E-2</c:v>
                </c:pt>
                <c:pt idx="9">
                  <c:v>2.6428101469237839E-2</c:v>
                </c:pt>
                <c:pt idx="10">
                  <c:v>4.6213269054178746E-4</c:v>
                </c:pt>
                <c:pt idx="11">
                  <c:v>-3.0793870523416061E-3</c:v>
                </c:pt>
                <c:pt idx="12">
                  <c:v>-1.3793363177226813E-2</c:v>
                </c:pt>
                <c:pt idx="13">
                  <c:v>1.1982692837465565E-2</c:v>
                </c:pt>
                <c:pt idx="14">
                  <c:v>-1.3907075298438938E-2</c:v>
                </c:pt>
                <c:pt idx="15">
                  <c:v>7.5786707988980753E-3</c:v>
                </c:pt>
                <c:pt idx="16">
                  <c:v>1.1682382920110188E-2</c:v>
                </c:pt>
                <c:pt idx="17">
                  <c:v>-1.9745955004591365E-2</c:v>
                </c:pt>
                <c:pt idx="18">
                  <c:v>-3.7415518824609681E-3</c:v>
                </c:pt>
                <c:pt idx="19">
                  <c:v>1.1492949954086312E-2</c:v>
                </c:pt>
                <c:pt idx="20">
                  <c:v>-8.6736134067952261E-3</c:v>
                </c:pt>
                <c:pt idx="21">
                  <c:v>2.2875415518824611E-2</c:v>
                </c:pt>
                <c:pt idx="22">
                  <c:v>-3.2672933884297581E-3</c:v>
                </c:pt>
                <c:pt idx="23">
                  <c:v>-6.8742837465564782E-3</c:v>
                </c:pt>
                <c:pt idx="24">
                  <c:v>-7.9123048668504337E-4</c:v>
                </c:pt>
                <c:pt idx="25">
                  <c:v>6.6596395775941203E-3</c:v>
                </c:pt>
                <c:pt idx="26">
                  <c:v>-3.1194283746556473E-3</c:v>
                </c:pt>
                <c:pt idx="27">
                  <c:v>-7.814426078971537E-3</c:v>
                </c:pt>
                <c:pt idx="28">
                  <c:v>-3.5649600550964188E-2</c:v>
                </c:pt>
                <c:pt idx="29">
                  <c:v>-1.4167518365472913E-2</c:v>
                </c:pt>
                <c:pt idx="30">
                  <c:v>-1.0678994490358126E-3</c:v>
                </c:pt>
                <c:pt idx="31">
                  <c:v>2.4701526629935716E-2</c:v>
                </c:pt>
                <c:pt idx="32">
                  <c:v>3.2216689623507724E-3</c:v>
                </c:pt>
                <c:pt idx="33">
                  <c:v>1.8806161616161617E-2</c:v>
                </c:pt>
                <c:pt idx="34">
                  <c:v>-1.0897520661157026E-3</c:v>
                </c:pt>
                <c:pt idx="35">
                  <c:v>-7.277183195592285E-3</c:v>
                </c:pt>
                <c:pt idx="36">
                  <c:v>-1.1064141414141374E-3</c:v>
                </c:pt>
                <c:pt idx="37">
                  <c:v>1.5721802112029379E-2</c:v>
                </c:pt>
                <c:pt idx="38">
                  <c:v>-3.4351354453627109E-3</c:v>
                </c:pt>
                <c:pt idx="39">
                  <c:v>8.002332415059682E-3</c:v>
                </c:pt>
                <c:pt idx="40">
                  <c:v>5.8226538108356318E-3</c:v>
                </c:pt>
                <c:pt idx="41">
                  <c:v>-2.5391345270890722E-3</c:v>
                </c:pt>
                <c:pt idx="42">
                  <c:v>1.0438572084481179E-2</c:v>
                </c:pt>
                <c:pt idx="43">
                  <c:v>1.2491060606060606E-2</c:v>
                </c:pt>
                <c:pt idx="44">
                  <c:v>-7.75301193755739E-3</c:v>
                </c:pt>
                <c:pt idx="45">
                  <c:v>5.5165863177226854E-3</c:v>
                </c:pt>
                <c:pt idx="46">
                  <c:v>6.120215794306709E-3</c:v>
                </c:pt>
                <c:pt idx="47">
                  <c:v>-1.1741965105601521E-3</c:v>
                </c:pt>
                <c:pt idx="48">
                  <c:v>-1.5990794306703394E-2</c:v>
                </c:pt>
                <c:pt idx="49">
                  <c:v>1.9120603764921945E-2</c:v>
                </c:pt>
                <c:pt idx="50">
                  <c:v>7.0517217630854112E-4</c:v>
                </c:pt>
                <c:pt idx="51">
                  <c:v>1.4350452249770433E-2</c:v>
                </c:pt>
                <c:pt idx="52">
                  <c:v>-1.1317518365472908E-2</c:v>
                </c:pt>
                <c:pt idx="53">
                  <c:v>-1.2130775941230486E-2</c:v>
                </c:pt>
                <c:pt idx="54">
                  <c:v>-1.7120151515151519E-2</c:v>
                </c:pt>
                <c:pt idx="55">
                  <c:v>1.8506680440771341E-2</c:v>
                </c:pt>
                <c:pt idx="56">
                  <c:v>1.8345293847566516E-3</c:v>
                </c:pt>
                <c:pt idx="57">
                  <c:v>1.8558193296602389E-2</c:v>
                </c:pt>
                <c:pt idx="58">
                  <c:v>-1.520872359963267E-3</c:v>
                </c:pt>
                <c:pt idx="59">
                  <c:v>-1.0240808080808073E-2</c:v>
                </c:pt>
                <c:pt idx="60">
                  <c:v>-1.9661946740128555E-2</c:v>
                </c:pt>
                <c:pt idx="61">
                  <c:v>-5.4238544536271832E-3</c:v>
                </c:pt>
                <c:pt idx="62">
                  <c:v>-1.4389882920110196E-2</c:v>
                </c:pt>
                <c:pt idx="63">
                  <c:v>-1.1666549586776855E-2</c:v>
                </c:pt>
                <c:pt idx="64">
                  <c:v>7.0968227731864134E-3</c:v>
                </c:pt>
                <c:pt idx="65">
                  <c:v>5.3681978879706119E-3</c:v>
                </c:pt>
                <c:pt idx="66">
                  <c:v>7.1772107438016555E-3</c:v>
                </c:pt>
                <c:pt idx="67">
                  <c:v>1.5326623048668497E-2</c:v>
                </c:pt>
                <c:pt idx="68">
                  <c:v>-7.6466712580348997E-3</c:v>
                </c:pt>
                <c:pt idx="69">
                  <c:v>-2.4669467401285533E-3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A-45B2-804E-10AE8B4FB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8431"/>
        <c:axId val="86292143"/>
      </c:lineChart>
      <c:catAx>
        <c:axId val="2070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2143"/>
        <c:crosses val="autoZero"/>
        <c:auto val="1"/>
        <c:lblAlgn val="ctr"/>
        <c:lblOffset val="100"/>
        <c:noMultiLvlLbl val="0"/>
      </c:catAx>
      <c:valAx>
        <c:axId val="8629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991209970395053E-2"/>
                  <c:y val="-0.2563994406966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Sheet2!$A$2:$A$73</c:f>
              <c:numCache>
                <c:formatCode>0</c:formatCode>
                <c:ptCount val="72"/>
              </c:numCache>
            </c:numRef>
          </c:xVal>
          <c:yVal>
            <c:numRef>
              <c:f>Sheet2!$C$2:$C$73</c:f>
              <c:numCache>
                <c:formatCode>0</c:formatCode>
                <c:ptCount val="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5-4C95-84BA-FB962C8B5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649568"/>
        <c:axId val="1257559952"/>
      </c:scatterChart>
      <c:valAx>
        <c:axId val="12016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559952"/>
        <c:crosses val="autoZero"/>
        <c:crossBetween val="midCat"/>
      </c:valAx>
      <c:valAx>
        <c:axId val="12575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11218</xdr:colOff>
      <xdr:row>4</xdr:row>
      <xdr:rowOff>65621</xdr:rowOff>
    </xdr:from>
    <xdr:to>
      <xdr:col>21</xdr:col>
      <xdr:colOff>333602</xdr:colOff>
      <xdr:row>18</xdr:row>
      <xdr:rowOff>141821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8B62E4-A48D-422F-747A-D8F0B9DD9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523874</xdr:colOff>
      <xdr:row>13</xdr:row>
      <xdr:rowOff>123093</xdr:rowOff>
    </xdr:from>
    <xdr:to>
      <xdr:col>21</xdr:col>
      <xdr:colOff>230797</xdr:colOff>
      <xdr:row>28</xdr:row>
      <xdr:rowOff>8793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13C87-B159-5E6A-067E-BFB9043CA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402395</xdr:colOff>
      <xdr:row>51</xdr:row>
      <xdr:rowOff>62577</xdr:rowOff>
    </xdr:from>
    <xdr:to>
      <xdr:col>14</xdr:col>
      <xdr:colOff>111632</xdr:colOff>
      <xdr:row>65</xdr:row>
      <xdr:rowOff>173692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D54A50-0918-6FC8-CD95-D34CBAB24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tabSelected="1" zoomScale="130" zoomScaleNormal="130" workbookViewId="0">
      <selection activeCell="K11" sqref="K11"/>
    </sheetView>
  </sheetViews>
  <sheetFormatPr defaultRowHeight="15" x14ac:dyDescent="0.25"/>
  <cols>
    <col min="1" max="1" width="11.42578125" customWidth="1"/>
    <col min="2" max="2" width="10.28515625" bestFit="1" customWidth="1"/>
    <col min="3" max="4" width="19.140625" customWidth="1"/>
    <col min="5" max="5" width="10.140625" style="1" bestFit="1" customWidth="1"/>
    <col min="6" max="6" width="12.7109375" bestFit="1" customWidth="1"/>
    <col min="7" max="7" width="12.7109375" customWidth="1"/>
    <col min="8" max="8" width="12.7109375" bestFit="1" customWidth="1"/>
    <col min="9" max="9" width="18" customWidth="1"/>
    <col min="10" max="10" width="11.42578125" customWidth="1"/>
    <col min="12" max="12" width="14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E1" s="1" t="s">
        <v>3</v>
      </c>
      <c r="F1" t="s">
        <v>10</v>
      </c>
      <c r="G1" t="s">
        <v>9</v>
      </c>
      <c r="H1" t="s">
        <v>11</v>
      </c>
      <c r="I1" t="s">
        <v>13</v>
      </c>
      <c r="J1" t="s">
        <v>4</v>
      </c>
      <c r="K1" t="s">
        <v>11</v>
      </c>
      <c r="L1" t="s">
        <v>12</v>
      </c>
    </row>
    <row r="2" spans="1:15" s="2" customFormat="1" x14ac:dyDescent="0.25">
      <c r="A2" s="2" t="s">
        <v>8</v>
      </c>
      <c r="B2" s="2">
        <v>1</v>
      </c>
      <c r="C2" s="2">
        <v>1</v>
      </c>
      <c r="E2" s="2" t="s">
        <v>5</v>
      </c>
      <c r="G2" s="2">
        <f t="shared" ref="G2:G33" si="0">F2*0.0038/43560</f>
        <v>0</v>
      </c>
      <c r="H2" s="2">
        <v>438212</v>
      </c>
      <c r="I2" s="2">
        <f>H2*0.0038/43560</f>
        <v>3.8227860422405877E-2</v>
      </c>
      <c r="J2" s="2">
        <v>67.040000000000006</v>
      </c>
      <c r="K2" s="2">
        <v>502859</v>
      </c>
      <c r="L2" s="2">
        <f>K2*0.0038/43560</f>
        <v>4.3867405876951329E-2</v>
      </c>
      <c r="N2" s="2">
        <v>0</v>
      </c>
      <c r="O2" s="2">
        <v>0</v>
      </c>
    </row>
    <row r="3" spans="1:15" s="2" customFormat="1" x14ac:dyDescent="0.25">
      <c r="A3" s="2" t="s">
        <v>8</v>
      </c>
      <c r="B3" s="2">
        <v>1</v>
      </c>
      <c r="C3" s="2">
        <v>1</v>
      </c>
      <c r="E3" s="2" t="s">
        <v>6</v>
      </c>
      <c r="G3" s="2">
        <f t="shared" si="0"/>
        <v>0</v>
      </c>
      <c r="H3" s="2">
        <v>513207</v>
      </c>
      <c r="I3" s="2">
        <f t="shared" ref="I3:I33" si="1">H3*0.0038/43560</f>
        <v>4.4770123966942146E-2</v>
      </c>
      <c r="J3" s="2">
        <v>69.94</v>
      </c>
      <c r="K3" s="2">
        <v>564088.5</v>
      </c>
      <c r="L3" s="2">
        <f>K3*0.0038/43560</f>
        <v>4.9208822314049591E-2</v>
      </c>
      <c r="N3" s="2">
        <v>0.08</v>
      </c>
      <c r="O3" s="2">
        <v>0.08</v>
      </c>
    </row>
    <row r="4" spans="1:15" s="2" customFormat="1" x14ac:dyDescent="0.25">
      <c r="A4" s="2" t="s">
        <v>8</v>
      </c>
      <c r="B4" s="2">
        <v>1</v>
      </c>
      <c r="C4" s="2">
        <v>1</v>
      </c>
      <c r="E4" s="2" t="s">
        <v>7</v>
      </c>
      <c r="G4" s="2">
        <f t="shared" si="0"/>
        <v>0</v>
      </c>
      <c r="H4" s="2">
        <v>651746</v>
      </c>
      <c r="I4" s="2">
        <f t="shared" si="1"/>
        <v>5.6855711662075294E-2</v>
      </c>
      <c r="J4" s="2">
        <v>68.41</v>
      </c>
      <c r="K4" s="2">
        <v>544319</v>
      </c>
      <c r="L4" s="2">
        <f>K4*0.0038/43560</f>
        <v>4.7484210284664832E-2</v>
      </c>
      <c r="M4" s="2">
        <f>I4-L4</f>
        <v>9.3715013774104614E-3</v>
      </c>
    </row>
    <row r="5" spans="1:15" s="2" customFormat="1" x14ac:dyDescent="0.25">
      <c r="A5" s="2" t="s">
        <v>8</v>
      </c>
      <c r="B5" s="2">
        <v>2</v>
      </c>
      <c r="C5" s="2">
        <v>1</v>
      </c>
      <c r="E5" s="2" t="s">
        <v>5</v>
      </c>
      <c r="G5" s="2">
        <f t="shared" si="0"/>
        <v>0</v>
      </c>
      <c r="H5" s="2">
        <v>682118</v>
      </c>
      <c r="I5" s="2">
        <f t="shared" si="1"/>
        <v>5.950524334251607E-2</v>
      </c>
      <c r="J5" s="2">
        <v>52.01</v>
      </c>
      <c r="K5" s="2">
        <v>328969</v>
      </c>
      <c r="L5" s="2">
        <f>K5*0.0038/43560</f>
        <v>2.8697938475665749E-2</v>
      </c>
      <c r="M5" s="2">
        <f t="shared" ref="M5:M68" si="2">I5-L5</f>
        <v>3.0807304866850321E-2</v>
      </c>
    </row>
    <row r="6" spans="1:15" s="2" customFormat="1" x14ac:dyDescent="0.25">
      <c r="A6" s="2" t="s">
        <v>8</v>
      </c>
      <c r="B6" s="2">
        <v>2</v>
      </c>
      <c r="C6" s="2">
        <v>1</v>
      </c>
      <c r="E6" s="2" t="s">
        <v>6</v>
      </c>
      <c r="G6" s="2">
        <f t="shared" si="0"/>
        <v>0</v>
      </c>
      <c r="H6" s="2">
        <v>616477</v>
      </c>
      <c r="I6" s="2">
        <f t="shared" si="1"/>
        <v>5.3778985307621673E-2</v>
      </c>
      <c r="J6" s="2">
        <v>59.74</v>
      </c>
      <c r="K6" s="2">
        <v>384834.5</v>
      </c>
      <c r="L6" s="2">
        <f>K6*0.0038/43560</f>
        <v>3.3571421028466483E-2</v>
      </c>
      <c r="M6" s="2">
        <f t="shared" si="2"/>
        <v>2.0207564279155189E-2</v>
      </c>
    </row>
    <row r="7" spans="1:15" s="2" customFormat="1" x14ac:dyDescent="0.25">
      <c r="A7" s="2" t="s">
        <v>8</v>
      </c>
      <c r="B7" s="2">
        <v>2</v>
      </c>
      <c r="C7" s="2">
        <v>1</v>
      </c>
      <c r="E7" s="2" t="s">
        <v>7</v>
      </c>
      <c r="G7" s="2">
        <f t="shared" si="0"/>
        <v>0</v>
      </c>
      <c r="H7" s="2">
        <v>706110</v>
      </c>
      <c r="I7" s="2">
        <f t="shared" si="1"/>
        <v>6.1598209366391182E-2</v>
      </c>
      <c r="J7" s="2">
        <v>44.1</v>
      </c>
      <c r="K7" s="2">
        <v>358029</v>
      </c>
      <c r="L7" s="2">
        <f>K7*0.0038/43560</f>
        <v>3.1233016528925617E-2</v>
      </c>
      <c r="M7" s="2">
        <f t="shared" si="2"/>
        <v>3.0365192837465565E-2</v>
      </c>
    </row>
    <row r="8" spans="1:15" s="2" customFormat="1" x14ac:dyDescent="0.25">
      <c r="A8" s="2" t="s">
        <v>8</v>
      </c>
      <c r="B8" s="2">
        <v>3</v>
      </c>
      <c r="C8" s="2">
        <v>1</v>
      </c>
      <c r="E8" s="2" t="s">
        <v>5</v>
      </c>
      <c r="G8" s="2">
        <f t="shared" si="0"/>
        <v>0</v>
      </c>
      <c r="H8" s="2">
        <v>477544</v>
      </c>
      <c r="I8" s="2">
        <f t="shared" si="1"/>
        <v>4.1659026629935723E-2</v>
      </c>
      <c r="J8" s="2">
        <v>52.67</v>
      </c>
      <c r="K8" s="2">
        <v>335821.5</v>
      </c>
      <c r="L8" s="2">
        <f>K8*0.0038/43560</f>
        <v>2.9295723140495868E-2</v>
      </c>
      <c r="M8" s="2">
        <f t="shared" si="2"/>
        <v>1.2363303489439856E-2</v>
      </c>
    </row>
    <row r="9" spans="1:15" s="2" customFormat="1" x14ac:dyDescent="0.25">
      <c r="A9" s="2" t="s">
        <v>8</v>
      </c>
      <c r="B9" s="2">
        <v>3</v>
      </c>
      <c r="C9" s="2">
        <v>1</v>
      </c>
      <c r="E9" s="2" t="s">
        <v>6</v>
      </c>
      <c r="G9" s="2">
        <f t="shared" si="0"/>
        <v>0</v>
      </c>
      <c r="H9" s="2">
        <v>494612</v>
      </c>
      <c r="I9" s="2">
        <f t="shared" si="1"/>
        <v>4.3147970615243343E-2</v>
      </c>
      <c r="J9" s="2">
        <v>55.41</v>
      </c>
      <c r="K9" s="2">
        <v>403620</v>
      </c>
      <c r="L9" s="2">
        <f>K9*0.0038/43560</f>
        <v>3.5210192837465563E-2</v>
      </c>
      <c r="M9" s="2">
        <f t="shared" si="2"/>
        <v>7.9377777777777797E-3</v>
      </c>
    </row>
    <row r="10" spans="1:15" s="2" customFormat="1" x14ac:dyDescent="0.25">
      <c r="A10" s="2" t="s">
        <v>8</v>
      </c>
      <c r="B10" s="2">
        <v>3</v>
      </c>
      <c r="C10" s="2">
        <v>1</v>
      </c>
      <c r="E10" s="2" t="s">
        <v>7</v>
      </c>
      <c r="G10" s="2">
        <f t="shared" si="0"/>
        <v>0</v>
      </c>
      <c r="H10" s="2">
        <v>416094</v>
      </c>
      <c r="I10" s="2">
        <f t="shared" si="1"/>
        <v>3.6298374655647385E-2</v>
      </c>
      <c r="J10" s="2">
        <v>45.75</v>
      </c>
      <c r="K10" s="2">
        <v>438004</v>
      </c>
      <c r="L10" s="2">
        <f>K10*0.0038/43560</f>
        <v>3.8209715335169876E-2</v>
      </c>
      <c r="M10" s="2">
        <f t="shared" si="2"/>
        <v>-1.9113406795224913E-3</v>
      </c>
    </row>
    <row r="11" spans="1:15" s="1" customFormat="1" x14ac:dyDescent="0.25">
      <c r="A11" s="1" t="s">
        <v>8</v>
      </c>
      <c r="B11" s="1">
        <v>4</v>
      </c>
      <c r="C11" s="1">
        <v>1</v>
      </c>
      <c r="E11" s="1" t="s">
        <v>5</v>
      </c>
      <c r="G11" s="1">
        <f t="shared" si="0"/>
        <v>0</v>
      </c>
      <c r="H11" s="1">
        <v>655381</v>
      </c>
      <c r="I11" s="1">
        <f>H11*0.0038/43560</f>
        <v>5.71728145087236E-2</v>
      </c>
      <c r="J11" s="1">
        <v>49.68</v>
      </c>
      <c r="K11" s="1" t="s">
        <v>14</v>
      </c>
      <c r="L11" s="2" t="e">
        <f>K11*0.0038/43560</f>
        <v>#VALUE!</v>
      </c>
      <c r="M11" s="2" t="e">
        <f>I11-L11</f>
        <v>#VALUE!</v>
      </c>
    </row>
    <row r="12" spans="1:15" s="2" customFormat="1" x14ac:dyDescent="0.25">
      <c r="A12" s="2" t="s">
        <v>8</v>
      </c>
      <c r="B12" s="2">
        <v>4</v>
      </c>
      <c r="C12" s="2">
        <v>1</v>
      </c>
      <c r="E12" s="2" t="s">
        <v>6</v>
      </c>
      <c r="G12" s="2">
        <f t="shared" si="0"/>
        <v>0</v>
      </c>
      <c r="H12" s="2">
        <v>566469</v>
      </c>
      <c r="I12" s="2">
        <f t="shared" si="1"/>
        <v>4.9416487603305782E-2</v>
      </c>
      <c r="J12" s="2">
        <v>62.99</v>
      </c>
      <c r="K12" s="2">
        <v>285074.5</v>
      </c>
      <c r="L12" s="2">
        <f>K12*0.0038/43560</f>
        <v>2.4868758034894401E-2</v>
      </c>
      <c r="M12" s="2">
        <f t="shared" si="2"/>
        <v>2.4547729568411381E-2</v>
      </c>
    </row>
    <row r="13" spans="1:15" s="2" customFormat="1" x14ac:dyDescent="0.25">
      <c r="A13" s="2" t="s">
        <v>8</v>
      </c>
      <c r="B13" s="2">
        <v>4</v>
      </c>
      <c r="C13" s="2">
        <v>1</v>
      </c>
      <c r="E13" s="2" t="s">
        <v>7</v>
      </c>
      <c r="G13" s="2">
        <f t="shared" si="0"/>
        <v>0</v>
      </c>
      <c r="H13" s="2">
        <v>543305</v>
      </c>
      <c r="I13" s="2">
        <f t="shared" si="1"/>
        <v>4.7395752984389354E-2</v>
      </c>
      <c r="J13" s="2">
        <v>50.46</v>
      </c>
      <c r="K13" s="2">
        <v>240355.5</v>
      </c>
      <c r="L13" s="2">
        <f>K13*0.0038/43560</f>
        <v>2.0967651515151516E-2</v>
      </c>
      <c r="M13" s="2">
        <f t="shared" si="2"/>
        <v>2.6428101469237839E-2</v>
      </c>
    </row>
    <row r="14" spans="1:15" s="2" customFormat="1" x14ac:dyDescent="0.25">
      <c r="A14" s="2" t="s">
        <v>8</v>
      </c>
      <c r="B14" s="2">
        <v>5</v>
      </c>
      <c r="C14" s="2">
        <v>1</v>
      </c>
      <c r="E14" s="2" t="s">
        <v>5</v>
      </c>
      <c r="G14" s="2">
        <f t="shared" si="0"/>
        <v>0</v>
      </c>
      <c r="H14" s="2">
        <v>641472</v>
      </c>
      <c r="I14" s="2">
        <f t="shared" si="1"/>
        <v>5.5959449035812674E-2</v>
      </c>
      <c r="J14" s="2">
        <v>81.680000000000007</v>
      </c>
      <c r="K14" s="2">
        <v>636174.5</v>
      </c>
      <c r="L14" s="2">
        <f>K14*0.0038/43560</f>
        <v>5.5497316345270886E-2</v>
      </c>
      <c r="M14" s="2">
        <f t="shared" si="2"/>
        <v>4.6213269054178746E-4</v>
      </c>
    </row>
    <row r="15" spans="1:15" s="2" customFormat="1" x14ac:dyDescent="0.25">
      <c r="A15" s="2" t="s">
        <v>8</v>
      </c>
      <c r="B15" s="2">
        <v>5</v>
      </c>
      <c r="C15" s="2">
        <v>1</v>
      </c>
      <c r="E15" s="2" t="s">
        <v>6</v>
      </c>
      <c r="G15" s="2">
        <f t="shared" si="0"/>
        <v>0</v>
      </c>
      <c r="H15" s="2">
        <v>744816</v>
      </c>
      <c r="I15" s="2">
        <f t="shared" si="1"/>
        <v>6.4974765840220383E-2</v>
      </c>
      <c r="J15" s="2">
        <v>82.84</v>
      </c>
      <c r="K15" s="2">
        <v>780115.5</v>
      </c>
      <c r="L15" s="2">
        <f>K15*0.0038/43560</f>
        <v>6.8054152892561989E-2</v>
      </c>
      <c r="M15" s="2">
        <f t="shared" si="2"/>
        <v>-3.0793870523416061E-3</v>
      </c>
    </row>
    <row r="16" spans="1:15" s="2" customFormat="1" x14ac:dyDescent="0.25">
      <c r="A16" s="2" t="s">
        <v>8</v>
      </c>
      <c r="B16" s="2">
        <v>5</v>
      </c>
      <c r="C16" s="2">
        <v>1</v>
      </c>
      <c r="E16" s="2" t="s">
        <v>7</v>
      </c>
      <c r="G16" s="2">
        <f t="shared" si="0"/>
        <v>0</v>
      </c>
      <c r="H16" s="2">
        <v>537863</v>
      </c>
      <c r="I16" s="2">
        <f t="shared" si="1"/>
        <v>4.6921014692378332E-2</v>
      </c>
      <c r="J16" s="2">
        <v>68.33</v>
      </c>
      <c r="K16" s="2">
        <v>695978.5</v>
      </c>
      <c r="L16" s="2">
        <f>K16*0.0038/43560</f>
        <v>6.0714377869605145E-2</v>
      </c>
      <c r="M16" s="2">
        <f t="shared" si="2"/>
        <v>-1.3793363177226813E-2</v>
      </c>
    </row>
    <row r="17" spans="1:13" s="2" customFormat="1" x14ac:dyDescent="0.25">
      <c r="A17" s="2" t="s">
        <v>8</v>
      </c>
      <c r="B17" s="2">
        <v>6</v>
      </c>
      <c r="C17" s="2">
        <v>1</v>
      </c>
      <c r="E17" s="2" t="s">
        <v>5</v>
      </c>
      <c r="G17" s="2">
        <f t="shared" si="0"/>
        <v>0</v>
      </c>
      <c r="H17" s="2">
        <v>582503</v>
      </c>
      <c r="I17" s="2">
        <f t="shared" si="1"/>
        <v>5.0815229568411384E-2</v>
      </c>
      <c r="J17" s="2">
        <v>64.599999999999994</v>
      </c>
      <c r="K17" s="2">
        <v>445143.5</v>
      </c>
      <c r="L17" s="2">
        <f>K17*0.0038/43560</f>
        <v>3.8832536730945819E-2</v>
      </c>
      <c r="M17" s="2">
        <f t="shared" si="2"/>
        <v>1.1982692837465565E-2</v>
      </c>
    </row>
    <row r="18" spans="1:13" s="2" customFormat="1" x14ac:dyDescent="0.25">
      <c r="A18" s="2" t="s">
        <v>8</v>
      </c>
      <c r="B18" s="2">
        <v>6</v>
      </c>
      <c r="C18" s="2">
        <v>1</v>
      </c>
      <c r="E18" s="2" t="s">
        <v>6</v>
      </c>
      <c r="G18" s="2">
        <f t="shared" si="0"/>
        <v>0</v>
      </c>
      <c r="H18" s="2">
        <v>482731</v>
      </c>
      <c r="I18" s="2">
        <f t="shared" si="1"/>
        <v>4.211151974288338E-2</v>
      </c>
      <c r="J18" s="2">
        <v>75.77</v>
      </c>
      <c r="K18" s="2">
        <v>642150</v>
      </c>
      <c r="L18" s="2">
        <f>K18*0.0038/43560</f>
        <v>5.6018595041322318E-2</v>
      </c>
      <c r="M18" s="2">
        <f t="shared" si="2"/>
        <v>-1.3907075298438938E-2</v>
      </c>
    </row>
    <row r="19" spans="1:13" s="2" customFormat="1" x14ac:dyDescent="0.25">
      <c r="A19" s="2" t="s">
        <v>8</v>
      </c>
      <c r="B19" s="2">
        <v>6</v>
      </c>
      <c r="C19" s="2">
        <v>1</v>
      </c>
      <c r="E19" s="2" t="s">
        <v>7</v>
      </c>
      <c r="G19" s="2">
        <f t="shared" si="0"/>
        <v>0</v>
      </c>
      <c r="H19" s="2">
        <v>700446</v>
      </c>
      <c r="I19" s="2">
        <f t="shared" si="1"/>
        <v>6.1104104683195597E-2</v>
      </c>
      <c r="J19" s="2">
        <v>59.64</v>
      </c>
      <c r="K19" s="2">
        <v>613570.5</v>
      </c>
      <c r="L19" s="2">
        <f>K19*0.0038/43560</f>
        <v>5.3525433884297521E-2</v>
      </c>
      <c r="M19" s="2">
        <f t="shared" si="2"/>
        <v>7.5786707988980753E-3</v>
      </c>
    </row>
    <row r="20" spans="1:13" x14ac:dyDescent="0.25">
      <c r="A20" t="s">
        <v>8</v>
      </c>
      <c r="B20">
        <v>1</v>
      </c>
      <c r="C20">
        <v>2</v>
      </c>
      <c r="E20" s="1" t="s">
        <v>5</v>
      </c>
      <c r="G20">
        <f t="shared" si="0"/>
        <v>0</v>
      </c>
      <c r="H20" s="2">
        <v>538854</v>
      </c>
      <c r="I20">
        <f t="shared" si="1"/>
        <v>4.7007465564738289E-2</v>
      </c>
      <c r="J20">
        <v>71.72</v>
      </c>
      <c r="K20">
        <v>404937</v>
      </c>
      <c r="L20" s="2">
        <f>K20*0.0038/43560</f>
        <v>3.5325082644628102E-2</v>
      </c>
      <c r="M20" s="2">
        <f t="shared" si="2"/>
        <v>1.1682382920110188E-2</v>
      </c>
    </row>
    <row r="21" spans="1:13" x14ac:dyDescent="0.25">
      <c r="A21" t="s">
        <v>8</v>
      </c>
      <c r="B21">
        <v>1</v>
      </c>
      <c r="C21">
        <v>2</v>
      </c>
      <c r="E21" s="1" t="s">
        <v>6</v>
      </c>
      <c r="G21">
        <f t="shared" si="0"/>
        <v>0</v>
      </c>
      <c r="H21" s="2">
        <v>364092</v>
      </c>
      <c r="I21">
        <f t="shared" si="1"/>
        <v>3.1761928374655649E-2</v>
      </c>
      <c r="J21">
        <v>79.099999999999994</v>
      </c>
      <c r="K21">
        <v>590443</v>
      </c>
      <c r="L21" s="2">
        <f>K21*0.0038/43560</f>
        <v>5.1507883379247013E-2</v>
      </c>
      <c r="M21" s="2">
        <f t="shared" si="2"/>
        <v>-1.9745955004591365E-2</v>
      </c>
    </row>
    <row r="22" spans="1:13" x14ac:dyDescent="0.25">
      <c r="A22" t="s">
        <v>8</v>
      </c>
      <c r="B22">
        <v>1</v>
      </c>
      <c r="C22">
        <v>2</v>
      </c>
      <c r="E22" s="1" t="s">
        <v>7</v>
      </c>
      <c r="G22">
        <f t="shared" si="0"/>
        <v>0</v>
      </c>
      <c r="H22" s="2">
        <v>479276</v>
      </c>
      <c r="I22">
        <f t="shared" si="1"/>
        <v>4.1810119375573926E-2</v>
      </c>
      <c r="J22">
        <v>60.28</v>
      </c>
      <c r="K22">
        <v>522166</v>
      </c>
      <c r="L22" s="2">
        <f>K22*0.0038/43560</f>
        <v>4.5551671258034894E-2</v>
      </c>
      <c r="M22" s="2">
        <f t="shared" si="2"/>
        <v>-3.7415518824609681E-3</v>
      </c>
    </row>
    <row r="23" spans="1:13" x14ac:dyDescent="0.25">
      <c r="A23" t="s">
        <v>8</v>
      </c>
      <c r="B23">
        <v>2</v>
      </c>
      <c r="C23">
        <v>2</v>
      </c>
      <c r="E23" s="1" t="s">
        <v>5</v>
      </c>
      <c r="G23">
        <f t="shared" si="0"/>
        <v>0</v>
      </c>
      <c r="H23" s="2">
        <v>599083</v>
      </c>
      <c r="I23">
        <f t="shared" si="1"/>
        <v>5.2261602387511472E-2</v>
      </c>
      <c r="J23">
        <v>66.45</v>
      </c>
      <c r="K23">
        <v>467337.5</v>
      </c>
      <c r="L23" s="2">
        <f>K23*0.0038/43560</f>
        <v>4.0768652433425159E-2</v>
      </c>
      <c r="M23" s="2">
        <f t="shared" si="2"/>
        <v>1.1492949954086312E-2</v>
      </c>
    </row>
    <row r="24" spans="1:13" x14ac:dyDescent="0.25">
      <c r="A24" t="s">
        <v>8</v>
      </c>
      <c r="B24">
        <v>2</v>
      </c>
      <c r="C24">
        <v>2</v>
      </c>
      <c r="E24" s="1" t="s">
        <v>6</v>
      </c>
      <c r="G24">
        <f t="shared" si="0"/>
        <v>0</v>
      </c>
      <c r="H24" s="2">
        <v>444025</v>
      </c>
      <c r="I24">
        <f t="shared" si="1"/>
        <v>3.8734963269054179E-2</v>
      </c>
      <c r="J24">
        <v>71.72</v>
      </c>
      <c r="K24">
        <v>543452</v>
      </c>
      <c r="L24" s="2">
        <f>K24*0.0038/43560</f>
        <v>4.7408576675849405E-2</v>
      </c>
      <c r="M24" s="2">
        <f t="shared" si="2"/>
        <v>-8.6736134067952261E-3</v>
      </c>
    </row>
    <row r="25" spans="1:13" x14ac:dyDescent="0.25">
      <c r="A25" t="s">
        <v>8</v>
      </c>
      <c r="B25">
        <v>2</v>
      </c>
      <c r="C25">
        <v>2</v>
      </c>
      <c r="E25" s="1" t="s">
        <v>7</v>
      </c>
      <c r="G25">
        <f t="shared" si="0"/>
        <v>0</v>
      </c>
      <c r="H25" s="2">
        <v>776292</v>
      </c>
      <c r="I25">
        <f t="shared" si="1"/>
        <v>6.7720606060606064E-2</v>
      </c>
      <c r="J25">
        <v>67.92</v>
      </c>
      <c r="K25">
        <v>514067.5</v>
      </c>
      <c r="L25" s="2">
        <f>K25*0.0038/43560</f>
        <v>4.4845190541781453E-2</v>
      </c>
      <c r="M25" s="2">
        <f t="shared" si="2"/>
        <v>2.2875415518824611E-2</v>
      </c>
    </row>
    <row r="26" spans="1:13" x14ac:dyDescent="0.25">
      <c r="A26" t="s">
        <v>8</v>
      </c>
      <c r="B26">
        <v>3</v>
      </c>
      <c r="C26">
        <v>2</v>
      </c>
      <c r="E26" s="1" t="s">
        <v>5</v>
      </c>
      <c r="G26">
        <f t="shared" si="0"/>
        <v>0</v>
      </c>
      <c r="H26" s="2">
        <v>471324</v>
      </c>
      <c r="I26">
        <f t="shared" si="1"/>
        <v>4.1116418732782364E-2</v>
      </c>
      <c r="J26">
        <v>84.85</v>
      </c>
      <c r="K26">
        <v>508777.5</v>
      </c>
      <c r="L26" s="2">
        <f>K26*0.0038/43560</f>
        <v>4.4383712121212122E-2</v>
      </c>
      <c r="M26" s="2">
        <f t="shared" si="2"/>
        <v>-3.2672933884297581E-3</v>
      </c>
    </row>
    <row r="27" spans="1:13" x14ac:dyDescent="0.25">
      <c r="A27" t="s">
        <v>8</v>
      </c>
      <c r="B27">
        <v>3</v>
      </c>
      <c r="C27">
        <v>2</v>
      </c>
      <c r="E27" s="1" t="s">
        <v>6</v>
      </c>
      <c r="G27">
        <f t="shared" si="0"/>
        <v>0</v>
      </c>
      <c r="H27" s="2">
        <v>550491</v>
      </c>
      <c r="I27">
        <f t="shared" si="1"/>
        <v>4.802263085399449E-2</v>
      </c>
      <c r="J27">
        <v>83.07</v>
      </c>
      <c r="K27">
        <v>629292</v>
      </c>
      <c r="L27" s="2">
        <f>K27*0.0038/43560</f>
        <v>5.4896914600550968E-2</v>
      </c>
      <c r="M27" s="2">
        <f t="shared" si="2"/>
        <v>-6.8742837465564782E-3</v>
      </c>
    </row>
    <row r="28" spans="1:13" x14ac:dyDescent="0.25">
      <c r="A28" t="s">
        <v>8</v>
      </c>
      <c r="B28">
        <v>3</v>
      </c>
      <c r="C28">
        <v>2</v>
      </c>
      <c r="E28" s="1" t="s">
        <v>7</v>
      </c>
      <c r="G28">
        <f t="shared" si="0"/>
        <v>0</v>
      </c>
      <c r="H28" s="2">
        <v>553180</v>
      </c>
      <c r="I28">
        <f t="shared" si="1"/>
        <v>4.8257208448117532E-2</v>
      </c>
      <c r="J28">
        <v>85.81</v>
      </c>
      <c r="K28">
        <v>562250</v>
      </c>
      <c r="L28" s="2">
        <f>K28*0.0038/43560</f>
        <v>4.9048438934802575E-2</v>
      </c>
      <c r="M28" s="2">
        <f t="shared" si="2"/>
        <v>-7.9123048668504337E-4</v>
      </c>
    </row>
    <row r="29" spans="1:13" x14ac:dyDescent="0.25">
      <c r="A29" t="s">
        <v>8</v>
      </c>
      <c r="B29">
        <v>4</v>
      </c>
      <c r="C29">
        <v>2</v>
      </c>
      <c r="E29" s="1" t="s">
        <v>5</v>
      </c>
      <c r="G29">
        <f t="shared" si="0"/>
        <v>0</v>
      </c>
      <c r="H29" s="2">
        <v>518377</v>
      </c>
      <c r="I29">
        <f t="shared" si="1"/>
        <v>4.5221134067952251E-2</v>
      </c>
      <c r="J29">
        <v>71.5</v>
      </c>
      <c r="K29">
        <v>442036.5</v>
      </c>
      <c r="L29" s="2">
        <f>K29*0.0038/43560</f>
        <v>3.8561494490358131E-2</v>
      </c>
      <c r="M29" s="2">
        <f t="shared" si="2"/>
        <v>6.6596395775941203E-3</v>
      </c>
    </row>
    <row r="30" spans="1:13" x14ac:dyDescent="0.25">
      <c r="A30" t="s">
        <v>8</v>
      </c>
      <c r="B30">
        <v>4</v>
      </c>
      <c r="C30">
        <v>2</v>
      </c>
      <c r="E30" s="1" t="s">
        <v>6</v>
      </c>
      <c r="G30">
        <f t="shared" si="0"/>
        <v>0</v>
      </c>
      <c r="H30" s="2">
        <v>534942</v>
      </c>
      <c r="I30">
        <f t="shared" si="1"/>
        <v>4.6666198347107439E-2</v>
      </c>
      <c r="J30">
        <v>72.069999999999993</v>
      </c>
      <c r="K30">
        <v>570700.5</v>
      </c>
      <c r="L30" s="2">
        <f>K30*0.0038/43560</f>
        <v>4.9785626721763086E-2</v>
      </c>
      <c r="M30" s="2">
        <f t="shared" si="2"/>
        <v>-3.1194283746556473E-3</v>
      </c>
    </row>
    <row r="31" spans="1:13" x14ac:dyDescent="0.25">
      <c r="A31" t="s">
        <v>8</v>
      </c>
      <c r="B31">
        <v>4</v>
      </c>
      <c r="C31">
        <v>2</v>
      </c>
      <c r="E31" s="1" t="s">
        <v>7</v>
      </c>
      <c r="G31">
        <f t="shared" si="0"/>
        <v>0</v>
      </c>
      <c r="H31" s="2">
        <v>494386</v>
      </c>
      <c r="I31">
        <f t="shared" si="1"/>
        <v>4.3128255280073462E-2</v>
      </c>
      <c r="J31">
        <v>61.85</v>
      </c>
      <c r="K31">
        <v>583964</v>
      </c>
      <c r="L31" s="2">
        <f>K31*0.0038/43560</f>
        <v>5.0942681359044999E-2</v>
      </c>
      <c r="M31" s="2">
        <f t="shared" si="2"/>
        <v>-7.814426078971537E-3</v>
      </c>
    </row>
    <row r="32" spans="1:13" x14ac:dyDescent="0.25">
      <c r="A32" t="s">
        <v>8</v>
      </c>
      <c r="B32">
        <v>5</v>
      </c>
      <c r="C32">
        <v>2</v>
      </c>
      <c r="E32" s="1" t="s">
        <v>5</v>
      </c>
      <c r="G32">
        <f t="shared" si="0"/>
        <v>0</v>
      </c>
      <c r="J32">
        <v>67.150000000000006</v>
      </c>
      <c r="K32">
        <v>408657</v>
      </c>
      <c r="L32" s="2">
        <f>K32*0.0038/43560</f>
        <v>3.5649600550964188E-2</v>
      </c>
      <c r="M32" s="2">
        <f>I32-L32</f>
        <v>-3.5649600550964188E-2</v>
      </c>
    </row>
    <row r="33" spans="1:13" x14ac:dyDescent="0.25">
      <c r="A33" t="s">
        <v>8</v>
      </c>
      <c r="B33">
        <v>5</v>
      </c>
      <c r="C33">
        <v>2</v>
      </c>
      <c r="E33" s="1" t="s">
        <v>6</v>
      </c>
      <c r="G33">
        <f t="shared" si="0"/>
        <v>0</v>
      </c>
      <c r="H33" s="2">
        <v>397397</v>
      </c>
      <c r="I33">
        <f t="shared" si="1"/>
        <v>3.466732323232323E-2</v>
      </c>
      <c r="J33">
        <v>69.02</v>
      </c>
      <c r="K33">
        <v>559801.5</v>
      </c>
      <c r="L33" s="2">
        <f>K33*0.0038/43560</f>
        <v>4.8834841597796143E-2</v>
      </c>
      <c r="M33" s="2">
        <f t="shared" si="2"/>
        <v>-1.4167518365472913E-2</v>
      </c>
    </row>
    <row r="34" spans="1:13" x14ac:dyDescent="0.25">
      <c r="A34" t="s">
        <v>8</v>
      </c>
      <c r="B34">
        <v>5</v>
      </c>
      <c r="C34">
        <v>2</v>
      </c>
      <c r="E34" s="1" t="s">
        <v>7</v>
      </c>
      <c r="G34">
        <f t="shared" ref="G34:G65" si="3">F34*0.0038/43560</f>
        <v>0</v>
      </c>
      <c r="H34" s="2">
        <v>511238</v>
      </c>
      <c r="I34">
        <f t="shared" ref="I34:I65" si="4">H34*0.0038/43560</f>
        <v>4.4598356290174473E-2</v>
      </c>
      <c r="J34">
        <v>74.52</v>
      </c>
      <c r="K34">
        <v>523479.5</v>
      </c>
      <c r="L34" s="2">
        <f>K34*0.0038/43560</f>
        <v>4.5666255739210286E-2</v>
      </c>
      <c r="M34" s="2">
        <f t="shared" si="2"/>
        <v>-1.0678994490358126E-3</v>
      </c>
    </row>
    <row r="35" spans="1:13" x14ac:dyDescent="0.25">
      <c r="A35" t="s">
        <v>8</v>
      </c>
      <c r="B35">
        <v>6</v>
      </c>
      <c r="C35">
        <v>2</v>
      </c>
      <c r="E35" s="1" t="s">
        <v>5</v>
      </c>
      <c r="G35">
        <f t="shared" si="3"/>
        <v>0</v>
      </c>
      <c r="H35" s="2">
        <v>734841</v>
      </c>
      <c r="I35">
        <f t="shared" si="4"/>
        <v>6.4104586776859498E-2</v>
      </c>
      <c r="J35">
        <v>63.94</v>
      </c>
      <c r="K35">
        <v>451683.5</v>
      </c>
      <c r="L35" s="2">
        <f>K35*0.0038/43560</f>
        <v>3.9403060146923782E-2</v>
      </c>
      <c r="M35" s="2">
        <f t="shared" si="2"/>
        <v>2.4701526629935716E-2</v>
      </c>
    </row>
    <row r="36" spans="1:13" x14ac:dyDescent="0.25">
      <c r="A36" t="s">
        <v>8</v>
      </c>
      <c r="B36">
        <v>6</v>
      </c>
      <c r="C36">
        <v>2</v>
      </c>
      <c r="E36" s="1" t="s">
        <v>6</v>
      </c>
      <c r="G36">
        <f t="shared" si="3"/>
        <v>0</v>
      </c>
      <c r="H36" s="2">
        <v>536908</v>
      </c>
      <c r="I36">
        <f t="shared" si="4"/>
        <v>4.6837704315886131E-2</v>
      </c>
      <c r="J36">
        <v>72.930000000000007</v>
      </c>
      <c r="K36">
        <v>499977.5</v>
      </c>
      <c r="L36" s="2">
        <f>K36*0.0038/43560</f>
        <v>4.3616035353535358E-2</v>
      </c>
      <c r="M36" s="2">
        <f t="shared" si="2"/>
        <v>3.2216689623507724E-3</v>
      </c>
    </row>
    <row r="37" spans="1:13" x14ac:dyDescent="0.25">
      <c r="A37" t="s">
        <v>8</v>
      </c>
      <c r="B37">
        <v>6</v>
      </c>
      <c r="C37">
        <v>2</v>
      </c>
      <c r="E37" s="1" t="s">
        <v>7</v>
      </c>
      <c r="G37">
        <f t="shared" si="3"/>
        <v>0</v>
      </c>
      <c r="H37" s="2">
        <v>727148</v>
      </c>
      <c r="I37">
        <f t="shared" si="4"/>
        <v>6.343348025711662E-2</v>
      </c>
      <c r="J37">
        <v>58.47</v>
      </c>
      <c r="K37">
        <v>511570</v>
      </c>
      <c r="L37" s="2">
        <f>K37*0.0038/43560</f>
        <v>4.4627318640955004E-2</v>
      </c>
      <c r="M37" s="2">
        <f t="shared" si="2"/>
        <v>1.8806161616161617E-2</v>
      </c>
    </row>
    <row r="38" spans="1:13" s="2" customFormat="1" x14ac:dyDescent="0.25">
      <c r="A38" s="2" t="s">
        <v>8</v>
      </c>
      <c r="B38" s="2">
        <v>1</v>
      </c>
      <c r="C38" s="2">
        <v>3</v>
      </c>
      <c r="E38" s="2" t="s">
        <v>5</v>
      </c>
      <c r="G38" s="2">
        <f t="shared" si="3"/>
        <v>0</v>
      </c>
      <c r="H38" s="2">
        <v>485103</v>
      </c>
      <c r="I38" s="2">
        <f t="shared" si="4"/>
        <v>4.2318443526170799E-2</v>
      </c>
      <c r="J38" s="2">
        <v>78.88</v>
      </c>
      <c r="K38" s="2">
        <v>497595</v>
      </c>
      <c r="L38" s="2">
        <f>K38*0.0038/43560</f>
        <v>4.3408195592286501E-2</v>
      </c>
      <c r="M38" s="2">
        <f t="shared" si="2"/>
        <v>-1.0897520661157026E-3</v>
      </c>
    </row>
    <row r="39" spans="1:13" s="2" customFormat="1" x14ac:dyDescent="0.25">
      <c r="A39" s="2" t="s">
        <v>8</v>
      </c>
      <c r="B39" s="2">
        <v>1</v>
      </c>
      <c r="C39" s="2">
        <v>3</v>
      </c>
      <c r="E39" s="2" t="s">
        <v>6</v>
      </c>
      <c r="G39" s="2">
        <f t="shared" si="3"/>
        <v>0</v>
      </c>
      <c r="H39" s="2">
        <v>548431</v>
      </c>
      <c r="I39" s="2">
        <f t="shared" si="4"/>
        <v>4.7842924701561068E-2</v>
      </c>
      <c r="J39" s="2">
        <v>94.65</v>
      </c>
      <c r="K39" s="2">
        <v>631850.5</v>
      </c>
      <c r="L39" s="2">
        <f>K39*0.0038/43560</f>
        <v>5.5120107897153353E-2</v>
      </c>
      <c r="M39" s="2">
        <f t="shared" si="2"/>
        <v>-7.277183195592285E-3</v>
      </c>
    </row>
    <row r="40" spans="1:13" s="2" customFormat="1" x14ac:dyDescent="0.25">
      <c r="A40" s="2" t="s">
        <v>8</v>
      </c>
      <c r="B40" s="2">
        <v>1</v>
      </c>
      <c r="C40" s="2">
        <v>3</v>
      </c>
      <c r="E40" s="2" t="s">
        <v>7</v>
      </c>
      <c r="G40" s="2">
        <f t="shared" si="3"/>
        <v>0</v>
      </c>
      <c r="H40" s="2">
        <v>581259</v>
      </c>
      <c r="I40" s="2">
        <f t="shared" si="4"/>
        <v>5.070670798898072E-2</v>
      </c>
      <c r="J40" s="2">
        <v>74.709999999999994</v>
      </c>
      <c r="K40" s="2">
        <v>593942</v>
      </c>
      <c r="L40" s="2">
        <f>K40*0.0038/43560</f>
        <v>5.1813122130394858E-2</v>
      </c>
      <c r="M40" s="2">
        <f t="shared" si="2"/>
        <v>-1.1064141414141374E-3</v>
      </c>
    </row>
    <row r="41" spans="1:13" s="2" customFormat="1" x14ac:dyDescent="0.25">
      <c r="A41" s="2" t="s">
        <v>8</v>
      </c>
      <c r="B41" s="2">
        <v>2</v>
      </c>
      <c r="C41" s="2">
        <v>3</v>
      </c>
      <c r="E41" s="2" t="s">
        <v>5</v>
      </c>
      <c r="G41" s="2">
        <f t="shared" si="3"/>
        <v>0</v>
      </c>
      <c r="H41" s="2">
        <v>584923</v>
      </c>
      <c r="I41" s="2">
        <f t="shared" si="4"/>
        <v>5.102634067952249E-2</v>
      </c>
      <c r="J41" s="2">
        <v>57.27</v>
      </c>
      <c r="K41" s="2">
        <v>404701.5</v>
      </c>
      <c r="L41" s="2">
        <f>K41*0.0038/43560</f>
        <v>3.5304538567493111E-2</v>
      </c>
      <c r="M41" s="2">
        <f t="shared" si="2"/>
        <v>1.5721802112029379E-2</v>
      </c>
    </row>
    <row r="42" spans="1:13" s="2" customFormat="1" x14ac:dyDescent="0.25">
      <c r="A42" s="2" t="s">
        <v>8</v>
      </c>
      <c r="B42" s="2">
        <v>2</v>
      </c>
      <c r="C42" s="2">
        <v>3</v>
      </c>
      <c r="E42" s="2" t="s">
        <v>6</v>
      </c>
      <c r="G42" s="2">
        <f t="shared" si="3"/>
        <v>0</v>
      </c>
      <c r="H42" s="2">
        <v>538735</v>
      </c>
      <c r="I42" s="2">
        <f t="shared" si="4"/>
        <v>4.6997084481175393E-2</v>
      </c>
      <c r="J42" s="2">
        <v>71.239999999999995</v>
      </c>
      <c r="K42" s="2">
        <v>578112.5</v>
      </c>
      <c r="L42" s="2">
        <f>K42*0.0038/43560</f>
        <v>5.0432219926538104E-2</v>
      </c>
      <c r="M42" s="2">
        <f t="shared" si="2"/>
        <v>-3.4351354453627109E-3</v>
      </c>
    </row>
    <row r="43" spans="1:13" s="2" customFormat="1" x14ac:dyDescent="0.25">
      <c r="A43" s="2" t="s">
        <v>8</v>
      </c>
      <c r="B43" s="2">
        <v>2</v>
      </c>
      <c r="C43" s="2">
        <v>3</v>
      </c>
      <c r="E43" s="2" t="s">
        <v>7</v>
      </c>
      <c r="G43" s="2">
        <f t="shared" si="3"/>
        <v>0</v>
      </c>
      <c r="H43" s="2">
        <v>636583</v>
      </c>
      <c r="I43" s="2">
        <f t="shared" si="4"/>
        <v>5.5532952249770423E-2</v>
      </c>
      <c r="J43" s="2">
        <v>61.11</v>
      </c>
      <c r="K43" s="2">
        <v>544851</v>
      </c>
      <c r="L43" s="2">
        <f>K43*0.0038/43560</f>
        <v>4.7530619834710741E-2</v>
      </c>
      <c r="M43" s="2">
        <f t="shared" si="2"/>
        <v>8.002332415059682E-3</v>
      </c>
    </row>
    <row r="44" spans="1:13" s="2" customFormat="1" x14ac:dyDescent="0.25">
      <c r="A44" s="2" t="s">
        <v>8</v>
      </c>
      <c r="B44" s="2">
        <v>3</v>
      </c>
      <c r="C44" s="2">
        <v>3</v>
      </c>
      <c r="E44" s="2" t="s">
        <v>5</v>
      </c>
      <c r="G44" s="2">
        <f t="shared" si="3"/>
        <v>0</v>
      </c>
      <c r="H44" s="2">
        <v>559607</v>
      </c>
      <c r="I44" s="2">
        <f t="shared" si="4"/>
        <v>4.8817874196510562E-2</v>
      </c>
      <c r="J44" s="2">
        <v>62.54</v>
      </c>
      <c r="K44" s="2">
        <v>492861</v>
      </c>
      <c r="L44" s="2">
        <f>K44*0.0038/43560</f>
        <v>4.299522038567493E-2</v>
      </c>
      <c r="M44" s="2">
        <f t="shared" si="2"/>
        <v>5.8226538108356318E-3</v>
      </c>
    </row>
    <row r="45" spans="1:13" s="2" customFormat="1" x14ac:dyDescent="0.25">
      <c r="A45" s="2" t="s">
        <v>8</v>
      </c>
      <c r="B45" s="2">
        <v>3</v>
      </c>
      <c r="C45" s="2">
        <v>3</v>
      </c>
      <c r="E45" s="2" t="s">
        <v>6</v>
      </c>
      <c r="G45" s="2">
        <f t="shared" si="3"/>
        <v>0</v>
      </c>
      <c r="H45" s="2">
        <v>510140</v>
      </c>
      <c r="I45" s="2">
        <f t="shared" si="4"/>
        <v>4.4502571166207532E-2</v>
      </c>
      <c r="J45" s="2">
        <v>71.5</v>
      </c>
      <c r="K45" s="2">
        <v>539246.5</v>
      </c>
      <c r="L45" s="2">
        <f>K45*0.0038/43560</f>
        <v>4.7041705693296604E-2</v>
      </c>
      <c r="M45" s="2">
        <f t="shared" si="2"/>
        <v>-2.5391345270890722E-3</v>
      </c>
    </row>
    <row r="46" spans="1:13" s="2" customFormat="1" x14ac:dyDescent="0.25">
      <c r="A46" s="2" t="s">
        <v>8</v>
      </c>
      <c r="B46" s="2">
        <v>3</v>
      </c>
      <c r="C46" s="2">
        <v>3</v>
      </c>
      <c r="E46" s="2" t="s">
        <v>7</v>
      </c>
      <c r="G46" s="2">
        <f t="shared" si="3"/>
        <v>0</v>
      </c>
      <c r="H46" s="2">
        <v>655173</v>
      </c>
      <c r="I46" s="2">
        <f t="shared" si="4"/>
        <v>5.7154669421487607E-2</v>
      </c>
      <c r="J46" s="2">
        <v>78.98</v>
      </c>
      <c r="K46" s="2">
        <v>535514</v>
      </c>
      <c r="L46" s="2">
        <f>K46*0.0038/43560</f>
        <v>4.6716097337006428E-2</v>
      </c>
      <c r="M46" s="2">
        <f t="shared" si="2"/>
        <v>1.0438572084481179E-2</v>
      </c>
    </row>
    <row r="47" spans="1:13" s="2" customFormat="1" x14ac:dyDescent="0.25">
      <c r="A47" s="2" t="s">
        <v>8</v>
      </c>
      <c r="B47" s="2">
        <v>4</v>
      </c>
      <c r="C47" s="2">
        <v>3</v>
      </c>
      <c r="E47" s="2" t="s">
        <v>5</v>
      </c>
      <c r="G47" s="2">
        <f t="shared" si="3"/>
        <v>0</v>
      </c>
      <c r="H47" s="2">
        <v>472970</v>
      </c>
      <c r="I47" s="2">
        <f t="shared" si="4"/>
        <v>4.1260009182736458E-2</v>
      </c>
      <c r="J47" s="2">
        <v>64.239999999999995</v>
      </c>
      <c r="K47" s="2">
        <v>329783</v>
      </c>
      <c r="L47" s="2">
        <f>K47*0.0038/43560</f>
        <v>2.8768948576675852E-2</v>
      </c>
      <c r="M47" s="2">
        <f t="shared" si="2"/>
        <v>1.2491060606060606E-2</v>
      </c>
    </row>
    <row r="48" spans="1:13" s="2" customFormat="1" x14ac:dyDescent="0.25">
      <c r="A48" s="2" t="s">
        <v>8</v>
      </c>
      <c r="B48" s="2">
        <v>4</v>
      </c>
      <c r="C48" s="2">
        <v>3</v>
      </c>
      <c r="E48" s="2" t="s">
        <v>6</v>
      </c>
      <c r="G48" s="2">
        <f t="shared" si="3"/>
        <v>0</v>
      </c>
      <c r="H48" s="2">
        <v>370723</v>
      </c>
      <c r="I48" s="2">
        <f t="shared" si="4"/>
        <v>3.2340390266299354E-2</v>
      </c>
      <c r="J48" s="2">
        <v>74.3</v>
      </c>
      <c r="K48" s="2">
        <v>459597</v>
      </c>
      <c r="L48" s="2">
        <f>K48*0.0038/43560</f>
        <v>4.0093402203856744E-2</v>
      </c>
      <c r="M48" s="2">
        <f t="shared" si="2"/>
        <v>-7.75301193755739E-3</v>
      </c>
    </row>
    <row r="49" spans="1:13" s="2" customFormat="1" x14ac:dyDescent="0.25">
      <c r="A49" s="2" t="s">
        <v>8</v>
      </c>
      <c r="B49" s="2">
        <v>4</v>
      </c>
      <c r="C49" s="2">
        <v>3</v>
      </c>
      <c r="E49" s="2" t="s">
        <v>7</v>
      </c>
      <c r="G49" s="2">
        <f t="shared" si="3"/>
        <v>0</v>
      </c>
      <c r="H49" s="2">
        <v>449442</v>
      </c>
      <c r="I49" s="2">
        <f t="shared" si="4"/>
        <v>3.9207520661157028E-2</v>
      </c>
      <c r="J49" s="2">
        <v>67.489999999999995</v>
      </c>
      <c r="K49" s="2">
        <v>386204.5</v>
      </c>
      <c r="L49" s="2">
        <f>K49*0.0038/43560</f>
        <v>3.3690934343434342E-2</v>
      </c>
      <c r="M49" s="2">
        <f t="shared" si="2"/>
        <v>5.5165863177226854E-3</v>
      </c>
    </row>
    <row r="50" spans="1:13" s="2" customFormat="1" x14ac:dyDescent="0.25">
      <c r="A50" s="2" t="s">
        <v>8</v>
      </c>
      <c r="B50" s="2">
        <v>5</v>
      </c>
      <c r="C50" s="2">
        <v>3</v>
      </c>
      <c r="E50" s="2" t="s">
        <v>5</v>
      </c>
      <c r="G50" s="2">
        <f t="shared" si="3"/>
        <v>0</v>
      </c>
      <c r="H50" s="2">
        <v>598770</v>
      </c>
      <c r="I50" s="2">
        <f t="shared" si="4"/>
        <v>5.2234297520661159E-2</v>
      </c>
      <c r="J50" s="2">
        <v>77.81</v>
      </c>
      <c r="K50" s="2">
        <v>528613</v>
      </c>
      <c r="L50" s="2">
        <f>K50*0.0038/43560</f>
        <v>4.611408172635445E-2</v>
      </c>
      <c r="M50" s="2">
        <f t="shared" si="2"/>
        <v>6.120215794306709E-3</v>
      </c>
    </row>
    <row r="51" spans="1:13" s="2" customFormat="1" x14ac:dyDescent="0.25">
      <c r="A51" s="2" t="s">
        <v>8</v>
      </c>
      <c r="B51" s="2">
        <v>5</v>
      </c>
      <c r="C51" s="2">
        <v>3</v>
      </c>
      <c r="E51" s="2" t="s">
        <v>6</v>
      </c>
      <c r="G51" s="2">
        <f t="shared" si="3"/>
        <v>0</v>
      </c>
      <c r="H51" s="2">
        <v>679334</v>
      </c>
      <c r="I51" s="2">
        <f t="shared" si="4"/>
        <v>5.9262378328741962E-2</v>
      </c>
      <c r="J51" s="2">
        <v>98.09</v>
      </c>
      <c r="K51" s="2">
        <v>692794</v>
      </c>
      <c r="L51" s="2">
        <f>K51*0.0038/43560</f>
        <v>6.0436574839302114E-2</v>
      </c>
      <c r="M51" s="2">
        <f t="shared" si="2"/>
        <v>-1.1741965105601521E-3</v>
      </c>
    </row>
    <row r="52" spans="1:13" s="2" customFormat="1" x14ac:dyDescent="0.25">
      <c r="A52" s="2" t="s">
        <v>8</v>
      </c>
      <c r="B52" s="2">
        <v>5</v>
      </c>
      <c r="C52" s="2">
        <v>3</v>
      </c>
      <c r="E52" s="2" t="s">
        <v>7</v>
      </c>
      <c r="G52" s="2">
        <f t="shared" si="3"/>
        <v>0</v>
      </c>
      <c r="H52" s="2">
        <v>515091</v>
      </c>
      <c r="I52" s="2">
        <f t="shared" si="4"/>
        <v>4.493447658402204E-2</v>
      </c>
      <c r="J52" s="2">
        <v>89.87</v>
      </c>
      <c r="K52" s="2">
        <v>698396</v>
      </c>
      <c r="L52" s="2">
        <f>K52*0.0038/43560</f>
        <v>6.0925270890725435E-2</v>
      </c>
      <c r="M52" s="2">
        <f t="shared" si="2"/>
        <v>-1.5990794306703394E-2</v>
      </c>
    </row>
    <row r="53" spans="1:13" s="2" customFormat="1" x14ac:dyDescent="0.25">
      <c r="A53" s="2" t="s">
        <v>8</v>
      </c>
      <c r="B53" s="2">
        <v>6</v>
      </c>
      <c r="C53" s="2">
        <v>3</v>
      </c>
      <c r="E53" s="2" t="s">
        <v>5</v>
      </c>
      <c r="G53" s="2">
        <f t="shared" si="3"/>
        <v>0</v>
      </c>
      <c r="H53" s="2">
        <v>605146</v>
      </c>
      <c r="I53" s="2">
        <f t="shared" si="4"/>
        <v>5.2790514233241506E-2</v>
      </c>
      <c r="J53" s="2">
        <v>61.82</v>
      </c>
      <c r="K53" s="2">
        <v>385963.5</v>
      </c>
      <c r="L53" s="2">
        <f>K53*0.0038/43560</f>
        <v>3.3669910468319561E-2</v>
      </c>
      <c r="M53" s="2">
        <f t="shared" si="2"/>
        <v>1.9120603764921945E-2</v>
      </c>
    </row>
    <row r="54" spans="1:13" s="2" customFormat="1" x14ac:dyDescent="0.25">
      <c r="A54" s="2" t="s">
        <v>8</v>
      </c>
      <c r="B54" s="2">
        <v>6</v>
      </c>
      <c r="C54" s="2">
        <v>3</v>
      </c>
      <c r="E54" s="2" t="s">
        <v>6</v>
      </c>
      <c r="G54" s="2">
        <f t="shared" si="3"/>
        <v>0</v>
      </c>
      <c r="H54" s="2">
        <v>524410</v>
      </c>
      <c r="I54" s="2">
        <f t="shared" si="4"/>
        <v>4.5747428833792472E-2</v>
      </c>
      <c r="J54" s="2">
        <v>75.3</v>
      </c>
      <c r="K54" s="2">
        <v>516326.5</v>
      </c>
      <c r="L54" s="2">
        <f>K54*0.0038/43560</f>
        <v>4.5042256657483931E-2</v>
      </c>
      <c r="M54" s="2">
        <f t="shared" si="2"/>
        <v>7.0517217630854112E-4</v>
      </c>
    </row>
    <row r="55" spans="1:13" s="2" customFormat="1" x14ac:dyDescent="0.25">
      <c r="A55" s="2" t="s">
        <v>8</v>
      </c>
      <c r="B55" s="2">
        <v>6</v>
      </c>
      <c r="C55" s="2">
        <v>3</v>
      </c>
      <c r="E55" s="2" t="s">
        <v>7</v>
      </c>
      <c r="G55" s="2">
        <f t="shared" si="3"/>
        <v>0</v>
      </c>
      <c r="H55" s="2">
        <v>668055</v>
      </c>
      <c r="I55" s="2">
        <f t="shared" si="4"/>
        <v>5.8278443526170801E-2</v>
      </c>
      <c r="J55" s="2">
        <v>70.47</v>
      </c>
      <c r="K55" s="2">
        <v>503553.5</v>
      </c>
      <c r="L55" s="2">
        <f>K55*0.0038/43560</f>
        <v>4.3927991276400367E-2</v>
      </c>
      <c r="M55" s="2">
        <f t="shared" si="2"/>
        <v>1.4350452249770433E-2</v>
      </c>
    </row>
    <row r="56" spans="1:13" x14ac:dyDescent="0.25">
      <c r="A56" t="s">
        <v>8</v>
      </c>
      <c r="B56">
        <v>1</v>
      </c>
      <c r="C56">
        <v>4</v>
      </c>
      <c r="E56" s="1" t="s">
        <v>5</v>
      </c>
      <c r="G56">
        <f t="shared" si="3"/>
        <v>0</v>
      </c>
      <c r="H56" s="2">
        <v>343652</v>
      </c>
      <c r="I56">
        <f t="shared" si="4"/>
        <v>2.9978824609733702E-2</v>
      </c>
      <c r="J56">
        <v>72.67</v>
      </c>
      <c r="K56">
        <v>473386.5</v>
      </c>
      <c r="L56" s="2">
        <f>K56*0.0038/43560</f>
        <v>4.129634297520661E-2</v>
      </c>
      <c r="M56" s="2">
        <f t="shared" si="2"/>
        <v>-1.1317518365472908E-2</v>
      </c>
    </row>
    <row r="57" spans="1:13" x14ac:dyDescent="0.25">
      <c r="A57" t="s">
        <v>8</v>
      </c>
      <c r="B57">
        <v>1</v>
      </c>
      <c r="C57">
        <v>4</v>
      </c>
      <c r="E57" s="1" t="s">
        <v>6</v>
      </c>
      <c r="G57">
        <f t="shared" si="3"/>
        <v>0</v>
      </c>
      <c r="H57" s="2">
        <v>419007</v>
      </c>
      <c r="I57">
        <f t="shared" si="4"/>
        <v>3.6552493112947657E-2</v>
      </c>
      <c r="J57">
        <v>84.48</v>
      </c>
      <c r="K57">
        <v>558064</v>
      </c>
      <c r="L57" s="2">
        <f>K57*0.0038/43560</f>
        <v>4.8683269054178142E-2</v>
      </c>
      <c r="M57" s="2">
        <f t="shared" si="2"/>
        <v>-1.2130775941230486E-2</v>
      </c>
    </row>
    <row r="58" spans="1:13" x14ac:dyDescent="0.25">
      <c r="A58" t="s">
        <v>8</v>
      </c>
      <c r="B58">
        <v>1</v>
      </c>
      <c r="C58">
        <v>4</v>
      </c>
      <c r="E58" s="1" t="s">
        <v>7</v>
      </c>
      <c r="G58">
        <f t="shared" si="3"/>
        <v>0</v>
      </c>
      <c r="H58" s="2">
        <v>385205</v>
      </c>
      <c r="I58">
        <f t="shared" si="4"/>
        <v>3.3603741965105599E-2</v>
      </c>
      <c r="J58">
        <v>74.19</v>
      </c>
      <c r="K58">
        <v>581456</v>
      </c>
      <c r="L58" s="2">
        <f>K58*0.0038/43560</f>
        <v>5.0723893480257118E-2</v>
      </c>
      <c r="M58" s="2">
        <f t="shared" si="2"/>
        <v>-1.7120151515151519E-2</v>
      </c>
    </row>
    <row r="59" spans="1:13" x14ac:dyDescent="0.25">
      <c r="A59" t="s">
        <v>8</v>
      </c>
      <c r="B59">
        <v>2</v>
      </c>
      <c r="C59">
        <v>4</v>
      </c>
      <c r="E59" s="1" t="s">
        <v>5</v>
      </c>
      <c r="G59">
        <f t="shared" si="3"/>
        <v>0</v>
      </c>
      <c r="H59" s="2">
        <v>634789</v>
      </c>
      <c r="I59">
        <f t="shared" si="4"/>
        <v>5.5376450872359956E-2</v>
      </c>
      <c r="J59">
        <v>76.459999999999994</v>
      </c>
      <c r="K59">
        <v>422644</v>
      </c>
      <c r="L59" s="2">
        <f>K59*0.0038/43560</f>
        <v>3.6869770431588615E-2</v>
      </c>
      <c r="M59" s="2">
        <f t="shared" si="2"/>
        <v>1.8506680440771341E-2</v>
      </c>
    </row>
    <row r="60" spans="1:13" x14ac:dyDescent="0.25">
      <c r="A60" t="s">
        <v>8</v>
      </c>
      <c r="B60">
        <v>2</v>
      </c>
      <c r="C60">
        <v>4</v>
      </c>
      <c r="E60" s="1" t="s">
        <v>6</v>
      </c>
      <c r="G60">
        <f t="shared" si="3"/>
        <v>0</v>
      </c>
      <c r="H60" s="2">
        <v>540680</v>
      </c>
      <c r="I60">
        <f t="shared" si="4"/>
        <v>4.7166758494031215E-2</v>
      </c>
      <c r="J60">
        <v>78.92</v>
      </c>
      <c r="K60">
        <v>519650.5</v>
      </c>
      <c r="L60" s="2">
        <f>K60*0.0038/43560</f>
        <v>4.5332229109274563E-2</v>
      </c>
      <c r="M60" s="2">
        <f t="shared" si="2"/>
        <v>1.8345293847566516E-3</v>
      </c>
    </row>
    <row r="61" spans="1:13" x14ac:dyDescent="0.25">
      <c r="A61" t="s">
        <v>8</v>
      </c>
      <c r="B61">
        <v>2</v>
      </c>
      <c r="C61">
        <v>4</v>
      </c>
      <c r="E61" s="1" t="s">
        <v>7</v>
      </c>
      <c r="G61">
        <f t="shared" si="3"/>
        <v>0</v>
      </c>
      <c r="H61" s="2">
        <v>675152</v>
      </c>
      <c r="I61">
        <f t="shared" si="4"/>
        <v>5.8897557392102846E-2</v>
      </c>
      <c r="J61">
        <v>61.21</v>
      </c>
      <c r="K61">
        <v>462416.5</v>
      </c>
      <c r="L61" s="2">
        <f>K61*0.0038/43560</f>
        <v>4.0339364095500457E-2</v>
      </c>
      <c r="M61" s="2">
        <f t="shared" si="2"/>
        <v>1.8558193296602389E-2</v>
      </c>
    </row>
    <row r="62" spans="1:13" x14ac:dyDescent="0.25">
      <c r="A62" t="s">
        <v>8</v>
      </c>
      <c r="B62">
        <v>3</v>
      </c>
      <c r="C62">
        <v>4</v>
      </c>
      <c r="E62" s="1" t="s">
        <v>5</v>
      </c>
      <c r="G62">
        <f t="shared" si="3"/>
        <v>0</v>
      </c>
      <c r="H62" s="2">
        <v>441856</v>
      </c>
      <c r="I62">
        <f t="shared" si="4"/>
        <v>3.854574839302112E-2</v>
      </c>
      <c r="J62">
        <v>94.97</v>
      </c>
      <c r="K62">
        <v>459290</v>
      </c>
      <c r="L62" s="2">
        <f>K62*0.0038/43560</f>
        <v>4.0066620752984387E-2</v>
      </c>
      <c r="M62" s="2">
        <f t="shared" si="2"/>
        <v>-1.520872359963267E-3</v>
      </c>
    </row>
    <row r="63" spans="1:13" x14ac:dyDescent="0.25">
      <c r="A63" t="s">
        <v>8</v>
      </c>
      <c r="B63">
        <v>3</v>
      </c>
      <c r="C63">
        <v>4</v>
      </c>
      <c r="E63" s="1" t="s">
        <v>6</v>
      </c>
      <c r="G63">
        <f t="shared" si="3"/>
        <v>0</v>
      </c>
      <c r="H63" s="2">
        <v>467418</v>
      </c>
      <c r="I63">
        <f t="shared" si="4"/>
        <v>4.0775674931129477E-2</v>
      </c>
      <c r="J63">
        <v>78.260000000000005</v>
      </c>
      <c r="K63">
        <v>584810</v>
      </c>
      <c r="L63" s="2">
        <f>K63*0.0038/43560</f>
        <v>5.101648301193755E-2</v>
      </c>
      <c r="M63" s="2">
        <f t="shared" si="2"/>
        <v>-1.0240808080808073E-2</v>
      </c>
    </row>
    <row r="64" spans="1:13" x14ac:dyDescent="0.25">
      <c r="A64" t="s">
        <v>8</v>
      </c>
      <c r="B64">
        <v>3</v>
      </c>
      <c r="C64">
        <v>4</v>
      </c>
      <c r="E64" s="1" t="s">
        <v>7</v>
      </c>
      <c r="G64">
        <f t="shared" si="3"/>
        <v>0</v>
      </c>
      <c r="H64" s="2">
        <v>385925</v>
      </c>
      <c r="I64">
        <f t="shared" si="4"/>
        <v>3.3666551882460975E-2</v>
      </c>
      <c r="J64">
        <v>87.01</v>
      </c>
      <c r="K64">
        <v>611313</v>
      </c>
      <c r="L64" s="2">
        <f>K64*0.0038/43560</f>
        <v>5.332849862258953E-2</v>
      </c>
      <c r="M64" s="2">
        <f t="shared" si="2"/>
        <v>-1.9661946740128555E-2</v>
      </c>
    </row>
    <row r="65" spans="1:13" x14ac:dyDescent="0.25">
      <c r="A65" t="s">
        <v>8</v>
      </c>
      <c r="B65">
        <v>4</v>
      </c>
      <c r="C65">
        <v>4</v>
      </c>
      <c r="E65" s="1" t="s">
        <v>5</v>
      </c>
      <c r="G65">
        <f t="shared" si="3"/>
        <v>0</v>
      </c>
      <c r="H65" s="2">
        <v>541458</v>
      </c>
      <c r="I65">
        <f t="shared" si="4"/>
        <v>4.7234628099173552E-2</v>
      </c>
      <c r="J65">
        <v>81.98</v>
      </c>
      <c r="K65">
        <v>603632.5</v>
      </c>
      <c r="L65" s="2">
        <f>K65*0.0038/43560</f>
        <v>5.2658482552800735E-2</v>
      </c>
      <c r="M65" s="2">
        <f t="shared" si="2"/>
        <v>-5.4238544536271832E-3</v>
      </c>
    </row>
    <row r="66" spans="1:13" x14ac:dyDescent="0.25">
      <c r="A66" t="s">
        <v>8</v>
      </c>
      <c r="B66">
        <v>4</v>
      </c>
      <c r="C66">
        <v>4</v>
      </c>
      <c r="E66" s="1" t="s">
        <v>6</v>
      </c>
      <c r="G66">
        <f t="shared" ref="G66:G72" si="5">F66*0.0038/43560</f>
        <v>0</v>
      </c>
      <c r="H66" s="2">
        <v>521710</v>
      </c>
      <c r="I66">
        <f t="shared" ref="I66:I72" si="6">H66*0.0038/43560</f>
        <v>4.5511891643709827E-2</v>
      </c>
      <c r="J66">
        <v>83.19</v>
      </c>
      <c r="K66">
        <v>686663.5</v>
      </c>
      <c r="L66" s="2">
        <f>K66*0.0038/43560</f>
        <v>5.9901774563820023E-2</v>
      </c>
      <c r="M66" s="2">
        <f t="shared" si="2"/>
        <v>-1.4389882920110196E-2</v>
      </c>
    </row>
    <row r="67" spans="1:13" x14ac:dyDescent="0.25">
      <c r="A67" t="s">
        <v>8</v>
      </c>
      <c r="B67">
        <v>4</v>
      </c>
      <c r="C67">
        <v>4</v>
      </c>
      <c r="E67" s="1" t="s">
        <v>7</v>
      </c>
      <c r="G67">
        <f t="shared" si="5"/>
        <v>0</v>
      </c>
      <c r="H67" s="2">
        <v>485905</v>
      </c>
      <c r="I67">
        <f t="shared" si="6"/>
        <v>4.238840679522498E-2</v>
      </c>
      <c r="J67">
        <v>74.010000000000005</v>
      </c>
      <c r="K67">
        <v>619640.5</v>
      </c>
      <c r="L67" s="2">
        <f>K67*0.0038/43560</f>
        <v>5.4054956382001834E-2</v>
      </c>
      <c r="M67" s="2">
        <f t="shared" si="2"/>
        <v>-1.1666549586776855E-2</v>
      </c>
    </row>
    <row r="68" spans="1:13" x14ac:dyDescent="0.25">
      <c r="A68" t="s">
        <v>8</v>
      </c>
      <c r="B68">
        <v>5</v>
      </c>
      <c r="C68">
        <v>4</v>
      </c>
      <c r="E68" s="1" t="s">
        <v>5</v>
      </c>
      <c r="G68">
        <f t="shared" si="5"/>
        <v>0</v>
      </c>
      <c r="H68" s="2">
        <v>547867</v>
      </c>
      <c r="I68">
        <f t="shared" si="6"/>
        <v>4.7793723599632694E-2</v>
      </c>
      <c r="J68">
        <v>87.05</v>
      </c>
      <c r="K68">
        <v>466515</v>
      </c>
      <c r="L68" s="2">
        <f>K68*0.0038/43560</f>
        <v>4.0696900826446281E-2</v>
      </c>
      <c r="M68" s="2">
        <f t="shared" si="2"/>
        <v>7.0968227731864134E-3</v>
      </c>
    </row>
    <row r="69" spans="1:13" x14ac:dyDescent="0.25">
      <c r="A69" t="s">
        <v>8</v>
      </c>
      <c r="B69">
        <v>5</v>
      </c>
      <c r="C69">
        <v>4</v>
      </c>
      <c r="E69" s="1" t="s">
        <v>6</v>
      </c>
      <c r="G69">
        <f t="shared" si="5"/>
        <v>0</v>
      </c>
      <c r="H69" s="2">
        <v>613600</v>
      </c>
      <c r="I69">
        <f t="shared" si="6"/>
        <v>5.3528007346189163E-2</v>
      </c>
      <c r="J69">
        <v>73.680000000000007</v>
      </c>
      <c r="K69">
        <v>552063.5</v>
      </c>
      <c r="L69" s="2">
        <f>K69*0.0038/43560</f>
        <v>4.8159809458218551E-2</v>
      </c>
      <c r="M69" s="2">
        <f t="shared" ref="M69:M73" si="7">I69-L69</f>
        <v>5.3681978879706119E-3</v>
      </c>
    </row>
    <row r="70" spans="1:13" x14ac:dyDescent="0.25">
      <c r="A70" t="s">
        <v>8</v>
      </c>
      <c r="B70">
        <v>5</v>
      </c>
      <c r="C70">
        <v>4</v>
      </c>
      <c r="E70" s="1" t="s">
        <v>7</v>
      </c>
      <c r="G70">
        <f t="shared" si="5"/>
        <v>0</v>
      </c>
      <c r="H70" s="2">
        <v>582889</v>
      </c>
      <c r="I70">
        <f t="shared" si="6"/>
        <v>5.0848902662993571E-2</v>
      </c>
      <c r="J70">
        <v>66.47</v>
      </c>
      <c r="K70">
        <v>500615.5</v>
      </c>
      <c r="L70" s="2">
        <f>K70*0.0038/43560</f>
        <v>4.3671691919191916E-2</v>
      </c>
      <c r="M70" s="2">
        <f t="shared" si="7"/>
        <v>7.1772107438016555E-3</v>
      </c>
    </row>
    <row r="71" spans="1:13" x14ac:dyDescent="0.25">
      <c r="A71" t="s">
        <v>8</v>
      </c>
      <c r="B71">
        <v>6</v>
      </c>
      <c r="C71">
        <v>4</v>
      </c>
      <c r="E71" s="1" t="s">
        <v>5</v>
      </c>
      <c r="G71">
        <f t="shared" si="5"/>
        <v>0</v>
      </c>
      <c r="H71" s="2">
        <v>630199</v>
      </c>
      <c r="I71">
        <f t="shared" si="6"/>
        <v>5.4976037649219461E-2</v>
      </c>
      <c r="J71">
        <v>62.05</v>
      </c>
      <c r="K71">
        <v>454507.5</v>
      </c>
      <c r="L71" s="2">
        <f>K71*0.0038/43560</f>
        <v>3.9649414600550964E-2</v>
      </c>
      <c r="M71" s="2">
        <f t="shared" si="7"/>
        <v>1.5326623048668497E-2</v>
      </c>
    </row>
    <row r="72" spans="1:13" x14ac:dyDescent="0.25">
      <c r="A72" t="s">
        <v>8</v>
      </c>
      <c r="B72">
        <v>6</v>
      </c>
      <c r="C72">
        <v>4</v>
      </c>
      <c r="E72" s="1" t="s">
        <v>6</v>
      </c>
      <c r="G72">
        <f t="shared" si="5"/>
        <v>0</v>
      </c>
      <c r="H72" s="2">
        <v>504442</v>
      </c>
      <c r="I72">
        <f t="shared" si="6"/>
        <v>4.4005500459136822E-2</v>
      </c>
      <c r="J72">
        <v>70.98</v>
      </c>
      <c r="K72">
        <v>592097</v>
      </c>
      <c r="L72" s="2">
        <f>K72*0.0038/43560</f>
        <v>5.1652171717171722E-2</v>
      </c>
      <c r="M72" s="2">
        <f t="shared" si="7"/>
        <v>-7.6466712580348997E-3</v>
      </c>
    </row>
    <row r="73" spans="1:13" x14ac:dyDescent="0.25">
      <c r="A73" t="s">
        <v>8</v>
      </c>
      <c r="B73">
        <v>6</v>
      </c>
      <c r="C73">
        <v>4</v>
      </c>
      <c r="E73" s="1" t="s">
        <v>7</v>
      </c>
      <c r="G73">
        <f>F73*0.0048/43560</f>
        <v>0</v>
      </c>
      <c r="H73" s="2">
        <v>477729</v>
      </c>
      <c r="I73">
        <f>H73*0.0038/43560</f>
        <v>4.1675165289256202E-2</v>
      </c>
      <c r="J73">
        <v>73.42</v>
      </c>
      <c r="K73">
        <v>506008</v>
      </c>
      <c r="L73" s="2">
        <f>K73*0.0038/43560</f>
        <v>4.4142112029384756E-2</v>
      </c>
      <c r="M73" s="2">
        <f t="shared" si="7"/>
        <v>-2.4669467401285533E-3</v>
      </c>
    </row>
  </sheetData>
  <sortState xmlns:xlrd2="http://schemas.microsoft.com/office/spreadsheetml/2017/richdata2" ref="A2:C73">
    <sortCondition ref="C1:C7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37F35-17DB-48EA-AC57-D9FB88C16227}">
  <dimension ref="A1"/>
  <sheetViews>
    <sheetView zoomScale="150" workbookViewId="0">
      <selection activeCell="F13" sqref="F13"/>
    </sheetView>
  </sheetViews>
  <sheetFormatPr defaultRowHeight="15" x14ac:dyDescent="0.25"/>
  <cols>
    <col min="1" max="1" width="9.85546875" style="3" bestFit="1" customWidth="1"/>
    <col min="2" max="2" width="9.28515625" style="3" bestFit="1" customWidth="1"/>
    <col min="3" max="3" width="9.85546875" style="3" bestFit="1" customWidth="1"/>
    <col min="4" max="4" width="10.5703125" style="3" bestFit="1" customWidth="1"/>
    <col min="5" max="16384" width="9.140625" style="3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F2B8ED3DF014891D732A5BFCAA049" ma:contentTypeVersion="11" ma:contentTypeDescription="Create a new document." ma:contentTypeScope="" ma:versionID="b6bd568cad428d042898d29356587cb8">
  <xsd:schema xmlns:xsd="http://www.w3.org/2001/XMLSchema" xmlns:xs="http://www.w3.org/2001/XMLSchema" xmlns:p="http://schemas.microsoft.com/office/2006/metadata/properties" xmlns:ns2="dfa4682a-3614-4d86-9a93-4b1c5b5a6a9e" targetNamespace="http://schemas.microsoft.com/office/2006/metadata/properties" ma:root="true" ma:fieldsID="8bdaa568bc3e249b72bfc521261faff8" ns2:_="">
    <xsd:import namespace="dfa4682a-3614-4d86-9a93-4b1c5b5a6a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4682a-3614-4d86-9a93-4b1c5b5a6a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22BEDD-820E-4905-A7E4-AAEFB2DECF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0A05D8-E050-40CC-AD93-B6FC0EACCE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4682a-3614-4d86-9a93-4b1c5b5a6a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Homayounfar,Mehran</dc:creator>
  <cp:keywords/>
  <dc:description/>
  <cp:lastModifiedBy>Homayounfar,Mehran</cp:lastModifiedBy>
  <cp:revision/>
  <dcterms:created xsi:type="dcterms:W3CDTF">2015-06-05T18:17:20Z</dcterms:created>
  <dcterms:modified xsi:type="dcterms:W3CDTF">2024-02-25T23:09:53Z</dcterms:modified>
  <cp:category/>
  <cp:contentStatus/>
</cp:coreProperties>
</file>