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on/Documents/"/>
    </mc:Choice>
  </mc:AlternateContent>
  <xr:revisionPtr revIDLastSave="0" documentId="8_{7C8CD7BB-3414-3E40-ABC6-4BEAB7ED1412}" xr6:coauthVersionLast="47" xr6:coauthVersionMax="47" xr10:uidLastSave="{00000000-0000-0000-0000-000000000000}"/>
  <bookViews>
    <workbookView xWindow="0" yWindow="0" windowWidth="25600" windowHeight="16000" xr2:uid="{D6C4BD59-81EF-B74A-B357-752A19A03E6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6" i="1"/>
  <c r="R8" i="1"/>
  <c r="R10" i="1"/>
  <c r="R12" i="1"/>
  <c r="R14" i="1"/>
  <c r="R16" i="1"/>
  <c r="R18" i="1"/>
  <c r="R20" i="1"/>
  <c r="R22" i="1"/>
  <c r="R24" i="1"/>
  <c r="R26" i="1"/>
  <c r="R2" i="1"/>
  <c r="Q2" i="1"/>
  <c r="Q4" i="1"/>
  <c r="Q26" i="1"/>
  <c r="Q6" i="1"/>
  <c r="Q8" i="1"/>
  <c r="Q10" i="1"/>
  <c r="Q12" i="1"/>
  <c r="Q14" i="1"/>
  <c r="Q16" i="1"/>
  <c r="Q18" i="1"/>
  <c r="Q20" i="1"/>
  <c r="Q22" i="1"/>
  <c r="Q24" i="1"/>
  <c r="G32" i="1"/>
  <c r="F32" i="1"/>
  <c r="G31" i="1"/>
  <c r="F31" i="1"/>
  <c r="C25" i="1"/>
  <c r="B25" i="1"/>
  <c r="G30" i="1"/>
  <c r="F30" i="1"/>
  <c r="G29" i="1"/>
  <c r="F29" i="1"/>
  <c r="C24" i="1"/>
  <c r="B24" i="1"/>
</calcChain>
</file>

<file path=xl/sharedStrings.xml><?xml version="1.0" encoding="utf-8"?>
<sst xmlns="http://schemas.openxmlformats.org/spreadsheetml/2006/main" count="101" uniqueCount="49">
  <si>
    <t>KT1000_67N_Mean</t>
  </si>
  <si>
    <t>KT1000_89N_Mean</t>
  </si>
  <si>
    <t xml:space="preserve">Live Knees </t>
  </si>
  <si>
    <t>Thiel Knees</t>
  </si>
  <si>
    <t>(15 Pounds)</t>
  </si>
  <si>
    <t>red as potential outliers</t>
  </si>
  <si>
    <t>Knees 89N</t>
  </si>
  <si>
    <t xml:space="preserve">thiels &gt; 2 years of age </t>
  </si>
  <si>
    <t>Knees 67N</t>
  </si>
  <si>
    <t>AVG</t>
  </si>
  <si>
    <t>AVG-Outliers</t>
  </si>
  <si>
    <t>Range</t>
  </si>
  <si>
    <t>range</t>
  </si>
  <si>
    <t>range-outliers</t>
  </si>
  <si>
    <t>ACL Reconstruction Data</t>
  </si>
  <si>
    <t>Donor ID</t>
  </si>
  <si>
    <t>Sex</t>
  </si>
  <si>
    <t>Male</t>
  </si>
  <si>
    <t>Female</t>
  </si>
  <si>
    <t>Age</t>
  </si>
  <si>
    <t>Date of Death</t>
  </si>
  <si>
    <t>Baseline  Displacement (mm) Right ACL</t>
  </si>
  <si>
    <t>(20 Pounds)</t>
  </si>
  <si>
    <t>Baseline  Displacement (mm) Left ACL</t>
  </si>
  <si>
    <t>Average R ATT @66N</t>
  </si>
  <si>
    <t>AVG R -30/31 @66</t>
  </si>
  <si>
    <t>Average L ATT @66N</t>
  </si>
  <si>
    <t>AVG L -30/31 @66</t>
  </si>
  <si>
    <t xml:space="preserve">date of embalming -date of death = length of embalming </t>
  </si>
  <si>
    <t>Average R ATT @89N</t>
  </si>
  <si>
    <t>AVG R -30/31 @89</t>
  </si>
  <si>
    <t>Average L ATT @89N</t>
  </si>
  <si>
    <t>AVG L -30/31 @89</t>
  </si>
  <si>
    <t>Average ATT both knees @66N</t>
  </si>
  <si>
    <t>AVG Both -30/31 @66</t>
  </si>
  <si>
    <t>Average ATT both knees @89N</t>
  </si>
  <si>
    <t>AVG Both -30/31 @89</t>
  </si>
  <si>
    <t>Knee R/L</t>
  </si>
  <si>
    <t>67N/15 lbs</t>
  </si>
  <si>
    <t>Death Date</t>
  </si>
  <si>
    <t xml:space="preserve">Measurement Date </t>
  </si>
  <si>
    <t>89N/20 lbs</t>
  </si>
  <si>
    <t>R</t>
  </si>
  <si>
    <t>L</t>
  </si>
  <si>
    <t xml:space="preserve">Male </t>
  </si>
  <si>
    <t>Months</t>
  </si>
  <si>
    <t>Length of embalming in days</t>
  </si>
  <si>
    <t xml:space="preserve">Donors 30/31 are potential outliers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</si>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</sst>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161616"/>
      <name val="Century Gothic"/>
      <family val="2"/>
    </font>
    <font>
      <sz val="11"/>
      <color rgb="FF161616"/>
      <name val="Century Gothic"/>
      <family val="2"/>
    </font>
    <font>
      <sz val="11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2" fontId="0" fillId="0" borderId="0" xfId="0" applyNumberFormat="1"/>
    <xf numFmtId="0" fontId="3" fillId="4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5" fillId="0" borderId="0" xfId="0" applyFont="1"/>
    <xf numFmtId="0" fontId="2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1" fillId="2" borderId="0" xfId="1" applyProtection="1">
      <protection locked="0"/>
    </xf>
    <xf numFmtId="0" fontId="6" fillId="5" borderId="0" xfId="0" applyFont="1" applyFill="1"/>
    <xf numFmtId="0" fontId="5" fillId="5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3" fillId="5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14" fontId="4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4E8F-354E-D541-AA1B-9FF07C4F368C}">
  <dimension ref="A1:V32"/>
  <sheetViews>
    <sheetView tabSelected="1" workbookViewId="0">
      <selection activeCell="Q31" sqref="Q31"/>
    </sheetView>
  </sheetViews>
  <sheetFormatPr baseColWidth="10" defaultRowHeight="16" x14ac:dyDescent="0.2"/>
  <cols>
    <col min="2" max="3" width="17.33203125" bestFit="1" customWidth="1"/>
    <col min="5" max="5" width="12" bestFit="1" customWidth="1"/>
    <col min="13" max="13" width="8.1640625" bestFit="1" customWidth="1"/>
    <col min="16" max="16" width="17.6640625" bestFit="1" customWidth="1"/>
    <col min="17" max="17" width="26.33203125" customWidth="1"/>
    <col min="18" max="18" width="19.83203125" customWidth="1"/>
  </cols>
  <sheetData>
    <row r="1" spans="1:21" x14ac:dyDescent="0.2">
      <c r="A1" s="10" t="s">
        <v>2</v>
      </c>
      <c r="B1" s="10" t="s">
        <v>0</v>
      </c>
      <c r="C1" s="10" t="s">
        <v>1</v>
      </c>
      <c r="D1" s="10"/>
      <c r="E1" s="10" t="s">
        <v>3</v>
      </c>
      <c r="F1" s="10" t="s">
        <v>8</v>
      </c>
      <c r="G1" s="10" t="s">
        <v>6</v>
      </c>
      <c r="M1" s="9" t="s">
        <v>15</v>
      </c>
      <c r="N1" s="9" t="s">
        <v>16</v>
      </c>
      <c r="O1" s="9" t="s">
        <v>39</v>
      </c>
      <c r="P1" s="9" t="s">
        <v>40</v>
      </c>
      <c r="Q1" s="9" t="s">
        <v>46</v>
      </c>
      <c r="R1" s="9" t="s">
        <v>45</v>
      </c>
      <c r="S1" s="9" t="s">
        <v>37</v>
      </c>
      <c r="T1" s="9" t="s">
        <v>38</v>
      </c>
      <c r="U1" s="9" t="s">
        <v>41</v>
      </c>
    </row>
    <row r="2" spans="1:21" x14ac:dyDescent="0.2">
      <c r="A2" s="1">
        <v>1</v>
      </c>
      <c r="B2" s="2">
        <v>0.3</v>
      </c>
      <c r="C2" s="2">
        <v>0.56666666666666676</v>
      </c>
      <c r="E2">
        <v>1</v>
      </c>
      <c r="F2">
        <v>2</v>
      </c>
      <c r="G2">
        <v>3</v>
      </c>
      <c r="M2" s="8">
        <v>235</v>
      </c>
      <c r="N2" s="8" t="s">
        <v>17</v>
      </c>
      <c r="O2" s="19">
        <v>44431</v>
      </c>
      <c r="P2" s="19">
        <v>44683</v>
      </c>
      <c r="Q2" s="8">
        <f>(P2-O2)</f>
        <v>252</v>
      </c>
      <c r="R2" s="8">
        <f>Q2/(365/12)</f>
        <v>8.2849315068493148</v>
      </c>
      <c r="S2" t="s">
        <v>42</v>
      </c>
      <c r="T2">
        <v>2</v>
      </c>
      <c r="U2">
        <v>3</v>
      </c>
    </row>
    <row r="3" spans="1:21" x14ac:dyDescent="0.2">
      <c r="A3" s="1">
        <v>2</v>
      </c>
      <c r="B3" s="2">
        <v>0.5</v>
      </c>
      <c r="C3" s="2">
        <v>1.0333333333333334</v>
      </c>
      <c r="E3">
        <v>2</v>
      </c>
      <c r="F3">
        <v>4</v>
      </c>
      <c r="G3">
        <v>5</v>
      </c>
      <c r="M3" s="8"/>
      <c r="N3" s="8"/>
      <c r="O3" s="8"/>
      <c r="P3" s="8"/>
      <c r="Q3" s="8"/>
      <c r="R3" s="8"/>
      <c r="S3" t="s">
        <v>43</v>
      </c>
      <c r="T3">
        <v>2</v>
      </c>
      <c r="U3">
        <v>3.5</v>
      </c>
    </row>
    <row r="4" spans="1:21" x14ac:dyDescent="0.2">
      <c r="A4" s="1">
        <v>3</v>
      </c>
      <c r="B4" s="2">
        <v>3.1999999999999997</v>
      </c>
      <c r="C4" s="2">
        <v>4.3</v>
      </c>
      <c r="E4">
        <v>3</v>
      </c>
      <c r="F4">
        <v>3</v>
      </c>
      <c r="G4">
        <v>4</v>
      </c>
      <c r="M4" s="8">
        <v>234</v>
      </c>
      <c r="N4" s="8" t="s">
        <v>18</v>
      </c>
      <c r="O4" s="19">
        <v>44431</v>
      </c>
      <c r="P4" s="19">
        <v>44683</v>
      </c>
      <c r="Q4" s="8">
        <f>P4-O4</f>
        <v>252</v>
      </c>
      <c r="R4" s="8">
        <f t="shared" ref="R4" si="0">Q4/(365/12)</f>
        <v>8.2849315068493148</v>
      </c>
      <c r="S4" t="s">
        <v>42</v>
      </c>
      <c r="T4">
        <v>4</v>
      </c>
      <c r="U4">
        <v>5</v>
      </c>
    </row>
    <row r="5" spans="1:21" x14ac:dyDescent="0.2">
      <c r="A5" s="1">
        <v>4</v>
      </c>
      <c r="B5" s="2">
        <v>1.9666666666666668</v>
      </c>
      <c r="C5" s="2">
        <v>2.2333333333333329</v>
      </c>
      <c r="E5">
        <v>4</v>
      </c>
      <c r="F5">
        <v>3</v>
      </c>
      <c r="G5">
        <v>4</v>
      </c>
      <c r="M5" s="8"/>
      <c r="N5" s="8"/>
      <c r="O5" s="8"/>
      <c r="P5" s="8"/>
      <c r="Q5" s="8"/>
      <c r="R5" s="8"/>
      <c r="S5" t="s">
        <v>43</v>
      </c>
      <c r="T5">
        <v>5</v>
      </c>
      <c r="U5">
        <v>7</v>
      </c>
    </row>
    <row r="6" spans="1:21" x14ac:dyDescent="0.2">
      <c r="A6" s="1">
        <v>5</v>
      </c>
      <c r="B6" s="2">
        <v>1.0333333333333334</v>
      </c>
      <c r="C6" s="2">
        <v>1.6333333333333335</v>
      </c>
      <c r="E6">
        <v>5</v>
      </c>
      <c r="F6">
        <v>4</v>
      </c>
      <c r="G6">
        <v>5</v>
      </c>
      <c r="M6" s="8">
        <v>216</v>
      </c>
      <c r="N6" s="8" t="s">
        <v>44</v>
      </c>
      <c r="O6" s="19">
        <v>44336</v>
      </c>
      <c r="P6" s="19">
        <v>44683</v>
      </c>
      <c r="Q6" s="8">
        <f t="shared" ref="Q6" si="1">P6-O6</f>
        <v>347</v>
      </c>
      <c r="R6" s="8">
        <f t="shared" ref="R6" si="2">Q6/(365/12)</f>
        <v>11.408219178082192</v>
      </c>
      <c r="S6" t="s">
        <v>42</v>
      </c>
      <c r="T6">
        <v>3</v>
      </c>
      <c r="U6">
        <v>4</v>
      </c>
    </row>
    <row r="7" spans="1:21" x14ac:dyDescent="0.2">
      <c r="A7" s="1">
        <v>6</v>
      </c>
      <c r="B7" s="2">
        <v>1.5999999999999999</v>
      </c>
      <c r="C7" s="2">
        <v>2.5666666666666664</v>
      </c>
      <c r="E7">
        <v>6</v>
      </c>
      <c r="F7">
        <v>3</v>
      </c>
      <c r="G7">
        <v>5</v>
      </c>
      <c r="M7" s="8"/>
      <c r="N7" s="8"/>
      <c r="O7" s="8"/>
      <c r="P7" s="8"/>
      <c r="Q7" s="8"/>
      <c r="R7" s="8"/>
      <c r="S7" t="s">
        <v>43</v>
      </c>
      <c r="T7">
        <v>2</v>
      </c>
      <c r="U7">
        <v>4</v>
      </c>
    </row>
    <row r="8" spans="1:21" x14ac:dyDescent="0.2">
      <c r="A8" s="1">
        <v>7</v>
      </c>
      <c r="B8" s="2">
        <v>1.8999999999999997</v>
      </c>
      <c r="C8" s="2">
        <v>2.7666666666666671</v>
      </c>
      <c r="E8">
        <v>7</v>
      </c>
      <c r="F8">
        <v>4</v>
      </c>
      <c r="G8">
        <v>5</v>
      </c>
      <c r="M8" s="8">
        <v>207</v>
      </c>
      <c r="N8" s="8" t="s">
        <v>44</v>
      </c>
      <c r="O8" s="19">
        <v>44309</v>
      </c>
      <c r="P8" s="19">
        <v>44683</v>
      </c>
      <c r="Q8" s="8">
        <f t="shared" ref="Q8" si="3">P8-O8</f>
        <v>374</v>
      </c>
      <c r="R8" s="8">
        <f t="shared" ref="R8" si="4">Q8/(365/12)</f>
        <v>12.295890410958904</v>
      </c>
      <c r="S8" t="s">
        <v>42</v>
      </c>
      <c r="T8">
        <v>3</v>
      </c>
      <c r="U8">
        <v>4</v>
      </c>
    </row>
    <row r="9" spans="1:21" x14ac:dyDescent="0.2">
      <c r="A9" s="1">
        <v>8</v>
      </c>
      <c r="B9" s="2">
        <v>3.2333333333333329</v>
      </c>
      <c r="C9" s="2">
        <v>4.2333333333333334</v>
      </c>
      <c r="E9">
        <v>8</v>
      </c>
      <c r="F9">
        <v>3</v>
      </c>
      <c r="G9">
        <v>4</v>
      </c>
      <c r="M9" s="8"/>
      <c r="N9" s="8"/>
      <c r="O9" s="8"/>
      <c r="P9" s="8"/>
      <c r="Q9" s="8"/>
      <c r="R9" s="8"/>
      <c r="S9" t="s">
        <v>43</v>
      </c>
      <c r="T9">
        <v>5</v>
      </c>
      <c r="U9">
        <v>6</v>
      </c>
    </row>
    <row r="10" spans="1:21" x14ac:dyDescent="0.2">
      <c r="A10" s="1">
        <v>9</v>
      </c>
      <c r="B10" s="2">
        <v>4.2333333333333334</v>
      </c>
      <c r="C10" s="2">
        <v>4.9000000000000004</v>
      </c>
      <c r="E10">
        <v>9</v>
      </c>
      <c r="F10">
        <v>6</v>
      </c>
      <c r="G10">
        <v>7</v>
      </c>
      <c r="M10" s="8">
        <v>173</v>
      </c>
      <c r="N10" s="8" t="s">
        <v>44</v>
      </c>
      <c r="O10" s="19">
        <v>44187</v>
      </c>
      <c r="P10" s="19">
        <v>44683</v>
      </c>
      <c r="Q10" s="8">
        <f t="shared" ref="Q10" si="5">P10-O10</f>
        <v>496</v>
      </c>
      <c r="R10" s="8">
        <f t="shared" ref="R10" si="6">Q10/(365/12)</f>
        <v>16.306849315068494</v>
      </c>
      <c r="S10" t="s">
        <v>42</v>
      </c>
      <c r="T10">
        <v>4</v>
      </c>
      <c r="U10">
        <v>5</v>
      </c>
    </row>
    <row r="11" spans="1:21" x14ac:dyDescent="0.2">
      <c r="A11" s="1">
        <v>10</v>
      </c>
      <c r="B11" s="2">
        <v>0.73333333333333339</v>
      </c>
      <c r="C11" s="2">
        <v>1.8666666666666665</v>
      </c>
      <c r="E11">
        <v>10</v>
      </c>
      <c r="F11">
        <v>5</v>
      </c>
      <c r="G11">
        <v>7</v>
      </c>
      <c r="M11" s="8"/>
      <c r="N11" s="8"/>
      <c r="O11" s="8"/>
      <c r="P11" s="8"/>
      <c r="Q11" s="8"/>
      <c r="R11" s="8"/>
      <c r="S11" t="s">
        <v>43</v>
      </c>
      <c r="T11">
        <v>3</v>
      </c>
      <c r="U11">
        <v>5</v>
      </c>
    </row>
    <row r="12" spans="1:21" x14ac:dyDescent="0.2">
      <c r="A12" s="1">
        <v>11</v>
      </c>
      <c r="B12" s="2">
        <v>0.6333333333333333</v>
      </c>
      <c r="C12" s="2">
        <v>1.0333333333333334</v>
      </c>
      <c r="E12">
        <v>11</v>
      </c>
      <c r="F12">
        <v>5</v>
      </c>
      <c r="G12">
        <v>6</v>
      </c>
      <c r="M12" s="8">
        <v>162</v>
      </c>
      <c r="N12" s="8" t="s">
        <v>17</v>
      </c>
      <c r="O12" s="19">
        <v>44135</v>
      </c>
      <c r="P12" s="19">
        <v>44683</v>
      </c>
      <c r="Q12" s="8">
        <f t="shared" ref="Q12" si="7">P12-O12</f>
        <v>548</v>
      </c>
      <c r="R12" s="8">
        <f t="shared" ref="R12" si="8">Q12/(365/12)</f>
        <v>18.016438356164382</v>
      </c>
      <c r="S12" t="s">
        <v>42</v>
      </c>
      <c r="T12">
        <v>3</v>
      </c>
      <c r="U12">
        <v>5</v>
      </c>
    </row>
    <row r="13" spans="1:21" x14ac:dyDescent="0.2">
      <c r="A13" s="1">
        <v>12</v>
      </c>
      <c r="B13" s="2">
        <v>1.3999999999999997</v>
      </c>
      <c r="C13" s="2">
        <v>1.6000000000000003</v>
      </c>
      <c r="E13">
        <v>12</v>
      </c>
      <c r="F13">
        <v>2</v>
      </c>
      <c r="G13">
        <v>3.5</v>
      </c>
      <c r="M13" s="8"/>
      <c r="N13" s="8"/>
      <c r="O13" s="8"/>
      <c r="P13" s="8"/>
      <c r="Q13" s="8"/>
      <c r="R13" s="8"/>
      <c r="S13" t="s">
        <v>43</v>
      </c>
      <c r="T13">
        <v>6</v>
      </c>
      <c r="U13">
        <v>7</v>
      </c>
    </row>
    <row r="14" spans="1:21" x14ac:dyDescent="0.2">
      <c r="A14" s="1">
        <v>13</v>
      </c>
      <c r="B14" s="2">
        <v>2.6999999999999997</v>
      </c>
      <c r="C14" s="2">
        <v>3.1</v>
      </c>
      <c r="E14">
        <v>13</v>
      </c>
      <c r="F14">
        <v>5</v>
      </c>
      <c r="G14">
        <v>7</v>
      </c>
      <c r="M14" s="8">
        <v>130</v>
      </c>
      <c r="N14" s="8" t="s">
        <v>17</v>
      </c>
      <c r="O14" s="19">
        <v>44004</v>
      </c>
      <c r="P14" s="19">
        <v>44683</v>
      </c>
      <c r="Q14" s="8">
        <f t="shared" ref="Q14" si="9">P14-O14</f>
        <v>679</v>
      </c>
      <c r="R14" s="8">
        <f t="shared" ref="R14" si="10">Q14/(365/12)</f>
        <v>22.323287671232876</v>
      </c>
      <c r="S14" t="s">
        <v>42</v>
      </c>
      <c r="T14">
        <v>4</v>
      </c>
      <c r="U14">
        <v>5</v>
      </c>
    </row>
    <row r="15" spans="1:21" x14ac:dyDescent="0.2">
      <c r="A15" s="1">
        <v>14</v>
      </c>
      <c r="B15" s="2">
        <v>1.1666666666666667</v>
      </c>
      <c r="C15" s="2">
        <v>1.5</v>
      </c>
      <c r="E15">
        <v>14</v>
      </c>
      <c r="F15">
        <v>2</v>
      </c>
      <c r="G15">
        <v>4</v>
      </c>
      <c r="M15" s="8"/>
      <c r="N15" s="8"/>
      <c r="O15" s="8"/>
      <c r="P15" s="8"/>
      <c r="Q15" s="8"/>
      <c r="R15" s="8"/>
      <c r="S15" t="s">
        <v>43</v>
      </c>
      <c r="T15">
        <v>6</v>
      </c>
      <c r="U15">
        <v>8</v>
      </c>
    </row>
    <row r="16" spans="1:21" x14ac:dyDescent="0.2">
      <c r="A16" s="1">
        <v>15</v>
      </c>
      <c r="B16" s="2">
        <v>4.3999999999999995</v>
      </c>
      <c r="C16" s="2">
        <v>7.0333333333333341</v>
      </c>
      <c r="E16">
        <v>15</v>
      </c>
      <c r="F16">
        <v>5</v>
      </c>
      <c r="G16">
        <v>6</v>
      </c>
      <c r="M16" s="8">
        <v>104</v>
      </c>
      <c r="N16" s="8" t="s">
        <v>18</v>
      </c>
      <c r="O16" s="19">
        <v>43920</v>
      </c>
      <c r="P16" s="19">
        <v>44683</v>
      </c>
      <c r="Q16" s="8">
        <f t="shared" ref="Q16" si="11">P16-O16</f>
        <v>763</v>
      </c>
      <c r="R16" s="8">
        <f t="shared" ref="R16" si="12">Q16/(365/12)</f>
        <v>25.084931506849315</v>
      </c>
      <c r="S16" t="s">
        <v>42</v>
      </c>
      <c r="T16">
        <v>3</v>
      </c>
      <c r="U16">
        <v>4</v>
      </c>
    </row>
    <row r="17" spans="1:22" x14ac:dyDescent="0.2">
      <c r="A17" s="1">
        <v>16</v>
      </c>
      <c r="B17" s="2">
        <v>2.1</v>
      </c>
      <c r="C17" s="2">
        <v>4.1333333333333329</v>
      </c>
      <c r="E17">
        <v>16</v>
      </c>
      <c r="F17">
        <v>3</v>
      </c>
      <c r="G17">
        <v>5</v>
      </c>
      <c r="M17" s="8"/>
      <c r="N17" s="8"/>
      <c r="O17" s="8"/>
      <c r="P17" s="8"/>
      <c r="Q17" s="8"/>
      <c r="R17" s="8"/>
      <c r="S17" t="s">
        <v>43</v>
      </c>
      <c r="T17">
        <v>3</v>
      </c>
      <c r="U17">
        <v>4</v>
      </c>
    </row>
    <row r="18" spans="1:22" x14ac:dyDescent="0.2">
      <c r="A18" s="1">
        <v>17</v>
      </c>
      <c r="B18" s="2">
        <v>1.8666666666666665</v>
      </c>
      <c r="C18" s="2">
        <v>2.5333333333333332</v>
      </c>
      <c r="E18">
        <v>17</v>
      </c>
      <c r="F18">
        <v>6</v>
      </c>
      <c r="G18">
        <v>7</v>
      </c>
      <c r="M18" s="8">
        <v>99</v>
      </c>
      <c r="N18" s="8" t="s">
        <v>18</v>
      </c>
      <c r="O18" s="19">
        <v>43892</v>
      </c>
      <c r="P18" s="19">
        <v>44683</v>
      </c>
      <c r="Q18" s="8">
        <f t="shared" ref="Q18" si="13">P18-O18</f>
        <v>791</v>
      </c>
      <c r="R18" s="8">
        <f t="shared" ref="R18" si="14">Q18/(365/12)</f>
        <v>26.005479452054793</v>
      </c>
      <c r="S18" t="s">
        <v>42</v>
      </c>
      <c r="T18" s="6">
        <v>6</v>
      </c>
      <c r="U18" s="6">
        <v>7</v>
      </c>
    </row>
    <row r="19" spans="1:22" x14ac:dyDescent="0.2">
      <c r="A19" s="1">
        <v>18</v>
      </c>
      <c r="B19" s="2">
        <v>0.93333333333333324</v>
      </c>
      <c r="C19" s="2">
        <v>1.9333333333333333</v>
      </c>
      <c r="E19">
        <v>18</v>
      </c>
      <c r="F19">
        <v>6</v>
      </c>
      <c r="G19">
        <v>8</v>
      </c>
      <c r="M19" s="8"/>
      <c r="N19" s="8"/>
      <c r="O19" s="8"/>
      <c r="P19" s="8"/>
      <c r="Q19" s="8"/>
      <c r="R19" s="8"/>
      <c r="S19" t="s">
        <v>43</v>
      </c>
      <c r="T19" s="6">
        <v>3</v>
      </c>
      <c r="U19" s="6">
        <v>4.5</v>
      </c>
      <c r="V19" t="s">
        <v>48</v>
      </c>
    </row>
    <row r="20" spans="1:22" x14ac:dyDescent="0.2">
      <c r="A20" s="1">
        <v>19</v>
      </c>
      <c r="B20" s="2">
        <v>1</v>
      </c>
      <c r="C20" s="2">
        <v>1.6666666666666667</v>
      </c>
      <c r="E20">
        <v>19</v>
      </c>
      <c r="F20">
        <v>3</v>
      </c>
      <c r="G20">
        <v>4</v>
      </c>
      <c r="M20" s="8">
        <v>92</v>
      </c>
      <c r="N20" s="8" t="s">
        <v>17</v>
      </c>
      <c r="O20" s="19">
        <v>43848</v>
      </c>
      <c r="P20" s="19">
        <v>44683</v>
      </c>
      <c r="Q20" s="8">
        <f t="shared" ref="Q20" si="15">P20-O20</f>
        <v>835</v>
      </c>
      <c r="R20" s="8">
        <f t="shared" ref="R20" si="16">Q20/(365/12)</f>
        <v>27.452054794520546</v>
      </c>
      <c r="S20" t="s">
        <v>42</v>
      </c>
      <c r="T20">
        <v>5</v>
      </c>
      <c r="U20">
        <v>7</v>
      </c>
    </row>
    <row r="21" spans="1:22" x14ac:dyDescent="0.2">
      <c r="A21" s="1">
        <v>20</v>
      </c>
      <c r="B21" s="2">
        <v>0.69999999999999984</v>
      </c>
      <c r="C21" s="2">
        <v>1.7</v>
      </c>
      <c r="E21">
        <v>20</v>
      </c>
      <c r="F21">
        <v>3</v>
      </c>
      <c r="G21">
        <v>4.5</v>
      </c>
      <c r="M21" s="8"/>
      <c r="N21" s="8"/>
      <c r="O21" s="8"/>
      <c r="P21" s="8"/>
      <c r="Q21" s="8"/>
      <c r="R21" s="8"/>
      <c r="S21" t="s">
        <v>43</v>
      </c>
      <c r="T21">
        <v>4</v>
      </c>
      <c r="U21">
        <v>6</v>
      </c>
    </row>
    <row r="22" spans="1:22" x14ac:dyDescent="0.2">
      <c r="A22" s="1">
        <v>21</v>
      </c>
      <c r="B22" s="2">
        <v>2</v>
      </c>
      <c r="C22" s="2">
        <v>3.27</v>
      </c>
      <c r="E22">
        <v>21</v>
      </c>
      <c r="F22">
        <v>4</v>
      </c>
      <c r="G22">
        <v>6</v>
      </c>
      <c r="M22" s="8">
        <v>68</v>
      </c>
      <c r="N22" s="8" t="s">
        <v>18</v>
      </c>
      <c r="O22" s="19">
        <v>43734</v>
      </c>
      <c r="P22" s="19">
        <v>44683</v>
      </c>
      <c r="Q22" s="8">
        <f t="shared" ref="Q22" si="17">P22-O22</f>
        <v>949</v>
      </c>
      <c r="R22" s="8">
        <f t="shared" ref="R22" si="18">Q22/(365/12)</f>
        <v>31.2</v>
      </c>
      <c r="S22" t="s">
        <v>42</v>
      </c>
      <c r="T22">
        <v>5</v>
      </c>
      <c r="U22">
        <v>6</v>
      </c>
    </row>
    <row r="23" spans="1:22" x14ac:dyDescent="0.2">
      <c r="E23">
        <v>22</v>
      </c>
      <c r="F23">
        <v>6</v>
      </c>
      <c r="G23">
        <v>8</v>
      </c>
      <c r="M23" s="8"/>
      <c r="N23" s="8"/>
      <c r="O23" s="8"/>
      <c r="P23" s="8"/>
      <c r="Q23" s="8"/>
      <c r="R23" s="8"/>
      <c r="S23" t="s">
        <v>43</v>
      </c>
      <c r="T23">
        <v>6</v>
      </c>
      <c r="U23">
        <v>8</v>
      </c>
    </row>
    <row r="24" spans="1:22" x14ac:dyDescent="0.2">
      <c r="A24" t="s">
        <v>9</v>
      </c>
      <c r="B24" s="2">
        <f>AVERAGE(B2:B22)</f>
        <v>1.7904761904761901</v>
      </c>
      <c r="C24" s="2">
        <f>AVERAGE(C2:C22)</f>
        <v>2.6477777777777782</v>
      </c>
      <c r="E24">
        <v>23</v>
      </c>
      <c r="F24" s="6">
        <v>9</v>
      </c>
      <c r="G24" s="6">
        <v>10</v>
      </c>
      <c r="M24" s="8">
        <v>31</v>
      </c>
      <c r="N24" s="8" t="s">
        <v>17</v>
      </c>
      <c r="O24" s="19">
        <v>43531</v>
      </c>
      <c r="P24" s="19">
        <v>44683</v>
      </c>
      <c r="Q24" s="8">
        <f t="shared" ref="Q24" si="19">P24-O24</f>
        <v>1152</v>
      </c>
      <c r="R24" s="8">
        <f t="shared" ref="R24" si="20">Q24/(365/12)</f>
        <v>37.873972602739727</v>
      </c>
      <c r="S24" t="s">
        <v>42</v>
      </c>
      <c r="T24">
        <v>13</v>
      </c>
      <c r="U24">
        <v>14</v>
      </c>
    </row>
    <row r="25" spans="1:22" x14ac:dyDescent="0.2">
      <c r="A25" t="s">
        <v>11</v>
      </c>
      <c r="B25" s="2">
        <f>MAX(B2:B22)-MIN(B2:B22)</f>
        <v>4.0999999999999996</v>
      </c>
      <c r="C25" s="2">
        <f>MAX(C2:C22)-MIN(C2:C22)</f>
        <v>6.4666666666666677</v>
      </c>
      <c r="E25">
        <v>24</v>
      </c>
      <c r="F25" s="6">
        <v>9</v>
      </c>
      <c r="G25" s="6">
        <v>10</v>
      </c>
      <c r="I25" s="8" t="s">
        <v>5</v>
      </c>
      <c r="J25" s="8"/>
      <c r="M25" s="8"/>
      <c r="N25" s="8"/>
      <c r="O25" s="8"/>
      <c r="P25" s="8"/>
      <c r="Q25" s="8"/>
      <c r="R25" s="8"/>
      <c r="S25" t="s">
        <v>43</v>
      </c>
      <c r="T25">
        <v>9</v>
      </c>
      <c r="U25">
        <v>10</v>
      </c>
    </row>
    <row r="26" spans="1:22" x14ac:dyDescent="0.2">
      <c r="E26">
        <v>25</v>
      </c>
      <c r="F26" s="6">
        <v>13</v>
      </c>
      <c r="G26" s="6">
        <v>14</v>
      </c>
      <c r="I26" s="8" t="s">
        <v>7</v>
      </c>
      <c r="J26" s="8"/>
      <c r="M26" s="8">
        <v>30</v>
      </c>
      <c r="N26" s="8" t="s">
        <v>18</v>
      </c>
      <c r="O26" s="19">
        <v>43527</v>
      </c>
      <c r="P26" s="19">
        <v>44683</v>
      </c>
      <c r="Q26" s="8">
        <f>P26-O26</f>
        <v>1156</v>
      </c>
      <c r="R26" s="8">
        <f t="shared" ref="R26" si="21">Q26/(365/12)</f>
        <v>38.005479452054793</v>
      </c>
      <c r="S26" t="s">
        <v>42</v>
      </c>
      <c r="T26">
        <v>8</v>
      </c>
      <c r="U26">
        <v>10</v>
      </c>
    </row>
    <row r="27" spans="1:22" x14ac:dyDescent="0.2">
      <c r="E27">
        <v>26</v>
      </c>
      <c r="F27" s="6">
        <v>8</v>
      </c>
      <c r="G27" s="6">
        <v>10</v>
      </c>
      <c r="M27" s="8"/>
      <c r="N27" s="8"/>
      <c r="O27" s="8"/>
      <c r="P27" s="8"/>
      <c r="Q27" s="8"/>
      <c r="R27" s="8"/>
      <c r="S27" t="s">
        <v>43</v>
      </c>
      <c r="T27">
        <v>9</v>
      </c>
      <c r="U27">
        <v>10</v>
      </c>
    </row>
    <row r="28" spans="1:22" x14ac:dyDescent="0.2">
      <c r="M28" s="8"/>
    </row>
    <row r="29" spans="1:22" x14ac:dyDescent="0.2">
      <c r="E29" t="s">
        <v>9</v>
      </c>
      <c r="F29" s="7">
        <f>AVERAGE(F2:F27)</f>
        <v>4.8461538461538458</v>
      </c>
      <c r="G29" s="7">
        <f>AVERAGE(G2:G27)</f>
        <v>6.2307692307692308</v>
      </c>
      <c r="M29" s="8"/>
      <c r="P29" s="20" t="s">
        <v>47</v>
      </c>
      <c r="Q29" s="20"/>
    </row>
    <row r="30" spans="1:22" x14ac:dyDescent="0.2">
      <c r="E30" t="s">
        <v>10</v>
      </c>
      <c r="F30" s="7">
        <f>AVERAGE(F2:F23)</f>
        <v>3.9545454545454546</v>
      </c>
      <c r="G30" s="7">
        <f>AVERAGE(G2:G23)</f>
        <v>5.3636363636363633</v>
      </c>
      <c r="P30" s="20"/>
      <c r="Q30" s="20"/>
    </row>
    <row r="31" spans="1:22" x14ac:dyDescent="0.2">
      <c r="E31" t="s">
        <v>12</v>
      </c>
      <c r="F31">
        <f>MAX(F2:F27)-MIN(F2:F27)</f>
        <v>11</v>
      </c>
      <c r="G31">
        <f>MAX(G2:G27)-MIN(G2:G27)</f>
        <v>11</v>
      </c>
    </row>
    <row r="32" spans="1:22" x14ac:dyDescent="0.2">
      <c r="E32" t="s">
        <v>13</v>
      </c>
      <c r="F32">
        <f>MAX(F2:F23)-MIN(F2:F23)</f>
        <v>4</v>
      </c>
      <c r="G32">
        <f>MAX(G2:G23)-MIN(G2:G23)</f>
        <v>5</v>
      </c>
    </row>
  </sheetData>
  <mergeCells count="83">
    <mergeCell ref="P30:Q30"/>
    <mergeCell ref="R20:R21"/>
    <mergeCell ref="R22:R23"/>
    <mergeCell ref="R24:R25"/>
    <mergeCell ref="R26:R27"/>
    <mergeCell ref="R2:R3"/>
    <mergeCell ref="P29:Q29"/>
    <mergeCell ref="Q24:Q25"/>
    <mergeCell ref="Q26:Q27"/>
    <mergeCell ref="R4:R5"/>
    <mergeCell ref="R6:R7"/>
    <mergeCell ref="R8:R9"/>
    <mergeCell ref="R10:R11"/>
    <mergeCell ref="R12:R13"/>
    <mergeCell ref="R14:R15"/>
    <mergeCell ref="R16:R17"/>
    <mergeCell ref="R18:R19"/>
    <mergeCell ref="Q12:Q13"/>
    <mergeCell ref="Q14:Q15"/>
    <mergeCell ref="Q16:Q17"/>
    <mergeCell ref="Q18:Q19"/>
    <mergeCell ref="Q20:Q21"/>
    <mergeCell ref="Q22:Q23"/>
    <mergeCell ref="P18:P19"/>
    <mergeCell ref="P20:P21"/>
    <mergeCell ref="P22:P23"/>
    <mergeCell ref="P24:P25"/>
    <mergeCell ref="P26:P27"/>
    <mergeCell ref="Q2:Q3"/>
    <mergeCell ref="Q4:Q5"/>
    <mergeCell ref="Q6:Q7"/>
    <mergeCell ref="Q8:Q9"/>
    <mergeCell ref="Q10:Q11"/>
    <mergeCell ref="O24:O25"/>
    <mergeCell ref="O26:O27"/>
    <mergeCell ref="P2:P3"/>
    <mergeCell ref="P4:P5"/>
    <mergeCell ref="P6:P7"/>
    <mergeCell ref="P8:P9"/>
    <mergeCell ref="P10:P11"/>
    <mergeCell ref="P12:P13"/>
    <mergeCell ref="P14:P15"/>
    <mergeCell ref="P16:P17"/>
    <mergeCell ref="O12:O13"/>
    <mergeCell ref="O14:O15"/>
    <mergeCell ref="O16:O17"/>
    <mergeCell ref="O18:O19"/>
    <mergeCell ref="O20:O21"/>
    <mergeCell ref="O22:O23"/>
    <mergeCell ref="N18:N19"/>
    <mergeCell ref="N20:N21"/>
    <mergeCell ref="N22:N23"/>
    <mergeCell ref="N24:N25"/>
    <mergeCell ref="N26:N27"/>
    <mergeCell ref="O2:O3"/>
    <mergeCell ref="O4:O5"/>
    <mergeCell ref="O6:O7"/>
    <mergeCell ref="O8:O9"/>
    <mergeCell ref="O10:O11"/>
    <mergeCell ref="M26:M27"/>
    <mergeCell ref="M28:M29"/>
    <mergeCell ref="N2:N3"/>
    <mergeCell ref="N4:N5"/>
    <mergeCell ref="N6:N7"/>
    <mergeCell ref="N8:N9"/>
    <mergeCell ref="N10:N11"/>
    <mergeCell ref="N12:N13"/>
    <mergeCell ref="N14:N15"/>
    <mergeCell ref="N16:N17"/>
    <mergeCell ref="M14:M15"/>
    <mergeCell ref="M16:M17"/>
    <mergeCell ref="M18:M19"/>
    <mergeCell ref="M20:M21"/>
    <mergeCell ref="M22:M23"/>
    <mergeCell ref="M24:M25"/>
    <mergeCell ref="I25:J25"/>
    <mergeCell ref="I26:J26"/>
    <mergeCell ref="M2:M3"/>
    <mergeCell ref="M4:M5"/>
    <mergeCell ref="M6:M7"/>
    <mergeCell ref="M8:M9"/>
    <mergeCell ref="M10:M11"/>
    <mergeCell ref="M12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0790-58F7-5146-8BDA-04BE67982293}">
  <dimension ref="A1:Q23"/>
  <sheetViews>
    <sheetView workbookViewId="0">
      <selection activeCell="S13" sqref="S13"/>
    </sheetView>
  </sheetViews>
  <sheetFormatPr baseColWidth="10" defaultRowHeight="16" x14ac:dyDescent="0.2"/>
  <sheetData>
    <row r="1" spans="1:17" ht="24" x14ac:dyDescent="0.3">
      <c r="A1" s="11" t="s">
        <v>14</v>
      </c>
      <c r="B1" s="12"/>
      <c r="C1" s="12"/>
      <c r="D1" s="5"/>
      <c r="E1" s="5"/>
      <c r="F1" s="5"/>
      <c r="G1" s="13"/>
      <c r="H1" s="5"/>
      <c r="I1" s="5"/>
      <c r="J1" s="5"/>
      <c r="K1" s="5"/>
      <c r="L1" s="5"/>
      <c r="M1" s="5"/>
      <c r="N1" s="14"/>
      <c r="O1" s="5"/>
      <c r="P1" s="5"/>
      <c r="Q1" s="5"/>
    </row>
    <row r="2" spans="1:17" x14ac:dyDescent="0.2">
      <c r="A2" s="12"/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15"/>
      <c r="O2" s="5"/>
      <c r="P2" s="5"/>
      <c r="Q2" s="5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6" t="s">
        <v>15</v>
      </c>
      <c r="B4" s="16">
        <v>235</v>
      </c>
      <c r="C4" s="16">
        <v>234</v>
      </c>
      <c r="D4" s="16">
        <v>216</v>
      </c>
      <c r="E4" s="16">
        <v>207</v>
      </c>
      <c r="F4" s="16">
        <v>173</v>
      </c>
      <c r="G4" s="16">
        <v>162</v>
      </c>
      <c r="H4" s="16">
        <v>130</v>
      </c>
      <c r="I4" s="16">
        <v>104</v>
      </c>
      <c r="J4" s="16">
        <v>99</v>
      </c>
      <c r="K4" s="16">
        <v>92</v>
      </c>
      <c r="L4" s="16">
        <v>68</v>
      </c>
      <c r="M4" s="16">
        <v>31</v>
      </c>
      <c r="N4" s="16">
        <v>30</v>
      </c>
      <c r="O4" s="16"/>
      <c r="P4" s="16"/>
      <c r="Q4" s="16"/>
    </row>
    <row r="5" spans="1:17" x14ac:dyDescent="0.2">
      <c r="A5" s="3" t="s">
        <v>16</v>
      </c>
      <c r="B5" s="17" t="s">
        <v>17</v>
      </c>
      <c r="C5" s="17" t="s">
        <v>18</v>
      </c>
      <c r="D5" s="17" t="s">
        <v>17</v>
      </c>
      <c r="E5" s="17" t="s">
        <v>17</v>
      </c>
      <c r="F5" s="17" t="s">
        <v>17</v>
      </c>
      <c r="G5" s="17" t="s">
        <v>17</v>
      </c>
      <c r="H5" s="17" t="s">
        <v>17</v>
      </c>
      <c r="I5" s="17" t="s">
        <v>18</v>
      </c>
      <c r="J5" s="17" t="s">
        <v>18</v>
      </c>
      <c r="K5" s="17" t="s">
        <v>17</v>
      </c>
      <c r="L5" s="17" t="s">
        <v>18</v>
      </c>
      <c r="M5" s="17" t="s">
        <v>17</v>
      </c>
      <c r="N5" s="17" t="s">
        <v>18</v>
      </c>
      <c r="O5" s="3"/>
      <c r="P5" s="3"/>
      <c r="Q5" s="3"/>
    </row>
    <row r="6" spans="1:17" x14ac:dyDescent="0.2">
      <c r="A6" s="3" t="s">
        <v>19</v>
      </c>
      <c r="B6" s="17">
        <v>77</v>
      </c>
      <c r="C6" s="17">
        <v>76</v>
      </c>
      <c r="D6" s="17">
        <v>84</v>
      </c>
      <c r="E6" s="17">
        <v>64</v>
      </c>
      <c r="F6" s="17">
        <v>61</v>
      </c>
      <c r="G6" s="17">
        <v>78</v>
      </c>
      <c r="H6" s="17">
        <v>83</v>
      </c>
      <c r="I6" s="17">
        <v>92</v>
      </c>
      <c r="J6" s="17">
        <v>94</v>
      </c>
      <c r="K6" s="17">
        <v>58</v>
      </c>
      <c r="L6" s="17">
        <v>90</v>
      </c>
      <c r="M6" s="17">
        <v>78</v>
      </c>
      <c r="N6" s="17">
        <v>96</v>
      </c>
      <c r="O6" s="17"/>
      <c r="P6" s="17"/>
      <c r="Q6" s="17"/>
    </row>
    <row r="7" spans="1:17" ht="30" x14ac:dyDescent="0.2">
      <c r="A7" s="3" t="s">
        <v>20</v>
      </c>
      <c r="B7" s="18">
        <v>44431</v>
      </c>
      <c r="C7" s="18">
        <v>44431</v>
      </c>
      <c r="D7" s="18">
        <v>44336</v>
      </c>
      <c r="E7" s="18">
        <v>44309</v>
      </c>
      <c r="F7" s="18">
        <v>44917</v>
      </c>
      <c r="G7" s="18">
        <v>44135</v>
      </c>
      <c r="H7" s="18">
        <v>44004</v>
      </c>
      <c r="I7" s="18">
        <v>43920</v>
      </c>
      <c r="J7" s="18">
        <v>43892</v>
      </c>
      <c r="K7" s="18">
        <v>43848</v>
      </c>
      <c r="L7" s="18">
        <v>43734</v>
      </c>
      <c r="M7" s="18">
        <v>43531</v>
      </c>
      <c r="N7" s="18">
        <v>43527</v>
      </c>
      <c r="O7" s="17"/>
      <c r="P7" s="17"/>
      <c r="Q7" s="17"/>
    </row>
    <row r="8" spans="1:17" ht="90" x14ac:dyDescent="0.2">
      <c r="A8" s="3" t="s">
        <v>21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30" x14ac:dyDescent="0.2">
      <c r="A9" s="3" t="s">
        <v>4</v>
      </c>
      <c r="B9" s="4">
        <v>2</v>
      </c>
      <c r="C9" s="4">
        <v>4</v>
      </c>
      <c r="D9" s="4">
        <v>3</v>
      </c>
      <c r="E9" s="4">
        <v>3</v>
      </c>
      <c r="F9" s="4">
        <v>4</v>
      </c>
      <c r="G9" s="4">
        <v>3</v>
      </c>
      <c r="H9" s="4">
        <v>4</v>
      </c>
      <c r="I9" s="4">
        <v>3</v>
      </c>
      <c r="J9" s="4">
        <v>6</v>
      </c>
      <c r="K9" s="4">
        <v>5</v>
      </c>
      <c r="L9" s="4">
        <v>5</v>
      </c>
      <c r="M9" s="4">
        <v>13</v>
      </c>
      <c r="N9" s="4">
        <v>8</v>
      </c>
      <c r="O9" s="4"/>
      <c r="P9" s="4"/>
      <c r="Q9" s="4"/>
    </row>
    <row r="10" spans="1:17" ht="30" x14ac:dyDescent="0.2">
      <c r="A10" s="3" t="s">
        <v>22</v>
      </c>
      <c r="B10" s="4">
        <v>3</v>
      </c>
      <c r="C10" s="4">
        <v>5</v>
      </c>
      <c r="D10" s="4">
        <v>4</v>
      </c>
      <c r="E10" s="4">
        <v>4</v>
      </c>
      <c r="F10" s="4">
        <v>5</v>
      </c>
      <c r="G10" s="4">
        <v>5</v>
      </c>
      <c r="H10" s="4">
        <v>5</v>
      </c>
      <c r="I10" s="4">
        <v>4</v>
      </c>
      <c r="J10" s="4">
        <v>7</v>
      </c>
      <c r="K10" s="4">
        <v>7</v>
      </c>
      <c r="L10" s="4">
        <v>6</v>
      </c>
      <c r="M10" s="4">
        <v>14</v>
      </c>
      <c r="N10" s="4">
        <v>10</v>
      </c>
      <c r="O10" s="4"/>
      <c r="P10" s="4"/>
      <c r="Q10" s="4"/>
    </row>
    <row r="11" spans="1:17" ht="75" x14ac:dyDescent="0.2">
      <c r="A11" s="3" t="s">
        <v>23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30" x14ac:dyDescent="0.2">
      <c r="A12" s="3" t="s">
        <v>4</v>
      </c>
      <c r="B12" s="4">
        <v>2</v>
      </c>
      <c r="C12" s="4">
        <v>5</v>
      </c>
      <c r="D12" s="4">
        <v>2</v>
      </c>
      <c r="E12" s="4">
        <v>5</v>
      </c>
      <c r="F12" s="4">
        <v>3</v>
      </c>
      <c r="G12" s="4">
        <v>6</v>
      </c>
      <c r="H12" s="4">
        <v>6</v>
      </c>
      <c r="I12" s="4">
        <v>3</v>
      </c>
      <c r="J12" s="4">
        <v>3</v>
      </c>
      <c r="K12" s="4">
        <v>4</v>
      </c>
      <c r="L12" s="4">
        <v>6</v>
      </c>
      <c r="M12" s="4">
        <v>9</v>
      </c>
      <c r="N12" s="4">
        <v>9</v>
      </c>
      <c r="O12" s="4"/>
      <c r="P12" s="4"/>
      <c r="Q12" s="4"/>
    </row>
    <row r="13" spans="1:17" ht="30" x14ac:dyDescent="0.2">
      <c r="A13" s="3" t="s">
        <v>22</v>
      </c>
      <c r="B13" s="4">
        <v>3.5</v>
      </c>
      <c r="C13" s="4">
        <v>7</v>
      </c>
      <c r="D13" s="4">
        <v>4</v>
      </c>
      <c r="E13" s="4">
        <v>6</v>
      </c>
      <c r="F13" s="4">
        <v>5</v>
      </c>
      <c r="G13" s="4">
        <v>7</v>
      </c>
      <c r="H13" s="4">
        <v>8</v>
      </c>
      <c r="I13" s="4">
        <v>4</v>
      </c>
      <c r="J13" s="4">
        <v>4.5</v>
      </c>
      <c r="K13" s="4">
        <v>6</v>
      </c>
      <c r="L13" s="4">
        <v>8</v>
      </c>
      <c r="M13" s="4">
        <v>10</v>
      </c>
      <c r="N13" s="4">
        <v>10</v>
      </c>
      <c r="O13" s="4"/>
      <c r="P13" s="4"/>
      <c r="Q13" s="4"/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5" t="s">
        <v>24</v>
      </c>
      <c r="B15" s="5">
        <v>4.846153846</v>
      </c>
      <c r="C15" s="5"/>
      <c r="D15" s="5" t="s">
        <v>25</v>
      </c>
      <c r="E15" s="5">
        <v>3.8181818179999998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5" t="s">
        <v>26</v>
      </c>
      <c r="B16" s="5">
        <v>4.846153846</v>
      </c>
      <c r="C16" s="5"/>
      <c r="D16" s="5" t="s">
        <v>27</v>
      </c>
      <c r="E16" s="5">
        <v>4.0909090910000003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5"/>
      <c r="B17" s="5"/>
      <c r="C17" s="5"/>
      <c r="D17" s="5"/>
      <c r="E17" s="5"/>
      <c r="F17" s="5"/>
      <c r="G17" s="5"/>
      <c r="H17" s="5" t="s">
        <v>28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5" t="s">
        <v>29</v>
      </c>
      <c r="B18" s="5">
        <v>6.076923077</v>
      </c>
      <c r="C18" s="5"/>
      <c r="D18" s="5" t="s">
        <v>30</v>
      </c>
      <c r="E18" s="5">
        <v>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5" t="s">
        <v>31</v>
      </c>
      <c r="B19" s="5">
        <v>6.384615385</v>
      </c>
      <c r="C19" s="5"/>
      <c r="D19" s="5" t="s">
        <v>32</v>
      </c>
      <c r="E19" s="5">
        <v>5.7272727269999999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5" t="s">
        <v>33</v>
      </c>
      <c r="B21" s="5">
        <v>5.538461538</v>
      </c>
      <c r="C21" s="5"/>
      <c r="D21" s="5" t="s">
        <v>34</v>
      </c>
      <c r="E21" s="5">
        <v>4.3030303029999999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5" t="s">
        <v>35</v>
      </c>
      <c r="B22" s="5">
        <v>5.769230769</v>
      </c>
      <c r="C22" s="5"/>
      <c r="D22" s="5" t="s">
        <v>36</v>
      </c>
      <c r="E22" s="5">
        <v>4.9393939390000003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Armstrong</dc:creator>
  <cp:lastModifiedBy>Landon Armstrong</cp:lastModifiedBy>
  <dcterms:created xsi:type="dcterms:W3CDTF">2022-06-28T21:22:27Z</dcterms:created>
  <dcterms:modified xsi:type="dcterms:W3CDTF">2022-06-30T16:03:38Z</dcterms:modified>
</cp:coreProperties>
</file>