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Documents\GitHub\SKU_2023\Дисциплины\Модели и методы интеллектуального анализа данных\Контрольные карты\"/>
    </mc:Choice>
  </mc:AlternateContent>
  <xr:revisionPtr revIDLastSave="0" documentId="13_ncr:1_{A1A0872C-D73C-4E35-BCB1-3DF248609A7E}" xr6:coauthVersionLast="47" xr6:coauthVersionMax="47" xr10:uidLastSave="{00000000-0000-0000-0000-000000000000}"/>
  <bookViews>
    <workbookView xWindow="-28920" yWindow="-120" windowWidth="29040" windowHeight="16440" activeTab="1" xr2:uid="{00000000-000D-0000-FFFF-FFFF00000000}"/>
  </bookViews>
  <sheets>
    <sheet name="Рис. 1" sheetId="15" r:id="rId1"/>
    <sheet name="Рис. 2" sheetId="3" r:id="rId2"/>
    <sheet name="Рис. 3" sheetId="1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L2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" i="3"/>
  <c r="F4" i="3"/>
  <c r="I22" i="15"/>
  <c r="H21" i="15"/>
  <c r="G20" i="15"/>
  <c r="G19" i="15"/>
  <c r="I18" i="15"/>
  <c r="H17" i="15"/>
  <c r="G16" i="15"/>
  <c r="G15" i="15"/>
  <c r="I14" i="15"/>
  <c r="H13" i="15"/>
  <c r="G12" i="15"/>
  <c r="G11" i="15"/>
  <c r="I10" i="15"/>
  <c r="H9" i="15"/>
  <c r="G8" i="15"/>
  <c r="G7" i="15"/>
  <c r="I6" i="15"/>
  <c r="H5" i="15"/>
  <c r="G4" i="15"/>
  <c r="I3" i="15"/>
  <c r="G5" i="15"/>
  <c r="H6" i="15"/>
  <c r="I7" i="15"/>
  <c r="G9" i="15"/>
  <c r="H10" i="15"/>
  <c r="I11" i="15"/>
  <c r="G13" i="15"/>
  <c r="H14" i="15"/>
  <c r="I15" i="15"/>
  <c r="G17" i="15"/>
  <c r="H18" i="15"/>
  <c r="I19" i="15"/>
  <c r="G21" i="15"/>
  <c r="H22" i="15"/>
  <c r="F21" i="3" s="1"/>
  <c r="G3" i="15"/>
  <c r="H3" i="15" l="1"/>
  <c r="G22" i="15"/>
  <c r="A21" i="3" s="1"/>
  <c r="I20" i="15"/>
  <c r="H19" i="15"/>
  <c r="F18" i="3" s="1"/>
  <c r="G18" i="15"/>
  <c r="I16" i="15"/>
  <c r="H15" i="15"/>
  <c r="F14" i="3" s="1"/>
  <c r="G14" i="15"/>
  <c r="A13" i="3" s="1"/>
  <c r="I12" i="15"/>
  <c r="H11" i="15"/>
  <c r="F10" i="3" s="1"/>
  <c r="G10" i="15"/>
  <c r="A9" i="3" s="1"/>
  <c r="I8" i="15"/>
  <c r="H7" i="15"/>
  <c r="G6" i="15"/>
  <c r="A5" i="3" s="1"/>
  <c r="I4" i="15"/>
  <c r="I21" i="15"/>
  <c r="H20" i="15"/>
  <c r="I17" i="15"/>
  <c r="H16" i="15"/>
  <c r="F15" i="3" s="1"/>
  <c r="I13" i="15"/>
  <c r="H12" i="15"/>
  <c r="I9" i="15"/>
  <c r="H8" i="15"/>
  <c r="F7" i="3" s="1"/>
  <c r="G6" i="3" s="1"/>
  <c r="I5" i="15"/>
  <c r="H4" i="15"/>
  <c r="F3" i="3" s="1"/>
  <c r="F5" i="3"/>
  <c r="G3" i="3" s="1"/>
  <c r="F6" i="3"/>
  <c r="G20" i="3" s="1"/>
  <c r="F8" i="3"/>
  <c r="F9" i="3"/>
  <c r="F11" i="3"/>
  <c r="G15" i="3" s="1"/>
  <c r="F12" i="3"/>
  <c r="F13" i="3"/>
  <c r="F16" i="3"/>
  <c r="F17" i="3"/>
  <c r="F19" i="3"/>
  <c r="F20" i="3"/>
  <c r="F2" i="3"/>
  <c r="A3" i="3"/>
  <c r="A4" i="3"/>
  <c r="A6" i="3"/>
  <c r="A7" i="3"/>
  <c r="A8" i="3"/>
  <c r="A10" i="3"/>
  <c r="A11" i="3"/>
  <c r="A12" i="3"/>
  <c r="A14" i="3"/>
  <c r="A15" i="3"/>
  <c r="A16" i="3"/>
  <c r="A17" i="3"/>
  <c r="A18" i="3"/>
  <c r="A19" i="3"/>
  <c r="A20" i="3"/>
  <c r="A2" i="3"/>
  <c r="H6" i="3" l="1"/>
  <c r="I6" i="3"/>
  <c r="G7" i="3"/>
  <c r="B4" i="3"/>
  <c r="B10" i="3"/>
  <c r="B16" i="3"/>
  <c r="B2" i="3"/>
  <c r="C2" i="3" s="1"/>
  <c r="B5" i="3"/>
  <c r="B11" i="3"/>
  <c r="B17" i="3"/>
  <c r="B6" i="3"/>
  <c r="B12" i="3"/>
  <c r="B18" i="3"/>
  <c r="B7" i="3"/>
  <c r="D7" i="3" s="1"/>
  <c r="B13" i="3"/>
  <c r="B19" i="3"/>
  <c r="B8" i="3"/>
  <c r="B14" i="3"/>
  <c r="B20" i="3"/>
  <c r="B3" i="3"/>
  <c r="B9" i="3"/>
  <c r="B15" i="3"/>
  <c r="B21" i="3"/>
  <c r="G13" i="3"/>
  <c r="G8" i="3"/>
  <c r="H8" i="3" s="1"/>
  <c r="G21" i="3"/>
  <c r="H21" i="3" s="1"/>
  <c r="G12" i="3"/>
  <c r="G19" i="3"/>
  <c r="I19" i="3" s="1"/>
  <c r="G14" i="3"/>
  <c r="D14" i="3" s="1"/>
  <c r="G18" i="3"/>
  <c r="G2" i="3"/>
  <c r="G4" i="3"/>
  <c r="G5" i="3"/>
  <c r="G10" i="3"/>
  <c r="G11" i="3"/>
  <c r="G16" i="3"/>
  <c r="G17" i="3"/>
  <c r="G9" i="3"/>
  <c r="I9" i="3" s="1"/>
  <c r="H12" i="3"/>
  <c r="I12" i="3"/>
  <c r="D12" i="3"/>
  <c r="H15" i="3"/>
  <c r="I15" i="3"/>
  <c r="D13" i="3"/>
  <c r="H13" i="3"/>
  <c r="I13" i="3"/>
  <c r="C13" i="3"/>
  <c r="C12" i="3"/>
  <c r="I8" i="3"/>
  <c r="D8" i="3"/>
  <c r="H20" i="3"/>
  <c r="I20" i="3"/>
  <c r="D20" i="3"/>
  <c r="D9" i="3"/>
  <c r="D18" i="3"/>
  <c r="I18" i="3"/>
  <c r="H18" i="3"/>
  <c r="H19" i="3"/>
  <c r="C19" i="3"/>
  <c r="D19" i="3"/>
  <c r="I2" i="3"/>
  <c r="H2" i="3"/>
  <c r="D2" i="3"/>
  <c r="I14" i="3"/>
  <c r="C18" i="3"/>
  <c r="C7" i="3"/>
  <c r="I7" i="3"/>
  <c r="H7" i="3"/>
  <c r="I3" i="3"/>
  <c r="H3" i="3"/>
  <c r="C3" i="3"/>
  <c r="J2" i="3" l="1"/>
  <c r="C11" i="3"/>
  <c r="H11" i="3"/>
  <c r="I11" i="3"/>
  <c r="D6" i="3"/>
  <c r="C6" i="3"/>
  <c r="D10" i="3"/>
  <c r="C10" i="3"/>
  <c r="H14" i="3"/>
  <c r="C9" i="3"/>
  <c r="I10" i="3"/>
  <c r="H10" i="3"/>
  <c r="C17" i="3"/>
  <c r="D17" i="3"/>
  <c r="C4" i="3"/>
  <c r="D4" i="3"/>
  <c r="D3" i="3"/>
  <c r="I21" i="3"/>
  <c r="H9" i="3"/>
  <c r="D15" i="3"/>
  <c r="D5" i="3"/>
  <c r="H5" i="3"/>
  <c r="I5" i="3"/>
  <c r="D11" i="3"/>
  <c r="J19" i="3"/>
  <c r="J3" i="3"/>
  <c r="J7" i="3"/>
  <c r="D21" i="3"/>
  <c r="J12" i="3"/>
  <c r="I4" i="3"/>
  <c r="H4" i="3"/>
  <c r="C5" i="3"/>
  <c r="J18" i="3"/>
  <c r="C21" i="3"/>
  <c r="J13" i="3"/>
  <c r="I17" i="3"/>
  <c r="H17" i="3"/>
  <c r="C8" i="3"/>
  <c r="C15" i="3"/>
  <c r="I16" i="3"/>
  <c r="H16" i="3"/>
  <c r="C14" i="3"/>
  <c r="D16" i="3"/>
  <c r="C16" i="3"/>
  <c r="C20" i="3"/>
  <c r="J20" i="3" l="1"/>
  <c r="J16" i="3"/>
  <c r="J9" i="3"/>
  <c r="J4" i="3"/>
  <c r="J21" i="3"/>
  <c r="J8" i="3"/>
  <c r="J10" i="3"/>
  <c r="J6" i="3"/>
  <c r="J11" i="3"/>
  <c r="J15" i="3"/>
  <c r="J17" i="3"/>
  <c r="J14" i="3"/>
  <c r="J5" i="3"/>
</calcChain>
</file>

<file path=xl/sharedStrings.xml><?xml version="1.0" encoding="utf-8"?>
<sst xmlns="http://schemas.openxmlformats.org/spreadsheetml/2006/main" count="21" uniqueCount="21">
  <si>
    <t>R</t>
  </si>
  <si>
    <t>X̿</t>
  </si>
  <si>
    <t>R̅</t>
  </si>
  <si>
    <r>
      <t>UCL</t>
    </r>
    <r>
      <rPr>
        <vertAlign val="subscript"/>
        <sz val="11"/>
        <color rgb="FF000000"/>
        <rFont val="Calibri"/>
        <family val="2"/>
        <charset val="204"/>
        <scheme val="minor"/>
      </rPr>
      <t>R</t>
    </r>
  </si>
  <si>
    <r>
      <t>UCL</t>
    </r>
    <r>
      <rPr>
        <vertAlign val="subscript"/>
        <sz val="11"/>
        <color theme="1"/>
        <rFont val="Calibri"/>
        <family val="2"/>
        <charset val="204"/>
        <scheme val="minor"/>
      </rPr>
      <t>X̅</t>
    </r>
  </si>
  <si>
    <r>
      <t>LCL</t>
    </r>
    <r>
      <rPr>
        <vertAlign val="subscript"/>
        <sz val="11"/>
        <color theme="1"/>
        <rFont val="Calibri"/>
        <family val="2"/>
        <charset val="204"/>
        <scheme val="minor"/>
      </rPr>
      <t>X̅</t>
    </r>
  </si>
  <si>
    <t>X̅</t>
  </si>
  <si>
    <t>№ выборки</t>
  </si>
  <si>
    <t>Значения в выборке</t>
  </si>
  <si>
    <t>Среднее, X̅</t>
  </si>
  <si>
    <t>Размах, R</t>
  </si>
  <si>
    <t>n</t>
  </si>
  <si>
    <r>
      <t>A</t>
    </r>
    <r>
      <rPr>
        <vertAlign val="subscript"/>
        <sz val="11"/>
        <color theme="0"/>
        <rFont val="Calibri"/>
        <family val="2"/>
        <charset val="204"/>
        <scheme val="minor"/>
      </rPr>
      <t>2</t>
    </r>
  </si>
  <si>
    <r>
      <t>D</t>
    </r>
    <r>
      <rPr>
        <vertAlign val="subscript"/>
        <sz val="11"/>
        <color theme="0"/>
        <rFont val="Calibri"/>
        <family val="2"/>
        <charset val="204"/>
        <scheme val="minor"/>
      </rPr>
      <t>3</t>
    </r>
  </si>
  <si>
    <r>
      <t>D</t>
    </r>
    <r>
      <rPr>
        <vertAlign val="subscript"/>
        <sz val="11"/>
        <color theme="0"/>
        <rFont val="Calibri"/>
        <family val="2"/>
        <charset val="204"/>
        <scheme val="minor"/>
      </rPr>
      <t>4</t>
    </r>
    <r>
      <rPr>
        <sz val="11"/>
        <color theme="0"/>
        <rFont val="Calibri"/>
        <family val="2"/>
        <charset val="204"/>
        <scheme val="minor"/>
      </rPr>
      <t xml:space="preserve"> </t>
    </r>
  </si>
  <si>
    <t>Сумма</t>
  </si>
  <si>
    <r>
      <t>LCL</t>
    </r>
    <r>
      <rPr>
        <vertAlign val="subscript"/>
        <sz val="11"/>
        <color rgb="FF000000"/>
        <rFont val="Calibri"/>
        <family val="2"/>
        <charset val="204"/>
        <scheme val="minor"/>
      </rPr>
      <t>R</t>
    </r>
  </si>
  <si>
    <t>+δ</t>
  </si>
  <si>
    <t>+2δ</t>
  </si>
  <si>
    <t>-δ</t>
  </si>
  <si>
    <t>-2δ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</si>
</sst>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vertAlign val="subscript"/>
      <sz val="11"/>
      <color rgb="FF000000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vertAlign val="subscript"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</a:t>
            </a:r>
            <a:r>
              <a:rPr lang="ru-RU" baseline="0"/>
              <a:t>карта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>
        <c:manualLayout>
          <c:layoutTarget val="inner"/>
          <c:xMode val="edge"/>
          <c:yMode val="edge"/>
          <c:x val="9.3096511724893097E-2"/>
          <c:y val="1.5883837469552468E-2"/>
          <c:w val="0.89337034441375451"/>
          <c:h val="0.84682336661845858"/>
        </c:manualLayout>
      </c:layout>
      <c:lineChart>
        <c:grouping val="standard"/>
        <c:varyColors val="0"/>
        <c:ser>
          <c:idx val="0"/>
          <c:order val="0"/>
          <c:tx>
            <c:strRef>
              <c:f>'Рис. 2'!$A$1</c:f>
              <c:strCache>
                <c:ptCount val="1"/>
                <c:pt idx="0">
                  <c:v>X̅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0"/>
              <c:pt idx="0">
                <c:v>1,00</c:v>
              </c:pt>
              <c:pt idx="1">
                <c:v>2,00</c:v>
              </c:pt>
              <c:pt idx="2">
                <c:v>3,00</c:v>
              </c:pt>
              <c:pt idx="3">
                <c:v>4,00</c:v>
              </c:pt>
              <c:pt idx="4">
                <c:v>5,00</c:v>
              </c:pt>
              <c:pt idx="5">
                <c:v>6,00</c:v>
              </c:pt>
              <c:pt idx="6">
                <c:v>7,00</c:v>
              </c:pt>
              <c:pt idx="7">
                <c:v>8,00</c:v>
              </c:pt>
              <c:pt idx="8">
                <c:v>9,00</c:v>
              </c:pt>
              <c:pt idx="9">
                <c:v>10,00</c:v>
              </c:pt>
              <c:pt idx="10">
                <c:v>11,00</c:v>
              </c:pt>
              <c:pt idx="11">
                <c:v>12,00</c:v>
              </c:pt>
              <c:pt idx="12">
                <c:v>13,00</c:v>
              </c:pt>
              <c:pt idx="13">
                <c:v>14,00</c:v>
              </c:pt>
              <c:pt idx="14">
                <c:v>15,00</c:v>
              </c:pt>
              <c:pt idx="15">
                <c:v>16,00</c:v>
              </c:pt>
              <c:pt idx="16">
                <c:v>17,00</c:v>
              </c:pt>
              <c:pt idx="17">
                <c:v>18,00</c:v>
              </c:pt>
              <c:pt idx="18">
                <c:v>19,00</c:v>
              </c:pt>
              <c:pt idx="19">
                <c:v>20,00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'Рис. 2'!$A$2:$A$101</c15:sqref>
                  </c15:fullRef>
                </c:ext>
              </c:extLst>
              <c:f>'Рис. 2'!$A$2:$A$21</c:f>
              <c:numCache>
                <c:formatCode>0.00</c:formatCode>
                <c:ptCount val="20"/>
                <c:pt idx="0">
                  <c:v>5.56</c:v>
                </c:pt>
                <c:pt idx="1">
                  <c:v>5.54</c:v>
                </c:pt>
                <c:pt idx="2">
                  <c:v>5.5200000000000005</c:v>
                </c:pt>
                <c:pt idx="3">
                  <c:v>5.6</c:v>
                </c:pt>
                <c:pt idx="4">
                  <c:v>5.5600000000000005</c:v>
                </c:pt>
                <c:pt idx="5">
                  <c:v>5.6</c:v>
                </c:pt>
                <c:pt idx="6">
                  <c:v>5.58</c:v>
                </c:pt>
                <c:pt idx="7">
                  <c:v>5.62</c:v>
                </c:pt>
                <c:pt idx="8">
                  <c:v>5.52</c:v>
                </c:pt>
                <c:pt idx="9">
                  <c:v>5.54</c:v>
                </c:pt>
                <c:pt idx="10">
                  <c:v>5.5400000000000009</c:v>
                </c:pt>
                <c:pt idx="11">
                  <c:v>5.56</c:v>
                </c:pt>
                <c:pt idx="12">
                  <c:v>5.6599999999999993</c:v>
                </c:pt>
                <c:pt idx="13">
                  <c:v>5.56</c:v>
                </c:pt>
                <c:pt idx="14">
                  <c:v>5.6199999999999992</c:v>
                </c:pt>
                <c:pt idx="15">
                  <c:v>5.62</c:v>
                </c:pt>
                <c:pt idx="16">
                  <c:v>5.4799999999999995</c:v>
                </c:pt>
                <c:pt idx="17">
                  <c:v>5.58</c:v>
                </c:pt>
                <c:pt idx="18">
                  <c:v>5.6</c:v>
                </c:pt>
                <c:pt idx="19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2-4977-AF4C-5C8FE079FE51}"/>
            </c:ext>
          </c:extLst>
        </c:ser>
        <c:ser>
          <c:idx val="1"/>
          <c:order val="1"/>
          <c:tx>
            <c:strRef>
              <c:f>'Рис. 2'!$B$1</c:f>
              <c:strCache>
                <c:ptCount val="1"/>
                <c:pt idx="0">
                  <c:v>X̿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0"/>
              <c:pt idx="0">
                <c:v>1,00</c:v>
              </c:pt>
              <c:pt idx="1">
                <c:v>2,00</c:v>
              </c:pt>
              <c:pt idx="2">
                <c:v>3,00</c:v>
              </c:pt>
              <c:pt idx="3">
                <c:v>4,00</c:v>
              </c:pt>
              <c:pt idx="4">
                <c:v>5,00</c:v>
              </c:pt>
              <c:pt idx="5">
                <c:v>6,00</c:v>
              </c:pt>
              <c:pt idx="6">
                <c:v>7,00</c:v>
              </c:pt>
              <c:pt idx="7">
                <c:v>8,00</c:v>
              </c:pt>
              <c:pt idx="8">
                <c:v>9,00</c:v>
              </c:pt>
              <c:pt idx="9">
                <c:v>10,00</c:v>
              </c:pt>
              <c:pt idx="10">
                <c:v>11,00</c:v>
              </c:pt>
              <c:pt idx="11">
                <c:v>12,00</c:v>
              </c:pt>
              <c:pt idx="12">
                <c:v>13,00</c:v>
              </c:pt>
              <c:pt idx="13">
                <c:v>14,00</c:v>
              </c:pt>
              <c:pt idx="14">
                <c:v>15,00</c:v>
              </c:pt>
              <c:pt idx="15">
                <c:v>16,00</c:v>
              </c:pt>
              <c:pt idx="16">
                <c:v>17,00</c:v>
              </c:pt>
              <c:pt idx="17">
                <c:v>18,00</c:v>
              </c:pt>
              <c:pt idx="18">
                <c:v>19,00</c:v>
              </c:pt>
              <c:pt idx="19">
                <c:v>20,00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'Рис. 2'!$B$2:$B$101</c15:sqref>
                  </c15:fullRef>
                </c:ext>
              </c:extLst>
              <c:f>'Рис. 2'!$B$2:$B$21</c:f>
              <c:numCache>
                <c:formatCode>0.00</c:formatCode>
                <c:ptCount val="20"/>
                <c:pt idx="0">
                  <c:v>5.5729999999999995</c:v>
                </c:pt>
                <c:pt idx="1">
                  <c:v>5.5729999999999995</c:v>
                </c:pt>
                <c:pt idx="2">
                  <c:v>5.5729999999999995</c:v>
                </c:pt>
                <c:pt idx="3">
                  <c:v>5.5729999999999995</c:v>
                </c:pt>
                <c:pt idx="4">
                  <c:v>5.5729999999999995</c:v>
                </c:pt>
                <c:pt idx="5">
                  <c:v>5.5729999999999995</c:v>
                </c:pt>
                <c:pt idx="6">
                  <c:v>5.5729999999999995</c:v>
                </c:pt>
                <c:pt idx="7">
                  <c:v>5.5729999999999995</c:v>
                </c:pt>
                <c:pt idx="8">
                  <c:v>5.5729999999999995</c:v>
                </c:pt>
                <c:pt idx="9">
                  <c:v>5.5729999999999995</c:v>
                </c:pt>
                <c:pt idx="10">
                  <c:v>5.5729999999999995</c:v>
                </c:pt>
                <c:pt idx="11">
                  <c:v>5.5729999999999995</c:v>
                </c:pt>
                <c:pt idx="12">
                  <c:v>5.5729999999999995</c:v>
                </c:pt>
                <c:pt idx="13">
                  <c:v>5.5729999999999995</c:v>
                </c:pt>
                <c:pt idx="14">
                  <c:v>5.5729999999999995</c:v>
                </c:pt>
                <c:pt idx="15">
                  <c:v>5.5729999999999995</c:v>
                </c:pt>
                <c:pt idx="16">
                  <c:v>5.5729999999999995</c:v>
                </c:pt>
                <c:pt idx="17">
                  <c:v>5.5729999999999995</c:v>
                </c:pt>
                <c:pt idx="18">
                  <c:v>5.5729999999999995</c:v>
                </c:pt>
                <c:pt idx="19">
                  <c:v>5.5729999999999995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2-4977-AF4C-5C8FE079FE51}"/>
            </c:ext>
          </c:extLst>
        </c:ser>
        <c:ser>
          <c:idx val="2"/>
          <c:order val="2"/>
          <c:tx>
            <c:strRef>
              <c:f>'Рис. 2'!$C$1</c:f>
              <c:strCache>
                <c:ptCount val="1"/>
                <c:pt idx="0">
                  <c:v>UCLX̅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'Рис. 2'!$C$2:$C$101</c15:sqref>
                  </c15:fullRef>
                </c:ext>
              </c:extLst>
              <c:f>'Рис. 2'!$C$2:$C$21</c:f>
              <c:numCache>
                <c:formatCode>General</c:formatCode>
                <c:ptCount val="20"/>
                <c:pt idx="0">
                  <c:v>5.7432149999999993</c:v>
                </c:pt>
                <c:pt idx="1">
                  <c:v>5.7432149999999993</c:v>
                </c:pt>
                <c:pt idx="2">
                  <c:v>5.7432149999999993</c:v>
                </c:pt>
                <c:pt idx="3">
                  <c:v>5.7432149999999993</c:v>
                </c:pt>
                <c:pt idx="4">
                  <c:v>5.7432149999999993</c:v>
                </c:pt>
                <c:pt idx="5">
                  <c:v>5.7432149999999993</c:v>
                </c:pt>
                <c:pt idx="6">
                  <c:v>5.7432149999999993</c:v>
                </c:pt>
                <c:pt idx="7">
                  <c:v>5.7432149999999993</c:v>
                </c:pt>
                <c:pt idx="8">
                  <c:v>5.7432149999999993</c:v>
                </c:pt>
                <c:pt idx="9">
                  <c:v>5.7432149999999993</c:v>
                </c:pt>
                <c:pt idx="10">
                  <c:v>5.7432149999999993</c:v>
                </c:pt>
                <c:pt idx="11">
                  <c:v>5.7432149999999993</c:v>
                </c:pt>
                <c:pt idx="12">
                  <c:v>5.7432149999999993</c:v>
                </c:pt>
                <c:pt idx="13">
                  <c:v>5.7432149999999993</c:v>
                </c:pt>
                <c:pt idx="14">
                  <c:v>5.7432149999999993</c:v>
                </c:pt>
                <c:pt idx="15">
                  <c:v>5.7432149999999993</c:v>
                </c:pt>
                <c:pt idx="16">
                  <c:v>5.7432149999999993</c:v>
                </c:pt>
                <c:pt idx="17">
                  <c:v>5.7432149999999993</c:v>
                </c:pt>
                <c:pt idx="18">
                  <c:v>5.7432149999999993</c:v>
                </c:pt>
                <c:pt idx="19">
                  <c:v>5.7432149999999993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2-4977-AF4C-5C8FE079FE51}"/>
            </c:ext>
          </c:extLst>
        </c:ser>
        <c:ser>
          <c:idx val="3"/>
          <c:order val="3"/>
          <c:tx>
            <c:strRef>
              <c:f>'Рис. 2'!$D$1</c:f>
              <c:strCache>
                <c:ptCount val="1"/>
                <c:pt idx="0">
                  <c:v>LCLX̅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'Рис. 2'!$D$2:$D$101</c15:sqref>
                  </c15:fullRef>
                </c:ext>
              </c:extLst>
              <c:f>'Рис. 2'!$D$2:$D$21</c:f>
              <c:numCache>
                <c:formatCode>General</c:formatCode>
                <c:ptCount val="20"/>
                <c:pt idx="0">
                  <c:v>5.4027849999999997</c:v>
                </c:pt>
                <c:pt idx="1">
                  <c:v>5.4027849999999997</c:v>
                </c:pt>
                <c:pt idx="2">
                  <c:v>5.4027849999999997</c:v>
                </c:pt>
                <c:pt idx="3">
                  <c:v>5.4027849999999997</c:v>
                </c:pt>
                <c:pt idx="4">
                  <c:v>5.4027849999999997</c:v>
                </c:pt>
                <c:pt idx="5">
                  <c:v>5.4027849999999997</c:v>
                </c:pt>
                <c:pt idx="6">
                  <c:v>5.4027849999999997</c:v>
                </c:pt>
                <c:pt idx="7">
                  <c:v>5.4027849999999997</c:v>
                </c:pt>
                <c:pt idx="8">
                  <c:v>5.4027849999999997</c:v>
                </c:pt>
                <c:pt idx="9">
                  <c:v>5.4027849999999997</c:v>
                </c:pt>
                <c:pt idx="10">
                  <c:v>5.4027849999999997</c:v>
                </c:pt>
                <c:pt idx="11">
                  <c:v>5.4027849999999997</c:v>
                </c:pt>
                <c:pt idx="12">
                  <c:v>5.4027849999999997</c:v>
                </c:pt>
                <c:pt idx="13">
                  <c:v>5.4027849999999997</c:v>
                </c:pt>
                <c:pt idx="14">
                  <c:v>5.4027849999999997</c:v>
                </c:pt>
                <c:pt idx="15">
                  <c:v>5.4027849999999997</c:v>
                </c:pt>
                <c:pt idx="16">
                  <c:v>5.4027849999999997</c:v>
                </c:pt>
                <c:pt idx="17">
                  <c:v>5.4027849999999997</c:v>
                </c:pt>
                <c:pt idx="18">
                  <c:v>5.4027849999999997</c:v>
                </c:pt>
                <c:pt idx="19">
                  <c:v>5.4027849999999997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2-4977-AF4C-5C8FE079FE51}"/>
            </c:ext>
          </c:extLst>
        </c:ser>
        <c:ser>
          <c:idx val="4"/>
          <c:order val="4"/>
          <c:tx>
            <c:strRef>
              <c:f>'Рис. 2'!$J$1</c:f>
              <c:strCache>
                <c:ptCount val="1"/>
                <c:pt idx="0">
                  <c:v>+δ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20"/>
              <c:pt idx="0">
                <c:v>1,000</c:v>
              </c:pt>
              <c:pt idx="1">
                <c:v>2,000</c:v>
              </c:pt>
              <c:pt idx="2">
                <c:v>3,000</c:v>
              </c:pt>
              <c:pt idx="3">
                <c:v>4,000</c:v>
              </c:pt>
              <c:pt idx="4">
                <c:v>5,000</c:v>
              </c:pt>
              <c:pt idx="5">
                <c:v>6,000</c:v>
              </c:pt>
              <c:pt idx="6">
                <c:v>7,000</c:v>
              </c:pt>
              <c:pt idx="7">
                <c:v>8,000</c:v>
              </c:pt>
              <c:pt idx="8">
                <c:v>9,000</c:v>
              </c:pt>
              <c:pt idx="9">
                <c:v>10,000</c:v>
              </c:pt>
              <c:pt idx="10">
                <c:v>11,000</c:v>
              </c:pt>
              <c:pt idx="11">
                <c:v>12,000</c:v>
              </c:pt>
              <c:pt idx="12">
                <c:v>13,000</c:v>
              </c:pt>
              <c:pt idx="13">
                <c:v>14,000</c:v>
              </c:pt>
              <c:pt idx="14">
                <c:v>15,000</c:v>
              </c:pt>
              <c:pt idx="15">
                <c:v>16,000</c:v>
              </c:pt>
              <c:pt idx="16">
                <c:v>17,000</c:v>
              </c:pt>
              <c:pt idx="17">
                <c:v>18,000</c:v>
              </c:pt>
              <c:pt idx="18">
                <c:v>19,000</c:v>
              </c:pt>
              <c:pt idx="19">
                <c:v>20,000</c:v>
              </c:pt>
              <c:pt idx="20">
                <c:v>21,000</c:v>
              </c:pt>
              <c:pt idx="21">
                <c:v>22,000</c:v>
              </c:pt>
              <c:pt idx="22">
                <c:v>23,000</c:v>
              </c:pt>
              <c:pt idx="23">
                <c:v>24,000</c:v>
              </c:pt>
              <c:pt idx="24">
                <c:v>25,000</c:v>
              </c:pt>
              <c:pt idx="25">
                <c:v>26,000</c:v>
              </c:pt>
              <c:pt idx="26">
                <c:v>27,000</c:v>
              </c:pt>
              <c:pt idx="27">
                <c:v>28,000</c:v>
              </c:pt>
              <c:pt idx="28">
                <c:v>29,000</c:v>
              </c:pt>
              <c:pt idx="29">
                <c:v>30,000</c:v>
              </c:pt>
              <c:pt idx="30">
                <c:v>31,000</c:v>
              </c:pt>
              <c:pt idx="31">
                <c:v>32,000</c:v>
              </c:pt>
              <c:pt idx="32">
                <c:v>33,000</c:v>
              </c:pt>
              <c:pt idx="33">
                <c:v>34,000</c:v>
              </c:pt>
              <c:pt idx="34">
                <c:v>35,000</c:v>
              </c:pt>
              <c:pt idx="35">
                <c:v>36,000</c:v>
              </c:pt>
              <c:pt idx="36">
                <c:v>37,000</c:v>
              </c:pt>
              <c:pt idx="37">
                <c:v>38,000</c:v>
              </c:pt>
              <c:pt idx="38">
                <c:v>39,000</c:v>
              </c:pt>
              <c:pt idx="39">
                <c:v>40,000</c:v>
              </c:pt>
              <c:pt idx="40">
                <c:v>41,000</c:v>
              </c:pt>
              <c:pt idx="41">
                <c:v>42,000</c:v>
              </c:pt>
              <c:pt idx="42">
                <c:v>43,000</c:v>
              </c:pt>
              <c:pt idx="43">
                <c:v>44,000</c:v>
              </c:pt>
              <c:pt idx="44">
                <c:v>45,000</c:v>
              </c:pt>
              <c:pt idx="45">
                <c:v>46,000</c:v>
              </c:pt>
              <c:pt idx="46">
                <c:v>47,000</c:v>
              </c:pt>
              <c:pt idx="47">
                <c:v>48,000</c:v>
              </c:pt>
              <c:pt idx="48">
                <c:v>49,000</c:v>
              </c:pt>
              <c:pt idx="49">
                <c:v>50,000</c:v>
              </c:pt>
              <c:pt idx="50">
                <c:v>51,000</c:v>
              </c:pt>
              <c:pt idx="51">
                <c:v>52,000</c:v>
              </c:pt>
              <c:pt idx="52">
                <c:v>53,000</c:v>
              </c:pt>
              <c:pt idx="53">
                <c:v>54,000</c:v>
              </c:pt>
              <c:pt idx="54">
                <c:v>55,000</c:v>
              </c:pt>
              <c:pt idx="55">
                <c:v>56,000</c:v>
              </c:pt>
              <c:pt idx="56">
                <c:v>57,000</c:v>
              </c:pt>
              <c:pt idx="57">
                <c:v>58,000</c:v>
              </c:pt>
              <c:pt idx="58">
                <c:v>59,000</c:v>
              </c:pt>
              <c:pt idx="59">
                <c:v>60,000</c:v>
              </c:pt>
              <c:pt idx="60">
                <c:v>61,000</c:v>
              </c:pt>
              <c:pt idx="61">
                <c:v>62,000</c:v>
              </c:pt>
              <c:pt idx="62">
                <c:v>63,000</c:v>
              </c:pt>
              <c:pt idx="63">
                <c:v>64,000</c:v>
              </c:pt>
              <c:pt idx="64">
                <c:v>65,000</c:v>
              </c:pt>
              <c:pt idx="65">
                <c:v>66,000</c:v>
              </c:pt>
              <c:pt idx="66">
                <c:v>67,000</c:v>
              </c:pt>
              <c:pt idx="67">
                <c:v>68,000</c:v>
              </c:pt>
              <c:pt idx="68">
                <c:v>69,000</c:v>
              </c:pt>
              <c:pt idx="69">
                <c:v>70,000</c:v>
              </c:pt>
              <c:pt idx="70">
                <c:v>71,000</c:v>
              </c:pt>
              <c:pt idx="71">
                <c:v>72,000</c:v>
              </c:pt>
              <c:pt idx="72">
                <c:v>73,000</c:v>
              </c:pt>
              <c:pt idx="73">
                <c:v>74,000</c:v>
              </c:pt>
              <c:pt idx="74">
                <c:v>75,000</c:v>
              </c:pt>
              <c:pt idx="75">
                <c:v>76,000</c:v>
              </c:pt>
              <c:pt idx="76">
                <c:v>77,000</c:v>
              </c:pt>
              <c:pt idx="77">
                <c:v>78,000</c:v>
              </c:pt>
              <c:pt idx="78">
                <c:v>79,000</c:v>
              </c:pt>
              <c:pt idx="79">
                <c:v>80,000</c:v>
              </c:pt>
              <c:pt idx="80">
                <c:v>81,000</c:v>
              </c:pt>
              <c:pt idx="81">
                <c:v>82,000</c:v>
              </c:pt>
              <c:pt idx="82">
                <c:v>83,000</c:v>
              </c:pt>
              <c:pt idx="83">
                <c:v>84,000</c:v>
              </c:pt>
              <c:pt idx="84">
                <c:v>85,000</c:v>
              </c:pt>
              <c:pt idx="85">
                <c:v>86,000</c:v>
              </c:pt>
              <c:pt idx="86">
                <c:v>87,000</c:v>
              </c:pt>
              <c:pt idx="87">
                <c:v>88,000</c:v>
              </c:pt>
              <c:pt idx="88">
                <c:v>89,000</c:v>
              </c:pt>
              <c:pt idx="89">
                <c:v>90,000</c:v>
              </c:pt>
              <c:pt idx="90">
                <c:v>91,000</c:v>
              </c:pt>
              <c:pt idx="91">
                <c:v>92,000</c:v>
              </c:pt>
              <c:pt idx="92">
                <c:v>93,000</c:v>
              </c:pt>
              <c:pt idx="93">
                <c:v>94,000</c:v>
              </c:pt>
              <c:pt idx="94">
                <c:v>95,000</c:v>
              </c:pt>
              <c:pt idx="95">
                <c:v>96,000</c:v>
              </c:pt>
              <c:pt idx="96">
                <c:v>97,000</c:v>
              </c:pt>
              <c:pt idx="97">
                <c:v>98,000</c:v>
              </c:pt>
              <c:pt idx="98">
                <c:v>99,000</c:v>
              </c:pt>
              <c:pt idx="99">
                <c:v>100,000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'Рис. 2'!$J$2:$J$21</c15:sqref>
                  </c15:fullRef>
                </c:ext>
              </c:extLst>
              <c:f>'Рис. 2'!$J$2:$J$21</c:f>
              <c:numCache>
                <c:formatCode>0.000</c:formatCode>
                <c:ptCount val="20"/>
                <c:pt idx="0">
                  <c:v>5.6297383333333331</c:v>
                </c:pt>
                <c:pt idx="1">
                  <c:v>5.6297383333333331</c:v>
                </c:pt>
                <c:pt idx="2">
                  <c:v>5.6297383333333331</c:v>
                </c:pt>
                <c:pt idx="3">
                  <c:v>5.6297383333333331</c:v>
                </c:pt>
                <c:pt idx="4">
                  <c:v>5.6297383333333331</c:v>
                </c:pt>
                <c:pt idx="5">
                  <c:v>5.6297383333333331</c:v>
                </c:pt>
                <c:pt idx="6">
                  <c:v>5.6297383333333331</c:v>
                </c:pt>
                <c:pt idx="7">
                  <c:v>5.6297383333333331</c:v>
                </c:pt>
                <c:pt idx="8">
                  <c:v>5.6297383333333331</c:v>
                </c:pt>
                <c:pt idx="9">
                  <c:v>5.6297383333333331</c:v>
                </c:pt>
                <c:pt idx="10">
                  <c:v>5.6297383333333331</c:v>
                </c:pt>
                <c:pt idx="11">
                  <c:v>5.6297383333333331</c:v>
                </c:pt>
                <c:pt idx="12">
                  <c:v>5.6297383333333331</c:v>
                </c:pt>
                <c:pt idx="13">
                  <c:v>5.6297383333333331</c:v>
                </c:pt>
                <c:pt idx="14">
                  <c:v>5.6297383333333331</c:v>
                </c:pt>
                <c:pt idx="15">
                  <c:v>5.6297383333333331</c:v>
                </c:pt>
                <c:pt idx="16">
                  <c:v>5.6297383333333331</c:v>
                </c:pt>
                <c:pt idx="17">
                  <c:v>5.6297383333333331</c:v>
                </c:pt>
                <c:pt idx="18">
                  <c:v>5.6297383333333331</c:v>
                </c:pt>
                <c:pt idx="19">
                  <c:v>5.6297383333333331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E-454A-A670-C8D4FC19B3A4}"/>
            </c:ext>
          </c:extLst>
        </c:ser>
        <c:ser>
          <c:idx val="5"/>
          <c:order val="5"/>
          <c:tx>
            <c:strRef>
              <c:f>'Рис. 2'!$K$1</c:f>
              <c:strCache>
                <c:ptCount val="1"/>
                <c:pt idx="0">
                  <c:v>+2δ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'Рис. 2'!$K$2:$K$21</c15:sqref>
                  </c15:fullRef>
                </c:ext>
              </c:extLst>
              <c:f>'Рис. 2'!$K$2:$K$21</c:f>
              <c:numCache>
                <c:formatCode>General</c:formatCode>
                <c:ptCount val="20"/>
                <c:pt idx="0">
                  <c:v>5.6864766666666657</c:v>
                </c:pt>
                <c:pt idx="1">
                  <c:v>5.6864766666666657</c:v>
                </c:pt>
                <c:pt idx="2">
                  <c:v>5.6864766666666657</c:v>
                </c:pt>
                <c:pt idx="3">
                  <c:v>5.6864766666666657</c:v>
                </c:pt>
                <c:pt idx="4">
                  <c:v>5.6864766666666657</c:v>
                </c:pt>
                <c:pt idx="5">
                  <c:v>5.6864766666666657</c:v>
                </c:pt>
                <c:pt idx="6">
                  <c:v>5.6864766666666657</c:v>
                </c:pt>
                <c:pt idx="7">
                  <c:v>5.6864766666666657</c:v>
                </c:pt>
                <c:pt idx="8">
                  <c:v>5.6864766666666657</c:v>
                </c:pt>
                <c:pt idx="9">
                  <c:v>5.6864766666666657</c:v>
                </c:pt>
                <c:pt idx="10">
                  <c:v>5.6864766666666657</c:v>
                </c:pt>
                <c:pt idx="11">
                  <c:v>5.6864766666666657</c:v>
                </c:pt>
                <c:pt idx="12">
                  <c:v>5.6864766666666657</c:v>
                </c:pt>
                <c:pt idx="13">
                  <c:v>5.6864766666666657</c:v>
                </c:pt>
                <c:pt idx="14">
                  <c:v>5.6864766666666657</c:v>
                </c:pt>
                <c:pt idx="15">
                  <c:v>5.6864766666666657</c:v>
                </c:pt>
                <c:pt idx="16">
                  <c:v>5.6864766666666657</c:v>
                </c:pt>
                <c:pt idx="17">
                  <c:v>5.6864766666666657</c:v>
                </c:pt>
                <c:pt idx="18">
                  <c:v>5.6864766666666657</c:v>
                </c:pt>
                <c:pt idx="19">
                  <c:v>5.6864766666666657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AE-454A-A670-C8D4FC19B3A4}"/>
            </c:ext>
          </c:extLst>
        </c:ser>
        <c:ser>
          <c:idx val="6"/>
          <c:order val="6"/>
          <c:tx>
            <c:strRef>
              <c:f>'Рис. 2'!$L$1</c:f>
              <c:strCache>
                <c:ptCount val="1"/>
                <c:pt idx="0">
                  <c:v>-δ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20"/>
              <c:pt idx="0">
                <c:v>1,000</c:v>
              </c:pt>
              <c:pt idx="1">
                <c:v>2,000</c:v>
              </c:pt>
              <c:pt idx="2">
                <c:v>3,000</c:v>
              </c:pt>
              <c:pt idx="3">
                <c:v>4,000</c:v>
              </c:pt>
              <c:pt idx="4">
                <c:v>5,000</c:v>
              </c:pt>
              <c:pt idx="5">
                <c:v>6,000</c:v>
              </c:pt>
              <c:pt idx="6">
                <c:v>7,000</c:v>
              </c:pt>
              <c:pt idx="7">
                <c:v>8,000</c:v>
              </c:pt>
              <c:pt idx="8">
                <c:v>9,000</c:v>
              </c:pt>
              <c:pt idx="9">
                <c:v>10,000</c:v>
              </c:pt>
              <c:pt idx="10">
                <c:v>11,000</c:v>
              </c:pt>
              <c:pt idx="11">
                <c:v>12,000</c:v>
              </c:pt>
              <c:pt idx="12">
                <c:v>13,000</c:v>
              </c:pt>
              <c:pt idx="13">
                <c:v>14,000</c:v>
              </c:pt>
              <c:pt idx="14">
                <c:v>15,000</c:v>
              </c:pt>
              <c:pt idx="15">
                <c:v>16,000</c:v>
              </c:pt>
              <c:pt idx="16">
                <c:v>17,000</c:v>
              </c:pt>
              <c:pt idx="17">
                <c:v>18,000</c:v>
              </c:pt>
              <c:pt idx="18">
                <c:v>19,000</c:v>
              </c:pt>
              <c:pt idx="19">
                <c:v>20,000</c:v>
              </c:pt>
              <c:pt idx="20">
                <c:v>21,000</c:v>
              </c:pt>
              <c:pt idx="21">
                <c:v>22,000</c:v>
              </c:pt>
              <c:pt idx="22">
                <c:v>23,000</c:v>
              </c:pt>
              <c:pt idx="23">
                <c:v>24,000</c:v>
              </c:pt>
              <c:pt idx="24">
                <c:v>25,000</c:v>
              </c:pt>
              <c:pt idx="25">
                <c:v>26,000</c:v>
              </c:pt>
              <c:pt idx="26">
                <c:v>27,000</c:v>
              </c:pt>
              <c:pt idx="27">
                <c:v>28,000</c:v>
              </c:pt>
              <c:pt idx="28">
                <c:v>29,000</c:v>
              </c:pt>
              <c:pt idx="29">
                <c:v>30,000</c:v>
              </c:pt>
              <c:pt idx="30">
                <c:v>31,000</c:v>
              </c:pt>
              <c:pt idx="31">
                <c:v>32,000</c:v>
              </c:pt>
              <c:pt idx="32">
                <c:v>33,000</c:v>
              </c:pt>
              <c:pt idx="33">
                <c:v>34,000</c:v>
              </c:pt>
              <c:pt idx="34">
                <c:v>35,000</c:v>
              </c:pt>
              <c:pt idx="35">
                <c:v>36,000</c:v>
              </c:pt>
              <c:pt idx="36">
                <c:v>37,000</c:v>
              </c:pt>
              <c:pt idx="37">
                <c:v>38,000</c:v>
              </c:pt>
              <c:pt idx="38">
                <c:v>39,000</c:v>
              </c:pt>
              <c:pt idx="39">
                <c:v>40,000</c:v>
              </c:pt>
              <c:pt idx="40">
                <c:v>41,000</c:v>
              </c:pt>
              <c:pt idx="41">
                <c:v>42,000</c:v>
              </c:pt>
              <c:pt idx="42">
                <c:v>43,000</c:v>
              </c:pt>
              <c:pt idx="43">
                <c:v>44,000</c:v>
              </c:pt>
              <c:pt idx="44">
                <c:v>45,000</c:v>
              </c:pt>
              <c:pt idx="45">
                <c:v>46,000</c:v>
              </c:pt>
              <c:pt idx="46">
                <c:v>47,000</c:v>
              </c:pt>
              <c:pt idx="47">
                <c:v>48,000</c:v>
              </c:pt>
              <c:pt idx="48">
                <c:v>49,000</c:v>
              </c:pt>
              <c:pt idx="49">
                <c:v>50,000</c:v>
              </c:pt>
              <c:pt idx="50">
                <c:v>51,000</c:v>
              </c:pt>
              <c:pt idx="51">
                <c:v>52,000</c:v>
              </c:pt>
              <c:pt idx="52">
                <c:v>53,000</c:v>
              </c:pt>
              <c:pt idx="53">
                <c:v>54,000</c:v>
              </c:pt>
              <c:pt idx="54">
                <c:v>55,000</c:v>
              </c:pt>
              <c:pt idx="55">
                <c:v>56,000</c:v>
              </c:pt>
              <c:pt idx="56">
                <c:v>57,000</c:v>
              </c:pt>
              <c:pt idx="57">
                <c:v>58,000</c:v>
              </c:pt>
              <c:pt idx="58">
                <c:v>59,000</c:v>
              </c:pt>
              <c:pt idx="59">
                <c:v>60,000</c:v>
              </c:pt>
              <c:pt idx="60">
                <c:v>61,000</c:v>
              </c:pt>
              <c:pt idx="61">
                <c:v>62,000</c:v>
              </c:pt>
              <c:pt idx="62">
                <c:v>63,000</c:v>
              </c:pt>
              <c:pt idx="63">
                <c:v>64,000</c:v>
              </c:pt>
              <c:pt idx="64">
                <c:v>65,000</c:v>
              </c:pt>
              <c:pt idx="65">
                <c:v>66,000</c:v>
              </c:pt>
              <c:pt idx="66">
                <c:v>67,000</c:v>
              </c:pt>
              <c:pt idx="67">
                <c:v>68,000</c:v>
              </c:pt>
              <c:pt idx="68">
                <c:v>69,000</c:v>
              </c:pt>
              <c:pt idx="69">
                <c:v>70,000</c:v>
              </c:pt>
              <c:pt idx="70">
                <c:v>71,000</c:v>
              </c:pt>
              <c:pt idx="71">
                <c:v>72,000</c:v>
              </c:pt>
              <c:pt idx="72">
                <c:v>73,000</c:v>
              </c:pt>
              <c:pt idx="73">
                <c:v>74,000</c:v>
              </c:pt>
              <c:pt idx="74">
                <c:v>75,000</c:v>
              </c:pt>
              <c:pt idx="75">
                <c:v>76,000</c:v>
              </c:pt>
              <c:pt idx="76">
                <c:v>77,000</c:v>
              </c:pt>
              <c:pt idx="77">
                <c:v>78,000</c:v>
              </c:pt>
              <c:pt idx="78">
                <c:v>79,000</c:v>
              </c:pt>
              <c:pt idx="79">
                <c:v>80,000</c:v>
              </c:pt>
              <c:pt idx="80">
                <c:v>81,000</c:v>
              </c:pt>
              <c:pt idx="81">
                <c:v>82,000</c:v>
              </c:pt>
              <c:pt idx="82">
                <c:v>83,000</c:v>
              </c:pt>
              <c:pt idx="83">
                <c:v>84,000</c:v>
              </c:pt>
              <c:pt idx="84">
                <c:v>85,000</c:v>
              </c:pt>
              <c:pt idx="85">
                <c:v>86,000</c:v>
              </c:pt>
              <c:pt idx="86">
                <c:v>87,000</c:v>
              </c:pt>
              <c:pt idx="87">
                <c:v>88,000</c:v>
              </c:pt>
              <c:pt idx="88">
                <c:v>89,000</c:v>
              </c:pt>
              <c:pt idx="89">
                <c:v>90,000</c:v>
              </c:pt>
              <c:pt idx="90">
                <c:v>91,000</c:v>
              </c:pt>
              <c:pt idx="91">
                <c:v>92,000</c:v>
              </c:pt>
              <c:pt idx="92">
                <c:v>93,000</c:v>
              </c:pt>
              <c:pt idx="93">
                <c:v>94,000</c:v>
              </c:pt>
              <c:pt idx="94">
                <c:v>95,000</c:v>
              </c:pt>
              <c:pt idx="95">
                <c:v>96,000</c:v>
              </c:pt>
              <c:pt idx="96">
                <c:v>97,000</c:v>
              </c:pt>
              <c:pt idx="97">
                <c:v>98,000</c:v>
              </c:pt>
              <c:pt idx="98">
                <c:v>99,000</c:v>
              </c:pt>
              <c:pt idx="99">
                <c:v>100,000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'Рис. 2'!$L$2:$L$21</c15:sqref>
                  </c15:fullRef>
                </c:ext>
              </c:extLst>
              <c:f>'Рис. 2'!$L$2:$L$21</c:f>
              <c:numCache>
                <c:formatCode>0.000</c:formatCode>
                <c:ptCount val="20"/>
                <c:pt idx="0">
                  <c:v>5.516261666666666</c:v>
                </c:pt>
                <c:pt idx="1">
                  <c:v>5.516261666666666</c:v>
                </c:pt>
                <c:pt idx="2">
                  <c:v>5.516261666666666</c:v>
                </c:pt>
                <c:pt idx="3">
                  <c:v>5.516261666666666</c:v>
                </c:pt>
                <c:pt idx="4">
                  <c:v>5.516261666666666</c:v>
                </c:pt>
                <c:pt idx="5">
                  <c:v>5.516261666666666</c:v>
                </c:pt>
                <c:pt idx="6">
                  <c:v>5.516261666666666</c:v>
                </c:pt>
                <c:pt idx="7">
                  <c:v>5.516261666666666</c:v>
                </c:pt>
                <c:pt idx="8">
                  <c:v>5.516261666666666</c:v>
                </c:pt>
                <c:pt idx="9">
                  <c:v>5.516261666666666</c:v>
                </c:pt>
                <c:pt idx="10">
                  <c:v>5.516261666666666</c:v>
                </c:pt>
                <c:pt idx="11">
                  <c:v>5.516261666666666</c:v>
                </c:pt>
                <c:pt idx="12">
                  <c:v>5.516261666666666</c:v>
                </c:pt>
                <c:pt idx="13">
                  <c:v>5.516261666666666</c:v>
                </c:pt>
                <c:pt idx="14">
                  <c:v>5.516261666666666</c:v>
                </c:pt>
                <c:pt idx="15">
                  <c:v>5.516261666666666</c:v>
                </c:pt>
                <c:pt idx="16">
                  <c:v>5.516261666666666</c:v>
                </c:pt>
                <c:pt idx="17">
                  <c:v>5.516261666666666</c:v>
                </c:pt>
                <c:pt idx="18">
                  <c:v>5.516261666666666</c:v>
                </c:pt>
                <c:pt idx="19">
                  <c:v>5.516261666666666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AE-454A-A670-C8D4FC19B3A4}"/>
            </c:ext>
          </c:extLst>
        </c:ser>
        <c:ser>
          <c:idx val="7"/>
          <c:order val="7"/>
          <c:tx>
            <c:strRef>
              <c:f>'Рис. 2'!$M$1</c:f>
              <c:strCache>
                <c:ptCount val="1"/>
                <c:pt idx="0">
                  <c:v>-2δ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20"/>
              <c:pt idx="0">
                <c:v>1,000</c:v>
              </c:pt>
              <c:pt idx="1">
                <c:v>2,000</c:v>
              </c:pt>
              <c:pt idx="2">
                <c:v>3,000</c:v>
              </c:pt>
              <c:pt idx="3">
                <c:v>4,000</c:v>
              </c:pt>
              <c:pt idx="4">
                <c:v>5,000</c:v>
              </c:pt>
              <c:pt idx="5">
                <c:v>6,000</c:v>
              </c:pt>
              <c:pt idx="6">
                <c:v>7,000</c:v>
              </c:pt>
              <c:pt idx="7">
                <c:v>8,000</c:v>
              </c:pt>
              <c:pt idx="8">
                <c:v>9,000</c:v>
              </c:pt>
              <c:pt idx="9">
                <c:v>10,000</c:v>
              </c:pt>
              <c:pt idx="10">
                <c:v>11,000</c:v>
              </c:pt>
              <c:pt idx="11">
                <c:v>12,000</c:v>
              </c:pt>
              <c:pt idx="12">
                <c:v>13,000</c:v>
              </c:pt>
              <c:pt idx="13">
                <c:v>14,000</c:v>
              </c:pt>
              <c:pt idx="14">
                <c:v>15,000</c:v>
              </c:pt>
              <c:pt idx="15">
                <c:v>16,000</c:v>
              </c:pt>
              <c:pt idx="16">
                <c:v>17,000</c:v>
              </c:pt>
              <c:pt idx="17">
                <c:v>18,000</c:v>
              </c:pt>
              <c:pt idx="18">
                <c:v>19,000</c:v>
              </c:pt>
              <c:pt idx="19">
                <c:v>20,000</c:v>
              </c:pt>
              <c:pt idx="20">
                <c:v>21,000</c:v>
              </c:pt>
              <c:pt idx="21">
                <c:v>22,000</c:v>
              </c:pt>
              <c:pt idx="22">
                <c:v>23,000</c:v>
              </c:pt>
              <c:pt idx="23">
                <c:v>24,000</c:v>
              </c:pt>
              <c:pt idx="24">
                <c:v>25,000</c:v>
              </c:pt>
              <c:pt idx="25">
                <c:v>26,000</c:v>
              </c:pt>
              <c:pt idx="26">
                <c:v>27,000</c:v>
              </c:pt>
              <c:pt idx="27">
                <c:v>28,000</c:v>
              </c:pt>
              <c:pt idx="28">
                <c:v>29,000</c:v>
              </c:pt>
              <c:pt idx="29">
                <c:v>30,000</c:v>
              </c:pt>
              <c:pt idx="30">
                <c:v>31,000</c:v>
              </c:pt>
              <c:pt idx="31">
                <c:v>32,000</c:v>
              </c:pt>
              <c:pt idx="32">
                <c:v>33,000</c:v>
              </c:pt>
              <c:pt idx="33">
                <c:v>34,000</c:v>
              </c:pt>
              <c:pt idx="34">
                <c:v>35,000</c:v>
              </c:pt>
              <c:pt idx="35">
                <c:v>36,000</c:v>
              </c:pt>
              <c:pt idx="36">
                <c:v>37,000</c:v>
              </c:pt>
              <c:pt idx="37">
                <c:v>38,000</c:v>
              </c:pt>
              <c:pt idx="38">
                <c:v>39,000</c:v>
              </c:pt>
              <c:pt idx="39">
                <c:v>40,000</c:v>
              </c:pt>
              <c:pt idx="40">
                <c:v>41,000</c:v>
              </c:pt>
              <c:pt idx="41">
                <c:v>42,000</c:v>
              </c:pt>
              <c:pt idx="42">
                <c:v>43,000</c:v>
              </c:pt>
              <c:pt idx="43">
                <c:v>44,000</c:v>
              </c:pt>
              <c:pt idx="44">
                <c:v>45,000</c:v>
              </c:pt>
              <c:pt idx="45">
                <c:v>46,000</c:v>
              </c:pt>
              <c:pt idx="46">
                <c:v>47,000</c:v>
              </c:pt>
              <c:pt idx="47">
                <c:v>48,000</c:v>
              </c:pt>
              <c:pt idx="48">
                <c:v>49,000</c:v>
              </c:pt>
              <c:pt idx="49">
                <c:v>50,000</c:v>
              </c:pt>
              <c:pt idx="50">
                <c:v>51,000</c:v>
              </c:pt>
              <c:pt idx="51">
                <c:v>52,000</c:v>
              </c:pt>
              <c:pt idx="52">
                <c:v>53,000</c:v>
              </c:pt>
              <c:pt idx="53">
                <c:v>54,000</c:v>
              </c:pt>
              <c:pt idx="54">
                <c:v>55,000</c:v>
              </c:pt>
              <c:pt idx="55">
                <c:v>56,000</c:v>
              </c:pt>
              <c:pt idx="56">
                <c:v>57,000</c:v>
              </c:pt>
              <c:pt idx="57">
                <c:v>58,000</c:v>
              </c:pt>
              <c:pt idx="58">
                <c:v>59,000</c:v>
              </c:pt>
              <c:pt idx="59">
                <c:v>60,000</c:v>
              </c:pt>
              <c:pt idx="60">
                <c:v>61,000</c:v>
              </c:pt>
              <c:pt idx="61">
                <c:v>62,000</c:v>
              </c:pt>
              <c:pt idx="62">
                <c:v>63,000</c:v>
              </c:pt>
              <c:pt idx="63">
                <c:v>64,000</c:v>
              </c:pt>
              <c:pt idx="64">
                <c:v>65,000</c:v>
              </c:pt>
              <c:pt idx="65">
                <c:v>66,000</c:v>
              </c:pt>
              <c:pt idx="66">
                <c:v>67,000</c:v>
              </c:pt>
              <c:pt idx="67">
                <c:v>68,000</c:v>
              </c:pt>
              <c:pt idx="68">
                <c:v>69,000</c:v>
              </c:pt>
              <c:pt idx="69">
                <c:v>70,000</c:v>
              </c:pt>
              <c:pt idx="70">
                <c:v>71,000</c:v>
              </c:pt>
              <c:pt idx="71">
                <c:v>72,000</c:v>
              </c:pt>
              <c:pt idx="72">
                <c:v>73,000</c:v>
              </c:pt>
              <c:pt idx="73">
                <c:v>74,000</c:v>
              </c:pt>
              <c:pt idx="74">
                <c:v>75,000</c:v>
              </c:pt>
              <c:pt idx="75">
                <c:v>76,000</c:v>
              </c:pt>
              <c:pt idx="76">
                <c:v>77,000</c:v>
              </c:pt>
              <c:pt idx="77">
                <c:v>78,000</c:v>
              </c:pt>
              <c:pt idx="78">
                <c:v>79,000</c:v>
              </c:pt>
              <c:pt idx="79">
                <c:v>80,000</c:v>
              </c:pt>
              <c:pt idx="80">
                <c:v>81,000</c:v>
              </c:pt>
              <c:pt idx="81">
                <c:v>82,000</c:v>
              </c:pt>
              <c:pt idx="82">
                <c:v>83,000</c:v>
              </c:pt>
              <c:pt idx="83">
                <c:v>84,000</c:v>
              </c:pt>
              <c:pt idx="84">
                <c:v>85,000</c:v>
              </c:pt>
              <c:pt idx="85">
                <c:v>86,000</c:v>
              </c:pt>
              <c:pt idx="86">
                <c:v>87,000</c:v>
              </c:pt>
              <c:pt idx="87">
                <c:v>88,000</c:v>
              </c:pt>
              <c:pt idx="88">
                <c:v>89,000</c:v>
              </c:pt>
              <c:pt idx="89">
                <c:v>90,000</c:v>
              </c:pt>
              <c:pt idx="90">
                <c:v>91,000</c:v>
              </c:pt>
              <c:pt idx="91">
                <c:v>92,000</c:v>
              </c:pt>
              <c:pt idx="92">
                <c:v>93,000</c:v>
              </c:pt>
              <c:pt idx="93">
                <c:v>94,000</c:v>
              </c:pt>
              <c:pt idx="94">
                <c:v>95,000</c:v>
              </c:pt>
              <c:pt idx="95">
                <c:v>96,000</c:v>
              </c:pt>
              <c:pt idx="96">
                <c:v>97,000</c:v>
              </c:pt>
              <c:pt idx="97">
                <c:v>98,000</c:v>
              </c:pt>
              <c:pt idx="98">
                <c:v>99,000</c:v>
              </c:pt>
              <c:pt idx="99">
                <c:v>100,000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'Рис. 2'!$M$2:$M$21</c15:sqref>
                  </c15:fullRef>
                </c:ext>
              </c:extLst>
              <c:f>'Рис. 2'!$M$2:$M$21</c:f>
              <c:numCache>
                <c:formatCode>0.000</c:formatCode>
                <c:ptCount val="20"/>
                <c:pt idx="0">
                  <c:v>5.4595233333333333</c:v>
                </c:pt>
                <c:pt idx="1">
                  <c:v>5.4595233333333333</c:v>
                </c:pt>
                <c:pt idx="2">
                  <c:v>5.4595233333333333</c:v>
                </c:pt>
                <c:pt idx="3">
                  <c:v>5.4595233333333333</c:v>
                </c:pt>
                <c:pt idx="4">
                  <c:v>5.4595233333333333</c:v>
                </c:pt>
                <c:pt idx="5">
                  <c:v>5.4595233333333333</c:v>
                </c:pt>
                <c:pt idx="6">
                  <c:v>5.4595233333333333</c:v>
                </c:pt>
                <c:pt idx="7">
                  <c:v>5.4595233333333333</c:v>
                </c:pt>
                <c:pt idx="8">
                  <c:v>5.4595233333333333</c:v>
                </c:pt>
                <c:pt idx="9">
                  <c:v>5.4595233333333333</c:v>
                </c:pt>
                <c:pt idx="10">
                  <c:v>5.4595233333333333</c:v>
                </c:pt>
                <c:pt idx="11">
                  <c:v>5.4595233333333333</c:v>
                </c:pt>
                <c:pt idx="12">
                  <c:v>5.4595233333333333</c:v>
                </c:pt>
                <c:pt idx="13">
                  <c:v>5.4595233333333333</c:v>
                </c:pt>
                <c:pt idx="14">
                  <c:v>5.4595233333333333</c:v>
                </c:pt>
                <c:pt idx="15">
                  <c:v>5.4595233333333333</c:v>
                </c:pt>
                <c:pt idx="16">
                  <c:v>5.4595233333333333</c:v>
                </c:pt>
                <c:pt idx="17">
                  <c:v>5.4595233333333333</c:v>
                </c:pt>
                <c:pt idx="18">
                  <c:v>5.4595233333333333</c:v>
                </c:pt>
                <c:pt idx="19">
                  <c:v>5.4595233333333333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AE-454A-A670-C8D4FC19B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607720"/>
        <c:axId val="470345424"/>
      </c:lineChart>
      <c:catAx>
        <c:axId val="472607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470345424"/>
        <c:crosses val="autoZero"/>
        <c:auto val="1"/>
        <c:lblAlgn val="ctr"/>
        <c:lblOffset val="100"/>
        <c:noMultiLvlLbl val="0"/>
      </c:catAx>
      <c:valAx>
        <c:axId val="470345424"/>
        <c:scaling>
          <c:orientation val="minMax"/>
          <c:max val="5.85"/>
          <c:min val="5.3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'Рис. 2'!$A$1</c:f>
              <c:strCache>
                <c:ptCount val="1"/>
                <c:pt idx="0">
                  <c:v>X̅</c:v>
                </c:pt>
              </c:strCache>
            </c:strRef>
          </c:tx>
          <c:layout>
            <c:manualLayout>
              <c:xMode val="edge"/>
              <c:yMode val="edge"/>
              <c:x val="1.2756478763087531E-2"/>
              <c:y val="0.44059169819926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472607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</a:t>
            </a:r>
            <a:r>
              <a:rPr lang="ru-RU" baseline="0"/>
              <a:t>карта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>
        <c:manualLayout>
          <c:layoutTarget val="inner"/>
          <c:xMode val="edge"/>
          <c:yMode val="edge"/>
          <c:x val="8.5232226139346667E-2"/>
          <c:y val="2.7406702412500702E-2"/>
          <c:w val="0.89193798054414575"/>
          <c:h val="0.72456977582109061"/>
        </c:manualLayout>
      </c:layout>
      <c:lineChart>
        <c:grouping val="standard"/>
        <c:varyColors val="0"/>
        <c:ser>
          <c:idx val="0"/>
          <c:order val="0"/>
          <c:tx>
            <c:strRef>
              <c:f>'Рис. 2'!$F$1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'Рис. 2'!$F$2:$F$101</c15:sqref>
                  </c15:fullRef>
                </c:ext>
              </c:extLst>
              <c:f>'Рис. 2'!$F$2:$F$21</c:f>
              <c:numCache>
                <c:formatCode>General</c:formatCode>
                <c:ptCount val="20"/>
                <c:pt idx="0">
                  <c:v>0.30000000000000071</c:v>
                </c:pt>
                <c:pt idx="1">
                  <c:v>0.30000000000000071</c:v>
                </c:pt>
                <c:pt idx="2">
                  <c:v>0.20000000000000018</c:v>
                </c:pt>
                <c:pt idx="3">
                  <c:v>0.40000000000000036</c:v>
                </c:pt>
                <c:pt idx="4">
                  <c:v>0.30000000000000071</c:v>
                </c:pt>
                <c:pt idx="5">
                  <c:v>0.29999999999999982</c:v>
                </c:pt>
                <c:pt idx="6">
                  <c:v>0.20000000000000018</c:v>
                </c:pt>
                <c:pt idx="7">
                  <c:v>0.29999999999999982</c:v>
                </c:pt>
                <c:pt idx="8">
                  <c:v>0.30000000000000071</c:v>
                </c:pt>
                <c:pt idx="9">
                  <c:v>0.30000000000000071</c:v>
                </c:pt>
                <c:pt idx="10">
                  <c:v>0.5</c:v>
                </c:pt>
                <c:pt idx="11">
                  <c:v>0.20000000000000018</c:v>
                </c:pt>
                <c:pt idx="12">
                  <c:v>0.39999999999999947</c:v>
                </c:pt>
                <c:pt idx="13">
                  <c:v>0.30000000000000071</c:v>
                </c:pt>
                <c:pt idx="14">
                  <c:v>0.29999999999999982</c:v>
                </c:pt>
                <c:pt idx="15">
                  <c:v>0.29999999999999982</c:v>
                </c:pt>
                <c:pt idx="16">
                  <c:v>0.20000000000000018</c:v>
                </c:pt>
                <c:pt idx="17">
                  <c:v>0.20000000000000018</c:v>
                </c:pt>
                <c:pt idx="18">
                  <c:v>0.20000000000000018</c:v>
                </c:pt>
                <c:pt idx="19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8-4817-80D2-A750A93D64C8}"/>
            </c:ext>
          </c:extLst>
        </c:ser>
        <c:ser>
          <c:idx val="1"/>
          <c:order val="1"/>
          <c:tx>
            <c:strRef>
              <c:f>'Рис. 2'!$G$1</c:f>
              <c:strCache>
                <c:ptCount val="1"/>
                <c:pt idx="0">
                  <c:v>R̅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0"/>
              <c:pt idx="0">
                <c:v>1,000</c:v>
              </c:pt>
              <c:pt idx="1">
                <c:v>2,000</c:v>
              </c:pt>
              <c:pt idx="2">
                <c:v>3,000</c:v>
              </c:pt>
              <c:pt idx="3">
                <c:v>4,000</c:v>
              </c:pt>
              <c:pt idx="4">
                <c:v>5,000</c:v>
              </c:pt>
              <c:pt idx="5">
                <c:v>6,000</c:v>
              </c:pt>
              <c:pt idx="6">
                <c:v>7,000</c:v>
              </c:pt>
              <c:pt idx="7">
                <c:v>8,000</c:v>
              </c:pt>
              <c:pt idx="8">
                <c:v>9,000</c:v>
              </c:pt>
              <c:pt idx="9">
                <c:v>10,000</c:v>
              </c:pt>
              <c:pt idx="10">
                <c:v>11,000</c:v>
              </c:pt>
              <c:pt idx="11">
                <c:v>12,000</c:v>
              </c:pt>
              <c:pt idx="12">
                <c:v>13,000</c:v>
              </c:pt>
              <c:pt idx="13">
                <c:v>14,000</c:v>
              </c:pt>
              <c:pt idx="14">
                <c:v>15,000</c:v>
              </c:pt>
              <c:pt idx="15">
                <c:v>16,000</c:v>
              </c:pt>
              <c:pt idx="16">
                <c:v>17,000</c:v>
              </c:pt>
              <c:pt idx="17">
                <c:v>18,000</c:v>
              </c:pt>
              <c:pt idx="18">
                <c:v>19,000</c:v>
              </c:pt>
              <c:pt idx="19">
                <c:v>20,000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'Рис. 2'!$G$2:$G$101</c15:sqref>
                  </c15:fullRef>
                </c:ext>
              </c:extLst>
              <c:f>'Рис. 2'!$G$2:$G$21</c:f>
              <c:numCache>
                <c:formatCode>0.000</c:formatCode>
                <c:ptCount val="20"/>
                <c:pt idx="0">
                  <c:v>0.29500000000000026</c:v>
                </c:pt>
                <c:pt idx="1">
                  <c:v>0.29500000000000026</c:v>
                </c:pt>
                <c:pt idx="2">
                  <c:v>0.29500000000000026</c:v>
                </c:pt>
                <c:pt idx="3">
                  <c:v>0.29500000000000026</c:v>
                </c:pt>
                <c:pt idx="4">
                  <c:v>0.29500000000000026</c:v>
                </c:pt>
                <c:pt idx="5">
                  <c:v>0.29500000000000026</c:v>
                </c:pt>
                <c:pt idx="6">
                  <c:v>0.29500000000000026</c:v>
                </c:pt>
                <c:pt idx="7">
                  <c:v>0.29500000000000026</c:v>
                </c:pt>
                <c:pt idx="8">
                  <c:v>0.29500000000000026</c:v>
                </c:pt>
                <c:pt idx="9">
                  <c:v>0.29500000000000026</c:v>
                </c:pt>
                <c:pt idx="10">
                  <c:v>0.29500000000000026</c:v>
                </c:pt>
                <c:pt idx="11">
                  <c:v>0.29500000000000026</c:v>
                </c:pt>
                <c:pt idx="12">
                  <c:v>0.29500000000000026</c:v>
                </c:pt>
                <c:pt idx="13">
                  <c:v>0.29500000000000026</c:v>
                </c:pt>
                <c:pt idx="14">
                  <c:v>0.29500000000000026</c:v>
                </c:pt>
                <c:pt idx="15">
                  <c:v>0.29500000000000026</c:v>
                </c:pt>
                <c:pt idx="16">
                  <c:v>0.29500000000000026</c:v>
                </c:pt>
                <c:pt idx="17">
                  <c:v>0.29500000000000026</c:v>
                </c:pt>
                <c:pt idx="18">
                  <c:v>0.29500000000000026</c:v>
                </c:pt>
                <c:pt idx="19">
                  <c:v>0.29500000000000026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8-4817-80D2-A750A93D64C8}"/>
            </c:ext>
          </c:extLst>
        </c:ser>
        <c:ser>
          <c:idx val="2"/>
          <c:order val="2"/>
          <c:tx>
            <c:strRef>
              <c:f>'Рис. 2'!$H$1</c:f>
              <c:strCache>
                <c:ptCount val="1"/>
                <c:pt idx="0">
                  <c:v>UCLR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'Рис. 2'!$H$2:$H$101</c15:sqref>
                  </c15:fullRef>
                </c:ext>
              </c:extLst>
              <c:f>'Рис. 2'!$H$2:$H$21</c:f>
              <c:numCache>
                <c:formatCode>General</c:formatCode>
                <c:ptCount val="20"/>
                <c:pt idx="0">
                  <c:v>0.62392500000000062</c:v>
                </c:pt>
                <c:pt idx="1">
                  <c:v>0.62392500000000062</c:v>
                </c:pt>
                <c:pt idx="2">
                  <c:v>0.62392500000000062</c:v>
                </c:pt>
                <c:pt idx="3">
                  <c:v>0.62392500000000062</c:v>
                </c:pt>
                <c:pt idx="4">
                  <c:v>0.62392500000000062</c:v>
                </c:pt>
                <c:pt idx="5">
                  <c:v>0.62392500000000062</c:v>
                </c:pt>
                <c:pt idx="6">
                  <c:v>0.62392500000000062</c:v>
                </c:pt>
                <c:pt idx="7">
                  <c:v>0.62392500000000062</c:v>
                </c:pt>
                <c:pt idx="8">
                  <c:v>0.62392500000000062</c:v>
                </c:pt>
                <c:pt idx="9">
                  <c:v>0.62392500000000062</c:v>
                </c:pt>
                <c:pt idx="10">
                  <c:v>0.62392500000000062</c:v>
                </c:pt>
                <c:pt idx="11">
                  <c:v>0.62392500000000062</c:v>
                </c:pt>
                <c:pt idx="12">
                  <c:v>0.62392500000000062</c:v>
                </c:pt>
                <c:pt idx="13">
                  <c:v>0.62392500000000062</c:v>
                </c:pt>
                <c:pt idx="14">
                  <c:v>0.62392500000000062</c:v>
                </c:pt>
                <c:pt idx="15">
                  <c:v>0.62392500000000062</c:v>
                </c:pt>
                <c:pt idx="16">
                  <c:v>0.62392500000000062</c:v>
                </c:pt>
                <c:pt idx="17">
                  <c:v>0.62392500000000062</c:v>
                </c:pt>
                <c:pt idx="18">
                  <c:v>0.62392500000000062</c:v>
                </c:pt>
                <c:pt idx="19">
                  <c:v>0.62392500000000062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38-4817-80D2-A750A93D6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480104"/>
        <c:axId val="392483632"/>
      </c:lineChart>
      <c:catAx>
        <c:axId val="392480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392483632"/>
        <c:crosses val="autoZero"/>
        <c:auto val="1"/>
        <c:lblAlgn val="ctr"/>
        <c:lblOffset val="100"/>
        <c:noMultiLvlLbl val="0"/>
      </c:catAx>
      <c:valAx>
        <c:axId val="392483632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'Рис. 2'!$F$1</c:f>
              <c:strCache>
                <c:ptCount val="1"/>
                <c:pt idx="0">
                  <c:v>R</c:v>
                </c:pt>
              </c:strCache>
            </c:strRef>
          </c:tx>
          <c:layout>
            <c:manualLayout>
              <c:xMode val="edge"/>
              <c:yMode val="edge"/>
              <c:x val="1.2916253262091969E-2"/>
              <c:y val="0.4217244107765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392480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36368</xdr:colOff>
      <xdr:row>1</xdr:row>
      <xdr:rowOff>6494</xdr:rowOff>
    </xdr:from>
    <xdr:to>
      <xdr:col>29</xdr:col>
      <xdr:colOff>598344</xdr:colOff>
      <xdr:row>24</xdr:row>
      <xdr:rowOff>16565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19713</xdr:colOff>
      <xdr:row>26</xdr:row>
      <xdr:rowOff>8534</xdr:rowOff>
    </xdr:from>
    <xdr:to>
      <xdr:col>29</xdr:col>
      <xdr:colOff>592901</xdr:colOff>
      <xdr:row>41</xdr:row>
      <xdr:rowOff>65686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zoomScale="80" zoomScaleNormal="80" workbookViewId="0">
      <selection activeCell="N19" sqref="N19"/>
    </sheetView>
  </sheetViews>
  <sheetFormatPr defaultRowHeight="15" x14ac:dyDescent="0.25"/>
  <cols>
    <col min="1" max="1" width="8.42578125" customWidth="1"/>
    <col min="2" max="6" width="6.5703125" customWidth="1"/>
    <col min="7" max="7" width="10.28515625" customWidth="1"/>
    <col min="8" max="8" width="7.42578125" customWidth="1"/>
  </cols>
  <sheetData>
    <row r="1" spans="1:9" x14ac:dyDescent="0.25">
      <c r="A1" s="7" t="s">
        <v>7</v>
      </c>
      <c r="B1" s="8" t="s">
        <v>8</v>
      </c>
      <c r="C1" s="9"/>
      <c r="D1" s="9"/>
      <c r="E1" s="9"/>
      <c r="F1" s="10"/>
      <c r="G1" s="7" t="s">
        <v>9</v>
      </c>
      <c r="H1" s="7" t="s">
        <v>10</v>
      </c>
    </row>
    <row r="2" spans="1:9" x14ac:dyDescent="0.25">
      <c r="A2" s="7"/>
      <c r="B2" s="4">
        <v>1</v>
      </c>
      <c r="C2" s="4">
        <v>2</v>
      </c>
      <c r="D2" s="4">
        <v>3</v>
      </c>
      <c r="E2" s="4">
        <v>4</v>
      </c>
      <c r="F2" s="4">
        <v>5</v>
      </c>
      <c r="G2" s="7"/>
      <c r="H2" s="7"/>
      <c r="I2" t="s">
        <v>15</v>
      </c>
    </row>
    <row r="3" spans="1:9" x14ac:dyDescent="0.25">
      <c r="A3">
        <v>1</v>
      </c>
      <c r="B3">
        <v>5.3999999999999995</v>
      </c>
      <c r="C3">
        <v>5.5</v>
      </c>
      <c r="D3">
        <v>5.7</v>
      </c>
      <c r="E3">
        <v>5.6000000000000005</v>
      </c>
      <c r="F3">
        <v>5.6</v>
      </c>
      <c r="G3" s="3">
        <f>AVERAGE(B3:F3)</f>
        <v>5.56</v>
      </c>
      <c r="H3">
        <f>MAX(B3:F3)-MIN(B3:F3)</f>
        <v>0.30000000000000071</v>
      </c>
      <c r="I3">
        <f>SUM(B3:F3)</f>
        <v>27.799999999999997</v>
      </c>
    </row>
    <row r="4" spans="1:9" x14ac:dyDescent="0.25">
      <c r="A4">
        <v>2</v>
      </c>
      <c r="B4">
        <v>5.6</v>
      </c>
      <c r="C4">
        <v>5.5</v>
      </c>
      <c r="D4">
        <v>5.7</v>
      </c>
      <c r="E4">
        <v>5.5</v>
      </c>
      <c r="F4">
        <v>5.3999999999999995</v>
      </c>
      <c r="G4" s="3">
        <f t="shared" ref="G4:G22" si="0">AVERAGE(B4:F4)</f>
        <v>5.54</v>
      </c>
      <c r="H4">
        <f t="shared" ref="H4:H22" si="1">MAX(B4:F4)-MIN(B4:F4)</f>
        <v>0.30000000000000071</v>
      </c>
      <c r="I4">
        <f t="shared" ref="I4:I22" si="2">SUM(B4:F4)</f>
        <v>27.7</v>
      </c>
    </row>
    <row r="5" spans="1:9" x14ac:dyDescent="0.25">
      <c r="A5">
        <v>3</v>
      </c>
      <c r="B5">
        <v>5.6</v>
      </c>
      <c r="C5">
        <v>5.3999999999999995</v>
      </c>
      <c r="D5">
        <v>5.6</v>
      </c>
      <c r="E5">
        <v>5.5</v>
      </c>
      <c r="F5">
        <v>5.5</v>
      </c>
      <c r="G5" s="3">
        <f t="shared" si="0"/>
        <v>5.5200000000000005</v>
      </c>
      <c r="H5">
        <f t="shared" si="1"/>
        <v>0.20000000000000018</v>
      </c>
      <c r="I5">
        <f t="shared" si="2"/>
        <v>27.6</v>
      </c>
    </row>
    <row r="6" spans="1:9" x14ac:dyDescent="0.25">
      <c r="A6">
        <v>4</v>
      </c>
      <c r="B6">
        <v>5.8</v>
      </c>
      <c r="C6">
        <v>5.3999999999999995</v>
      </c>
      <c r="D6">
        <v>5.7</v>
      </c>
      <c r="E6">
        <v>5.6000000000000005</v>
      </c>
      <c r="F6">
        <v>5.5</v>
      </c>
      <c r="G6" s="3">
        <f t="shared" si="0"/>
        <v>5.6</v>
      </c>
      <c r="H6">
        <f t="shared" si="1"/>
        <v>0.40000000000000036</v>
      </c>
      <c r="I6">
        <f t="shared" si="2"/>
        <v>28</v>
      </c>
    </row>
    <row r="7" spans="1:9" x14ac:dyDescent="0.25">
      <c r="A7">
        <v>5</v>
      </c>
      <c r="B7">
        <v>5.6</v>
      </c>
      <c r="C7">
        <v>5.5</v>
      </c>
      <c r="D7">
        <v>5.7</v>
      </c>
      <c r="E7">
        <v>5.6000000000000005</v>
      </c>
      <c r="F7">
        <v>5.3999999999999995</v>
      </c>
      <c r="G7" s="3">
        <f t="shared" si="0"/>
        <v>5.5600000000000005</v>
      </c>
      <c r="H7">
        <f t="shared" si="1"/>
        <v>0.30000000000000071</v>
      </c>
      <c r="I7">
        <f t="shared" si="2"/>
        <v>27.8</v>
      </c>
    </row>
    <row r="8" spans="1:9" x14ac:dyDescent="0.25">
      <c r="A8">
        <v>6</v>
      </c>
      <c r="B8">
        <v>5.5</v>
      </c>
      <c r="C8">
        <v>5.5</v>
      </c>
      <c r="D8">
        <v>5.8</v>
      </c>
      <c r="E8">
        <v>5.7</v>
      </c>
      <c r="F8">
        <v>5.5</v>
      </c>
      <c r="G8" s="3">
        <f t="shared" si="0"/>
        <v>5.6</v>
      </c>
      <c r="H8">
        <f t="shared" si="1"/>
        <v>0.29999999999999982</v>
      </c>
      <c r="I8">
        <f t="shared" si="2"/>
        <v>28</v>
      </c>
    </row>
    <row r="9" spans="1:9" x14ac:dyDescent="0.25">
      <c r="A9">
        <v>7</v>
      </c>
      <c r="B9">
        <v>5.6</v>
      </c>
      <c r="C9">
        <v>5.5</v>
      </c>
      <c r="D9">
        <v>5.7</v>
      </c>
      <c r="E9">
        <v>5.6000000000000005</v>
      </c>
      <c r="F9">
        <v>5.5</v>
      </c>
      <c r="G9" s="3">
        <f t="shared" si="0"/>
        <v>5.58</v>
      </c>
      <c r="H9">
        <f t="shared" si="1"/>
        <v>0.20000000000000018</v>
      </c>
      <c r="I9">
        <f t="shared" si="2"/>
        <v>27.900000000000002</v>
      </c>
    </row>
    <row r="10" spans="1:9" x14ac:dyDescent="0.25">
      <c r="A10">
        <v>8</v>
      </c>
      <c r="B10">
        <v>5.6999999999999993</v>
      </c>
      <c r="C10">
        <v>5.5</v>
      </c>
      <c r="D10">
        <v>5.8</v>
      </c>
      <c r="E10">
        <v>5.6000000000000005</v>
      </c>
      <c r="F10">
        <v>5.5</v>
      </c>
      <c r="G10" s="3">
        <f t="shared" si="0"/>
        <v>5.62</v>
      </c>
      <c r="H10">
        <f t="shared" si="1"/>
        <v>0.29999999999999982</v>
      </c>
      <c r="I10">
        <f t="shared" si="2"/>
        <v>28.1</v>
      </c>
    </row>
    <row r="11" spans="1:9" x14ac:dyDescent="0.25">
      <c r="A11">
        <v>9</v>
      </c>
      <c r="B11">
        <v>5.5</v>
      </c>
      <c r="C11">
        <v>5.5</v>
      </c>
      <c r="D11">
        <v>5.7</v>
      </c>
      <c r="E11">
        <v>5.5</v>
      </c>
      <c r="F11">
        <v>5.3999999999999995</v>
      </c>
      <c r="G11" s="3">
        <f t="shared" si="0"/>
        <v>5.52</v>
      </c>
      <c r="H11">
        <f t="shared" si="1"/>
        <v>0.30000000000000071</v>
      </c>
      <c r="I11">
        <f t="shared" si="2"/>
        <v>27.599999999999998</v>
      </c>
    </row>
    <row r="12" spans="1:9" x14ac:dyDescent="0.25">
      <c r="A12">
        <v>10</v>
      </c>
      <c r="B12">
        <v>5.6</v>
      </c>
      <c r="C12">
        <v>5.3999999999999995</v>
      </c>
      <c r="D12">
        <v>5.7</v>
      </c>
      <c r="E12">
        <v>5.5</v>
      </c>
      <c r="F12">
        <v>5.5</v>
      </c>
      <c r="G12" s="3">
        <f t="shared" si="0"/>
        <v>5.54</v>
      </c>
      <c r="H12">
        <f t="shared" si="1"/>
        <v>0.30000000000000071</v>
      </c>
      <c r="I12">
        <f t="shared" si="2"/>
        <v>27.7</v>
      </c>
    </row>
    <row r="13" spans="1:9" x14ac:dyDescent="0.25">
      <c r="A13">
        <v>11</v>
      </c>
      <c r="B13">
        <v>5.3</v>
      </c>
      <c r="C13">
        <v>5.5</v>
      </c>
      <c r="D13">
        <v>5.8</v>
      </c>
      <c r="E13">
        <v>5.6000000000000005</v>
      </c>
      <c r="F13">
        <v>5.5</v>
      </c>
      <c r="G13" s="3">
        <f t="shared" si="0"/>
        <v>5.5400000000000009</v>
      </c>
      <c r="H13">
        <f t="shared" si="1"/>
        <v>0.5</v>
      </c>
      <c r="I13">
        <f t="shared" si="2"/>
        <v>27.700000000000003</v>
      </c>
    </row>
    <row r="14" spans="1:9" x14ac:dyDescent="0.25">
      <c r="A14">
        <v>12</v>
      </c>
      <c r="B14">
        <v>5.5</v>
      </c>
      <c r="C14">
        <v>5.5</v>
      </c>
      <c r="D14">
        <v>5.7</v>
      </c>
      <c r="E14">
        <v>5.5</v>
      </c>
      <c r="F14">
        <v>5.6</v>
      </c>
      <c r="G14" s="3">
        <f t="shared" si="0"/>
        <v>5.56</v>
      </c>
      <c r="H14">
        <f t="shared" si="1"/>
        <v>0.20000000000000018</v>
      </c>
      <c r="I14">
        <f t="shared" si="2"/>
        <v>27.799999999999997</v>
      </c>
    </row>
    <row r="15" spans="1:9" x14ac:dyDescent="0.25">
      <c r="A15">
        <v>13</v>
      </c>
      <c r="B15">
        <v>5.5</v>
      </c>
      <c r="C15">
        <v>5.5</v>
      </c>
      <c r="D15">
        <v>5.7</v>
      </c>
      <c r="E15">
        <v>5.7</v>
      </c>
      <c r="F15">
        <v>5.8999999999999995</v>
      </c>
      <c r="G15" s="3">
        <f t="shared" si="0"/>
        <v>5.6599999999999993</v>
      </c>
      <c r="H15">
        <f t="shared" si="1"/>
        <v>0.39999999999999947</v>
      </c>
      <c r="I15">
        <f t="shared" si="2"/>
        <v>28.299999999999997</v>
      </c>
    </row>
    <row r="16" spans="1:9" x14ac:dyDescent="0.25">
      <c r="A16">
        <v>14</v>
      </c>
      <c r="B16">
        <v>5.3999999999999995</v>
      </c>
      <c r="C16">
        <v>5.5</v>
      </c>
      <c r="D16">
        <v>5.7</v>
      </c>
      <c r="E16">
        <v>5.6000000000000005</v>
      </c>
      <c r="F16">
        <v>5.6</v>
      </c>
      <c r="G16" s="3">
        <f t="shared" si="0"/>
        <v>5.56</v>
      </c>
      <c r="H16">
        <f t="shared" si="1"/>
        <v>0.30000000000000071</v>
      </c>
      <c r="I16">
        <f t="shared" si="2"/>
        <v>27.799999999999997</v>
      </c>
    </row>
    <row r="17" spans="1:9" x14ac:dyDescent="0.25">
      <c r="A17">
        <v>15</v>
      </c>
      <c r="B17">
        <v>5.5</v>
      </c>
      <c r="C17">
        <v>5.6</v>
      </c>
      <c r="D17">
        <v>5.8</v>
      </c>
      <c r="E17">
        <v>5.7</v>
      </c>
      <c r="F17">
        <v>5.5</v>
      </c>
      <c r="G17" s="3">
        <f t="shared" si="0"/>
        <v>5.6199999999999992</v>
      </c>
      <c r="H17">
        <f t="shared" si="1"/>
        <v>0.29999999999999982</v>
      </c>
      <c r="I17">
        <f t="shared" si="2"/>
        <v>28.099999999999998</v>
      </c>
    </row>
    <row r="18" spans="1:9" x14ac:dyDescent="0.25">
      <c r="A18">
        <v>16</v>
      </c>
      <c r="B18">
        <v>5.5</v>
      </c>
      <c r="C18">
        <v>5.5</v>
      </c>
      <c r="D18">
        <v>5.7</v>
      </c>
      <c r="E18">
        <v>5.6000000000000005</v>
      </c>
      <c r="F18">
        <v>5.8</v>
      </c>
      <c r="G18" s="3">
        <f t="shared" si="0"/>
        <v>5.62</v>
      </c>
      <c r="H18">
        <f t="shared" si="1"/>
        <v>0.29999999999999982</v>
      </c>
      <c r="I18">
        <f t="shared" si="2"/>
        <v>28.1</v>
      </c>
    </row>
    <row r="19" spans="1:9" x14ac:dyDescent="0.25">
      <c r="A19">
        <v>17</v>
      </c>
      <c r="B19">
        <v>5.5</v>
      </c>
      <c r="C19">
        <v>5.3999999999999995</v>
      </c>
      <c r="D19">
        <v>5.6</v>
      </c>
      <c r="E19">
        <v>5.5</v>
      </c>
      <c r="F19">
        <v>5.3999999999999995</v>
      </c>
      <c r="G19" s="3">
        <f t="shared" si="0"/>
        <v>5.4799999999999995</v>
      </c>
      <c r="H19">
        <f t="shared" si="1"/>
        <v>0.20000000000000018</v>
      </c>
      <c r="I19">
        <f t="shared" si="2"/>
        <v>27.4</v>
      </c>
    </row>
    <row r="20" spans="1:9" x14ac:dyDescent="0.25">
      <c r="A20">
        <v>18</v>
      </c>
      <c r="B20">
        <v>5.5</v>
      </c>
      <c r="C20">
        <v>5.5</v>
      </c>
      <c r="D20">
        <v>5.7</v>
      </c>
      <c r="E20">
        <v>5.6000000000000005</v>
      </c>
      <c r="F20">
        <v>5.6</v>
      </c>
      <c r="G20" s="3">
        <f t="shared" si="0"/>
        <v>5.58</v>
      </c>
      <c r="H20">
        <f t="shared" si="1"/>
        <v>0.20000000000000018</v>
      </c>
      <c r="I20">
        <f t="shared" si="2"/>
        <v>27.9</v>
      </c>
    </row>
    <row r="21" spans="1:9" x14ac:dyDescent="0.25">
      <c r="A21">
        <v>19</v>
      </c>
      <c r="B21">
        <v>5.6999999999999993</v>
      </c>
      <c r="C21">
        <v>5.5</v>
      </c>
      <c r="D21">
        <v>5.7</v>
      </c>
      <c r="E21">
        <v>5.6000000000000005</v>
      </c>
      <c r="F21">
        <v>5.5</v>
      </c>
      <c r="G21" s="3">
        <f t="shared" si="0"/>
        <v>5.6</v>
      </c>
      <c r="H21">
        <f t="shared" si="1"/>
        <v>0.20000000000000018</v>
      </c>
      <c r="I21">
        <f t="shared" si="2"/>
        <v>28</v>
      </c>
    </row>
    <row r="22" spans="1:9" x14ac:dyDescent="0.25">
      <c r="A22">
        <v>20</v>
      </c>
      <c r="B22">
        <v>5.6999999999999993</v>
      </c>
      <c r="C22">
        <v>5.3999999999999995</v>
      </c>
      <c r="D22">
        <v>5.8</v>
      </c>
      <c r="E22">
        <v>5.7</v>
      </c>
      <c r="F22">
        <v>5.3999999999999995</v>
      </c>
      <c r="G22" s="3">
        <f t="shared" si="0"/>
        <v>5.6</v>
      </c>
      <c r="H22">
        <f t="shared" si="1"/>
        <v>0.40000000000000036</v>
      </c>
      <c r="I22">
        <f t="shared" si="2"/>
        <v>27.999999999999996</v>
      </c>
    </row>
    <row r="23" spans="1:9" ht="63" customHeight="1" x14ac:dyDescent="0.25">
      <c r="G23" s="3"/>
    </row>
    <row r="24" spans="1:9" x14ac:dyDescent="0.25">
      <c r="G24" s="3"/>
    </row>
    <row r="25" spans="1:9" x14ac:dyDescent="0.25">
      <c r="G25" s="3"/>
    </row>
    <row r="26" spans="1:9" x14ac:dyDescent="0.25">
      <c r="G26" s="3"/>
    </row>
    <row r="27" spans="1:9" x14ac:dyDescent="0.25">
      <c r="G27" s="3"/>
    </row>
    <row r="28" spans="1:9" x14ac:dyDescent="0.25">
      <c r="G28" s="3"/>
    </row>
    <row r="29" spans="1:9" x14ac:dyDescent="0.25">
      <c r="G29" s="3"/>
    </row>
    <row r="30" spans="1:9" x14ac:dyDescent="0.25">
      <c r="G30" s="3"/>
    </row>
    <row r="31" spans="1:9" x14ac:dyDescent="0.25">
      <c r="G31" s="3"/>
    </row>
    <row r="32" spans="1:9" x14ac:dyDescent="0.25">
      <c r="G32" s="3"/>
    </row>
    <row r="33" spans="7:7" x14ac:dyDescent="0.25">
      <c r="G33" s="3"/>
    </row>
    <row r="34" spans="7:7" x14ac:dyDescent="0.25">
      <c r="G34" s="3"/>
    </row>
    <row r="35" spans="7:7" x14ac:dyDescent="0.25">
      <c r="G35" s="3"/>
    </row>
    <row r="36" spans="7:7" x14ac:dyDescent="0.25">
      <c r="G36" s="3"/>
    </row>
    <row r="37" spans="7:7" x14ac:dyDescent="0.25">
      <c r="G37" s="3"/>
    </row>
    <row r="38" spans="7:7" x14ac:dyDescent="0.25">
      <c r="G38" s="3"/>
    </row>
    <row r="39" spans="7:7" x14ac:dyDescent="0.25">
      <c r="G39" s="3"/>
    </row>
    <row r="40" spans="7:7" x14ac:dyDescent="0.25">
      <c r="G40" s="3"/>
    </row>
    <row r="41" spans="7:7" x14ac:dyDescent="0.25">
      <c r="G41" s="3"/>
    </row>
    <row r="42" spans="7:7" x14ac:dyDescent="0.25">
      <c r="G42" s="3"/>
    </row>
    <row r="43" spans="7:7" x14ac:dyDescent="0.25">
      <c r="G43" s="3"/>
    </row>
    <row r="44" spans="7:7" x14ac:dyDescent="0.25">
      <c r="G44" s="3"/>
    </row>
    <row r="45" spans="7:7" x14ac:dyDescent="0.25">
      <c r="G45" s="3"/>
    </row>
    <row r="46" spans="7:7" x14ac:dyDescent="0.25">
      <c r="G46" s="3"/>
    </row>
    <row r="47" spans="7:7" x14ac:dyDescent="0.25">
      <c r="G47" s="3"/>
    </row>
    <row r="48" spans="7:7" x14ac:dyDescent="0.25">
      <c r="G48" s="3"/>
    </row>
    <row r="49" spans="7:7" x14ac:dyDescent="0.25">
      <c r="G49" s="3"/>
    </row>
    <row r="50" spans="7:7" x14ac:dyDescent="0.25">
      <c r="G50" s="3"/>
    </row>
    <row r="51" spans="7:7" x14ac:dyDescent="0.25">
      <c r="G51" s="3"/>
    </row>
    <row r="52" spans="7:7" x14ac:dyDescent="0.25">
      <c r="G52" s="3"/>
    </row>
    <row r="53" spans="7:7" x14ac:dyDescent="0.25">
      <c r="G53" s="3"/>
    </row>
    <row r="54" spans="7:7" x14ac:dyDescent="0.25">
      <c r="G54" s="3"/>
    </row>
    <row r="55" spans="7:7" x14ac:dyDescent="0.25">
      <c r="G55" s="3"/>
    </row>
    <row r="56" spans="7:7" x14ac:dyDescent="0.25">
      <c r="G56" s="3"/>
    </row>
    <row r="57" spans="7:7" x14ac:dyDescent="0.25">
      <c r="G57" s="3"/>
    </row>
    <row r="58" spans="7:7" x14ac:dyDescent="0.25">
      <c r="G58" s="3"/>
    </row>
    <row r="59" spans="7:7" x14ac:dyDescent="0.25">
      <c r="G59" s="3"/>
    </row>
    <row r="60" spans="7:7" x14ac:dyDescent="0.25">
      <c r="G60" s="3"/>
    </row>
    <row r="61" spans="7:7" x14ac:dyDescent="0.25">
      <c r="G61" s="3"/>
    </row>
    <row r="62" spans="7:7" x14ac:dyDescent="0.25">
      <c r="G62" s="3"/>
    </row>
    <row r="63" spans="7:7" x14ac:dyDescent="0.25">
      <c r="G63" s="3"/>
    </row>
    <row r="64" spans="7:7" x14ac:dyDescent="0.25">
      <c r="G64" s="3"/>
    </row>
    <row r="65" spans="7:7" x14ac:dyDescent="0.25">
      <c r="G65" s="3"/>
    </row>
    <row r="66" spans="7:7" x14ac:dyDescent="0.25">
      <c r="G66" s="3"/>
    </row>
    <row r="67" spans="7:7" x14ac:dyDescent="0.25">
      <c r="G67" s="3"/>
    </row>
    <row r="68" spans="7:7" x14ac:dyDescent="0.25">
      <c r="G68" s="3"/>
    </row>
    <row r="69" spans="7:7" x14ac:dyDescent="0.25">
      <c r="G69" s="3"/>
    </row>
    <row r="70" spans="7:7" x14ac:dyDescent="0.25">
      <c r="G70" s="3"/>
    </row>
    <row r="71" spans="7:7" x14ac:dyDescent="0.25">
      <c r="G71" s="3"/>
    </row>
    <row r="72" spans="7:7" x14ac:dyDescent="0.25">
      <c r="G72" s="3"/>
    </row>
    <row r="73" spans="7:7" x14ac:dyDescent="0.25">
      <c r="G73" s="3"/>
    </row>
    <row r="74" spans="7:7" x14ac:dyDescent="0.25">
      <c r="G74" s="3"/>
    </row>
    <row r="75" spans="7:7" x14ac:dyDescent="0.25">
      <c r="G75" s="3"/>
    </row>
    <row r="76" spans="7:7" x14ac:dyDescent="0.25">
      <c r="G76" s="3"/>
    </row>
    <row r="77" spans="7:7" x14ac:dyDescent="0.25">
      <c r="G77" s="3"/>
    </row>
    <row r="78" spans="7:7" x14ac:dyDescent="0.25">
      <c r="G78" s="3"/>
    </row>
    <row r="79" spans="7:7" x14ac:dyDescent="0.25">
      <c r="G79" s="3"/>
    </row>
    <row r="80" spans="7:7" x14ac:dyDescent="0.25">
      <c r="G80" s="3"/>
    </row>
    <row r="81" spans="7:7" x14ac:dyDescent="0.25">
      <c r="G81" s="3"/>
    </row>
    <row r="82" spans="7:7" x14ac:dyDescent="0.25">
      <c r="G82" s="3"/>
    </row>
    <row r="83" spans="7:7" x14ac:dyDescent="0.25">
      <c r="G83" s="3"/>
    </row>
    <row r="84" spans="7:7" x14ac:dyDescent="0.25">
      <c r="G84" s="3"/>
    </row>
    <row r="85" spans="7:7" x14ac:dyDescent="0.25">
      <c r="G85" s="3"/>
    </row>
    <row r="86" spans="7:7" x14ac:dyDescent="0.25">
      <c r="G86" s="3"/>
    </row>
    <row r="87" spans="7:7" x14ac:dyDescent="0.25">
      <c r="G87" s="3"/>
    </row>
    <row r="88" spans="7:7" x14ac:dyDescent="0.25">
      <c r="G88" s="3"/>
    </row>
    <row r="89" spans="7:7" x14ac:dyDescent="0.25">
      <c r="G89" s="3"/>
    </row>
    <row r="90" spans="7:7" x14ac:dyDescent="0.25">
      <c r="G90" s="3"/>
    </row>
    <row r="91" spans="7:7" x14ac:dyDescent="0.25">
      <c r="G91" s="3"/>
    </row>
    <row r="92" spans="7:7" x14ac:dyDescent="0.25">
      <c r="G92" s="3"/>
    </row>
    <row r="93" spans="7:7" x14ac:dyDescent="0.25">
      <c r="G93" s="3"/>
    </row>
    <row r="94" spans="7:7" x14ac:dyDescent="0.25">
      <c r="G94" s="3"/>
    </row>
    <row r="95" spans="7:7" x14ac:dyDescent="0.25">
      <c r="G95" s="3"/>
    </row>
    <row r="96" spans="7:7" x14ac:dyDescent="0.25">
      <c r="G96" s="3"/>
    </row>
    <row r="97" spans="7:7" x14ac:dyDescent="0.25">
      <c r="G97" s="3"/>
    </row>
    <row r="98" spans="7:7" x14ac:dyDescent="0.25">
      <c r="G98" s="3"/>
    </row>
    <row r="99" spans="7:7" x14ac:dyDescent="0.25">
      <c r="G99" s="3"/>
    </row>
    <row r="100" spans="7:7" x14ac:dyDescent="0.25">
      <c r="G100" s="3"/>
    </row>
    <row r="101" spans="7:7" x14ac:dyDescent="0.25">
      <c r="G101" s="3"/>
    </row>
    <row r="102" spans="7:7" x14ac:dyDescent="0.25">
      <c r="G102" s="3"/>
    </row>
  </sheetData>
  <mergeCells count="4">
    <mergeCell ref="A1:A2"/>
    <mergeCell ref="G1:G2"/>
    <mergeCell ref="H1:H2"/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1"/>
  <sheetViews>
    <sheetView tabSelected="1" zoomScale="85" zoomScaleNormal="85" workbookViewId="0">
      <selection activeCell="M26" sqref="M26"/>
    </sheetView>
  </sheetViews>
  <sheetFormatPr defaultRowHeight="15" x14ac:dyDescent="0.25"/>
  <cols>
    <col min="5" max="5" width="3.5703125" customWidth="1"/>
  </cols>
  <sheetData>
    <row r="1" spans="1:14" ht="18" x14ac:dyDescent="0.25">
      <c r="A1" s="1" t="s">
        <v>6</v>
      </c>
      <c r="B1" s="2" t="s">
        <v>1</v>
      </c>
      <c r="C1" s="1" t="s">
        <v>4</v>
      </c>
      <c r="D1" s="1" t="s">
        <v>5</v>
      </c>
      <c r="E1" s="1"/>
      <c r="F1" s="1" t="s">
        <v>0</v>
      </c>
      <c r="G1" s="2" t="s">
        <v>2</v>
      </c>
      <c r="H1" s="2" t="s">
        <v>3</v>
      </c>
      <c r="I1" s="2" t="s">
        <v>16</v>
      </c>
      <c r="J1" s="11" t="s">
        <v>17</v>
      </c>
      <c r="K1" s="11" t="s">
        <v>18</v>
      </c>
      <c r="L1" s="11" t="s">
        <v>19</v>
      </c>
      <c r="M1" s="11" t="s">
        <v>20</v>
      </c>
      <c r="N1" s="11"/>
    </row>
    <row r="2" spans="1:14" x14ac:dyDescent="0.25">
      <c r="A2" s="3">
        <f>'Рис. 1'!G3</f>
        <v>5.56</v>
      </c>
      <c r="B2" s="3">
        <f>AVERAGE($A$2:$A$21)</f>
        <v>5.5729999999999995</v>
      </c>
      <c r="C2">
        <f>B2+'Рис. 3'!$B$5*G2</f>
        <v>5.7432149999999993</v>
      </c>
      <c r="D2">
        <f>B2-'Рис. 3'!$B$5*G2</f>
        <v>5.4027849999999997</v>
      </c>
      <c r="F2">
        <f>'Рис. 1'!H3</f>
        <v>0.30000000000000071</v>
      </c>
      <c r="G2" s="5">
        <f>AVERAGE($F$2:$F$21)</f>
        <v>0.29500000000000026</v>
      </c>
      <c r="H2">
        <f>'Рис. 3'!$D$5*G2</f>
        <v>0.62392500000000062</v>
      </c>
      <c r="I2">
        <f>'Рис. 3'!$C$5*G2</f>
        <v>0</v>
      </c>
      <c r="J2" s="5">
        <f>(C2-B2)/3+B2</f>
        <v>5.6297383333333331</v>
      </c>
      <c r="K2">
        <f>(C2-B2)/3*2+B2</f>
        <v>5.6864766666666657</v>
      </c>
      <c r="L2" s="5">
        <f>B2-(B2-D2)/3</f>
        <v>5.516261666666666</v>
      </c>
      <c r="M2" s="5">
        <f>B2-(B2-D2)/3*2</f>
        <v>5.4595233333333333</v>
      </c>
      <c r="N2" s="5"/>
    </row>
    <row r="3" spans="1:14" x14ac:dyDescent="0.25">
      <c r="A3" s="3">
        <f>'Рис. 1'!G4</f>
        <v>5.54</v>
      </c>
      <c r="B3" s="3">
        <f t="shared" ref="B3:B21" si="0">AVERAGE($A$2:$A$21)</f>
        <v>5.5729999999999995</v>
      </c>
      <c r="C3">
        <f>B3+'Рис. 3'!$B$5*G3</f>
        <v>5.7432149999999993</v>
      </c>
      <c r="D3">
        <f>B3-'Рис. 3'!$B$5*G3</f>
        <v>5.4027849999999997</v>
      </c>
      <c r="F3">
        <f>'Рис. 1'!H4</f>
        <v>0.30000000000000071</v>
      </c>
      <c r="G3" s="5">
        <f t="shared" ref="G3:G21" si="1">AVERAGE($F$2:$F$21)</f>
        <v>0.29500000000000026</v>
      </c>
      <c r="H3">
        <f>'Рис. 3'!$D$5*G3</f>
        <v>0.62392500000000062</v>
      </c>
      <c r="I3">
        <f>'Рис. 3'!$C$5*G3</f>
        <v>0</v>
      </c>
      <c r="J3" s="5">
        <f t="shared" ref="J3:J21" si="2">(C3-B3)/3+B3</f>
        <v>5.6297383333333331</v>
      </c>
      <c r="K3">
        <f t="shared" ref="K3:K21" si="3">(C3-B3)/3*2+B3</f>
        <v>5.6864766666666657</v>
      </c>
      <c r="L3" s="5">
        <f t="shared" ref="L3:L20" si="4">B3-(B3-D3)/3</f>
        <v>5.516261666666666</v>
      </c>
      <c r="M3" s="5">
        <f t="shared" ref="M3:M21" si="5">B3-(B3-D3)/3*2</f>
        <v>5.4595233333333333</v>
      </c>
      <c r="N3" s="5"/>
    </row>
    <row r="4" spans="1:14" x14ac:dyDescent="0.25">
      <c r="A4" s="3">
        <f>'Рис. 1'!G5</f>
        <v>5.5200000000000005</v>
      </c>
      <c r="B4" s="3">
        <f t="shared" si="0"/>
        <v>5.5729999999999995</v>
      </c>
      <c r="C4">
        <f>B4+'Рис. 3'!$B$5*G4</f>
        <v>5.7432149999999993</v>
      </c>
      <c r="D4">
        <f>B4-'Рис. 3'!$B$5*G4</f>
        <v>5.4027849999999997</v>
      </c>
      <c r="F4">
        <f>'Рис. 1'!H5</f>
        <v>0.20000000000000018</v>
      </c>
      <c r="G4" s="5">
        <f t="shared" si="1"/>
        <v>0.29500000000000026</v>
      </c>
      <c r="H4">
        <f>'Рис. 3'!$D$5*G4</f>
        <v>0.62392500000000062</v>
      </c>
      <c r="I4">
        <f>'Рис. 3'!$C$5*G4</f>
        <v>0</v>
      </c>
      <c r="J4" s="5">
        <f t="shared" si="2"/>
        <v>5.6297383333333331</v>
      </c>
      <c r="K4">
        <f t="shared" si="3"/>
        <v>5.6864766666666657</v>
      </c>
      <c r="L4" s="5">
        <f t="shared" si="4"/>
        <v>5.516261666666666</v>
      </c>
      <c r="M4" s="5">
        <f t="shared" si="5"/>
        <v>5.4595233333333333</v>
      </c>
      <c r="N4" s="5"/>
    </row>
    <row r="5" spans="1:14" x14ac:dyDescent="0.25">
      <c r="A5" s="3">
        <f>'Рис. 1'!G6</f>
        <v>5.6</v>
      </c>
      <c r="B5" s="3">
        <f t="shared" si="0"/>
        <v>5.5729999999999995</v>
      </c>
      <c r="C5">
        <f>B5+'Рис. 3'!$B$5*G5</f>
        <v>5.7432149999999993</v>
      </c>
      <c r="D5">
        <f>B5-'Рис. 3'!$B$5*G5</f>
        <v>5.4027849999999997</v>
      </c>
      <c r="F5">
        <f>'Рис. 1'!H6</f>
        <v>0.40000000000000036</v>
      </c>
      <c r="G5" s="5">
        <f t="shared" si="1"/>
        <v>0.29500000000000026</v>
      </c>
      <c r="H5">
        <f>'Рис. 3'!$D$5*G5</f>
        <v>0.62392500000000062</v>
      </c>
      <c r="I5">
        <f>'Рис. 3'!$C$5*G5</f>
        <v>0</v>
      </c>
      <c r="J5" s="5">
        <f t="shared" si="2"/>
        <v>5.6297383333333331</v>
      </c>
      <c r="K5">
        <f t="shared" si="3"/>
        <v>5.6864766666666657</v>
      </c>
      <c r="L5" s="5">
        <f t="shared" si="4"/>
        <v>5.516261666666666</v>
      </c>
      <c r="M5" s="5">
        <f t="shared" si="5"/>
        <v>5.4595233333333333</v>
      </c>
      <c r="N5" s="5"/>
    </row>
    <row r="6" spans="1:14" x14ac:dyDescent="0.25">
      <c r="A6" s="3">
        <f>'Рис. 1'!G7</f>
        <v>5.5600000000000005</v>
      </c>
      <c r="B6" s="3">
        <f t="shared" si="0"/>
        <v>5.5729999999999995</v>
      </c>
      <c r="C6">
        <f>B6+'Рис. 3'!$B$5*G6</f>
        <v>5.7432149999999993</v>
      </c>
      <c r="D6">
        <f>B6-'Рис. 3'!$B$5*G6</f>
        <v>5.4027849999999997</v>
      </c>
      <c r="F6">
        <f>'Рис. 1'!H7</f>
        <v>0.30000000000000071</v>
      </c>
      <c r="G6" s="5">
        <f t="shared" si="1"/>
        <v>0.29500000000000026</v>
      </c>
      <c r="H6">
        <f>'Рис. 3'!$D$5*G6</f>
        <v>0.62392500000000062</v>
      </c>
      <c r="I6">
        <f>'Рис. 3'!$C$5*G6</f>
        <v>0</v>
      </c>
      <c r="J6" s="5">
        <f t="shared" si="2"/>
        <v>5.6297383333333331</v>
      </c>
      <c r="K6">
        <f t="shared" si="3"/>
        <v>5.6864766666666657</v>
      </c>
      <c r="L6" s="5">
        <f t="shared" si="4"/>
        <v>5.516261666666666</v>
      </c>
      <c r="M6" s="5">
        <f t="shared" si="5"/>
        <v>5.4595233333333333</v>
      </c>
      <c r="N6" s="5"/>
    </row>
    <row r="7" spans="1:14" x14ac:dyDescent="0.25">
      <c r="A7" s="3">
        <f>'Рис. 1'!G8</f>
        <v>5.6</v>
      </c>
      <c r="B7" s="3">
        <f t="shared" si="0"/>
        <v>5.5729999999999995</v>
      </c>
      <c r="C7">
        <f>B7+'Рис. 3'!$B$5*G7</f>
        <v>5.7432149999999993</v>
      </c>
      <c r="D7">
        <f>B7-'Рис. 3'!$B$5*G7</f>
        <v>5.4027849999999997</v>
      </c>
      <c r="F7">
        <f>'Рис. 1'!H8</f>
        <v>0.29999999999999982</v>
      </c>
      <c r="G7" s="5">
        <f t="shared" si="1"/>
        <v>0.29500000000000026</v>
      </c>
      <c r="H7">
        <f>'Рис. 3'!$D$5*G7</f>
        <v>0.62392500000000062</v>
      </c>
      <c r="I7">
        <f>'Рис. 3'!$C$5*G7</f>
        <v>0</v>
      </c>
      <c r="J7" s="5">
        <f t="shared" si="2"/>
        <v>5.6297383333333331</v>
      </c>
      <c r="K7">
        <f t="shared" si="3"/>
        <v>5.6864766666666657</v>
      </c>
      <c r="L7" s="5">
        <f t="shared" si="4"/>
        <v>5.516261666666666</v>
      </c>
      <c r="M7" s="5">
        <f t="shared" si="5"/>
        <v>5.4595233333333333</v>
      </c>
      <c r="N7" s="5"/>
    </row>
    <row r="8" spans="1:14" x14ac:dyDescent="0.25">
      <c r="A8" s="3">
        <f>'Рис. 1'!G9</f>
        <v>5.58</v>
      </c>
      <c r="B8" s="3">
        <f t="shared" si="0"/>
        <v>5.5729999999999995</v>
      </c>
      <c r="C8">
        <f>B8+'Рис. 3'!$B$5*G8</f>
        <v>5.7432149999999993</v>
      </c>
      <c r="D8">
        <f>B8-'Рис. 3'!$B$5*G8</f>
        <v>5.4027849999999997</v>
      </c>
      <c r="F8">
        <f>'Рис. 1'!H9</f>
        <v>0.20000000000000018</v>
      </c>
      <c r="G8" s="5">
        <f t="shared" si="1"/>
        <v>0.29500000000000026</v>
      </c>
      <c r="H8">
        <f>'Рис. 3'!$D$5*G8</f>
        <v>0.62392500000000062</v>
      </c>
      <c r="I8">
        <f>'Рис. 3'!$C$5*G8</f>
        <v>0</v>
      </c>
      <c r="J8" s="5">
        <f t="shared" si="2"/>
        <v>5.6297383333333331</v>
      </c>
      <c r="K8">
        <f t="shared" si="3"/>
        <v>5.6864766666666657</v>
      </c>
      <c r="L8" s="5">
        <f t="shared" si="4"/>
        <v>5.516261666666666</v>
      </c>
      <c r="M8" s="5">
        <f t="shared" si="5"/>
        <v>5.4595233333333333</v>
      </c>
      <c r="N8" s="5"/>
    </row>
    <row r="9" spans="1:14" x14ac:dyDescent="0.25">
      <c r="A9" s="3">
        <f>'Рис. 1'!G10</f>
        <v>5.62</v>
      </c>
      <c r="B9" s="3">
        <f t="shared" si="0"/>
        <v>5.5729999999999995</v>
      </c>
      <c r="C9">
        <f>B9+'Рис. 3'!$B$5*G9</f>
        <v>5.7432149999999993</v>
      </c>
      <c r="D9">
        <f>B9-'Рис. 3'!$B$5*G9</f>
        <v>5.4027849999999997</v>
      </c>
      <c r="F9">
        <f>'Рис. 1'!H10</f>
        <v>0.29999999999999982</v>
      </c>
      <c r="G9" s="5">
        <f t="shared" si="1"/>
        <v>0.29500000000000026</v>
      </c>
      <c r="H9">
        <f>'Рис. 3'!$D$5*G9</f>
        <v>0.62392500000000062</v>
      </c>
      <c r="I9">
        <f>'Рис. 3'!$C$5*G9</f>
        <v>0</v>
      </c>
      <c r="J9" s="5">
        <f t="shared" si="2"/>
        <v>5.6297383333333331</v>
      </c>
      <c r="K9">
        <f t="shared" si="3"/>
        <v>5.6864766666666657</v>
      </c>
      <c r="L9" s="5">
        <f t="shared" si="4"/>
        <v>5.516261666666666</v>
      </c>
      <c r="M9" s="5">
        <f t="shared" si="5"/>
        <v>5.4595233333333333</v>
      </c>
      <c r="N9" s="5"/>
    </row>
    <row r="10" spans="1:14" x14ac:dyDescent="0.25">
      <c r="A10" s="3">
        <f>'Рис. 1'!G11</f>
        <v>5.52</v>
      </c>
      <c r="B10" s="3">
        <f t="shared" si="0"/>
        <v>5.5729999999999995</v>
      </c>
      <c r="C10">
        <f>B10+'Рис. 3'!$B$5*G10</f>
        <v>5.7432149999999993</v>
      </c>
      <c r="D10">
        <f>B10-'Рис. 3'!$B$5*G10</f>
        <v>5.4027849999999997</v>
      </c>
      <c r="F10">
        <f>'Рис. 1'!H11</f>
        <v>0.30000000000000071</v>
      </c>
      <c r="G10" s="5">
        <f t="shared" si="1"/>
        <v>0.29500000000000026</v>
      </c>
      <c r="H10">
        <f>'Рис. 3'!$D$5*G10</f>
        <v>0.62392500000000062</v>
      </c>
      <c r="I10">
        <f>'Рис. 3'!$C$5*G10</f>
        <v>0</v>
      </c>
      <c r="J10" s="5">
        <f t="shared" si="2"/>
        <v>5.6297383333333331</v>
      </c>
      <c r="K10">
        <f t="shared" si="3"/>
        <v>5.6864766666666657</v>
      </c>
      <c r="L10" s="5">
        <f t="shared" si="4"/>
        <v>5.516261666666666</v>
      </c>
      <c r="M10" s="5">
        <f t="shared" si="5"/>
        <v>5.4595233333333333</v>
      </c>
      <c r="N10" s="5"/>
    </row>
    <row r="11" spans="1:14" x14ac:dyDescent="0.25">
      <c r="A11" s="3">
        <f>'Рис. 1'!G12</f>
        <v>5.54</v>
      </c>
      <c r="B11" s="3">
        <f t="shared" si="0"/>
        <v>5.5729999999999995</v>
      </c>
      <c r="C11">
        <f>B11+'Рис. 3'!$B$5*G11</f>
        <v>5.7432149999999993</v>
      </c>
      <c r="D11">
        <f>B11-'Рис. 3'!$B$5*G11</f>
        <v>5.4027849999999997</v>
      </c>
      <c r="F11">
        <f>'Рис. 1'!H12</f>
        <v>0.30000000000000071</v>
      </c>
      <c r="G11" s="5">
        <f t="shared" si="1"/>
        <v>0.29500000000000026</v>
      </c>
      <c r="H11">
        <f>'Рис. 3'!$D$5*G11</f>
        <v>0.62392500000000062</v>
      </c>
      <c r="I11">
        <f>'Рис. 3'!$C$5*G11</f>
        <v>0</v>
      </c>
      <c r="J11" s="5">
        <f t="shared" si="2"/>
        <v>5.6297383333333331</v>
      </c>
      <c r="K11">
        <f t="shared" si="3"/>
        <v>5.6864766666666657</v>
      </c>
      <c r="L11" s="5">
        <f t="shared" si="4"/>
        <v>5.516261666666666</v>
      </c>
      <c r="M11" s="5">
        <f t="shared" si="5"/>
        <v>5.4595233333333333</v>
      </c>
      <c r="N11" s="5"/>
    </row>
    <row r="12" spans="1:14" x14ac:dyDescent="0.25">
      <c r="A12" s="3">
        <f>'Рис. 1'!G13</f>
        <v>5.5400000000000009</v>
      </c>
      <c r="B12" s="3">
        <f t="shared" si="0"/>
        <v>5.5729999999999995</v>
      </c>
      <c r="C12">
        <f>B12+'Рис. 3'!$B$5*G12</f>
        <v>5.7432149999999993</v>
      </c>
      <c r="D12">
        <f>B12-'Рис. 3'!$B$5*G12</f>
        <v>5.4027849999999997</v>
      </c>
      <c r="F12">
        <f>'Рис. 1'!H13</f>
        <v>0.5</v>
      </c>
      <c r="G12" s="5">
        <f t="shared" si="1"/>
        <v>0.29500000000000026</v>
      </c>
      <c r="H12">
        <f>'Рис. 3'!$D$5*G12</f>
        <v>0.62392500000000062</v>
      </c>
      <c r="I12">
        <f>'Рис. 3'!$C$5*G12</f>
        <v>0</v>
      </c>
      <c r="J12" s="5">
        <f t="shared" si="2"/>
        <v>5.6297383333333331</v>
      </c>
      <c r="K12">
        <f t="shared" si="3"/>
        <v>5.6864766666666657</v>
      </c>
      <c r="L12" s="5">
        <f t="shared" si="4"/>
        <v>5.516261666666666</v>
      </c>
      <c r="M12" s="5">
        <f t="shared" si="5"/>
        <v>5.4595233333333333</v>
      </c>
      <c r="N12" s="5"/>
    </row>
    <row r="13" spans="1:14" x14ac:dyDescent="0.25">
      <c r="A13" s="3">
        <f>'Рис. 1'!G14</f>
        <v>5.56</v>
      </c>
      <c r="B13" s="3">
        <f t="shared" si="0"/>
        <v>5.5729999999999995</v>
      </c>
      <c r="C13">
        <f>B13+'Рис. 3'!$B$5*G13</f>
        <v>5.7432149999999993</v>
      </c>
      <c r="D13">
        <f>B13-'Рис. 3'!$B$5*G13</f>
        <v>5.4027849999999997</v>
      </c>
      <c r="F13">
        <f>'Рис. 1'!H14</f>
        <v>0.20000000000000018</v>
      </c>
      <c r="G13" s="5">
        <f t="shared" si="1"/>
        <v>0.29500000000000026</v>
      </c>
      <c r="H13">
        <f>'Рис. 3'!$D$5*G13</f>
        <v>0.62392500000000062</v>
      </c>
      <c r="I13">
        <f>'Рис. 3'!$C$5*G13</f>
        <v>0</v>
      </c>
      <c r="J13" s="5">
        <f t="shared" si="2"/>
        <v>5.6297383333333331</v>
      </c>
      <c r="K13">
        <f t="shared" si="3"/>
        <v>5.6864766666666657</v>
      </c>
      <c r="L13" s="5">
        <f t="shared" si="4"/>
        <v>5.516261666666666</v>
      </c>
      <c r="M13" s="5">
        <f t="shared" si="5"/>
        <v>5.4595233333333333</v>
      </c>
      <c r="N13" s="5"/>
    </row>
    <row r="14" spans="1:14" x14ac:dyDescent="0.25">
      <c r="A14" s="3">
        <f>'Рис. 1'!G15</f>
        <v>5.6599999999999993</v>
      </c>
      <c r="B14" s="3">
        <f t="shared" si="0"/>
        <v>5.5729999999999995</v>
      </c>
      <c r="C14">
        <f>B14+'Рис. 3'!$B$5*G14</f>
        <v>5.7432149999999993</v>
      </c>
      <c r="D14">
        <f>B14-'Рис. 3'!$B$5*G14</f>
        <v>5.4027849999999997</v>
      </c>
      <c r="F14">
        <f>'Рис. 1'!H15</f>
        <v>0.39999999999999947</v>
      </c>
      <c r="G14" s="5">
        <f t="shared" si="1"/>
        <v>0.29500000000000026</v>
      </c>
      <c r="H14">
        <f>'Рис. 3'!$D$5*G14</f>
        <v>0.62392500000000062</v>
      </c>
      <c r="I14">
        <f>'Рис. 3'!$C$5*G14</f>
        <v>0</v>
      </c>
      <c r="J14" s="5">
        <f t="shared" si="2"/>
        <v>5.6297383333333331</v>
      </c>
      <c r="K14">
        <f t="shared" si="3"/>
        <v>5.6864766666666657</v>
      </c>
      <c r="L14" s="5">
        <f t="shared" si="4"/>
        <v>5.516261666666666</v>
      </c>
      <c r="M14" s="5">
        <f t="shared" si="5"/>
        <v>5.4595233333333333</v>
      </c>
      <c r="N14" s="5"/>
    </row>
    <row r="15" spans="1:14" x14ac:dyDescent="0.25">
      <c r="A15" s="3">
        <f>'Рис. 1'!G16</f>
        <v>5.56</v>
      </c>
      <c r="B15" s="3">
        <f t="shared" si="0"/>
        <v>5.5729999999999995</v>
      </c>
      <c r="C15">
        <f>B15+'Рис. 3'!$B$5*G15</f>
        <v>5.7432149999999993</v>
      </c>
      <c r="D15">
        <f>B15-'Рис. 3'!$B$5*G15</f>
        <v>5.4027849999999997</v>
      </c>
      <c r="F15">
        <f>'Рис. 1'!H16</f>
        <v>0.30000000000000071</v>
      </c>
      <c r="G15" s="5">
        <f t="shared" si="1"/>
        <v>0.29500000000000026</v>
      </c>
      <c r="H15">
        <f>'Рис. 3'!$D$5*G15</f>
        <v>0.62392500000000062</v>
      </c>
      <c r="I15">
        <f>'Рис. 3'!$C$5*G15</f>
        <v>0</v>
      </c>
      <c r="J15" s="5">
        <f t="shared" si="2"/>
        <v>5.6297383333333331</v>
      </c>
      <c r="K15">
        <f t="shared" si="3"/>
        <v>5.6864766666666657</v>
      </c>
      <c r="L15" s="5">
        <f t="shared" si="4"/>
        <v>5.516261666666666</v>
      </c>
      <c r="M15" s="5">
        <f t="shared" si="5"/>
        <v>5.4595233333333333</v>
      </c>
      <c r="N15" s="5"/>
    </row>
    <row r="16" spans="1:14" x14ac:dyDescent="0.25">
      <c r="A16" s="3">
        <f>'Рис. 1'!G17</f>
        <v>5.6199999999999992</v>
      </c>
      <c r="B16" s="3">
        <f t="shared" si="0"/>
        <v>5.5729999999999995</v>
      </c>
      <c r="C16">
        <f>B16+'Рис. 3'!$B$5*G16</f>
        <v>5.7432149999999993</v>
      </c>
      <c r="D16">
        <f>B16-'Рис. 3'!$B$5*G16</f>
        <v>5.4027849999999997</v>
      </c>
      <c r="F16">
        <f>'Рис. 1'!H17</f>
        <v>0.29999999999999982</v>
      </c>
      <c r="G16" s="5">
        <f t="shared" si="1"/>
        <v>0.29500000000000026</v>
      </c>
      <c r="H16">
        <f>'Рис. 3'!$D$5*G16</f>
        <v>0.62392500000000062</v>
      </c>
      <c r="I16">
        <f>'Рис. 3'!$C$5*G16</f>
        <v>0</v>
      </c>
      <c r="J16" s="5">
        <f t="shared" si="2"/>
        <v>5.6297383333333331</v>
      </c>
      <c r="K16">
        <f t="shared" si="3"/>
        <v>5.6864766666666657</v>
      </c>
      <c r="L16" s="5">
        <f t="shared" si="4"/>
        <v>5.516261666666666</v>
      </c>
      <c r="M16" s="5">
        <f t="shared" si="5"/>
        <v>5.4595233333333333</v>
      </c>
      <c r="N16" s="5"/>
    </row>
    <row r="17" spans="1:14" x14ac:dyDescent="0.25">
      <c r="A17" s="3">
        <f>'Рис. 1'!G18</f>
        <v>5.62</v>
      </c>
      <c r="B17" s="3">
        <f t="shared" si="0"/>
        <v>5.5729999999999995</v>
      </c>
      <c r="C17">
        <f>B17+'Рис. 3'!$B$5*G17</f>
        <v>5.7432149999999993</v>
      </c>
      <c r="D17">
        <f>B17-'Рис. 3'!$B$5*G17</f>
        <v>5.4027849999999997</v>
      </c>
      <c r="F17">
        <f>'Рис. 1'!H18</f>
        <v>0.29999999999999982</v>
      </c>
      <c r="G17" s="5">
        <f t="shared" si="1"/>
        <v>0.29500000000000026</v>
      </c>
      <c r="H17">
        <f>'Рис. 3'!$D$5*G17</f>
        <v>0.62392500000000062</v>
      </c>
      <c r="I17">
        <f>'Рис. 3'!$C$5*G17</f>
        <v>0</v>
      </c>
      <c r="J17" s="5">
        <f t="shared" si="2"/>
        <v>5.6297383333333331</v>
      </c>
      <c r="K17">
        <f t="shared" si="3"/>
        <v>5.6864766666666657</v>
      </c>
      <c r="L17" s="5">
        <f t="shared" si="4"/>
        <v>5.516261666666666</v>
      </c>
      <c r="M17" s="5">
        <f t="shared" si="5"/>
        <v>5.4595233333333333</v>
      </c>
      <c r="N17" s="5"/>
    </row>
    <row r="18" spans="1:14" x14ac:dyDescent="0.25">
      <c r="A18" s="3">
        <f>'Рис. 1'!G19</f>
        <v>5.4799999999999995</v>
      </c>
      <c r="B18" s="3">
        <f t="shared" si="0"/>
        <v>5.5729999999999995</v>
      </c>
      <c r="C18">
        <f>B18+'Рис. 3'!$B$5*G18</f>
        <v>5.7432149999999993</v>
      </c>
      <c r="D18">
        <f>B18-'Рис. 3'!$B$5*G18</f>
        <v>5.4027849999999997</v>
      </c>
      <c r="F18">
        <f>'Рис. 1'!H19</f>
        <v>0.20000000000000018</v>
      </c>
      <c r="G18" s="5">
        <f t="shared" si="1"/>
        <v>0.29500000000000026</v>
      </c>
      <c r="H18">
        <f>'Рис. 3'!$D$5*G18</f>
        <v>0.62392500000000062</v>
      </c>
      <c r="I18">
        <f>'Рис. 3'!$C$5*G18</f>
        <v>0</v>
      </c>
      <c r="J18" s="5">
        <f t="shared" si="2"/>
        <v>5.6297383333333331</v>
      </c>
      <c r="K18">
        <f t="shared" si="3"/>
        <v>5.6864766666666657</v>
      </c>
      <c r="L18" s="5">
        <f t="shared" si="4"/>
        <v>5.516261666666666</v>
      </c>
      <c r="M18" s="5">
        <f t="shared" si="5"/>
        <v>5.4595233333333333</v>
      </c>
      <c r="N18" s="5"/>
    </row>
    <row r="19" spans="1:14" x14ac:dyDescent="0.25">
      <c r="A19" s="3">
        <f>'Рис. 1'!G20</f>
        <v>5.58</v>
      </c>
      <c r="B19" s="3">
        <f t="shared" si="0"/>
        <v>5.5729999999999995</v>
      </c>
      <c r="C19">
        <f>B19+'Рис. 3'!$B$5*G19</f>
        <v>5.7432149999999993</v>
      </c>
      <c r="D19">
        <f>B19-'Рис. 3'!$B$5*G19</f>
        <v>5.4027849999999997</v>
      </c>
      <c r="F19">
        <f>'Рис. 1'!H20</f>
        <v>0.20000000000000018</v>
      </c>
      <c r="G19" s="5">
        <f t="shared" si="1"/>
        <v>0.29500000000000026</v>
      </c>
      <c r="H19">
        <f>'Рис. 3'!$D$5*G19</f>
        <v>0.62392500000000062</v>
      </c>
      <c r="I19">
        <f>'Рис. 3'!$C$5*G19</f>
        <v>0</v>
      </c>
      <c r="J19" s="5">
        <f t="shared" si="2"/>
        <v>5.6297383333333331</v>
      </c>
      <c r="K19">
        <f t="shared" si="3"/>
        <v>5.6864766666666657</v>
      </c>
      <c r="L19" s="5">
        <f t="shared" si="4"/>
        <v>5.516261666666666</v>
      </c>
      <c r="M19" s="5">
        <f t="shared" si="5"/>
        <v>5.4595233333333333</v>
      </c>
      <c r="N19" s="5"/>
    </row>
    <row r="20" spans="1:14" x14ac:dyDescent="0.25">
      <c r="A20" s="3">
        <f>'Рис. 1'!G21</f>
        <v>5.6</v>
      </c>
      <c r="B20" s="3">
        <f t="shared" si="0"/>
        <v>5.5729999999999995</v>
      </c>
      <c r="C20">
        <f>B20+'Рис. 3'!$B$5*G20</f>
        <v>5.7432149999999993</v>
      </c>
      <c r="D20">
        <f>B20-'Рис. 3'!$B$5*G20</f>
        <v>5.4027849999999997</v>
      </c>
      <c r="F20">
        <f>'Рис. 1'!H21</f>
        <v>0.20000000000000018</v>
      </c>
      <c r="G20" s="5">
        <f t="shared" si="1"/>
        <v>0.29500000000000026</v>
      </c>
      <c r="H20">
        <f>'Рис. 3'!$D$5*G20</f>
        <v>0.62392500000000062</v>
      </c>
      <c r="I20">
        <f>'Рис. 3'!$C$5*G20</f>
        <v>0</v>
      </c>
      <c r="J20" s="5">
        <f t="shared" si="2"/>
        <v>5.6297383333333331</v>
      </c>
      <c r="K20">
        <f t="shared" si="3"/>
        <v>5.6864766666666657</v>
      </c>
      <c r="L20" s="5">
        <f t="shared" si="4"/>
        <v>5.516261666666666</v>
      </c>
      <c r="M20" s="5">
        <f t="shared" si="5"/>
        <v>5.4595233333333333</v>
      </c>
      <c r="N20" s="5"/>
    </row>
    <row r="21" spans="1:14" x14ac:dyDescent="0.25">
      <c r="A21" s="3">
        <f>'Рис. 1'!G22</f>
        <v>5.6</v>
      </c>
      <c r="B21" s="3">
        <f t="shared" si="0"/>
        <v>5.5729999999999995</v>
      </c>
      <c r="C21">
        <f>B21+'Рис. 3'!$B$5*G21</f>
        <v>5.7432149999999993</v>
      </c>
      <c r="D21">
        <f>B21-'Рис. 3'!$B$5*G21</f>
        <v>5.4027849999999997</v>
      </c>
      <c r="F21">
        <f>'Рис. 1'!H22</f>
        <v>0.40000000000000036</v>
      </c>
      <c r="G21" s="5">
        <f t="shared" si="1"/>
        <v>0.29500000000000026</v>
      </c>
      <c r="H21">
        <f>'Рис. 3'!$D$5*G21</f>
        <v>0.62392500000000062</v>
      </c>
      <c r="I21">
        <f>'Рис. 3'!$C$5*G21</f>
        <v>0</v>
      </c>
      <c r="J21" s="5">
        <f t="shared" si="2"/>
        <v>5.6297383333333331</v>
      </c>
      <c r="K21">
        <f t="shared" si="3"/>
        <v>5.6864766666666657</v>
      </c>
      <c r="L21" s="5">
        <f>B21-(B21-D21)/3</f>
        <v>5.516261666666666</v>
      </c>
      <c r="M21" s="5">
        <f t="shared" si="5"/>
        <v>5.4595233333333333</v>
      </c>
      <c r="N21" s="5"/>
    </row>
    <row r="22" spans="1:14" x14ac:dyDescent="0.25">
      <c r="A22" s="3"/>
      <c r="B22" s="3"/>
      <c r="G22" s="3"/>
    </row>
    <row r="23" spans="1:14" x14ac:dyDescent="0.25">
      <c r="A23" s="3"/>
      <c r="B23" s="3"/>
      <c r="G23" s="3"/>
    </row>
    <row r="24" spans="1:14" x14ac:dyDescent="0.25">
      <c r="A24" s="3"/>
      <c r="B24" s="3"/>
      <c r="G24" s="3"/>
    </row>
    <row r="25" spans="1:14" x14ac:dyDescent="0.25">
      <c r="A25" s="3"/>
      <c r="B25" s="3"/>
      <c r="G25" s="3"/>
    </row>
    <row r="26" spans="1:14" x14ac:dyDescent="0.25">
      <c r="A26" s="3"/>
      <c r="B26" s="3"/>
      <c r="G26" s="3"/>
    </row>
    <row r="27" spans="1:14" x14ac:dyDescent="0.25">
      <c r="A27" s="3"/>
      <c r="B27" s="3"/>
      <c r="G27" s="3"/>
    </row>
    <row r="28" spans="1:14" x14ac:dyDescent="0.25">
      <c r="A28" s="3"/>
      <c r="B28" s="3"/>
      <c r="G28" s="3"/>
    </row>
    <row r="29" spans="1:14" x14ac:dyDescent="0.25">
      <c r="A29" s="3"/>
      <c r="B29" s="3"/>
      <c r="G29" s="3"/>
    </row>
    <row r="30" spans="1:14" x14ac:dyDescent="0.25">
      <c r="A30" s="3"/>
      <c r="B30" s="3"/>
      <c r="G30" s="3"/>
    </row>
    <row r="31" spans="1:14" x14ac:dyDescent="0.25">
      <c r="A31" s="3"/>
      <c r="B31" s="3"/>
      <c r="G31" s="3"/>
    </row>
    <row r="32" spans="1:14" x14ac:dyDescent="0.25">
      <c r="A32" s="3"/>
      <c r="B32" s="3"/>
      <c r="G32" s="3"/>
    </row>
    <row r="33" spans="1:7" x14ac:dyDescent="0.25">
      <c r="A33" s="3"/>
      <c r="B33" s="3"/>
      <c r="G33" s="3"/>
    </row>
    <row r="34" spans="1:7" x14ac:dyDescent="0.25">
      <c r="A34" s="3"/>
      <c r="B34" s="3"/>
      <c r="G34" s="3"/>
    </row>
    <row r="35" spans="1:7" x14ac:dyDescent="0.25">
      <c r="A35" s="3"/>
      <c r="B35" s="3"/>
      <c r="G35" s="3"/>
    </row>
    <row r="36" spans="1:7" x14ac:dyDescent="0.25">
      <c r="A36" s="3"/>
      <c r="B36" s="3"/>
      <c r="G36" s="3"/>
    </row>
    <row r="37" spans="1:7" x14ac:dyDescent="0.25">
      <c r="A37" s="3"/>
      <c r="B37" s="3"/>
      <c r="G37" s="3"/>
    </row>
    <row r="38" spans="1:7" x14ac:dyDescent="0.25">
      <c r="A38" s="3"/>
      <c r="B38" s="3"/>
      <c r="G38" s="3"/>
    </row>
    <row r="39" spans="1:7" x14ac:dyDescent="0.25">
      <c r="A39" s="3"/>
      <c r="B39" s="3"/>
      <c r="G39" s="3"/>
    </row>
    <row r="40" spans="1:7" x14ac:dyDescent="0.25">
      <c r="A40" s="3"/>
      <c r="B40" s="3"/>
      <c r="G40" s="3"/>
    </row>
    <row r="41" spans="1:7" x14ac:dyDescent="0.25">
      <c r="A41" s="3"/>
      <c r="B41" s="3"/>
      <c r="G41" s="3"/>
    </row>
    <row r="42" spans="1:7" x14ac:dyDescent="0.25">
      <c r="A42" s="3"/>
      <c r="B42" s="3"/>
      <c r="G42" s="3"/>
    </row>
    <row r="43" spans="1:7" x14ac:dyDescent="0.25">
      <c r="A43" s="3"/>
      <c r="B43" s="3"/>
      <c r="G43" s="3"/>
    </row>
    <row r="44" spans="1:7" x14ac:dyDescent="0.25">
      <c r="A44" s="3"/>
      <c r="B44" s="3"/>
      <c r="G44" s="3"/>
    </row>
    <row r="45" spans="1:7" x14ac:dyDescent="0.25">
      <c r="A45" s="3"/>
      <c r="B45" s="3"/>
      <c r="G45" s="3"/>
    </row>
    <row r="46" spans="1:7" x14ac:dyDescent="0.25">
      <c r="A46" s="3"/>
      <c r="B46" s="3"/>
      <c r="G46" s="3"/>
    </row>
    <row r="47" spans="1:7" x14ac:dyDescent="0.25">
      <c r="A47" s="3"/>
      <c r="B47" s="3"/>
      <c r="G47" s="3"/>
    </row>
    <row r="48" spans="1:7" x14ac:dyDescent="0.25">
      <c r="A48" s="3"/>
      <c r="B48" s="3"/>
      <c r="G48" s="3"/>
    </row>
    <row r="49" spans="1:7" x14ac:dyDescent="0.25">
      <c r="A49" s="3"/>
      <c r="B49" s="3"/>
      <c r="G49" s="3"/>
    </row>
    <row r="50" spans="1:7" x14ac:dyDescent="0.25">
      <c r="A50" s="3"/>
      <c r="B50" s="3"/>
      <c r="G50" s="3"/>
    </row>
    <row r="51" spans="1:7" x14ac:dyDescent="0.25">
      <c r="A51" s="3"/>
      <c r="B51" s="3"/>
      <c r="G51" s="3"/>
    </row>
    <row r="52" spans="1:7" x14ac:dyDescent="0.25">
      <c r="A52" s="3"/>
      <c r="B52" s="3"/>
      <c r="G52" s="3"/>
    </row>
    <row r="53" spans="1:7" x14ac:dyDescent="0.25">
      <c r="A53" s="3"/>
      <c r="B53" s="3"/>
      <c r="G53" s="3"/>
    </row>
    <row r="54" spans="1:7" x14ac:dyDescent="0.25">
      <c r="A54" s="3"/>
      <c r="B54" s="3"/>
      <c r="G54" s="3"/>
    </row>
    <row r="55" spans="1:7" x14ac:dyDescent="0.25">
      <c r="A55" s="3"/>
      <c r="B55" s="3"/>
      <c r="G55" s="3"/>
    </row>
    <row r="56" spans="1:7" x14ac:dyDescent="0.25">
      <c r="A56" s="3"/>
      <c r="B56" s="3"/>
      <c r="G56" s="3"/>
    </row>
    <row r="57" spans="1:7" x14ac:dyDescent="0.25">
      <c r="A57" s="3"/>
      <c r="B57" s="3"/>
      <c r="G57" s="3"/>
    </row>
    <row r="58" spans="1:7" x14ac:dyDescent="0.25">
      <c r="A58" s="3"/>
      <c r="B58" s="3"/>
      <c r="G58" s="3"/>
    </row>
    <row r="59" spans="1:7" x14ac:dyDescent="0.25">
      <c r="A59" s="3"/>
      <c r="B59" s="3"/>
      <c r="G59" s="3"/>
    </row>
    <row r="60" spans="1:7" x14ac:dyDescent="0.25">
      <c r="A60" s="3"/>
      <c r="B60" s="3"/>
      <c r="G60" s="3"/>
    </row>
    <row r="61" spans="1:7" x14ac:dyDescent="0.25">
      <c r="A61" s="3"/>
      <c r="B61" s="3"/>
      <c r="G61" s="3"/>
    </row>
    <row r="62" spans="1:7" x14ac:dyDescent="0.25">
      <c r="A62" s="3"/>
      <c r="B62" s="3"/>
      <c r="G62" s="3"/>
    </row>
    <row r="63" spans="1:7" x14ac:dyDescent="0.25">
      <c r="A63" s="3"/>
      <c r="B63" s="3"/>
      <c r="G63" s="3"/>
    </row>
    <row r="64" spans="1:7" x14ac:dyDescent="0.25">
      <c r="A64" s="3"/>
      <c r="B64" s="3"/>
      <c r="G64" s="3"/>
    </row>
    <row r="65" spans="1:7" x14ac:dyDescent="0.25">
      <c r="A65" s="3"/>
      <c r="B65" s="3"/>
      <c r="G65" s="3"/>
    </row>
    <row r="66" spans="1:7" x14ac:dyDescent="0.25">
      <c r="A66" s="3"/>
      <c r="B66" s="3"/>
      <c r="G66" s="3"/>
    </row>
    <row r="67" spans="1:7" x14ac:dyDescent="0.25">
      <c r="A67" s="3"/>
      <c r="B67" s="3"/>
      <c r="G67" s="3"/>
    </row>
    <row r="68" spans="1:7" x14ac:dyDescent="0.25">
      <c r="A68" s="3"/>
      <c r="B68" s="3"/>
      <c r="G68" s="3"/>
    </row>
    <row r="69" spans="1:7" x14ac:dyDescent="0.25">
      <c r="A69" s="3"/>
      <c r="B69" s="3"/>
      <c r="G69" s="3"/>
    </row>
    <row r="70" spans="1:7" x14ac:dyDescent="0.25">
      <c r="A70" s="3"/>
      <c r="B70" s="3"/>
      <c r="G70" s="3"/>
    </row>
    <row r="71" spans="1:7" x14ac:dyDescent="0.25">
      <c r="A71" s="3"/>
      <c r="B71" s="3"/>
      <c r="G71" s="3"/>
    </row>
    <row r="72" spans="1:7" x14ac:dyDescent="0.25">
      <c r="A72" s="3"/>
      <c r="B72" s="3"/>
      <c r="G72" s="3"/>
    </row>
    <row r="73" spans="1:7" x14ac:dyDescent="0.25">
      <c r="A73" s="3"/>
      <c r="B73" s="3"/>
      <c r="G73" s="3"/>
    </row>
    <row r="74" spans="1:7" x14ac:dyDescent="0.25">
      <c r="A74" s="3"/>
      <c r="B74" s="3"/>
      <c r="G74" s="3"/>
    </row>
    <row r="75" spans="1:7" x14ac:dyDescent="0.25">
      <c r="A75" s="3"/>
      <c r="B75" s="3"/>
      <c r="G75" s="3"/>
    </row>
    <row r="76" spans="1:7" x14ac:dyDescent="0.25">
      <c r="A76" s="3"/>
      <c r="B76" s="3"/>
      <c r="G76" s="3"/>
    </row>
    <row r="77" spans="1:7" x14ac:dyDescent="0.25">
      <c r="A77" s="3"/>
      <c r="B77" s="3"/>
      <c r="G77" s="3"/>
    </row>
    <row r="78" spans="1:7" x14ac:dyDescent="0.25">
      <c r="A78" s="3"/>
      <c r="B78" s="3"/>
      <c r="G78" s="3"/>
    </row>
    <row r="79" spans="1:7" x14ac:dyDescent="0.25">
      <c r="A79" s="3"/>
      <c r="B79" s="3"/>
      <c r="G79" s="3"/>
    </row>
    <row r="80" spans="1:7" x14ac:dyDescent="0.25">
      <c r="A80" s="3"/>
      <c r="B80" s="3"/>
      <c r="G80" s="3"/>
    </row>
    <row r="81" spans="1:7" x14ac:dyDescent="0.25">
      <c r="A81" s="3"/>
      <c r="B81" s="3"/>
      <c r="G81" s="3"/>
    </row>
    <row r="82" spans="1:7" x14ac:dyDescent="0.25">
      <c r="A82" s="3"/>
      <c r="B82" s="3"/>
      <c r="G82" s="3"/>
    </row>
    <row r="83" spans="1:7" x14ac:dyDescent="0.25">
      <c r="A83" s="3"/>
      <c r="B83" s="3"/>
      <c r="G83" s="3"/>
    </row>
    <row r="84" spans="1:7" x14ac:dyDescent="0.25">
      <c r="A84" s="3"/>
      <c r="B84" s="3"/>
      <c r="G84" s="3"/>
    </row>
    <row r="85" spans="1:7" x14ac:dyDescent="0.25">
      <c r="A85" s="3"/>
      <c r="B85" s="3"/>
      <c r="G85" s="3"/>
    </row>
    <row r="86" spans="1:7" x14ac:dyDescent="0.25">
      <c r="A86" s="3"/>
      <c r="B86" s="3"/>
      <c r="G86" s="3"/>
    </row>
    <row r="87" spans="1:7" x14ac:dyDescent="0.25">
      <c r="A87" s="3"/>
      <c r="B87" s="3"/>
      <c r="G87" s="3"/>
    </row>
    <row r="88" spans="1:7" x14ac:dyDescent="0.25">
      <c r="A88" s="3"/>
      <c r="B88" s="3"/>
      <c r="G88" s="3"/>
    </row>
    <row r="89" spans="1:7" x14ac:dyDescent="0.25">
      <c r="A89" s="3"/>
      <c r="B89" s="3"/>
      <c r="G89" s="3"/>
    </row>
    <row r="90" spans="1:7" x14ac:dyDescent="0.25">
      <c r="A90" s="3"/>
      <c r="B90" s="3"/>
      <c r="G90" s="3"/>
    </row>
    <row r="91" spans="1:7" x14ac:dyDescent="0.25">
      <c r="A91" s="3"/>
      <c r="B91" s="3"/>
      <c r="G91" s="3"/>
    </row>
    <row r="92" spans="1:7" x14ac:dyDescent="0.25">
      <c r="A92" s="3"/>
      <c r="B92" s="3"/>
      <c r="G92" s="3"/>
    </row>
    <row r="93" spans="1:7" x14ac:dyDescent="0.25">
      <c r="A93" s="3"/>
      <c r="B93" s="3"/>
      <c r="G93" s="3"/>
    </row>
    <row r="94" spans="1:7" x14ac:dyDescent="0.25">
      <c r="A94" s="3"/>
      <c r="B94" s="3"/>
      <c r="G94" s="3"/>
    </row>
    <row r="95" spans="1:7" x14ac:dyDescent="0.25">
      <c r="A95" s="3"/>
      <c r="B95" s="3"/>
      <c r="G95" s="3"/>
    </row>
    <row r="96" spans="1:7" x14ac:dyDescent="0.25">
      <c r="A96" s="3"/>
      <c r="B96" s="3"/>
      <c r="G96" s="3"/>
    </row>
    <row r="97" spans="1:7" x14ac:dyDescent="0.25">
      <c r="A97" s="3"/>
      <c r="B97" s="3"/>
      <c r="G97" s="3"/>
    </row>
    <row r="98" spans="1:7" x14ac:dyDescent="0.25">
      <c r="A98" s="3"/>
      <c r="B98" s="3"/>
      <c r="G98" s="3"/>
    </row>
    <row r="99" spans="1:7" x14ac:dyDescent="0.25">
      <c r="A99" s="3"/>
      <c r="B99" s="3"/>
      <c r="G99" s="3"/>
    </row>
    <row r="100" spans="1:7" x14ac:dyDescent="0.25">
      <c r="A100" s="3"/>
      <c r="B100" s="3"/>
      <c r="G100" s="3"/>
    </row>
    <row r="101" spans="1:7" x14ac:dyDescent="0.25">
      <c r="A101" s="3"/>
      <c r="B101" s="3"/>
      <c r="G101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zoomScale="80" zoomScaleNormal="80" workbookViewId="0">
      <selection activeCell="F26" sqref="F26"/>
    </sheetView>
  </sheetViews>
  <sheetFormatPr defaultRowHeight="15" x14ac:dyDescent="0.25"/>
  <cols>
    <col min="1" max="1" width="5.7109375" customWidth="1"/>
  </cols>
  <sheetData>
    <row r="1" spans="1:4" ht="18" x14ac:dyDescent="0.25">
      <c r="A1" s="6" t="s">
        <v>11</v>
      </c>
      <c r="B1" s="6" t="s">
        <v>12</v>
      </c>
      <c r="C1" s="6" t="s">
        <v>13</v>
      </c>
      <c r="D1" s="6" t="s">
        <v>14</v>
      </c>
    </row>
    <row r="2" spans="1:4" x14ac:dyDescent="0.25">
      <c r="A2">
        <v>2</v>
      </c>
      <c r="B2" s="5">
        <v>1.88</v>
      </c>
      <c r="C2" s="5">
        <v>0</v>
      </c>
      <c r="D2" s="5">
        <v>3.2669999999999999</v>
      </c>
    </row>
    <row r="3" spans="1:4" x14ac:dyDescent="0.25">
      <c r="A3">
        <v>3</v>
      </c>
      <c r="B3" s="5">
        <v>1.0229999999999999</v>
      </c>
      <c r="C3" s="5">
        <v>0</v>
      </c>
      <c r="D3" s="5">
        <v>2.5750000000000002</v>
      </c>
    </row>
    <row r="4" spans="1:4" x14ac:dyDescent="0.25">
      <c r="A4">
        <v>4</v>
      </c>
      <c r="B4" s="5">
        <v>0.72899999999999998</v>
      </c>
      <c r="C4" s="5">
        <v>0</v>
      </c>
      <c r="D4" s="5">
        <v>2.282</v>
      </c>
    </row>
    <row r="5" spans="1:4" x14ac:dyDescent="0.25">
      <c r="A5">
        <v>5</v>
      </c>
      <c r="B5" s="5">
        <v>0.57699999999999996</v>
      </c>
      <c r="C5" s="5">
        <v>0</v>
      </c>
      <c r="D5" s="5">
        <v>2.1150000000000002</v>
      </c>
    </row>
    <row r="6" spans="1:4" x14ac:dyDescent="0.25">
      <c r="A6">
        <v>6</v>
      </c>
      <c r="B6" s="5">
        <v>0.48299999999999998</v>
      </c>
      <c r="C6" s="5">
        <v>0</v>
      </c>
      <c r="D6" s="5">
        <v>2.004</v>
      </c>
    </row>
    <row r="7" spans="1:4" x14ac:dyDescent="0.25">
      <c r="A7">
        <v>7</v>
      </c>
      <c r="B7" s="5">
        <v>0.41899999999999998</v>
      </c>
      <c r="C7" s="5">
        <v>7.5999999999999998E-2</v>
      </c>
      <c r="D7" s="5">
        <v>1.9239999999999999</v>
      </c>
    </row>
    <row r="8" spans="1:4" x14ac:dyDescent="0.25">
      <c r="A8">
        <v>8</v>
      </c>
      <c r="B8" s="5">
        <v>0.373</v>
      </c>
      <c r="C8" s="5">
        <v>0.13600000000000001</v>
      </c>
      <c r="D8" s="5">
        <v>1.8640000000000001</v>
      </c>
    </row>
    <row r="9" spans="1:4" x14ac:dyDescent="0.25">
      <c r="A9">
        <v>9</v>
      </c>
      <c r="B9" s="5">
        <v>0.33700000000000002</v>
      </c>
      <c r="C9" s="5">
        <v>0.184</v>
      </c>
      <c r="D9" s="5">
        <v>1.8160000000000001</v>
      </c>
    </row>
    <row r="10" spans="1:4" x14ac:dyDescent="0.25">
      <c r="A10">
        <v>10</v>
      </c>
      <c r="B10" s="5">
        <v>0.308</v>
      </c>
      <c r="C10" s="5">
        <v>0.223</v>
      </c>
      <c r="D10" s="5">
        <v>1.7769999999999999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Рис. 1</vt:lpstr>
      <vt:lpstr>Рис. 2</vt:lpstr>
      <vt:lpstr>Рис.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Багузин</dc:creator>
  <cp:lastModifiedBy>...</cp:lastModifiedBy>
  <dcterms:created xsi:type="dcterms:W3CDTF">2016-10-12T18:13:05Z</dcterms:created>
  <dcterms:modified xsi:type="dcterms:W3CDTF">2023-02-14T10:02:55Z</dcterms:modified>
</cp:coreProperties>
</file>