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D:\Загрузки\"/>
    </mc:Choice>
  </mc:AlternateContent>
  <xr:revisionPtr revIDLastSave="0" documentId="13_ncr:1_{699AB9B1-09B3-47ED-A88B-89E24778787B}" xr6:coauthVersionLast="47" xr6:coauthVersionMax="47" xr10:uidLastSave="{00000000-0000-0000-0000-000000000000}"/>
  <bookViews>
    <workbookView xWindow="-120" yWindow="-120" windowWidth="20730" windowHeight="11160" activeTab="4" xr2:uid="{00000000-000D-0000-FFFF-FFFF00000000}"/>
  </bookViews>
  <sheets>
    <sheet name="Рис. 1" sheetId="15" r:id="rId1"/>
    <sheet name="Рис. 2" sheetId="3" r:id="rId2"/>
    <sheet name="Рис. 3" sheetId="16" r:id="rId3"/>
    <sheet name="Рис. 4" sheetId="17" r:id="rId4"/>
    <sheet name="Рис. 5" sheetId="18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3" l="1"/>
  <c r="B2" i="3"/>
  <c r="B16" i="17" l="1"/>
  <c r="F16" i="18" s="1"/>
  <c r="B20" i="17"/>
  <c r="F20" i="18" s="1"/>
  <c r="B32" i="17"/>
  <c r="F32" i="18" s="1"/>
  <c r="B36" i="17"/>
  <c r="F36" i="18" s="1"/>
  <c r="B48" i="17"/>
  <c r="F48" i="18" s="1"/>
  <c r="B52" i="17"/>
  <c r="F52" i="18" s="1"/>
  <c r="B64" i="17"/>
  <c r="F64" i="18" s="1"/>
  <c r="B68" i="17"/>
  <c r="F68" i="18" s="1"/>
  <c r="B80" i="17"/>
  <c r="F80" i="18" s="1"/>
  <c r="B84" i="17"/>
  <c r="F84" i="18" s="1"/>
  <c r="B96" i="17"/>
  <c r="F96" i="18" s="1"/>
  <c r="B100" i="17"/>
  <c r="F100" i="18" s="1"/>
  <c r="A3" i="17"/>
  <c r="A4" i="17"/>
  <c r="A5" i="17"/>
  <c r="A5" i="18" s="1"/>
  <c r="A6" i="17"/>
  <c r="A6" i="18" s="1"/>
  <c r="A7" i="17"/>
  <c r="A7" i="18" s="1"/>
  <c r="A8" i="17"/>
  <c r="A8" i="18" s="1"/>
  <c r="A9" i="17"/>
  <c r="A9" i="18" s="1"/>
  <c r="A10" i="17"/>
  <c r="A11" i="17"/>
  <c r="A11" i="18" s="1"/>
  <c r="A12" i="17"/>
  <c r="A12" i="18" s="1"/>
  <c r="A13" i="17"/>
  <c r="A13" i="18" s="1"/>
  <c r="A14" i="17"/>
  <c r="A14" i="18" s="1"/>
  <c r="A15" i="17"/>
  <c r="A15" i="18" s="1"/>
  <c r="A16" i="17"/>
  <c r="A16" i="18" s="1"/>
  <c r="A17" i="17"/>
  <c r="A17" i="18" s="1"/>
  <c r="A18" i="17"/>
  <c r="A19" i="17"/>
  <c r="A19" i="18" s="1"/>
  <c r="A20" i="17"/>
  <c r="A20" i="18" s="1"/>
  <c r="A21" i="17"/>
  <c r="A21" i="18" s="1"/>
  <c r="A22" i="17"/>
  <c r="A22" i="18" s="1"/>
  <c r="A23" i="17"/>
  <c r="A23" i="18" s="1"/>
  <c r="A24" i="17"/>
  <c r="A24" i="18" s="1"/>
  <c r="A25" i="17"/>
  <c r="A25" i="18" s="1"/>
  <c r="A26" i="17"/>
  <c r="A27" i="17"/>
  <c r="A27" i="18" s="1"/>
  <c r="A28" i="17"/>
  <c r="A28" i="18" s="1"/>
  <c r="A29" i="17"/>
  <c r="A29" i="18" s="1"/>
  <c r="A30" i="17"/>
  <c r="A30" i="18" s="1"/>
  <c r="A31" i="17"/>
  <c r="A31" i="18" s="1"/>
  <c r="A32" i="17"/>
  <c r="A32" i="18" s="1"/>
  <c r="A33" i="17"/>
  <c r="A33" i="18" s="1"/>
  <c r="A34" i="17"/>
  <c r="A35" i="17"/>
  <c r="A35" i="18" s="1"/>
  <c r="A36" i="17"/>
  <c r="A36" i="18" s="1"/>
  <c r="A37" i="17"/>
  <c r="A37" i="18" s="1"/>
  <c r="A38" i="17"/>
  <c r="A38" i="18" s="1"/>
  <c r="A39" i="17"/>
  <c r="A39" i="18" s="1"/>
  <c r="A40" i="17"/>
  <c r="A40" i="18" s="1"/>
  <c r="A41" i="17"/>
  <c r="A41" i="18" s="1"/>
  <c r="A42" i="17"/>
  <c r="A43" i="17"/>
  <c r="A43" i="18" s="1"/>
  <c r="A44" i="17"/>
  <c r="A44" i="18" s="1"/>
  <c r="A45" i="17"/>
  <c r="A45" i="18" s="1"/>
  <c r="A46" i="17"/>
  <c r="A46" i="18" s="1"/>
  <c r="A47" i="17"/>
  <c r="A47" i="18" s="1"/>
  <c r="A48" i="17"/>
  <c r="A48" i="18" s="1"/>
  <c r="A49" i="17"/>
  <c r="A49" i="18" s="1"/>
  <c r="A50" i="17"/>
  <c r="A51" i="17"/>
  <c r="A51" i="18" s="1"/>
  <c r="A52" i="17"/>
  <c r="A52" i="18" s="1"/>
  <c r="A53" i="17"/>
  <c r="A53" i="18" s="1"/>
  <c r="A54" i="17"/>
  <c r="A54" i="18" s="1"/>
  <c r="A55" i="17"/>
  <c r="A55" i="18" s="1"/>
  <c r="A56" i="17"/>
  <c r="A56" i="18" s="1"/>
  <c r="A57" i="17"/>
  <c r="A57" i="18" s="1"/>
  <c r="A58" i="17"/>
  <c r="A59" i="17"/>
  <c r="A59" i="18" s="1"/>
  <c r="A60" i="17"/>
  <c r="A60" i="18" s="1"/>
  <c r="A61" i="17"/>
  <c r="A61" i="18" s="1"/>
  <c r="A62" i="17"/>
  <c r="A62" i="18" s="1"/>
  <c r="A63" i="17"/>
  <c r="A63" i="18" s="1"/>
  <c r="A64" i="17"/>
  <c r="A64" i="18" s="1"/>
  <c r="A65" i="17"/>
  <c r="A65" i="18" s="1"/>
  <c r="A66" i="17"/>
  <c r="A67" i="17"/>
  <c r="A67" i="18" s="1"/>
  <c r="A68" i="17"/>
  <c r="A68" i="18" s="1"/>
  <c r="A69" i="17"/>
  <c r="A69" i="18" s="1"/>
  <c r="A70" i="17"/>
  <c r="A70" i="18" s="1"/>
  <c r="A71" i="17"/>
  <c r="A71" i="18" s="1"/>
  <c r="A72" i="17"/>
  <c r="A72" i="18" s="1"/>
  <c r="A73" i="17"/>
  <c r="A73" i="18" s="1"/>
  <c r="A74" i="17"/>
  <c r="A75" i="17"/>
  <c r="A75" i="18" s="1"/>
  <c r="A76" i="17"/>
  <c r="A76" i="18" s="1"/>
  <c r="A77" i="17"/>
  <c r="A77" i="18" s="1"/>
  <c r="A78" i="17"/>
  <c r="A78" i="18" s="1"/>
  <c r="A79" i="17"/>
  <c r="A79" i="18" s="1"/>
  <c r="A80" i="17"/>
  <c r="A80" i="18" s="1"/>
  <c r="A81" i="17"/>
  <c r="A81" i="18" s="1"/>
  <c r="A82" i="17"/>
  <c r="A83" i="17"/>
  <c r="A83" i="18" s="1"/>
  <c r="A84" i="17"/>
  <c r="A84" i="18" s="1"/>
  <c r="A85" i="17"/>
  <c r="A85" i="18" s="1"/>
  <c r="A86" i="17"/>
  <c r="A86" i="18" s="1"/>
  <c r="A87" i="17"/>
  <c r="A87" i="18" s="1"/>
  <c r="A88" i="17"/>
  <c r="A88" i="18" s="1"/>
  <c r="A89" i="17"/>
  <c r="A89" i="18" s="1"/>
  <c r="A90" i="17"/>
  <c r="A91" i="17"/>
  <c r="A91" i="18" s="1"/>
  <c r="A92" i="17"/>
  <c r="A92" i="18" s="1"/>
  <c r="A93" i="17"/>
  <c r="A93" i="18" s="1"/>
  <c r="A94" i="17"/>
  <c r="A94" i="18" s="1"/>
  <c r="A95" i="17"/>
  <c r="A95" i="18" s="1"/>
  <c r="A96" i="17"/>
  <c r="A96" i="18" s="1"/>
  <c r="A97" i="17"/>
  <c r="A97" i="18" s="1"/>
  <c r="A98" i="17"/>
  <c r="A99" i="17"/>
  <c r="A99" i="18" s="1"/>
  <c r="A100" i="17"/>
  <c r="A100" i="18" s="1"/>
  <c r="A101" i="17"/>
  <c r="A101" i="18" s="1"/>
  <c r="A2" i="17"/>
  <c r="A2" i="18" s="1"/>
  <c r="F29" i="3"/>
  <c r="F72" i="3"/>
  <c r="F80" i="3"/>
  <c r="A7" i="3"/>
  <c r="A28" i="3"/>
  <c r="A39" i="3"/>
  <c r="A60" i="3"/>
  <c r="A71" i="3"/>
  <c r="A4" i="3"/>
  <c r="G4" i="15"/>
  <c r="F3" i="3" s="1"/>
  <c r="G5" i="15"/>
  <c r="F4" i="3" s="1"/>
  <c r="G6" i="15"/>
  <c r="F5" i="3" s="1"/>
  <c r="G7" i="15"/>
  <c r="F6" i="3" s="1"/>
  <c r="G8" i="15"/>
  <c r="F7" i="3" s="1"/>
  <c r="G9" i="15"/>
  <c r="F8" i="3" s="1"/>
  <c r="G10" i="15"/>
  <c r="F9" i="3" s="1"/>
  <c r="G11" i="15"/>
  <c r="F10" i="3" s="1"/>
  <c r="G12" i="15"/>
  <c r="F11" i="3" s="1"/>
  <c r="G13" i="15"/>
  <c r="F12" i="3" s="1"/>
  <c r="G14" i="15"/>
  <c r="F13" i="3" s="1"/>
  <c r="G15" i="15"/>
  <c r="F14" i="3" s="1"/>
  <c r="G16" i="15"/>
  <c r="F15" i="3" s="1"/>
  <c r="G17" i="15"/>
  <c r="F16" i="3" s="1"/>
  <c r="G18" i="15"/>
  <c r="F17" i="3" s="1"/>
  <c r="G19" i="15"/>
  <c r="F18" i="3" s="1"/>
  <c r="G20" i="15"/>
  <c r="F19" i="3" s="1"/>
  <c r="G21" i="15"/>
  <c r="F20" i="3" s="1"/>
  <c r="G22" i="15"/>
  <c r="F21" i="3" s="1"/>
  <c r="G23" i="15"/>
  <c r="F22" i="3" s="1"/>
  <c r="G24" i="15"/>
  <c r="F23" i="3" s="1"/>
  <c r="G25" i="15"/>
  <c r="F24" i="3" s="1"/>
  <c r="G26" i="15"/>
  <c r="F25" i="3" s="1"/>
  <c r="G27" i="15"/>
  <c r="F26" i="3" s="1"/>
  <c r="G28" i="15"/>
  <c r="F27" i="3" s="1"/>
  <c r="G29" i="15"/>
  <c r="F28" i="3" s="1"/>
  <c r="G30" i="15"/>
  <c r="G31" i="15"/>
  <c r="F30" i="3" s="1"/>
  <c r="G32" i="15"/>
  <c r="F31" i="3" s="1"/>
  <c r="G33" i="15"/>
  <c r="F32" i="3" s="1"/>
  <c r="G34" i="15"/>
  <c r="F33" i="3" s="1"/>
  <c r="G35" i="15"/>
  <c r="F34" i="3" s="1"/>
  <c r="G36" i="15"/>
  <c r="F35" i="3" s="1"/>
  <c r="G37" i="15"/>
  <c r="F36" i="3" s="1"/>
  <c r="G38" i="15"/>
  <c r="F37" i="3" s="1"/>
  <c r="G39" i="15"/>
  <c r="F38" i="3" s="1"/>
  <c r="G40" i="15"/>
  <c r="F39" i="3" s="1"/>
  <c r="G41" i="15"/>
  <c r="F40" i="3" s="1"/>
  <c r="G42" i="15"/>
  <c r="F41" i="3" s="1"/>
  <c r="G43" i="15"/>
  <c r="F42" i="3" s="1"/>
  <c r="G44" i="15"/>
  <c r="F43" i="3" s="1"/>
  <c r="G45" i="15"/>
  <c r="F44" i="3" s="1"/>
  <c r="G46" i="15"/>
  <c r="F45" i="3" s="1"/>
  <c r="G47" i="15"/>
  <c r="F46" i="3" s="1"/>
  <c r="G48" i="15"/>
  <c r="F47" i="3" s="1"/>
  <c r="G49" i="15"/>
  <c r="F48" i="3" s="1"/>
  <c r="G50" i="15"/>
  <c r="F49" i="3" s="1"/>
  <c r="G51" i="15"/>
  <c r="F50" i="3" s="1"/>
  <c r="G52" i="15"/>
  <c r="F51" i="3" s="1"/>
  <c r="G53" i="15"/>
  <c r="F52" i="3" s="1"/>
  <c r="G54" i="15"/>
  <c r="F53" i="3" s="1"/>
  <c r="G55" i="15"/>
  <c r="F54" i="3" s="1"/>
  <c r="G56" i="15"/>
  <c r="F55" i="3" s="1"/>
  <c r="G57" i="15"/>
  <c r="F56" i="3" s="1"/>
  <c r="G58" i="15"/>
  <c r="F57" i="3" s="1"/>
  <c r="G59" i="15"/>
  <c r="F58" i="3" s="1"/>
  <c r="G60" i="15"/>
  <c r="F59" i="3" s="1"/>
  <c r="G61" i="15"/>
  <c r="F60" i="3" s="1"/>
  <c r="G62" i="15"/>
  <c r="F61" i="3" s="1"/>
  <c r="G63" i="15"/>
  <c r="F62" i="3" s="1"/>
  <c r="G64" i="15"/>
  <c r="F63" i="3" s="1"/>
  <c r="G65" i="15"/>
  <c r="F64" i="3" s="1"/>
  <c r="G66" i="15"/>
  <c r="F65" i="3" s="1"/>
  <c r="G67" i="15"/>
  <c r="F66" i="3" s="1"/>
  <c r="G68" i="15"/>
  <c r="F67" i="3" s="1"/>
  <c r="G69" i="15"/>
  <c r="F68" i="3" s="1"/>
  <c r="G70" i="15"/>
  <c r="F69" i="3" s="1"/>
  <c r="G71" i="15"/>
  <c r="F70" i="3" s="1"/>
  <c r="G72" i="15"/>
  <c r="F71" i="3" s="1"/>
  <c r="G73" i="15"/>
  <c r="G74" i="15"/>
  <c r="F73" i="3" s="1"/>
  <c r="G75" i="15"/>
  <c r="F74" i="3" s="1"/>
  <c r="G76" i="15"/>
  <c r="F75" i="3" s="1"/>
  <c r="G77" i="15"/>
  <c r="F76" i="3" s="1"/>
  <c r="G78" i="15"/>
  <c r="F77" i="3" s="1"/>
  <c r="G79" i="15"/>
  <c r="F78" i="3" s="1"/>
  <c r="G80" i="15"/>
  <c r="F79" i="3" s="1"/>
  <c r="G81" i="15"/>
  <c r="G82" i="15"/>
  <c r="F81" i="3" s="1"/>
  <c r="G83" i="15"/>
  <c r="F82" i="3" s="1"/>
  <c r="G84" i="15"/>
  <c r="F83" i="3" s="1"/>
  <c r="G85" i="15"/>
  <c r="F84" i="3" s="1"/>
  <c r="G86" i="15"/>
  <c r="F85" i="3" s="1"/>
  <c r="G87" i="15"/>
  <c r="F86" i="3" s="1"/>
  <c r="G88" i="15"/>
  <c r="F87" i="3" s="1"/>
  <c r="G89" i="15"/>
  <c r="F88" i="3" s="1"/>
  <c r="G90" i="15"/>
  <c r="F89" i="3" s="1"/>
  <c r="G91" i="15"/>
  <c r="F90" i="3" s="1"/>
  <c r="G92" i="15"/>
  <c r="F91" i="3" s="1"/>
  <c r="G93" i="15"/>
  <c r="F92" i="3" s="1"/>
  <c r="G94" i="15"/>
  <c r="F93" i="3" s="1"/>
  <c r="G95" i="15"/>
  <c r="F94" i="3" s="1"/>
  <c r="G96" i="15"/>
  <c r="F95" i="3" s="1"/>
  <c r="G97" i="15"/>
  <c r="F96" i="3" s="1"/>
  <c r="G98" i="15"/>
  <c r="F97" i="3" s="1"/>
  <c r="G99" i="15"/>
  <c r="F98" i="3" s="1"/>
  <c r="G100" i="15"/>
  <c r="F99" i="3" s="1"/>
  <c r="G101" i="15"/>
  <c r="F100" i="3" s="1"/>
  <c r="G102" i="15"/>
  <c r="F101" i="3" s="1"/>
  <c r="G3" i="15"/>
  <c r="F2" i="3" s="1"/>
  <c r="F4" i="15"/>
  <c r="A3" i="3" s="1"/>
  <c r="F5" i="15"/>
  <c r="F6" i="15"/>
  <c r="A5" i="3" s="1"/>
  <c r="F7" i="15"/>
  <c r="A6" i="3" s="1"/>
  <c r="F8" i="15"/>
  <c r="F9" i="15"/>
  <c r="A8" i="3" s="1"/>
  <c r="F10" i="15"/>
  <c r="A9" i="3" s="1"/>
  <c r="F11" i="15"/>
  <c r="A10" i="3" s="1"/>
  <c r="F12" i="15"/>
  <c r="A11" i="3" s="1"/>
  <c r="F13" i="15"/>
  <c r="A12" i="3" s="1"/>
  <c r="F14" i="15"/>
  <c r="A13" i="3" s="1"/>
  <c r="F15" i="15"/>
  <c r="A14" i="3" s="1"/>
  <c r="F16" i="15"/>
  <c r="A15" i="3" s="1"/>
  <c r="F17" i="15"/>
  <c r="A16" i="3" s="1"/>
  <c r="F18" i="15"/>
  <c r="A17" i="3" s="1"/>
  <c r="F19" i="15"/>
  <c r="A18" i="3" s="1"/>
  <c r="F20" i="15"/>
  <c r="A19" i="3" s="1"/>
  <c r="F21" i="15"/>
  <c r="A20" i="3" s="1"/>
  <c r="F22" i="15"/>
  <c r="A21" i="3" s="1"/>
  <c r="F23" i="15"/>
  <c r="A22" i="3" s="1"/>
  <c r="F24" i="15"/>
  <c r="A23" i="3" s="1"/>
  <c r="F25" i="15"/>
  <c r="A24" i="3" s="1"/>
  <c r="F26" i="15"/>
  <c r="A25" i="3" s="1"/>
  <c r="F27" i="15"/>
  <c r="A26" i="3" s="1"/>
  <c r="F28" i="15"/>
  <c r="A27" i="3" s="1"/>
  <c r="F29" i="15"/>
  <c r="F30" i="15"/>
  <c r="A29" i="3" s="1"/>
  <c r="F31" i="15"/>
  <c r="A30" i="3" s="1"/>
  <c r="F32" i="15"/>
  <c r="A31" i="3" s="1"/>
  <c r="F33" i="15"/>
  <c r="A32" i="3" s="1"/>
  <c r="F34" i="15"/>
  <c r="A33" i="3" s="1"/>
  <c r="F35" i="15"/>
  <c r="A34" i="3" s="1"/>
  <c r="F36" i="15"/>
  <c r="A35" i="3" s="1"/>
  <c r="F37" i="15"/>
  <c r="A36" i="3" s="1"/>
  <c r="F38" i="15"/>
  <c r="A37" i="3" s="1"/>
  <c r="F39" i="15"/>
  <c r="A38" i="3" s="1"/>
  <c r="F40" i="15"/>
  <c r="F41" i="15"/>
  <c r="A40" i="3" s="1"/>
  <c r="F42" i="15"/>
  <c r="A41" i="3" s="1"/>
  <c r="F43" i="15"/>
  <c r="A42" i="3" s="1"/>
  <c r="F44" i="15"/>
  <c r="A43" i="3" s="1"/>
  <c r="F45" i="15"/>
  <c r="A44" i="3" s="1"/>
  <c r="F46" i="15"/>
  <c r="A45" i="3" s="1"/>
  <c r="F47" i="15"/>
  <c r="A46" i="3" s="1"/>
  <c r="F48" i="15"/>
  <c r="A47" i="3" s="1"/>
  <c r="F49" i="15"/>
  <c r="A48" i="3" s="1"/>
  <c r="F50" i="15"/>
  <c r="A49" i="3" s="1"/>
  <c r="F51" i="15"/>
  <c r="A50" i="3" s="1"/>
  <c r="F52" i="15"/>
  <c r="A51" i="3" s="1"/>
  <c r="F53" i="15"/>
  <c r="A52" i="3" s="1"/>
  <c r="F54" i="15"/>
  <c r="A53" i="3" s="1"/>
  <c r="F55" i="15"/>
  <c r="A54" i="3" s="1"/>
  <c r="F56" i="15"/>
  <c r="A55" i="3" s="1"/>
  <c r="F57" i="15"/>
  <c r="A56" i="3" s="1"/>
  <c r="F58" i="15"/>
  <c r="A57" i="3" s="1"/>
  <c r="F59" i="15"/>
  <c r="A58" i="3" s="1"/>
  <c r="F60" i="15"/>
  <c r="A59" i="3" s="1"/>
  <c r="F61" i="15"/>
  <c r="F62" i="15"/>
  <c r="A61" i="3" s="1"/>
  <c r="F63" i="15"/>
  <c r="A62" i="3" s="1"/>
  <c r="F64" i="15"/>
  <c r="A63" i="3" s="1"/>
  <c r="F65" i="15"/>
  <c r="A64" i="3" s="1"/>
  <c r="F66" i="15"/>
  <c r="A65" i="3" s="1"/>
  <c r="F67" i="15"/>
  <c r="A66" i="3" s="1"/>
  <c r="F68" i="15"/>
  <c r="A67" i="3" s="1"/>
  <c r="F69" i="15"/>
  <c r="A68" i="3" s="1"/>
  <c r="F70" i="15"/>
  <c r="A69" i="3" s="1"/>
  <c r="F71" i="15"/>
  <c r="A70" i="3" s="1"/>
  <c r="F72" i="15"/>
  <c r="F73" i="15"/>
  <c r="A72" i="3" s="1"/>
  <c r="F74" i="15"/>
  <c r="A73" i="3" s="1"/>
  <c r="F75" i="15"/>
  <c r="A74" i="3" s="1"/>
  <c r="F76" i="15"/>
  <c r="A75" i="3" s="1"/>
  <c r="F77" i="15"/>
  <c r="A76" i="3" s="1"/>
  <c r="F78" i="15"/>
  <c r="A77" i="3" s="1"/>
  <c r="F79" i="15"/>
  <c r="A78" i="3" s="1"/>
  <c r="F80" i="15"/>
  <c r="A79" i="3" s="1"/>
  <c r="F81" i="15"/>
  <c r="A80" i="3" s="1"/>
  <c r="F82" i="15"/>
  <c r="A81" i="3" s="1"/>
  <c r="F83" i="15"/>
  <c r="A82" i="3" s="1"/>
  <c r="F84" i="15"/>
  <c r="A83" i="3" s="1"/>
  <c r="F85" i="15"/>
  <c r="A84" i="3" s="1"/>
  <c r="F86" i="15"/>
  <c r="A85" i="3" s="1"/>
  <c r="F87" i="15"/>
  <c r="A86" i="3" s="1"/>
  <c r="F88" i="15"/>
  <c r="A87" i="3" s="1"/>
  <c r="F89" i="15"/>
  <c r="A88" i="3" s="1"/>
  <c r="F90" i="15"/>
  <c r="A89" i="3" s="1"/>
  <c r="F91" i="15"/>
  <c r="A90" i="3" s="1"/>
  <c r="F92" i="15"/>
  <c r="A91" i="3" s="1"/>
  <c r="F93" i="15"/>
  <c r="A92" i="3" s="1"/>
  <c r="F94" i="15"/>
  <c r="A93" i="3" s="1"/>
  <c r="F95" i="15"/>
  <c r="A94" i="3" s="1"/>
  <c r="F96" i="15"/>
  <c r="A95" i="3" s="1"/>
  <c r="F97" i="15"/>
  <c r="A96" i="3" s="1"/>
  <c r="F98" i="15"/>
  <c r="A97" i="3" s="1"/>
  <c r="F99" i="15"/>
  <c r="A98" i="3" s="1"/>
  <c r="F100" i="15"/>
  <c r="A99" i="3" s="1"/>
  <c r="F101" i="15"/>
  <c r="A100" i="3" s="1"/>
  <c r="F102" i="15"/>
  <c r="A101" i="3" s="1"/>
  <c r="F3" i="15"/>
  <c r="A2" i="3" s="1"/>
  <c r="B92" i="17" l="1"/>
  <c r="F92" i="18" s="1"/>
  <c r="B76" i="17"/>
  <c r="F76" i="18" s="1"/>
  <c r="B60" i="17"/>
  <c r="F60" i="18" s="1"/>
  <c r="B44" i="17"/>
  <c r="F44" i="18" s="1"/>
  <c r="B28" i="17"/>
  <c r="F28" i="18" s="1"/>
  <c r="B12" i="17"/>
  <c r="F12" i="18" s="1"/>
  <c r="B88" i="17"/>
  <c r="F88" i="18" s="1"/>
  <c r="B72" i="17"/>
  <c r="F72" i="18" s="1"/>
  <c r="B56" i="17"/>
  <c r="F56" i="18" s="1"/>
  <c r="B40" i="17"/>
  <c r="F40" i="18" s="1"/>
  <c r="B24" i="17"/>
  <c r="F24" i="18" s="1"/>
  <c r="B8" i="17"/>
  <c r="F8" i="18" s="1"/>
  <c r="B7" i="3"/>
  <c r="B15" i="3"/>
  <c r="B23" i="3"/>
  <c r="B31" i="3"/>
  <c r="B39" i="3"/>
  <c r="B47" i="3"/>
  <c r="B55" i="3"/>
  <c r="B63" i="3"/>
  <c r="B71" i="3"/>
  <c r="B79" i="3"/>
  <c r="B87" i="3"/>
  <c r="B95" i="3"/>
  <c r="B8" i="3"/>
  <c r="B16" i="3"/>
  <c r="B24" i="3"/>
  <c r="B32" i="3"/>
  <c r="B40" i="3"/>
  <c r="B48" i="3"/>
  <c r="B56" i="3"/>
  <c r="B64" i="3"/>
  <c r="B72" i="3"/>
  <c r="B80" i="3"/>
  <c r="B88" i="3"/>
  <c r="B96" i="3"/>
  <c r="B10" i="3"/>
  <c r="B18" i="3"/>
  <c r="B26" i="3"/>
  <c r="B34" i="3"/>
  <c r="B42" i="3"/>
  <c r="B50" i="3"/>
  <c r="B58" i="3"/>
  <c r="B66" i="3"/>
  <c r="B74" i="3"/>
  <c r="B82" i="3"/>
  <c r="B90" i="3"/>
  <c r="B98" i="3"/>
  <c r="B3" i="3"/>
  <c r="B11" i="3"/>
  <c r="B19" i="3"/>
  <c r="B27" i="3"/>
  <c r="B35" i="3"/>
  <c r="B43" i="3"/>
  <c r="B51" i="3"/>
  <c r="B59" i="3"/>
  <c r="B67" i="3"/>
  <c r="B75" i="3"/>
  <c r="B83" i="3"/>
  <c r="B91" i="3"/>
  <c r="B99" i="3"/>
  <c r="B4" i="3"/>
  <c r="B12" i="3"/>
  <c r="B20" i="3"/>
  <c r="B28" i="3"/>
  <c r="B36" i="3"/>
  <c r="B44" i="3"/>
  <c r="B52" i="3"/>
  <c r="B60" i="3"/>
  <c r="B68" i="3"/>
  <c r="B76" i="3"/>
  <c r="B84" i="3"/>
  <c r="B92" i="3"/>
  <c r="B100" i="3"/>
  <c r="B5" i="3"/>
  <c r="B13" i="3"/>
  <c r="B21" i="3"/>
  <c r="B29" i="3"/>
  <c r="B37" i="3"/>
  <c r="B45" i="3"/>
  <c r="B53" i="3"/>
  <c r="B61" i="3"/>
  <c r="B69" i="3"/>
  <c r="B77" i="3"/>
  <c r="B85" i="3"/>
  <c r="B93" i="3"/>
  <c r="B101" i="3"/>
  <c r="B33" i="3"/>
  <c r="B65" i="3"/>
  <c r="B97" i="3"/>
  <c r="B6" i="3"/>
  <c r="B38" i="3"/>
  <c r="B70" i="3"/>
  <c r="B9" i="3"/>
  <c r="B41" i="3"/>
  <c r="B73" i="3"/>
  <c r="B14" i="3"/>
  <c r="B46" i="3"/>
  <c r="B78" i="3"/>
  <c r="B17" i="3"/>
  <c r="B49" i="3"/>
  <c r="B81" i="3"/>
  <c r="B22" i="3"/>
  <c r="B54" i="3"/>
  <c r="B86" i="3"/>
  <c r="B62" i="3"/>
  <c r="B25" i="3"/>
  <c r="B57" i="3"/>
  <c r="B89" i="3"/>
  <c r="B30" i="3"/>
  <c r="B94" i="3"/>
  <c r="G3" i="3"/>
  <c r="H3" i="3" s="1"/>
  <c r="G11" i="3"/>
  <c r="H11" i="3" s="1"/>
  <c r="G19" i="3"/>
  <c r="H19" i="3" s="1"/>
  <c r="G27" i="3"/>
  <c r="H27" i="3" s="1"/>
  <c r="G35" i="3"/>
  <c r="H35" i="3" s="1"/>
  <c r="G43" i="3"/>
  <c r="H43" i="3" s="1"/>
  <c r="G51" i="3"/>
  <c r="H51" i="3" s="1"/>
  <c r="G59" i="3"/>
  <c r="H59" i="3" s="1"/>
  <c r="G67" i="3"/>
  <c r="H67" i="3" s="1"/>
  <c r="G75" i="3"/>
  <c r="H75" i="3" s="1"/>
  <c r="G83" i="3"/>
  <c r="H83" i="3" s="1"/>
  <c r="G91" i="3"/>
  <c r="H91" i="3" s="1"/>
  <c r="G99" i="3"/>
  <c r="H99" i="3" s="1"/>
  <c r="G4" i="3"/>
  <c r="H4" i="3" s="1"/>
  <c r="G12" i="3"/>
  <c r="H12" i="3" s="1"/>
  <c r="G20" i="3"/>
  <c r="H20" i="3" s="1"/>
  <c r="G28" i="3"/>
  <c r="H28" i="3" s="1"/>
  <c r="G36" i="3"/>
  <c r="H36" i="3" s="1"/>
  <c r="G44" i="3"/>
  <c r="H44" i="3" s="1"/>
  <c r="G52" i="3"/>
  <c r="H52" i="3" s="1"/>
  <c r="G60" i="3"/>
  <c r="H60" i="3" s="1"/>
  <c r="G68" i="3"/>
  <c r="H68" i="3" s="1"/>
  <c r="G6" i="3"/>
  <c r="H6" i="3" s="1"/>
  <c r="G14" i="3"/>
  <c r="H14" i="3" s="1"/>
  <c r="G22" i="3"/>
  <c r="H22" i="3" s="1"/>
  <c r="G30" i="3"/>
  <c r="H30" i="3" s="1"/>
  <c r="G38" i="3"/>
  <c r="H38" i="3" s="1"/>
  <c r="G46" i="3"/>
  <c r="H46" i="3" s="1"/>
  <c r="G7" i="3"/>
  <c r="H7" i="3" s="1"/>
  <c r="G15" i="3"/>
  <c r="H15" i="3" s="1"/>
  <c r="G23" i="3"/>
  <c r="H23" i="3" s="1"/>
  <c r="G31" i="3"/>
  <c r="H31" i="3" s="1"/>
  <c r="G39" i="3"/>
  <c r="H39" i="3" s="1"/>
  <c r="G47" i="3"/>
  <c r="H47" i="3" s="1"/>
  <c r="G55" i="3"/>
  <c r="H55" i="3" s="1"/>
  <c r="G63" i="3"/>
  <c r="H63" i="3" s="1"/>
  <c r="G71" i="3"/>
  <c r="H71" i="3" s="1"/>
  <c r="G79" i="3"/>
  <c r="H79" i="3" s="1"/>
  <c r="G87" i="3"/>
  <c r="H87" i="3" s="1"/>
  <c r="G95" i="3"/>
  <c r="H95" i="3" s="1"/>
  <c r="G8" i="3"/>
  <c r="H8" i="3" s="1"/>
  <c r="G16" i="3"/>
  <c r="H16" i="3" s="1"/>
  <c r="G24" i="3"/>
  <c r="H24" i="3" s="1"/>
  <c r="G32" i="3"/>
  <c r="H32" i="3" s="1"/>
  <c r="G40" i="3"/>
  <c r="H40" i="3" s="1"/>
  <c r="G48" i="3"/>
  <c r="H48" i="3" s="1"/>
  <c r="G56" i="3"/>
  <c r="H56" i="3" s="1"/>
  <c r="G64" i="3"/>
  <c r="H64" i="3" s="1"/>
  <c r="G72" i="3"/>
  <c r="H72" i="3" s="1"/>
  <c r="G80" i="3"/>
  <c r="H80" i="3" s="1"/>
  <c r="G88" i="3"/>
  <c r="H88" i="3" s="1"/>
  <c r="G96" i="3"/>
  <c r="H96" i="3" s="1"/>
  <c r="G9" i="3"/>
  <c r="H9" i="3" s="1"/>
  <c r="G17" i="3"/>
  <c r="H17" i="3" s="1"/>
  <c r="G25" i="3"/>
  <c r="H25" i="3" s="1"/>
  <c r="G33" i="3"/>
  <c r="H33" i="3" s="1"/>
  <c r="G41" i="3"/>
  <c r="H41" i="3" s="1"/>
  <c r="G29" i="3"/>
  <c r="H29" i="3" s="1"/>
  <c r="G54" i="3"/>
  <c r="H54" i="3" s="1"/>
  <c r="G70" i="3"/>
  <c r="H70" i="3" s="1"/>
  <c r="G84" i="3"/>
  <c r="H84" i="3" s="1"/>
  <c r="G97" i="3"/>
  <c r="H97" i="3" s="1"/>
  <c r="G34" i="3"/>
  <c r="H34" i="3" s="1"/>
  <c r="G57" i="3"/>
  <c r="H57" i="3" s="1"/>
  <c r="G73" i="3"/>
  <c r="H73" i="3" s="1"/>
  <c r="G85" i="3"/>
  <c r="H85" i="3" s="1"/>
  <c r="G98" i="3"/>
  <c r="H98" i="3" s="1"/>
  <c r="G5" i="3"/>
  <c r="H5" i="3" s="1"/>
  <c r="G37" i="3"/>
  <c r="H37" i="3" s="1"/>
  <c r="G58" i="3"/>
  <c r="H58" i="3" s="1"/>
  <c r="G74" i="3"/>
  <c r="H74" i="3" s="1"/>
  <c r="G86" i="3"/>
  <c r="H86" i="3" s="1"/>
  <c r="G100" i="3"/>
  <c r="H100" i="3" s="1"/>
  <c r="G10" i="3"/>
  <c r="H10" i="3" s="1"/>
  <c r="G42" i="3"/>
  <c r="H42" i="3" s="1"/>
  <c r="G61" i="3"/>
  <c r="H61" i="3" s="1"/>
  <c r="G76" i="3"/>
  <c r="H76" i="3" s="1"/>
  <c r="G89" i="3"/>
  <c r="H89" i="3" s="1"/>
  <c r="G101" i="3"/>
  <c r="H101" i="3" s="1"/>
  <c r="G13" i="3"/>
  <c r="H13" i="3" s="1"/>
  <c r="G45" i="3"/>
  <c r="H45" i="3" s="1"/>
  <c r="G62" i="3"/>
  <c r="H62" i="3" s="1"/>
  <c r="G77" i="3"/>
  <c r="H77" i="3" s="1"/>
  <c r="G90" i="3"/>
  <c r="H90" i="3" s="1"/>
  <c r="G2" i="3"/>
  <c r="H2" i="3" s="1"/>
  <c r="G18" i="3"/>
  <c r="H18" i="3" s="1"/>
  <c r="G49" i="3"/>
  <c r="H49" i="3" s="1"/>
  <c r="G65" i="3"/>
  <c r="H65" i="3" s="1"/>
  <c r="G78" i="3"/>
  <c r="H78" i="3" s="1"/>
  <c r="G92" i="3"/>
  <c r="H92" i="3" s="1"/>
  <c r="G26" i="3"/>
  <c r="H26" i="3" s="1"/>
  <c r="G69" i="3"/>
  <c r="H69" i="3" s="1"/>
  <c r="G94" i="3"/>
  <c r="H94" i="3" s="1"/>
  <c r="G21" i="3"/>
  <c r="H21" i="3" s="1"/>
  <c r="G50" i="3"/>
  <c r="H50" i="3" s="1"/>
  <c r="G66" i="3"/>
  <c r="H66" i="3" s="1"/>
  <c r="G81" i="3"/>
  <c r="H81" i="3" s="1"/>
  <c r="G93" i="3"/>
  <c r="H93" i="3" s="1"/>
  <c r="G53" i="3"/>
  <c r="H53" i="3" s="1"/>
  <c r="G82" i="3"/>
  <c r="H82" i="3" s="1"/>
  <c r="B85" i="17"/>
  <c r="F85" i="18" s="1"/>
  <c r="B21" i="17"/>
  <c r="F21" i="18" s="1"/>
  <c r="B45" i="17"/>
  <c r="F45" i="18" s="1"/>
  <c r="B61" i="17"/>
  <c r="F61" i="18" s="1"/>
  <c r="A34" i="18"/>
  <c r="B34" i="17"/>
  <c r="F34" i="18" s="1"/>
  <c r="B35" i="17"/>
  <c r="F35" i="18" s="1"/>
  <c r="A98" i="18"/>
  <c r="B98" i="17"/>
  <c r="F98" i="18" s="1"/>
  <c r="A90" i="18"/>
  <c r="B90" i="17"/>
  <c r="F90" i="18" s="1"/>
  <c r="A82" i="18"/>
  <c r="B82" i="17"/>
  <c r="F82" i="18" s="1"/>
  <c r="A74" i="18"/>
  <c r="B74" i="17"/>
  <c r="F74" i="18" s="1"/>
  <c r="A58" i="18"/>
  <c r="B58" i="17"/>
  <c r="F58" i="18" s="1"/>
  <c r="A50" i="18"/>
  <c r="B50" i="17"/>
  <c r="F50" i="18" s="1"/>
  <c r="A42" i="18"/>
  <c r="B42" i="17"/>
  <c r="F42" i="18" s="1"/>
  <c r="B43" i="17"/>
  <c r="F43" i="18" s="1"/>
  <c r="A26" i="18"/>
  <c r="B26" i="17"/>
  <c r="F26" i="18" s="1"/>
  <c r="B27" i="17"/>
  <c r="F27" i="18" s="1"/>
  <c r="B101" i="17"/>
  <c r="F101" i="18" s="1"/>
  <c r="B37" i="17"/>
  <c r="F37" i="18" s="1"/>
  <c r="B77" i="17"/>
  <c r="F77" i="18" s="1"/>
  <c r="B13" i="17"/>
  <c r="F13" i="18" s="1"/>
  <c r="A18" i="18"/>
  <c r="B18" i="17"/>
  <c r="F18" i="18" s="1"/>
  <c r="B19" i="17"/>
  <c r="F19" i="18" s="1"/>
  <c r="B53" i="17"/>
  <c r="F53" i="18" s="1"/>
  <c r="A10" i="18"/>
  <c r="B10" i="17"/>
  <c r="F10" i="18" s="1"/>
  <c r="B11" i="17"/>
  <c r="F11" i="18" s="1"/>
  <c r="B93" i="17"/>
  <c r="F93" i="18" s="1"/>
  <c r="B29" i="17"/>
  <c r="F29" i="18" s="1"/>
  <c r="A66" i="18"/>
  <c r="B66" i="17"/>
  <c r="F66" i="18" s="1"/>
  <c r="B69" i="17"/>
  <c r="F69" i="18" s="1"/>
  <c r="B5" i="17"/>
  <c r="F5" i="18" s="1"/>
  <c r="B81" i="18"/>
  <c r="B99" i="17"/>
  <c r="F99" i="18" s="1"/>
  <c r="B91" i="17"/>
  <c r="F91" i="18" s="1"/>
  <c r="B83" i="17"/>
  <c r="F83" i="18" s="1"/>
  <c r="B75" i="17"/>
  <c r="F75" i="18" s="1"/>
  <c r="B67" i="17"/>
  <c r="F67" i="18" s="1"/>
  <c r="B59" i="17"/>
  <c r="F59" i="18" s="1"/>
  <c r="B51" i="17"/>
  <c r="F51" i="18" s="1"/>
  <c r="B56" i="18"/>
  <c r="B2" i="18"/>
  <c r="B97" i="17"/>
  <c r="F97" i="18" s="1"/>
  <c r="B89" i="17"/>
  <c r="F89" i="18" s="1"/>
  <c r="B81" i="17"/>
  <c r="F81" i="18" s="1"/>
  <c r="B73" i="17"/>
  <c r="F73" i="18" s="1"/>
  <c r="B65" i="17"/>
  <c r="F65" i="18" s="1"/>
  <c r="B57" i="17"/>
  <c r="F57" i="18" s="1"/>
  <c r="B49" i="17"/>
  <c r="F49" i="18" s="1"/>
  <c r="B41" i="17"/>
  <c r="F41" i="18" s="1"/>
  <c r="B33" i="17"/>
  <c r="F33" i="18" s="1"/>
  <c r="B25" i="17"/>
  <c r="F25" i="18" s="1"/>
  <c r="B17" i="17"/>
  <c r="F17" i="18" s="1"/>
  <c r="B9" i="17"/>
  <c r="F9" i="18" s="1"/>
  <c r="B16" i="18"/>
  <c r="B4" i="17"/>
  <c r="F4" i="18" s="1"/>
  <c r="A4" i="18"/>
  <c r="B95" i="17"/>
  <c r="F95" i="18" s="1"/>
  <c r="B87" i="17"/>
  <c r="F87" i="18" s="1"/>
  <c r="B79" i="17"/>
  <c r="F79" i="18" s="1"/>
  <c r="B71" i="17"/>
  <c r="F71" i="18" s="1"/>
  <c r="B63" i="17"/>
  <c r="F63" i="18" s="1"/>
  <c r="B55" i="17"/>
  <c r="F55" i="18" s="1"/>
  <c r="B47" i="17"/>
  <c r="F47" i="18" s="1"/>
  <c r="B39" i="17"/>
  <c r="F39" i="18" s="1"/>
  <c r="B31" i="17"/>
  <c r="F31" i="18" s="1"/>
  <c r="B23" i="17"/>
  <c r="F23" i="18" s="1"/>
  <c r="B15" i="17"/>
  <c r="F15" i="18" s="1"/>
  <c r="B7" i="17"/>
  <c r="F7" i="18" s="1"/>
  <c r="B40" i="18"/>
  <c r="B3" i="17"/>
  <c r="F3" i="18" s="1"/>
  <c r="A3" i="18"/>
  <c r="B34" i="18" s="1"/>
  <c r="B94" i="17"/>
  <c r="F94" i="18" s="1"/>
  <c r="B86" i="17"/>
  <c r="F86" i="18" s="1"/>
  <c r="B78" i="17"/>
  <c r="F78" i="18" s="1"/>
  <c r="B70" i="17"/>
  <c r="F70" i="18" s="1"/>
  <c r="B62" i="17"/>
  <c r="F62" i="18" s="1"/>
  <c r="B54" i="17"/>
  <c r="F54" i="18" s="1"/>
  <c r="B46" i="17"/>
  <c r="F46" i="18" s="1"/>
  <c r="B38" i="17"/>
  <c r="F38" i="18" s="1"/>
  <c r="B30" i="17"/>
  <c r="F30" i="18" s="1"/>
  <c r="B22" i="17"/>
  <c r="F22" i="18" s="1"/>
  <c r="B14" i="17"/>
  <c r="F14" i="18" s="1"/>
  <c r="B6" i="17"/>
  <c r="F6" i="18" s="1"/>
  <c r="B29" i="18"/>
  <c r="B71" i="18"/>
  <c r="B53" i="18" l="1"/>
  <c r="B96" i="18"/>
  <c r="B23" i="18"/>
  <c r="B87" i="18"/>
  <c r="B77" i="18"/>
  <c r="B70" i="18"/>
  <c r="B50" i="18"/>
  <c r="B91" i="18"/>
  <c r="D91" i="18" s="1"/>
  <c r="B85" i="18"/>
  <c r="B12" i="18"/>
  <c r="B72" i="18"/>
  <c r="B11" i="18"/>
  <c r="B45" i="18"/>
  <c r="B63" i="18"/>
  <c r="D77" i="18"/>
  <c r="D25" i="3"/>
  <c r="C25" i="3"/>
  <c r="C63" i="3"/>
  <c r="D63" i="3"/>
  <c r="C69" i="3"/>
  <c r="D69" i="3"/>
  <c r="D83" i="3"/>
  <c r="C83" i="3"/>
  <c r="B14" i="18"/>
  <c r="B62" i="18"/>
  <c r="B64" i="18"/>
  <c r="B58" i="18"/>
  <c r="B92" i="18"/>
  <c r="B20" i="18"/>
  <c r="B41" i="18"/>
  <c r="B31" i="18"/>
  <c r="D86" i="3"/>
  <c r="C86" i="3"/>
  <c r="D14" i="3"/>
  <c r="C14" i="3"/>
  <c r="D97" i="3"/>
  <c r="C97" i="3"/>
  <c r="C61" i="3"/>
  <c r="D61" i="3"/>
  <c r="D100" i="3"/>
  <c r="C100" i="3"/>
  <c r="D36" i="3"/>
  <c r="C36" i="3"/>
  <c r="D75" i="3"/>
  <c r="C75" i="3"/>
  <c r="D11" i="3"/>
  <c r="C11" i="3"/>
  <c r="D50" i="3"/>
  <c r="C50" i="3"/>
  <c r="C80" i="3"/>
  <c r="D80" i="3"/>
  <c r="C16" i="3"/>
  <c r="D16" i="3"/>
  <c r="C47" i="3"/>
  <c r="D47" i="3"/>
  <c r="D78" i="3"/>
  <c r="C78" i="3"/>
  <c r="C32" i="3"/>
  <c r="D32" i="3"/>
  <c r="D62" i="3"/>
  <c r="C62" i="3"/>
  <c r="C5" i="3"/>
  <c r="D5" i="3"/>
  <c r="D44" i="3"/>
  <c r="C44" i="3"/>
  <c r="D19" i="3"/>
  <c r="C19" i="3"/>
  <c r="B27" i="18"/>
  <c r="B19" i="18"/>
  <c r="B48" i="18"/>
  <c r="B79" i="18"/>
  <c r="B83" i="18"/>
  <c r="B36" i="18"/>
  <c r="B98" i="18"/>
  <c r="B67" i="18"/>
  <c r="B73" i="18"/>
  <c r="B75" i="18"/>
  <c r="B15" i="18"/>
  <c r="B57" i="18"/>
  <c r="B59" i="18"/>
  <c r="B33" i="18"/>
  <c r="B32" i="18"/>
  <c r="B30" i="18"/>
  <c r="B100" i="18"/>
  <c r="B21" i="18"/>
  <c r="B4" i="18"/>
  <c r="B6" i="18"/>
  <c r="B80" i="18"/>
  <c r="B18" i="18"/>
  <c r="B47" i="18"/>
  <c r="B54" i="18"/>
  <c r="B68" i="18"/>
  <c r="B25" i="18"/>
  <c r="B94" i="18"/>
  <c r="B60" i="18"/>
  <c r="B74" i="18"/>
  <c r="B9" i="18"/>
  <c r="B84" i="18"/>
  <c r="B35" i="18"/>
  <c r="D54" i="3"/>
  <c r="C54" i="3"/>
  <c r="D73" i="3"/>
  <c r="C73" i="3"/>
  <c r="D65" i="3"/>
  <c r="C65" i="3"/>
  <c r="C53" i="3"/>
  <c r="D53" i="3"/>
  <c r="D92" i="3"/>
  <c r="C92" i="3"/>
  <c r="D28" i="3"/>
  <c r="C28" i="3"/>
  <c r="D67" i="3"/>
  <c r="C67" i="3"/>
  <c r="D3" i="3"/>
  <c r="C3" i="3"/>
  <c r="C42" i="3"/>
  <c r="D42" i="3"/>
  <c r="C72" i="3"/>
  <c r="D72" i="3"/>
  <c r="C8" i="3"/>
  <c r="D8" i="3"/>
  <c r="C39" i="3"/>
  <c r="D39" i="3"/>
  <c r="D52" i="3"/>
  <c r="C52" i="3"/>
  <c r="D91" i="3"/>
  <c r="C91" i="3"/>
  <c r="D6" i="3"/>
  <c r="C6" i="3"/>
  <c r="C88" i="3"/>
  <c r="D88" i="3"/>
  <c r="B7" i="18"/>
  <c r="B66" i="18"/>
  <c r="G5" i="18"/>
  <c r="H5" i="18" s="1"/>
  <c r="G2" i="18"/>
  <c r="H2" i="18" s="1"/>
  <c r="G62" i="18"/>
  <c r="H62" i="18" s="1"/>
  <c r="G73" i="18"/>
  <c r="H73" i="18" s="1"/>
  <c r="G41" i="18"/>
  <c r="H41" i="18" s="1"/>
  <c r="G84" i="18"/>
  <c r="H84" i="18" s="1"/>
  <c r="G52" i="18"/>
  <c r="H52" i="18" s="1"/>
  <c r="G98" i="18"/>
  <c r="H98" i="18" s="1"/>
  <c r="G29" i="18"/>
  <c r="C29" i="18" s="1"/>
  <c r="G91" i="18"/>
  <c r="H91" i="18" s="1"/>
  <c r="G59" i="18"/>
  <c r="H59" i="18" s="1"/>
  <c r="G15" i="18"/>
  <c r="H15" i="18" s="1"/>
  <c r="G34" i="18"/>
  <c r="H34" i="18" s="1"/>
  <c r="G24" i="18"/>
  <c r="H24" i="18" s="1"/>
  <c r="G54" i="18"/>
  <c r="H54" i="18" s="1"/>
  <c r="G69" i="18"/>
  <c r="H69" i="18" s="1"/>
  <c r="G35" i="18"/>
  <c r="H35" i="18" s="1"/>
  <c r="G80" i="18"/>
  <c r="H80" i="18" s="1"/>
  <c r="G48" i="18"/>
  <c r="H48" i="18" s="1"/>
  <c r="G86" i="18"/>
  <c r="H86" i="18" s="1"/>
  <c r="G21" i="18"/>
  <c r="H21" i="18" s="1"/>
  <c r="G87" i="18"/>
  <c r="G55" i="18"/>
  <c r="H55" i="18" s="1"/>
  <c r="G6" i="18"/>
  <c r="H6" i="18" s="1"/>
  <c r="G3" i="18"/>
  <c r="H3" i="18" s="1"/>
  <c r="G28" i="18"/>
  <c r="H28" i="18" s="1"/>
  <c r="G94" i="18"/>
  <c r="H94" i="18" s="1"/>
  <c r="G13" i="18"/>
  <c r="H13" i="18" s="1"/>
  <c r="G61" i="18"/>
  <c r="H61" i="18" s="1"/>
  <c r="G11" i="18"/>
  <c r="G72" i="18"/>
  <c r="H72" i="18" s="1"/>
  <c r="G39" i="18"/>
  <c r="H39" i="18" s="1"/>
  <c r="G66" i="18"/>
  <c r="H66" i="18" s="1"/>
  <c r="G93" i="18"/>
  <c r="H93" i="18" s="1"/>
  <c r="G79" i="18"/>
  <c r="H79" i="18" s="1"/>
  <c r="G47" i="18"/>
  <c r="H47" i="18" s="1"/>
  <c r="G14" i="18"/>
  <c r="H14" i="18" s="1"/>
  <c r="G4" i="18"/>
  <c r="H4" i="18" s="1"/>
  <c r="G36" i="18"/>
  <c r="H36" i="18" s="1"/>
  <c r="G90" i="18"/>
  <c r="H90" i="18" s="1"/>
  <c r="G97" i="18"/>
  <c r="H97" i="18" s="1"/>
  <c r="G57" i="18"/>
  <c r="H57" i="18" s="1"/>
  <c r="G100" i="18"/>
  <c r="H100" i="18" s="1"/>
  <c r="G68" i="18"/>
  <c r="H68" i="18" s="1"/>
  <c r="G33" i="18"/>
  <c r="H33" i="18" s="1"/>
  <c r="G58" i="18"/>
  <c r="H58" i="18" s="1"/>
  <c r="G85" i="18"/>
  <c r="H85" i="18" s="1"/>
  <c r="G75" i="18"/>
  <c r="H75" i="18" s="1"/>
  <c r="G43" i="18"/>
  <c r="H43" i="18" s="1"/>
  <c r="G18" i="18"/>
  <c r="H18" i="18" s="1"/>
  <c r="G8" i="18"/>
  <c r="H8" i="18" s="1"/>
  <c r="G40" i="18"/>
  <c r="G82" i="18"/>
  <c r="H82" i="18" s="1"/>
  <c r="G89" i="18"/>
  <c r="H89" i="18" s="1"/>
  <c r="G53" i="18"/>
  <c r="C53" i="18" s="1"/>
  <c r="G96" i="18"/>
  <c r="H96" i="18" s="1"/>
  <c r="G64" i="18"/>
  <c r="H64" i="18" s="1"/>
  <c r="G25" i="18"/>
  <c r="H25" i="18" s="1"/>
  <c r="G50" i="18"/>
  <c r="D50" i="18" s="1"/>
  <c r="G19" i="18"/>
  <c r="H19" i="18" s="1"/>
  <c r="G71" i="18"/>
  <c r="H71" i="18" s="1"/>
  <c r="G38" i="18"/>
  <c r="H38" i="18" s="1"/>
  <c r="G22" i="18"/>
  <c r="H22" i="18" s="1"/>
  <c r="G12" i="18"/>
  <c r="H12" i="18" s="1"/>
  <c r="G74" i="18"/>
  <c r="H74" i="18" s="1"/>
  <c r="G81" i="18"/>
  <c r="H81" i="18" s="1"/>
  <c r="G49" i="18"/>
  <c r="H49" i="18" s="1"/>
  <c r="G92" i="18"/>
  <c r="H92" i="18" s="1"/>
  <c r="G60" i="18"/>
  <c r="H60" i="18" s="1"/>
  <c r="G17" i="18"/>
  <c r="H17" i="18" s="1"/>
  <c r="G42" i="18"/>
  <c r="H42" i="18" s="1"/>
  <c r="G99" i="18"/>
  <c r="H99" i="18" s="1"/>
  <c r="G67" i="18"/>
  <c r="H67" i="18" s="1"/>
  <c r="G31" i="18"/>
  <c r="H31" i="18" s="1"/>
  <c r="G26" i="18"/>
  <c r="H26" i="18" s="1"/>
  <c r="G16" i="18"/>
  <c r="H16" i="18" s="1"/>
  <c r="G70" i="18"/>
  <c r="H70" i="18" s="1"/>
  <c r="G56" i="18"/>
  <c r="G63" i="18"/>
  <c r="G46" i="18"/>
  <c r="H46" i="18" s="1"/>
  <c r="G44" i="18"/>
  <c r="H44" i="18" s="1"/>
  <c r="G51" i="18"/>
  <c r="H51" i="18" s="1"/>
  <c r="G77" i="18"/>
  <c r="H77" i="18" s="1"/>
  <c r="G9" i="18"/>
  <c r="H9" i="18" s="1"/>
  <c r="G23" i="18"/>
  <c r="H23" i="18" s="1"/>
  <c r="G65" i="18"/>
  <c r="H65" i="18" s="1"/>
  <c r="G78" i="18"/>
  <c r="H78" i="18" s="1"/>
  <c r="G10" i="18"/>
  <c r="H10" i="18" s="1"/>
  <c r="G45" i="18"/>
  <c r="H45" i="18" s="1"/>
  <c r="G37" i="18"/>
  <c r="H37" i="18" s="1"/>
  <c r="G30" i="18"/>
  <c r="H30" i="18" s="1"/>
  <c r="G27" i="18"/>
  <c r="H27" i="18" s="1"/>
  <c r="G101" i="18"/>
  <c r="H101" i="18" s="1"/>
  <c r="G7" i="18"/>
  <c r="H7" i="18" s="1"/>
  <c r="G88" i="18"/>
  <c r="H88" i="18" s="1"/>
  <c r="G95" i="18"/>
  <c r="H95" i="18" s="1"/>
  <c r="G20" i="18"/>
  <c r="H20" i="18" s="1"/>
  <c r="G76" i="18"/>
  <c r="H76" i="18" s="1"/>
  <c r="G83" i="18"/>
  <c r="H83" i="18" s="1"/>
  <c r="G32" i="18"/>
  <c r="H32" i="18" s="1"/>
  <c r="B10" i="18"/>
  <c r="B55" i="18"/>
  <c r="B89" i="18"/>
  <c r="B3" i="18"/>
  <c r="B86" i="18"/>
  <c r="B52" i="18"/>
  <c r="B99" i="18"/>
  <c r="D94" i="3"/>
  <c r="C94" i="3"/>
  <c r="D22" i="3"/>
  <c r="C22" i="3"/>
  <c r="D41" i="3"/>
  <c r="C41" i="3"/>
  <c r="D33" i="3"/>
  <c r="C33" i="3"/>
  <c r="C45" i="3"/>
  <c r="D45" i="3"/>
  <c r="D84" i="3"/>
  <c r="C84" i="3"/>
  <c r="D20" i="3"/>
  <c r="C20" i="3"/>
  <c r="D59" i="3"/>
  <c r="C59" i="3"/>
  <c r="D98" i="3"/>
  <c r="C98" i="3"/>
  <c r="D34" i="3"/>
  <c r="C34" i="3"/>
  <c r="C64" i="3"/>
  <c r="D64" i="3"/>
  <c r="C95" i="3"/>
  <c r="D95" i="3"/>
  <c r="C31" i="3"/>
  <c r="D31" i="3"/>
  <c r="C13" i="3"/>
  <c r="D13" i="3"/>
  <c r="D27" i="3"/>
  <c r="C27" i="3"/>
  <c r="C55" i="3"/>
  <c r="D55" i="3"/>
  <c r="B51" i="18"/>
  <c r="B26" i="18"/>
  <c r="B69" i="18"/>
  <c r="B65" i="18"/>
  <c r="B17" i="18"/>
  <c r="B46" i="18"/>
  <c r="B42" i="18"/>
  <c r="B82" i="18"/>
  <c r="B78" i="18"/>
  <c r="D30" i="3"/>
  <c r="C30" i="3"/>
  <c r="D81" i="3"/>
  <c r="C81" i="3"/>
  <c r="D9" i="3"/>
  <c r="C9" i="3"/>
  <c r="C101" i="3"/>
  <c r="D101" i="3"/>
  <c r="C37" i="3"/>
  <c r="D37" i="3"/>
  <c r="D76" i="3"/>
  <c r="C76" i="3"/>
  <c r="D12" i="3"/>
  <c r="C12" i="3"/>
  <c r="D51" i="3"/>
  <c r="C51" i="3"/>
  <c r="C90" i="3"/>
  <c r="D90" i="3"/>
  <c r="C26" i="3"/>
  <c r="D26" i="3"/>
  <c r="C56" i="3"/>
  <c r="D56" i="3"/>
  <c r="C87" i="3"/>
  <c r="D87" i="3"/>
  <c r="C23" i="3"/>
  <c r="D23" i="3"/>
  <c r="C77" i="3"/>
  <c r="D77" i="3"/>
  <c r="C96" i="3"/>
  <c r="D96" i="3"/>
  <c r="D46" i="3"/>
  <c r="C46" i="3"/>
  <c r="C58" i="3"/>
  <c r="D58" i="3"/>
  <c r="C77" i="18"/>
  <c r="C23" i="18"/>
  <c r="C16" i="18"/>
  <c r="B76" i="18"/>
  <c r="B49" i="18"/>
  <c r="B8" i="18"/>
  <c r="B61" i="18"/>
  <c r="B97" i="18"/>
  <c r="B13" i="18"/>
  <c r="B24" i="18"/>
  <c r="B43" i="18"/>
  <c r="B39" i="18"/>
  <c r="D89" i="3"/>
  <c r="C89" i="3"/>
  <c r="D49" i="3"/>
  <c r="C49" i="3"/>
  <c r="D2" i="3"/>
  <c r="C93" i="3"/>
  <c r="D93" i="3"/>
  <c r="C29" i="3"/>
  <c r="D29" i="3"/>
  <c r="D68" i="3"/>
  <c r="C68" i="3"/>
  <c r="D4" i="3"/>
  <c r="C4" i="3"/>
  <c r="D43" i="3"/>
  <c r="C43" i="3"/>
  <c r="D82" i="3"/>
  <c r="C82" i="3"/>
  <c r="D18" i="3"/>
  <c r="C18" i="3"/>
  <c r="C48" i="3"/>
  <c r="D48" i="3"/>
  <c r="C79" i="3"/>
  <c r="D79" i="3"/>
  <c r="C15" i="3"/>
  <c r="D15" i="3"/>
  <c r="D38" i="3"/>
  <c r="C38" i="3"/>
  <c r="D66" i="3"/>
  <c r="C66" i="3"/>
  <c r="C24" i="3"/>
  <c r="D24" i="3"/>
  <c r="B44" i="18"/>
  <c r="B90" i="18"/>
  <c r="B22" i="18"/>
  <c r="B37" i="18"/>
  <c r="B93" i="18"/>
  <c r="B101" i="18"/>
  <c r="B95" i="18"/>
  <c r="B88" i="18"/>
  <c r="B28" i="18"/>
  <c r="B5" i="18"/>
  <c r="B38" i="18"/>
  <c r="D57" i="3"/>
  <c r="C57" i="3"/>
  <c r="D17" i="3"/>
  <c r="C17" i="3"/>
  <c r="D70" i="3"/>
  <c r="C70" i="3"/>
  <c r="C85" i="3"/>
  <c r="D85" i="3"/>
  <c r="C21" i="3"/>
  <c r="D21" i="3"/>
  <c r="D60" i="3"/>
  <c r="C60" i="3"/>
  <c r="D99" i="3"/>
  <c r="C99" i="3"/>
  <c r="D35" i="3"/>
  <c r="C35" i="3"/>
  <c r="C74" i="3"/>
  <c r="D74" i="3"/>
  <c r="C10" i="3"/>
  <c r="D10" i="3"/>
  <c r="C40" i="3"/>
  <c r="D40" i="3"/>
  <c r="C71" i="3"/>
  <c r="D71" i="3"/>
  <c r="C7" i="3"/>
  <c r="D7" i="3"/>
  <c r="C81" i="18" l="1"/>
  <c r="D23" i="18"/>
  <c r="C2" i="18"/>
  <c r="C91" i="18"/>
  <c r="D5" i="18"/>
  <c r="C5" i="18"/>
  <c r="D19" i="18"/>
  <c r="C19" i="18"/>
  <c r="D42" i="18"/>
  <c r="C42" i="18"/>
  <c r="C96" i="18"/>
  <c r="D55" i="18"/>
  <c r="C55" i="18"/>
  <c r="H56" i="18"/>
  <c r="C56" i="18"/>
  <c r="H11" i="18"/>
  <c r="D11" i="18"/>
  <c r="H87" i="18"/>
  <c r="D87" i="18"/>
  <c r="C87" i="18"/>
  <c r="C45" i="18"/>
  <c r="D68" i="18"/>
  <c r="C68" i="18"/>
  <c r="D100" i="18"/>
  <c r="C100" i="18"/>
  <c r="C73" i="18"/>
  <c r="D73" i="18"/>
  <c r="D27" i="18"/>
  <c r="C27" i="18"/>
  <c r="C41" i="18"/>
  <c r="D41" i="18"/>
  <c r="C85" i="18"/>
  <c r="D96" i="18"/>
  <c r="C4" i="18"/>
  <c r="D4" i="18"/>
  <c r="D49" i="18"/>
  <c r="C49" i="18"/>
  <c r="D21" i="18"/>
  <c r="C21" i="18"/>
  <c r="C88" i="18"/>
  <c r="D88" i="18"/>
  <c r="D95" i="18"/>
  <c r="C95" i="18"/>
  <c r="D43" i="18"/>
  <c r="C43" i="18"/>
  <c r="D46" i="18"/>
  <c r="C46" i="18"/>
  <c r="D10" i="18"/>
  <c r="C10" i="18"/>
  <c r="D35" i="18"/>
  <c r="C35" i="18"/>
  <c r="D54" i="18"/>
  <c r="C54" i="18"/>
  <c r="C30" i="18"/>
  <c r="D30" i="18"/>
  <c r="D67" i="18"/>
  <c r="C67" i="18"/>
  <c r="C71" i="18"/>
  <c r="D20" i="18"/>
  <c r="C20" i="18"/>
  <c r="D45" i="18"/>
  <c r="D2" i="18"/>
  <c r="D71" i="18"/>
  <c r="D8" i="18"/>
  <c r="C8" i="18"/>
  <c r="C82" i="18"/>
  <c r="D82" i="18"/>
  <c r="H63" i="18"/>
  <c r="C63" i="18"/>
  <c r="D63" i="18"/>
  <c r="C75" i="18"/>
  <c r="D75" i="18"/>
  <c r="D31" i="18"/>
  <c r="C31" i="18"/>
  <c r="D39" i="18"/>
  <c r="C39" i="18"/>
  <c r="D101" i="18"/>
  <c r="C101" i="18"/>
  <c r="D24" i="18"/>
  <c r="C24" i="18"/>
  <c r="D17" i="18"/>
  <c r="C17" i="18"/>
  <c r="C72" i="18"/>
  <c r="H40" i="18"/>
  <c r="D40" i="18"/>
  <c r="C40" i="18"/>
  <c r="D84" i="18"/>
  <c r="C84" i="18"/>
  <c r="D47" i="18"/>
  <c r="C47" i="18"/>
  <c r="C32" i="18"/>
  <c r="D32" i="18"/>
  <c r="C98" i="18"/>
  <c r="D98" i="18"/>
  <c r="D92" i="18"/>
  <c r="C92" i="18"/>
  <c r="C11" i="18"/>
  <c r="D81" i="18"/>
  <c r="C90" i="18"/>
  <c r="D90" i="18"/>
  <c r="C51" i="18"/>
  <c r="D51" i="18"/>
  <c r="D3" i="18"/>
  <c r="C3" i="18"/>
  <c r="D66" i="18"/>
  <c r="C66" i="18"/>
  <c r="C15" i="18"/>
  <c r="D15" i="18"/>
  <c r="C44" i="18"/>
  <c r="D44" i="18"/>
  <c r="C12" i="18"/>
  <c r="D7" i="18"/>
  <c r="C7" i="18"/>
  <c r="D25" i="18"/>
  <c r="C25" i="18"/>
  <c r="C93" i="18"/>
  <c r="D93" i="18"/>
  <c r="D65" i="18"/>
  <c r="C65" i="18"/>
  <c r="D99" i="18"/>
  <c r="C99" i="18"/>
  <c r="H50" i="18"/>
  <c r="C50" i="18"/>
  <c r="D9" i="18"/>
  <c r="C9" i="18"/>
  <c r="C18" i="18"/>
  <c r="D18" i="18"/>
  <c r="D33" i="18"/>
  <c r="C33" i="18"/>
  <c r="D36" i="18"/>
  <c r="C36" i="18"/>
  <c r="D58" i="18"/>
  <c r="C58" i="18"/>
  <c r="D16" i="18"/>
  <c r="D85" i="18"/>
  <c r="D56" i="18"/>
  <c r="D78" i="18"/>
  <c r="C78" i="18"/>
  <c r="D94" i="18"/>
  <c r="C94" i="18"/>
  <c r="D13" i="18"/>
  <c r="C13" i="18"/>
  <c r="D37" i="18"/>
  <c r="C37" i="18"/>
  <c r="D97" i="18"/>
  <c r="C97" i="18"/>
  <c r="D69" i="18"/>
  <c r="C69" i="18"/>
  <c r="D52" i="18"/>
  <c r="C52" i="18"/>
  <c r="C74" i="18"/>
  <c r="D74" i="18"/>
  <c r="C80" i="18"/>
  <c r="D80" i="18"/>
  <c r="D59" i="18"/>
  <c r="C59" i="18"/>
  <c r="C83" i="18"/>
  <c r="D83" i="18"/>
  <c r="D64" i="18"/>
  <c r="C64" i="18"/>
  <c r="D70" i="18"/>
  <c r="C34" i="18"/>
  <c r="D72" i="18"/>
  <c r="D48" i="18"/>
  <c r="C48" i="18"/>
  <c r="C14" i="18"/>
  <c r="D14" i="18"/>
  <c r="C28" i="18"/>
  <c r="D28" i="18"/>
  <c r="C89" i="18"/>
  <c r="D89" i="18"/>
  <c r="H53" i="18"/>
  <c r="D53" i="18"/>
  <c r="C76" i="18"/>
  <c r="D76" i="18"/>
  <c r="C38" i="18"/>
  <c r="D38" i="18"/>
  <c r="C22" i="18"/>
  <c r="D22" i="18"/>
  <c r="D61" i="18"/>
  <c r="C61" i="18"/>
  <c r="D26" i="18"/>
  <c r="C26" i="18"/>
  <c r="D86" i="18"/>
  <c r="C86" i="18"/>
  <c r="H29" i="18"/>
  <c r="D29" i="18"/>
  <c r="D60" i="18"/>
  <c r="C60" i="18"/>
  <c r="D6" i="18"/>
  <c r="C6" i="18"/>
  <c r="D57" i="18"/>
  <c r="C57" i="18"/>
  <c r="D79" i="18"/>
  <c r="C79" i="18"/>
  <c r="D62" i="18"/>
  <c r="C62" i="18"/>
  <c r="C70" i="18"/>
  <c r="D34" i="18"/>
  <c r="D12" i="18"/>
</calcChain>
</file>

<file path=xl/sharedStrings.xml><?xml version="1.0" encoding="utf-8"?>
<sst xmlns="http://schemas.openxmlformats.org/spreadsheetml/2006/main" count="25" uniqueCount="21">
  <si>
    <t>R</t>
  </si>
  <si>
    <t>X̿</t>
  </si>
  <si>
    <t>R̅</t>
  </si>
  <si>
    <r>
      <t>UCL</t>
    </r>
    <r>
      <rPr>
        <vertAlign val="subscript"/>
        <sz val="11"/>
        <color rgb="FF000000"/>
        <rFont val="Calibri"/>
        <family val="2"/>
        <charset val="204"/>
        <scheme val="minor"/>
      </rPr>
      <t>R</t>
    </r>
  </si>
  <si>
    <r>
      <t>UCL</t>
    </r>
    <r>
      <rPr>
        <vertAlign val="subscript"/>
        <sz val="11"/>
        <color theme="1"/>
        <rFont val="Calibri"/>
        <family val="2"/>
        <charset val="204"/>
        <scheme val="minor"/>
      </rPr>
      <t>X̅</t>
    </r>
  </si>
  <si>
    <r>
      <t>LCL</t>
    </r>
    <r>
      <rPr>
        <vertAlign val="subscript"/>
        <sz val="11"/>
        <color theme="1"/>
        <rFont val="Calibri"/>
        <family val="2"/>
        <charset val="204"/>
        <scheme val="minor"/>
      </rPr>
      <t>X̅</t>
    </r>
  </si>
  <si>
    <t>X̅</t>
  </si>
  <si>
    <t>№ выборки</t>
  </si>
  <si>
    <t>Значения в выборке</t>
  </si>
  <si>
    <t>Среднее, X̅</t>
  </si>
  <si>
    <t>Размах, R</t>
  </si>
  <si>
    <t>n</t>
  </si>
  <si>
    <r>
      <t>A</t>
    </r>
    <r>
      <rPr>
        <vertAlign val="subscript"/>
        <sz val="11"/>
        <color theme="0"/>
        <rFont val="Calibri"/>
        <family val="2"/>
        <charset val="204"/>
        <scheme val="minor"/>
      </rPr>
      <t>2</t>
    </r>
  </si>
  <si>
    <r>
      <t>D</t>
    </r>
    <r>
      <rPr>
        <vertAlign val="subscript"/>
        <sz val="11"/>
        <color theme="0"/>
        <rFont val="Calibri"/>
        <family val="2"/>
        <charset val="204"/>
        <scheme val="minor"/>
      </rPr>
      <t>3</t>
    </r>
  </si>
  <si>
    <r>
      <t>D</t>
    </r>
    <r>
      <rPr>
        <vertAlign val="subscript"/>
        <sz val="11"/>
        <color theme="0"/>
        <rFont val="Calibri"/>
        <family val="2"/>
        <charset val="204"/>
        <scheme val="minor"/>
      </rPr>
      <t>4</t>
    </r>
    <r>
      <rPr>
        <sz val="11"/>
        <color theme="0"/>
        <rFont val="Calibri"/>
        <family val="2"/>
        <charset val="204"/>
        <scheme val="minor"/>
      </rPr>
      <t xml:space="preserve"> </t>
    </r>
  </si>
  <si>
    <t>Индивидульаное значение</t>
  </si>
  <si>
    <t>Скользящий размах</t>
  </si>
  <si>
    <r>
      <t>d</t>
    </r>
    <r>
      <rPr>
        <vertAlign val="subscript"/>
        <sz val="11"/>
        <color theme="0"/>
        <rFont val="Calibri"/>
        <family val="2"/>
        <charset val="204"/>
        <scheme val="minor"/>
      </rPr>
      <t>2</t>
    </r>
  </si>
  <si>
    <r>
      <t>UNPL</t>
    </r>
    <r>
      <rPr>
        <vertAlign val="subscript"/>
        <sz val="11"/>
        <color theme="1"/>
        <rFont val="Calibri"/>
        <family val="2"/>
        <charset val="204"/>
        <scheme val="minor"/>
      </rPr>
      <t>X</t>
    </r>
  </si>
  <si>
    <r>
      <t>LNPL</t>
    </r>
    <r>
      <rPr>
        <vertAlign val="subscript"/>
        <sz val="11"/>
        <color theme="1"/>
        <rFont val="Calibri"/>
        <family val="2"/>
        <charset val="204"/>
        <scheme val="minor"/>
      </rPr>
      <t>X</t>
    </r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</si>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</sst>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vertAlign val="subscript"/>
      <sz val="11"/>
      <color rgb="FF000000"/>
      <name val="Calibri"/>
      <family val="2"/>
      <charset val="204"/>
      <scheme val="minor"/>
    </font>
    <font>
      <vertAlign val="subscript"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vertAlign val="subscript"/>
      <sz val="11"/>
      <color theme="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0" fillId="0" borderId="0" xfId="0" applyNumberFormat="1"/>
    <xf numFmtId="0" fontId="4" fillId="2" borderId="1" xfId="0" applyFont="1" applyFill="1" applyBorder="1" applyAlignment="1">
      <alignment horizontal="center" vertical="center"/>
    </xf>
    <xf numFmtId="164" fontId="0" fillId="0" borderId="0" xfId="0" applyNumberFormat="1"/>
    <xf numFmtId="0" fontId="4" fillId="2" borderId="0" xfId="0" applyFont="1" applyFill="1" applyAlignment="1">
      <alignment horizontal="center" vertical="center"/>
    </xf>
    <xf numFmtId="0" fontId="4" fillId="2" borderId="0" xfId="0" applyFont="1" applyFill="1"/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033378681068011E-2"/>
          <c:y val="7.6588316690770694E-2"/>
          <c:w val="0.89337034441375451"/>
          <c:h val="0.84682336661845858"/>
        </c:manualLayout>
      </c:layout>
      <c:lineChart>
        <c:grouping val="standard"/>
        <c:varyColors val="0"/>
        <c:ser>
          <c:idx val="0"/>
          <c:order val="0"/>
          <c:tx>
            <c:strRef>
              <c:f>'Рис. 2'!$A$1</c:f>
              <c:strCache>
                <c:ptCount val="1"/>
                <c:pt idx="0">
                  <c:v>X̅</c:v>
                </c:pt>
              </c:strCache>
            </c:strRef>
          </c:tx>
          <c:spPr>
            <a:ln w="63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'Рис. 2'!$A$2:$A$101</c:f>
              <c:numCache>
                <c:formatCode>0.00</c:formatCode>
                <c:ptCount val="100"/>
                <c:pt idx="0">
                  <c:v>7.25</c:v>
                </c:pt>
                <c:pt idx="1">
                  <c:v>12</c:v>
                </c:pt>
                <c:pt idx="2">
                  <c:v>7.5</c:v>
                </c:pt>
                <c:pt idx="3">
                  <c:v>6</c:v>
                </c:pt>
                <c:pt idx="4">
                  <c:v>8.75</c:v>
                </c:pt>
                <c:pt idx="5">
                  <c:v>5.75</c:v>
                </c:pt>
                <c:pt idx="6">
                  <c:v>9.25</c:v>
                </c:pt>
                <c:pt idx="7">
                  <c:v>9.5</c:v>
                </c:pt>
                <c:pt idx="8">
                  <c:v>7.25</c:v>
                </c:pt>
                <c:pt idx="9">
                  <c:v>10.75</c:v>
                </c:pt>
                <c:pt idx="10">
                  <c:v>8.5</c:v>
                </c:pt>
                <c:pt idx="11">
                  <c:v>10.5</c:v>
                </c:pt>
                <c:pt idx="12">
                  <c:v>9</c:v>
                </c:pt>
                <c:pt idx="13">
                  <c:v>11.25</c:v>
                </c:pt>
                <c:pt idx="14">
                  <c:v>7.5</c:v>
                </c:pt>
                <c:pt idx="15">
                  <c:v>8.75</c:v>
                </c:pt>
                <c:pt idx="16">
                  <c:v>11</c:v>
                </c:pt>
                <c:pt idx="17">
                  <c:v>10.25</c:v>
                </c:pt>
                <c:pt idx="18">
                  <c:v>9.75</c:v>
                </c:pt>
                <c:pt idx="19">
                  <c:v>8.75</c:v>
                </c:pt>
                <c:pt idx="20">
                  <c:v>7.5</c:v>
                </c:pt>
                <c:pt idx="21">
                  <c:v>6</c:v>
                </c:pt>
                <c:pt idx="22">
                  <c:v>8.5</c:v>
                </c:pt>
                <c:pt idx="23">
                  <c:v>11.5</c:v>
                </c:pt>
                <c:pt idx="24">
                  <c:v>6.75</c:v>
                </c:pt>
                <c:pt idx="25">
                  <c:v>8.25</c:v>
                </c:pt>
                <c:pt idx="26">
                  <c:v>7</c:v>
                </c:pt>
                <c:pt idx="27">
                  <c:v>9.75</c:v>
                </c:pt>
                <c:pt idx="28">
                  <c:v>12</c:v>
                </c:pt>
                <c:pt idx="29">
                  <c:v>9.25</c:v>
                </c:pt>
                <c:pt idx="30">
                  <c:v>7.75</c:v>
                </c:pt>
                <c:pt idx="31">
                  <c:v>8.75</c:v>
                </c:pt>
                <c:pt idx="32">
                  <c:v>11.75</c:v>
                </c:pt>
                <c:pt idx="33">
                  <c:v>7.5</c:v>
                </c:pt>
                <c:pt idx="34">
                  <c:v>8</c:v>
                </c:pt>
                <c:pt idx="35">
                  <c:v>9</c:v>
                </c:pt>
                <c:pt idx="36">
                  <c:v>3.75</c:v>
                </c:pt>
                <c:pt idx="37">
                  <c:v>7.5</c:v>
                </c:pt>
                <c:pt idx="38">
                  <c:v>7.5</c:v>
                </c:pt>
                <c:pt idx="39">
                  <c:v>9.5</c:v>
                </c:pt>
                <c:pt idx="40">
                  <c:v>14.5</c:v>
                </c:pt>
                <c:pt idx="41">
                  <c:v>9.75</c:v>
                </c:pt>
                <c:pt idx="42">
                  <c:v>10</c:v>
                </c:pt>
                <c:pt idx="43">
                  <c:v>8.75</c:v>
                </c:pt>
                <c:pt idx="44">
                  <c:v>11</c:v>
                </c:pt>
                <c:pt idx="45">
                  <c:v>10.25</c:v>
                </c:pt>
                <c:pt idx="46">
                  <c:v>7.25</c:v>
                </c:pt>
                <c:pt idx="47">
                  <c:v>7.5</c:v>
                </c:pt>
                <c:pt idx="48">
                  <c:v>10.5</c:v>
                </c:pt>
                <c:pt idx="49">
                  <c:v>6.75</c:v>
                </c:pt>
                <c:pt idx="50">
                  <c:v>11.5</c:v>
                </c:pt>
                <c:pt idx="51">
                  <c:v>6.25</c:v>
                </c:pt>
                <c:pt idx="52">
                  <c:v>7.25</c:v>
                </c:pt>
                <c:pt idx="53">
                  <c:v>9.5</c:v>
                </c:pt>
                <c:pt idx="54">
                  <c:v>6.25</c:v>
                </c:pt>
                <c:pt idx="55">
                  <c:v>11.25</c:v>
                </c:pt>
                <c:pt idx="56">
                  <c:v>6.75</c:v>
                </c:pt>
                <c:pt idx="57">
                  <c:v>8.75</c:v>
                </c:pt>
                <c:pt idx="58">
                  <c:v>8.5</c:v>
                </c:pt>
                <c:pt idx="59">
                  <c:v>6.75</c:v>
                </c:pt>
                <c:pt idx="60">
                  <c:v>10.25</c:v>
                </c:pt>
                <c:pt idx="61">
                  <c:v>12.75</c:v>
                </c:pt>
                <c:pt idx="62">
                  <c:v>8.25</c:v>
                </c:pt>
                <c:pt idx="63">
                  <c:v>8.5</c:v>
                </c:pt>
                <c:pt idx="64">
                  <c:v>6</c:v>
                </c:pt>
                <c:pt idx="65">
                  <c:v>8.25</c:v>
                </c:pt>
                <c:pt idx="66">
                  <c:v>8.5</c:v>
                </c:pt>
                <c:pt idx="67">
                  <c:v>11</c:v>
                </c:pt>
                <c:pt idx="68">
                  <c:v>7.25</c:v>
                </c:pt>
                <c:pt idx="69">
                  <c:v>8</c:v>
                </c:pt>
                <c:pt idx="70">
                  <c:v>13</c:v>
                </c:pt>
                <c:pt idx="71">
                  <c:v>7.5</c:v>
                </c:pt>
                <c:pt idx="72">
                  <c:v>12.5</c:v>
                </c:pt>
                <c:pt idx="73">
                  <c:v>7.75</c:v>
                </c:pt>
                <c:pt idx="74">
                  <c:v>9.25</c:v>
                </c:pt>
                <c:pt idx="75">
                  <c:v>10.75</c:v>
                </c:pt>
                <c:pt idx="76">
                  <c:v>5.5</c:v>
                </c:pt>
                <c:pt idx="77">
                  <c:v>4.5</c:v>
                </c:pt>
                <c:pt idx="78">
                  <c:v>9</c:v>
                </c:pt>
                <c:pt idx="79">
                  <c:v>11.5</c:v>
                </c:pt>
                <c:pt idx="80">
                  <c:v>9.75</c:v>
                </c:pt>
                <c:pt idx="81">
                  <c:v>6</c:v>
                </c:pt>
                <c:pt idx="82">
                  <c:v>6.75</c:v>
                </c:pt>
                <c:pt idx="83">
                  <c:v>10.75</c:v>
                </c:pt>
                <c:pt idx="84">
                  <c:v>7.75</c:v>
                </c:pt>
                <c:pt idx="85">
                  <c:v>9.75</c:v>
                </c:pt>
                <c:pt idx="86">
                  <c:v>10.5</c:v>
                </c:pt>
                <c:pt idx="87">
                  <c:v>7.75</c:v>
                </c:pt>
                <c:pt idx="88">
                  <c:v>11.5</c:v>
                </c:pt>
                <c:pt idx="89">
                  <c:v>11.5</c:v>
                </c:pt>
                <c:pt idx="90">
                  <c:v>9.75</c:v>
                </c:pt>
                <c:pt idx="91">
                  <c:v>7.5</c:v>
                </c:pt>
                <c:pt idx="92">
                  <c:v>8.5</c:v>
                </c:pt>
                <c:pt idx="93">
                  <c:v>8.75</c:v>
                </c:pt>
                <c:pt idx="94">
                  <c:v>6.75</c:v>
                </c:pt>
                <c:pt idx="95">
                  <c:v>9</c:v>
                </c:pt>
                <c:pt idx="96">
                  <c:v>9.75</c:v>
                </c:pt>
                <c:pt idx="97">
                  <c:v>6.75</c:v>
                </c:pt>
                <c:pt idx="98">
                  <c:v>10.5</c:v>
                </c:pt>
                <c:pt idx="99">
                  <c:v>8.75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A2-4977-AF4C-5C8FE079FE51}"/>
            </c:ext>
          </c:extLst>
        </c:ser>
        <c:ser>
          <c:idx val="1"/>
          <c:order val="1"/>
          <c:tx>
            <c:strRef>
              <c:f>'Рис. 2'!$B$1</c:f>
              <c:strCache>
                <c:ptCount val="1"/>
                <c:pt idx="0">
                  <c:v>X̿</c:v>
                </c:pt>
              </c:strCache>
            </c:strRef>
          </c:tx>
          <c:spPr>
            <a:ln w="254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'Рис. 2'!$B$2:$B$101</c:f>
              <c:numCache>
                <c:formatCode>0.00</c:formatCode>
                <c:ptCount val="100"/>
                <c:pt idx="0">
                  <c:v>8.8583333333333325</c:v>
                </c:pt>
                <c:pt idx="1">
                  <c:v>8.8583333333333325</c:v>
                </c:pt>
                <c:pt idx="2">
                  <c:v>8.8583333333333325</c:v>
                </c:pt>
                <c:pt idx="3">
                  <c:v>8.8583333333333325</c:v>
                </c:pt>
                <c:pt idx="4">
                  <c:v>8.8583333333333325</c:v>
                </c:pt>
                <c:pt idx="5">
                  <c:v>8.8583333333333325</c:v>
                </c:pt>
                <c:pt idx="6">
                  <c:v>8.8583333333333325</c:v>
                </c:pt>
                <c:pt idx="7">
                  <c:v>8.8583333333333325</c:v>
                </c:pt>
                <c:pt idx="8">
                  <c:v>8.8583333333333325</c:v>
                </c:pt>
                <c:pt idx="9">
                  <c:v>8.8583333333333325</c:v>
                </c:pt>
                <c:pt idx="10">
                  <c:v>8.8583333333333325</c:v>
                </c:pt>
                <c:pt idx="11">
                  <c:v>8.8583333333333325</c:v>
                </c:pt>
                <c:pt idx="12">
                  <c:v>8.8583333333333325</c:v>
                </c:pt>
                <c:pt idx="13">
                  <c:v>8.8583333333333325</c:v>
                </c:pt>
                <c:pt idx="14">
                  <c:v>8.8583333333333325</c:v>
                </c:pt>
                <c:pt idx="15">
                  <c:v>8.8583333333333325</c:v>
                </c:pt>
                <c:pt idx="16">
                  <c:v>8.8583333333333325</c:v>
                </c:pt>
                <c:pt idx="17">
                  <c:v>8.8583333333333325</c:v>
                </c:pt>
                <c:pt idx="18">
                  <c:v>8.8583333333333325</c:v>
                </c:pt>
                <c:pt idx="19">
                  <c:v>8.8583333333333325</c:v>
                </c:pt>
                <c:pt idx="20">
                  <c:v>8.8583333333333325</c:v>
                </c:pt>
                <c:pt idx="21">
                  <c:v>8.8583333333333325</c:v>
                </c:pt>
                <c:pt idx="22">
                  <c:v>8.8583333333333325</c:v>
                </c:pt>
                <c:pt idx="23">
                  <c:v>8.8583333333333325</c:v>
                </c:pt>
                <c:pt idx="24">
                  <c:v>8.8583333333333325</c:v>
                </c:pt>
                <c:pt idx="25">
                  <c:v>8.8583333333333325</c:v>
                </c:pt>
                <c:pt idx="26">
                  <c:v>8.8583333333333325</c:v>
                </c:pt>
                <c:pt idx="27">
                  <c:v>8.8583333333333325</c:v>
                </c:pt>
                <c:pt idx="28">
                  <c:v>8.8583333333333325</c:v>
                </c:pt>
                <c:pt idx="29">
                  <c:v>8.8583333333333325</c:v>
                </c:pt>
                <c:pt idx="30">
                  <c:v>8.8583333333333325</c:v>
                </c:pt>
                <c:pt idx="31">
                  <c:v>8.8583333333333325</c:v>
                </c:pt>
                <c:pt idx="32">
                  <c:v>8.8583333333333325</c:v>
                </c:pt>
                <c:pt idx="33">
                  <c:v>8.8583333333333325</c:v>
                </c:pt>
                <c:pt idx="34">
                  <c:v>8.8583333333333325</c:v>
                </c:pt>
                <c:pt idx="35">
                  <c:v>8.8583333333333325</c:v>
                </c:pt>
                <c:pt idx="36">
                  <c:v>8.8583333333333325</c:v>
                </c:pt>
                <c:pt idx="37">
                  <c:v>8.8583333333333325</c:v>
                </c:pt>
                <c:pt idx="38">
                  <c:v>8.8583333333333325</c:v>
                </c:pt>
                <c:pt idx="39">
                  <c:v>8.8583333333333325</c:v>
                </c:pt>
                <c:pt idx="40">
                  <c:v>8.8583333333333325</c:v>
                </c:pt>
                <c:pt idx="41">
                  <c:v>8.8583333333333325</c:v>
                </c:pt>
                <c:pt idx="42">
                  <c:v>8.8583333333333325</c:v>
                </c:pt>
                <c:pt idx="43">
                  <c:v>8.8583333333333325</c:v>
                </c:pt>
                <c:pt idx="44">
                  <c:v>8.8583333333333325</c:v>
                </c:pt>
                <c:pt idx="45">
                  <c:v>8.8583333333333325</c:v>
                </c:pt>
                <c:pt idx="46">
                  <c:v>8.8583333333333325</c:v>
                </c:pt>
                <c:pt idx="47">
                  <c:v>8.8583333333333325</c:v>
                </c:pt>
                <c:pt idx="48">
                  <c:v>8.8583333333333325</c:v>
                </c:pt>
                <c:pt idx="49">
                  <c:v>8.8583333333333325</c:v>
                </c:pt>
                <c:pt idx="50">
                  <c:v>8.8583333333333325</c:v>
                </c:pt>
                <c:pt idx="51">
                  <c:v>8.8583333333333325</c:v>
                </c:pt>
                <c:pt idx="52">
                  <c:v>8.8583333333333325</c:v>
                </c:pt>
                <c:pt idx="53">
                  <c:v>8.8583333333333325</c:v>
                </c:pt>
                <c:pt idx="54">
                  <c:v>8.8583333333333325</c:v>
                </c:pt>
                <c:pt idx="55">
                  <c:v>8.8583333333333325</c:v>
                </c:pt>
                <c:pt idx="56">
                  <c:v>8.8583333333333325</c:v>
                </c:pt>
                <c:pt idx="57">
                  <c:v>8.8583333333333325</c:v>
                </c:pt>
                <c:pt idx="58">
                  <c:v>8.8583333333333325</c:v>
                </c:pt>
                <c:pt idx="59">
                  <c:v>8.8583333333333325</c:v>
                </c:pt>
                <c:pt idx="60">
                  <c:v>8.8583333333333325</c:v>
                </c:pt>
                <c:pt idx="61">
                  <c:v>8.8583333333333325</c:v>
                </c:pt>
                <c:pt idx="62">
                  <c:v>8.8583333333333325</c:v>
                </c:pt>
                <c:pt idx="63">
                  <c:v>8.8583333333333325</c:v>
                </c:pt>
                <c:pt idx="64">
                  <c:v>8.8583333333333325</c:v>
                </c:pt>
                <c:pt idx="65">
                  <c:v>8.8583333333333325</c:v>
                </c:pt>
                <c:pt idx="66">
                  <c:v>8.8583333333333325</c:v>
                </c:pt>
                <c:pt idx="67">
                  <c:v>8.8583333333333325</c:v>
                </c:pt>
                <c:pt idx="68">
                  <c:v>8.8583333333333325</c:v>
                </c:pt>
                <c:pt idx="69">
                  <c:v>8.8583333333333325</c:v>
                </c:pt>
                <c:pt idx="70">
                  <c:v>8.8583333333333325</c:v>
                </c:pt>
                <c:pt idx="71">
                  <c:v>8.8583333333333325</c:v>
                </c:pt>
                <c:pt idx="72">
                  <c:v>8.8583333333333325</c:v>
                </c:pt>
                <c:pt idx="73">
                  <c:v>8.8583333333333325</c:v>
                </c:pt>
                <c:pt idx="74">
                  <c:v>8.8583333333333325</c:v>
                </c:pt>
                <c:pt idx="75">
                  <c:v>8.8583333333333325</c:v>
                </c:pt>
                <c:pt idx="76">
                  <c:v>8.8583333333333325</c:v>
                </c:pt>
                <c:pt idx="77">
                  <c:v>8.8583333333333325</c:v>
                </c:pt>
                <c:pt idx="78">
                  <c:v>8.8583333333333325</c:v>
                </c:pt>
                <c:pt idx="79">
                  <c:v>8.8583333333333325</c:v>
                </c:pt>
                <c:pt idx="80">
                  <c:v>8.8583333333333325</c:v>
                </c:pt>
                <c:pt idx="81">
                  <c:v>8.8583333333333325</c:v>
                </c:pt>
                <c:pt idx="82">
                  <c:v>8.8583333333333325</c:v>
                </c:pt>
                <c:pt idx="83">
                  <c:v>8.8583333333333325</c:v>
                </c:pt>
                <c:pt idx="84">
                  <c:v>8.8583333333333325</c:v>
                </c:pt>
                <c:pt idx="85">
                  <c:v>8.8583333333333325</c:v>
                </c:pt>
                <c:pt idx="86">
                  <c:v>8.8583333333333325</c:v>
                </c:pt>
                <c:pt idx="87">
                  <c:v>8.8583333333333325</c:v>
                </c:pt>
                <c:pt idx="88">
                  <c:v>8.8583333333333325</c:v>
                </c:pt>
                <c:pt idx="89">
                  <c:v>8.8583333333333325</c:v>
                </c:pt>
                <c:pt idx="90">
                  <c:v>8.8583333333333325</c:v>
                </c:pt>
                <c:pt idx="91">
                  <c:v>8.8583333333333325</c:v>
                </c:pt>
                <c:pt idx="92">
                  <c:v>8.8583333333333325</c:v>
                </c:pt>
                <c:pt idx="93">
                  <c:v>8.8583333333333325</c:v>
                </c:pt>
                <c:pt idx="94">
                  <c:v>8.8583333333333325</c:v>
                </c:pt>
                <c:pt idx="95">
                  <c:v>8.8583333333333325</c:v>
                </c:pt>
                <c:pt idx="96">
                  <c:v>8.8583333333333325</c:v>
                </c:pt>
                <c:pt idx="97">
                  <c:v>8.8583333333333325</c:v>
                </c:pt>
                <c:pt idx="98">
                  <c:v>8.8583333333333325</c:v>
                </c:pt>
                <c:pt idx="99">
                  <c:v>8.8583333333333325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A2-4977-AF4C-5C8FE079FE51}"/>
            </c:ext>
          </c:extLst>
        </c:ser>
        <c:ser>
          <c:idx val="2"/>
          <c:order val="2"/>
          <c:tx>
            <c:strRef>
              <c:f>'Рис. 2'!$C$1</c:f>
              <c:strCache>
                <c:ptCount val="1"/>
                <c:pt idx="0">
                  <c:v>UCLX̅</c:v>
                </c:pt>
              </c:strCache>
            </c:strRef>
          </c:tx>
          <c:spPr>
            <a:ln w="254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'Рис. 2'!$C$2:$C$101</c:f>
              <c:numCache>
                <c:formatCode>General</c:formatCode>
                <c:ptCount val="100"/>
                <c:pt idx="0">
                  <c:v>15.224933333333333</c:v>
                </c:pt>
                <c:pt idx="1">
                  <c:v>15.224933333333333</c:v>
                </c:pt>
                <c:pt idx="2">
                  <c:v>15.224933333333333</c:v>
                </c:pt>
                <c:pt idx="3">
                  <c:v>15.224933333333333</c:v>
                </c:pt>
                <c:pt idx="4">
                  <c:v>15.224933333333333</c:v>
                </c:pt>
                <c:pt idx="5">
                  <c:v>15.224933333333333</c:v>
                </c:pt>
                <c:pt idx="6">
                  <c:v>15.224933333333333</c:v>
                </c:pt>
                <c:pt idx="7">
                  <c:v>15.224933333333333</c:v>
                </c:pt>
                <c:pt idx="8">
                  <c:v>15.224933333333333</c:v>
                </c:pt>
                <c:pt idx="9">
                  <c:v>15.224933333333333</c:v>
                </c:pt>
                <c:pt idx="10">
                  <c:v>15.224933333333333</c:v>
                </c:pt>
                <c:pt idx="11">
                  <c:v>15.224933333333333</c:v>
                </c:pt>
                <c:pt idx="12">
                  <c:v>15.224933333333333</c:v>
                </c:pt>
                <c:pt idx="13">
                  <c:v>15.224933333333333</c:v>
                </c:pt>
                <c:pt idx="14">
                  <c:v>15.224933333333333</c:v>
                </c:pt>
                <c:pt idx="15">
                  <c:v>15.224933333333333</c:v>
                </c:pt>
                <c:pt idx="16">
                  <c:v>15.224933333333333</c:v>
                </c:pt>
                <c:pt idx="17">
                  <c:v>15.224933333333333</c:v>
                </c:pt>
                <c:pt idx="18">
                  <c:v>15.224933333333333</c:v>
                </c:pt>
                <c:pt idx="19">
                  <c:v>15.224933333333333</c:v>
                </c:pt>
                <c:pt idx="20">
                  <c:v>15.224933333333333</c:v>
                </c:pt>
                <c:pt idx="21">
                  <c:v>15.224933333333333</c:v>
                </c:pt>
                <c:pt idx="22">
                  <c:v>15.224933333333333</c:v>
                </c:pt>
                <c:pt idx="23">
                  <c:v>15.224933333333333</c:v>
                </c:pt>
                <c:pt idx="24">
                  <c:v>15.224933333333333</c:v>
                </c:pt>
                <c:pt idx="25">
                  <c:v>15.224933333333333</c:v>
                </c:pt>
                <c:pt idx="26">
                  <c:v>15.224933333333333</c:v>
                </c:pt>
                <c:pt idx="27">
                  <c:v>15.224933333333333</c:v>
                </c:pt>
                <c:pt idx="28">
                  <c:v>15.224933333333333</c:v>
                </c:pt>
                <c:pt idx="29">
                  <c:v>15.224933333333333</c:v>
                </c:pt>
                <c:pt idx="30">
                  <c:v>15.224933333333333</c:v>
                </c:pt>
                <c:pt idx="31">
                  <c:v>15.224933333333333</c:v>
                </c:pt>
                <c:pt idx="32">
                  <c:v>15.224933333333333</c:v>
                </c:pt>
                <c:pt idx="33">
                  <c:v>15.224933333333333</c:v>
                </c:pt>
                <c:pt idx="34">
                  <c:v>15.224933333333333</c:v>
                </c:pt>
                <c:pt idx="35">
                  <c:v>15.224933333333333</c:v>
                </c:pt>
                <c:pt idx="36">
                  <c:v>15.224933333333333</c:v>
                </c:pt>
                <c:pt idx="37">
                  <c:v>15.224933333333333</c:v>
                </c:pt>
                <c:pt idx="38">
                  <c:v>15.224933333333333</c:v>
                </c:pt>
                <c:pt idx="39">
                  <c:v>15.224933333333333</c:v>
                </c:pt>
                <c:pt idx="40">
                  <c:v>15.224933333333333</c:v>
                </c:pt>
                <c:pt idx="41">
                  <c:v>15.224933333333333</c:v>
                </c:pt>
                <c:pt idx="42">
                  <c:v>15.224933333333333</c:v>
                </c:pt>
                <c:pt idx="43">
                  <c:v>15.224933333333333</c:v>
                </c:pt>
                <c:pt idx="44">
                  <c:v>15.224933333333333</c:v>
                </c:pt>
                <c:pt idx="45">
                  <c:v>15.224933333333333</c:v>
                </c:pt>
                <c:pt idx="46">
                  <c:v>15.224933333333333</c:v>
                </c:pt>
                <c:pt idx="47">
                  <c:v>15.224933333333333</c:v>
                </c:pt>
                <c:pt idx="48">
                  <c:v>15.224933333333333</c:v>
                </c:pt>
                <c:pt idx="49">
                  <c:v>15.224933333333333</c:v>
                </c:pt>
                <c:pt idx="50">
                  <c:v>15.224933333333333</c:v>
                </c:pt>
                <c:pt idx="51">
                  <c:v>15.224933333333333</c:v>
                </c:pt>
                <c:pt idx="52">
                  <c:v>15.224933333333333</c:v>
                </c:pt>
                <c:pt idx="53">
                  <c:v>15.224933333333333</c:v>
                </c:pt>
                <c:pt idx="54">
                  <c:v>15.224933333333333</c:v>
                </c:pt>
                <c:pt idx="55">
                  <c:v>15.224933333333333</c:v>
                </c:pt>
                <c:pt idx="56">
                  <c:v>15.224933333333333</c:v>
                </c:pt>
                <c:pt idx="57">
                  <c:v>15.224933333333333</c:v>
                </c:pt>
                <c:pt idx="58">
                  <c:v>15.224933333333333</c:v>
                </c:pt>
                <c:pt idx="59">
                  <c:v>15.224933333333333</c:v>
                </c:pt>
                <c:pt idx="60">
                  <c:v>15.224933333333333</c:v>
                </c:pt>
                <c:pt idx="61">
                  <c:v>15.224933333333333</c:v>
                </c:pt>
                <c:pt idx="62">
                  <c:v>15.224933333333333</c:v>
                </c:pt>
                <c:pt idx="63">
                  <c:v>15.224933333333333</c:v>
                </c:pt>
                <c:pt idx="64">
                  <c:v>15.224933333333333</c:v>
                </c:pt>
                <c:pt idx="65">
                  <c:v>15.224933333333333</c:v>
                </c:pt>
                <c:pt idx="66">
                  <c:v>15.224933333333333</c:v>
                </c:pt>
                <c:pt idx="67">
                  <c:v>15.224933333333333</c:v>
                </c:pt>
                <c:pt idx="68">
                  <c:v>15.224933333333333</c:v>
                </c:pt>
                <c:pt idx="69">
                  <c:v>15.224933333333333</c:v>
                </c:pt>
                <c:pt idx="70">
                  <c:v>15.224933333333333</c:v>
                </c:pt>
                <c:pt idx="71">
                  <c:v>15.224933333333333</c:v>
                </c:pt>
                <c:pt idx="72">
                  <c:v>15.224933333333333</c:v>
                </c:pt>
                <c:pt idx="73">
                  <c:v>15.224933333333333</c:v>
                </c:pt>
                <c:pt idx="74">
                  <c:v>15.224933333333333</c:v>
                </c:pt>
                <c:pt idx="75">
                  <c:v>15.224933333333333</c:v>
                </c:pt>
                <c:pt idx="76">
                  <c:v>15.224933333333333</c:v>
                </c:pt>
                <c:pt idx="77">
                  <c:v>15.224933333333333</c:v>
                </c:pt>
                <c:pt idx="78">
                  <c:v>15.224933333333333</c:v>
                </c:pt>
                <c:pt idx="79">
                  <c:v>15.224933333333333</c:v>
                </c:pt>
                <c:pt idx="80">
                  <c:v>15.224933333333333</c:v>
                </c:pt>
                <c:pt idx="81">
                  <c:v>15.224933333333333</c:v>
                </c:pt>
                <c:pt idx="82">
                  <c:v>15.224933333333333</c:v>
                </c:pt>
                <c:pt idx="83">
                  <c:v>15.224933333333333</c:v>
                </c:pt>
                <c:pt idx="84">
                  <c:v>15.224933333333333</c:v>
                </c:pt>
                <c:pt idx="85">
                  <c:v>15.224933333333333</c:v>
                </c:pt>
                <c:pt idx="86">
                  <c:v>15.224933333333333</c:v>
                </c:pt>
                <c:pt idx="87">
                  <c:v>15.224933333333333</c:v>
                </c:pt>
                <c:pt idx="88">
                  <c:v>15.224933333333333</c:v>
                </c:pt>
                <c:pt idx="89">
                  <c:v>15.224933333333333</c:v>
                </c:pt>
                <c:pt idx="90">
                  <c:v>15.224933333333333</c:v>
                </c:pt>
                <c:pt idx="91">
                  <c:v>15.224933333333333</c:v>
                </c:pt>
                <c:pt idx="92">
                  <c:v>15.224933333333333</c:v>
                </c:pt>
                <c:pt idx="93">
                  <c:v>15.224933333333333</c:v>
                </c:pt>
                <c:pt idx="94">
                  <c:v>15.224933333333333</c:v>
                </c:pt>
                <c:pt idx="95">
                  <c:v>15.224933333333333</c:v>
                </c:pt>
                <c:pt idx="96">
                  <c:v>15.224933333333333</c:v>
                </c:pt>
                <c:pt idx="97">
                  <c:v>15.224933333333333</c:v>
                </c:pt>
                <c:pt idx="98">
                  <c:v>15.224933333333333</c:v>
                </c:pt>
                <c:pt idx="99">
                  <c:v>15.224933333333333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A2-4977-AF4C-5C8FE079FE51}"/>
            </c:ext>
          </c:extLst>
        </c:ser>
        <c:ser>
          <c:idx val="3"/>
          <c:order val="3"/>
          <c:tx>
            <c:strRef>
              <c:f>'Рис. 2'!$D$1</c:f>
              <c:strCache>
                <c:ptCount val="1"/>
                <c:pt idx="0">
                  <c:v>LCLX̅</c:v>
                </c:pt>
              </c:strCache>
            </c:strRef>
          </c:tx>
          <c:spPr>
            <a:ln w="254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'Рис. 2'!$D$2:$D$101</c:f>
              <c:numCache>
                <c:formatCode>General</c:formatCode>
                <c:ptCount val="100"/>
                <c:pt idx="0">
                  <c:v>2.4917333333333334</c:v>
                </c:pt>
                <c:pt idx="1">
                  <c:v>2.4917333333333334</c:v>
                </c:pt>
                <c:pt idx="2">
                  <c:v>2.4917333333333334</c:v>
                </c:pt>
                <c:pt idx="3">
                  <c:v>2.4917333333333334</c:v>
                </c:pt>
                <c:pt idx="4">
                  <c:v>2.4917333333333334</c:v>
                </c:pt>
                <c:pt idx="5">
                  <c:v>2.4917333333333334</c:v>
                </c:pt>
                <c:pt idx="6">
                  <c:v>2.4917333333333334</c:v>
                </c:pt>
                <c:pt idx="7">
                  <c:v>2.4917333333333334</c:v>
                </c:pt>
                <c:pt idx="8">
                  <c:v>2.4917333333333334</c:v>
                </c:pt>
                <c:pt idx="9">
                  <c:v>2.4917333333333334</c:v>
                </c:pt>
                <c:pt idx="10">
                  <c:v>2.4917333333333334</c:v>
                </c:pt>
                <c:pt idx="11">
                  <c:v>2.4917333333333334</c:v>
                </c:pt>
                <c:pt idx="12">
                  <c:v>2.4917333333333334</c:v>
                </c:pt>
                <c:pt idx="13">
                  <c:v>2.4917333333333334</c:v>
                </c:pt>
                <c:pt idx="14">
                  <c:v>2.4917333333333334</c:v>
                </c:pt>
                <c:pt idx="15">
                  <c:v>2.4917333333333334</c:v>
                </c:pt>
                <c:pt idx="16">
                  <c:v>2.4917333333333334</c:v>
                </c:pt>
                <c:pt idx="17">
                  <c:v>2.4917333333333334</c:v>
                </c:pt>
                <c:pt idx="18">
                  <c:v>2.4917333333333334</c:v>
                </c:pt>
                <c:pt idx="19">
                  <c:v>2.4917333333333334</c:v>
                </c:pt>
                <c:pt idx="20">
                  <c:v>2.4917333333333334</c:v>
                </c:pt>
                <c:pt idx="21">
                  <c:v>2.4917333333333334</c:v>
                </c:pt>
                <c:pt idx="22">
                  <c:v>2.4917333333333334</c:v>
                </c:pt>
                <c:pt idx="23">
                  <c:v>2.4917333333333334</c:v>
                </c:pt>
                <c:pt idx="24">
                  <c:v>2.4917333333333334</c:v>
                </c:pt>
                <c:pt idx="25">
                  <c:v>2.4917333333333334</c:v>
                </c:pt>
                <c:pt idx="26">
                  <c:v>2.4917333333333334</c:v>
                </c:pt>
                <c:pt idx="27">
                  <c:v>2.4917333333333334</c:v>
                </c:pt>
                <c:pt idx="28">
                  <c:v>2.4917333333333334</c:v>
                </c:pt>
                <c:pt idx="29">
                  <c:v>2.4917333333333334</c:v>
                </c:pt>
                <c:pt idx="30">
                  <c:v>2.4917333333333334</c:v>
                </c:pt>
                <c:pt idx="31">
                  <c:v>2.4917333333333334</c:v>
                </c:pt>
                <c:pt idx="32">
                  <c:v>2.4917333333333334</c:v>
                </c:pt>
                <c:pt idx="33">
                  <c:v>2.4917333333333334</c:v>
                </c:pt>
                <c:pt idx="34">
                  <c:v>2.4917333333333334</c:v>
                </c:pt>
                <c:pt idx="35">
                  <c:v>2.4917333333333334</c:v>
                </c:pt>
                <c:pt idx="36">
                  <c:v>2.4917333333333334</c:v>
                </c:pt>
                <c:pt idx="37">
                  <c:v>2.4917333333333334</c:v>
                </c:pt>
                <c:pt idx="38">
                  <c:v>2.4917333333333334</c:v>
                </c:pt>
                <c:pt idx="39">
                  <c:v>2.4917333333333334</c:v>
                </c:pt>
                <c:pt idx="40">
                  <c:v>2.4917333333333334</c:v>
                </c:pt>
                <c:pt idx="41">
                  <c:v>2.4917333333333334</c:v>
                </c:pt>
                <c:pt idx="42">
                  <c:v>2.4917333333333334</c:v>
                </c:pt>
                <c:pt idx="43">
                  <c:v>2.4917333333333334</c:v>
                </c:pt>
                <c:pt idx="44">
                  <c:v>2.4917333333333334</c:v>
                </c:pt>
                <c:pt idx="45">
                  <c:v>2.4917333333333334</c:v>
                </c:pt>
                <c:pt idx="46">
                  <c:v>2.4917333333333334</c:v>
                </c:pt>
                <c:pt idx="47">
                  <c:v>2.4917333333333334</c:v>
                </c:pt>
                <c:pt idx="48">
                  <c:v>2.4917333333333334</c:v>
                </c:pt>
                <c:pt idx="49">
                  <c:v>2.4917333333333334</c:v>
                </c:pt>
                <c:pt idx="50">
                  <c:v>2.4917333333333334</c:v>
                </c:pt>
                <c:pt idx="51">
                  <c:v>2.4917333333333334</c:v>
                </c:pt>
                <c:pt idx="52">
                  <c:v>2.4917333333333334</c:v>
                </c:pt>
                <c:pt idx="53">
                  <c:v>2.4917333333333334</c:v>
                </c:pt>
                <c:pt idx="54">
                  <c:v>2.4917333333333334</c:v>
                </c:pt>
                <c:pt idx="55">
                  <c:v>2.4917333333333334</c:v>
                </c:pt>
                <c:pt idx="56">
                  <c:v>2.4917333333333334</c:v>
                </c:pt>
                <c:pt idx="57">
                  <c:v>2.4917333333333334</c:v>
                </c:pt>
                <c:pt idx="58">
                  <c:v>2.4917333333333334</c:v>
                </c:pt>
                <c:pt idx="59">
                  <c:v>2.4917333333333334</c:v>
                </c:pt>
                <c:pt idx="60">
                  <c:v>2.4917333333333334</c:v>
                </c:pt>
                <c:pt idx="61">
                  <c:v>2.4917333333333334</c:v>
                </c:pt>
                <c:pt idx="62">
                  <c:v>2.4917333333333334</c:v>
                </c:pt>
                <c:pt idx="63">
                  <c:v>2.4917333333333334</c:v>
                </c:pt>
                <c:pt idx="64">
                  <c:v>2.4917333333333334</c:v>
                </c:pt>
                <c:pt idx="65">
                  <c:v>2.4917333333333334</c:v>
                </c:pt>
                <c:pt idx="66">
                  <c:v>2.4917333333333334</c:v>
                </c:pt>
                <c:pt idx="67">
                  <c:v>2.4917333333333334</c:v>
                </c:pt>
                <c:pt idx="68">
                  <c:v>2.4917333333333334</c:v>
                </c:pt>
                <c:pt idx="69">
                  <c:v>2.4917333333333334</c:v>
                </c:pt>
                <c:pt idx="70">
                  <c:v>2.4917333333333334</c:v>
                </c:pt>
                <c:pt idx="71">
                  <c:v>2.4917333333333334</c:v>
                </c:pt>
                <c:pt idx="72">
                  <c:v>2.4917333333333334</c:v>
                </c:pt>
                <c:pt idx="73">
                  <c:v>2.4917333333333334</c:v>
                </c:pt>
                <c:pt idx="74">
                  <c:v>2.4917333333333334</c:v>
                </c:pt>
                <c:pt idx="75">
                  <c:v>2.4917333333333334</c:v>
                </c:pt>
                <c:pt idx="76">
                  <c:v>2.4917333333333334</c:v>
                </c:pt>
                <c:pt idx="77">
                  <c:v>2.4917333333333334</c:v>
                </c:pt>
                <c:pt idx="78">
                  <c:v>2.4917333333333334</c:v>
                </c:pt>
                <c:pt idx="79">
                  <c:v>2.4917333333333334</c:v>
                </c:pt>
                <c:pt idx="80">
                  <c:v>2.4917333333333334</c:v>
                </c:pt>
                <c:pt idx="81">
                  <c:v>2.4917333333333334</c:v>
                </c:pt>
                <c:pt idx="82">
                  <c:v>2.4917333333333334</c:v>
                </c:pt>
                <c:pt idx="83">
                  <c:v>2.4917333333333334</c:v>
                </c:pt>
                <c:pt idx="84">
                  <c:v>2.4917333333333334</c:v>
                </c:pt>
                <c:pt idx="85">
                  <c:v>2.4917333333333334</c:v>
                </c:pt>
                <c:pt idx="86">
                  <c:v>2.4917333333333334</c:v>
                </c:pt>
                <c:pt idx="87">
                  <c:v>2.4917333333333334</c:v>
                </c:pt>
                <c:pt idx="88">
                  <c:v>2.4917333333333334</c:v>
                </c:pt>
                <c:pt idx="89">
                  <c:v>2.4917333333333334</c:v>
                </c:pt>
                <c:pt idx="90">
                  <c:v>2.4917333333333334</c:v>
                </c:pt>
                <c:pt idx="91">
                  <c:v>2.4917333333333334</c:v>
                </c:pt>
                <c:pt idx="92">
                  <c:v>2.4917333333333334</c:v>
                </c:pt>
                <c:pt idx="93">
                  <c:v>2.4917333333333334</c:v>
                </c:pt>
                <c:pt idx="94">
                  <c:v>2.4917333333333334</c:v>
                </c:pt>
                <c:pt idx="95">
                  <c:v>2.4917333333333334</c:v>
                </c:pt>
                <c:pt idx="96">
                  <c:v>2.4917333333333334</c:v>
                </c:pt>
                <c:pt idx="97">
                  <c:v>2.4917333333333334</c:v>
                </c:pt>
                <c:pt idx="98">
                  <c:v>2.4917333333333334</c:v>
                </c:pt>
                <c:pt idx="99">
                  <c:v>2.4917333333333334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AA2-4977-AF4C-5C8FE079FE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2607720"/>
        <c:axId val="470345424"/>
      </c:lineChart>
      <c:catAx>
        <c:axId val="472607720"/>
        <c:scaling>
          <c:orientation val="minMax"/>
        </c:scaling>
        <c:delete val="1"/>
        <c:axPos val="b"/>
        <c:majorTickMark val="none"/>
        <c:minorTickMark val="none"/>
        <c:tickLblPos val="nextTo"/>
        <c:crossAx val="470345424"/>
        <c:crossesAt val="4"/>
        <c:auto val="1"/>
        <c:lblAlgn val="ctr"/>
        <c:lblOffset val="100"/>
        <c:noMultiLvlLbl val="0"/>
      </c:catAx>
      <c:valAx>
        <c:axId val="470345424"/>
        <c:scaling>
          <c:orientation val="minMax"/>
          <c:max val="16"/>
          <c:min val="0"/>
        </c:scaling>
        <c:delete val="0"/>
        <c:axPos val="l"/>
        <c:title>
          <c:tx>
            <c:strRef>
              <c:f>'Рис. 2'!$A$1</c:f>
              <c:strCache>
                <c:ptCount val="1"/>
                <c:pt idx="0">
                  <c:v>X̅</c:v>
                </c:pt>
              </c:strCache>
            </c:strRef>
          </c:tx>
          <c:layout>
            <c:manualLayout>
              <c:xMode val="edge"/>
              <c:yMode val="edge"/>
              <c:x val="1.2756478763087531E-2"/>
              <c:y val="0.440591698199269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defRPr>
              </a:pPr>
              <a:endParaRPr lang="ru-RU"/>
            </a:p>
          </c:txPr>
        </c:title>
        <c:numFmt formatCode="0" sourceLinked="0"/>
        <c:majorTickMark val="out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2607720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>
        <a:lumMod val="85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2443390072698589E-2"/>
          <c:y val="0.13771511208945469"/>
          <c:w val="0.89193798054414575"/>
          <c:h val="0.72456977582109061"/>
        </c:manualLayout>
      </c:layout>
      <c:lineChart>
        <c:grouping val="standard"/>
        <c:varyColors val="0"/>
        <c:ser>
          <c:idx val="0"/>
          <c:order val="0"/>
          <c:tx>
            <c:strRef>
              <c:f>'Рис. 2'!$F$1</c:f>
              <c:strCache>
                <c:ptCount val="1"/>
                <c:pt idx="0">
                  <c:v>R</c:v>
                </c:pt>
              </c:strCache>
            </c:strRef>
          </c:tx>
          <c:spPr>
            <a:ln w="63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'Рис. 2'!$F$2:$F$101</c:f>
              <c:numCache>
                <c:formatCode>General</c:formatCode>
                <c:ptCount val="100"/>
                <c:pt idx="0">
                  <c:v>8</c:v>
                </c:pt>
                <c:pt idx="1">
                  <c:v>8</c:v>
                </c:pt>
                <c:pt idx="2">
                  <c:v>12</c:v>
                </c:pt>
                <c:pt idx="3">
                  <c:v>9</c:v>
                </c:pt>
                <c:pt idx="4">
                  <c:v>5</c:v>
                </c:pt>
                <c:pt idx="5">
                  <c:v>3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8</c:v>
                </c:pt>
                <c:pt idx="10">
                  <c:v>14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6</c:v>
                </c:pt>
                <c:pt idx="15">
                  <c:v>9</c:v>
                </c:pt>
                <c:pt idx="16">
                  <c:v>11</c:v>
                </c:pt>
                <c:pt idx="17">
                  <c:v>12</c:v>
                </c:pt>
                <c:pt idx="18">
                  <c:v>7</c:v>
                </c:pt>
                <c:pt idx="19">
                  <c:v>3</c:v>
                </c:pt>
                <c:pt idx="20">
                  <c:v>13</c:v>
                </c:pt>
                <c:pt idx="21">
                  <c:v>8</c:v>
                </c:pt>
                <c:pt idx="22">
                  <c:v>14</c:v>
                </c:pt>
                <c:pt idx="23">
                  <c:v>6</c:v>
                </c:pt>
                <c:pt idx="24">
                  <c:v>4</c:v>
                </c:pt>
                <c:pt idx="25">
                  <c:v>10</c:v>
                </c:pt>
                <c:pt idx="26">
                  <c:v>9</c:v>
                </c:pt>
                <c:pt idx="27">
                  <c:v>10</c:v>
                </c:pt>
                <c:pt idx="28">
                  <c:v>7</c:v>
                </c:pt>
                <c:pt idx="29">
                  <c:v>12</c:v>
                </c:pt>
                <c:pt idx="30">
                  <c:v>9</c:v>
                </c:pt>
                <c:pt idx="31">
                  <c:v>11</c:v>
                </c:pt>
                <c:pt idx="32">
                  <c:v>11</c:v>
                </c:pt>
                <c:pt idx="33">
                  <c:v>12</c:v>
                </c:pt>
                <c:pt idx="34">
                  <c:v>6</c:v>
                </c:pt>
                <c:pt idx="35">
                  <c:v>13</c:v>
                </c:pt>
                <c:pt idx="36">
                  <c:v>3</c:v>
                </c:pt>
                <c:pt idx="37">
                  <c:v>8</c:v>
                </c:pt>
                <c:pt idx="38">
                  <c:v>2</c:v>
                </c:pt>
                <c:pt idx="39">
                  <c:v>6</c:v>
                </c:pt>
                <c:pt idx="40">
                  <c:v>4</c:v>
                </c:pt>
                <c:pt idx="41">
                  <c:v>12</c:v>
                </c:pt>
                <c:pt idx="42">
                  <c:v>8</c:v>
                </c:pt>
                <c:pt idx="43">
                  <c:v>8</c:v>
                </c:pt>
                <c:pt idx="44">
                  <c:v>4</c:v>
                </c:pt>
                <c:pt idx="45">
                  <c:v>9</c:v>
                </c:pt>
                <c:pt idx="46">
                  <c:v>4</c:v>
                </c:pt>
                <c:pt idx="47">
                  <c:v>12</c:v>
                </c:pt>
                <c:pt idx="48">
                  <c:v>9</c:v>
                </c:pt>
                <c:pt idx="49">
                  <c:v>14</c:v>
                </c:pt>
                <c:pt idx="50">
                  <c:v>6</c:v>
                </c:pt>
                <c:pt idx="51">
                  <c:v>11</c:v>
                </c:pt>
                <c:pt idx="52">
                  <c:v>8</c:v>
                </c:pt>
                <c:pt idx="53">
                  <c:v>11</c:v>
                </c:pt>
                <c:pt idx="54">
                  <c:v>6</c:v>
                </c:pt>
                <c:pt idx="55">
                  <c:v>10</c:v>
                </c:pt>
                <c:pt idx="56">
                  <c:v>5</c:v>
                </c:pt>
                <c:pt idx="57">
                  <c:v>14</c:v>
                </c:pt>
                <c:pt idx="58">
                  <c:v>8</c:v>
                </c:pt>
                <c:pt idx="59">
                  <c:v>8</c:v>
                </c:pt>
                <c:pt idx="60">
                  <c:v>10</c:v>
                </c:pt>
                <c:pt idx="61">
                  <c:v>7</c:v>
                </c:pt>
                <c:pt idx="62">
                  <c:v>3</c:v>
                </c:pt>
                <c:pt idx="63">
                  <c:v>12</c:v>
                </c:pt>
                <c:pt idx="64">
                  <c:v>5</c:v>
                </c:pt>
                <c:pt idx="65">
                  <c:v>10</c:v>
                </c:pt>
                <c:pt idx="66">
                  <c:v>9</c:v>
                </c:pt>
                <c:pt idx="67">
                  <c:v>11</c:v>
                </c:pt>
                <c:pt idx="68">
                  <c:v>11</c:v>
                </c:pt>
                <c:pt idx="69">
                  <c:v>8</c:v>
                </c:pt>
                <c:pt idx="70">
                  <c:v>7</c:v>
                </c:pt>
                <c:pt idx="71">
                  <c:v>12</c:v>
                </c:pt>
                <c:pt idx="72">
                  <c:v>6</c:v>
                </c:pt>
                <c:pt idx="73">
                  <c:v>14</c:v>
                </c:pt>
                <c:pt idx="74">
                  <c:v>14</c:v>
                </c:pt>
                <c:pt idx="75">
                  <c:v>11</c:v>
                </c:pt>
                <c:pt idx="76">
                  <c:v>10</c:v>
                </c:pt>
                <c:pt idx="77">
                  <c:v>10</c:v>
                </c:pt>
                <c:pt idx="78">
                  <c:v>13</c:v>
                </c:pt>
                <c:pt idx="79">
                  <c:v>10</c:v>
                </c:pt>
                <c:pt idx="80">
                  <c:v>8</c:v>
                </c:pt>
                <c:pt idx="81">
                  <c:v>6</c:v>
                </c:pt>
                <c:pt idx="82">
                  <c:v>7</c:v>
                </c:pt>
                <c:pt idx="83">
                  <c:v>12</c:v>
                </c:pt>
                <c:pt idx="84">
                  <c:v>13</c:v>
                </c:pt>
                <c:pt idx="85">
                  <c:v>8</c:v>
                </c:pt>
                <c:pt idx="86">
                  <c:v>8</c:v>
                </c:pt>
                <c:pt idx="87">
                  <c:v>11</c:v>
                </c:pt>
                <c:pt idx="88">
                  <c:v>12</c:v>
                </c:pt>
                <c:pt idx="89">
                  <c:v>6</c:v>
                </c:pt>
                <c:pt idx="90">
                  <c:v>6</c:v>
                </c:pt>
                <c:pt idx="91">
                  <c:v>8</c:v>
                </c:pt>
                <c:pt idx="92">
                  <c:v>5</c:v>
                </c:pt>
                <c:pt idx="93">
                  <c:v>13</c:v>
                </c:pt>
                <c:pt idx="94">
                  <c:v>11</c:v>
                </c:pt>
                <c:pt idx="95">
                  <c:v>12</c:v>
                </c:pt>
                <c:pt idx="96">
                  <c:v>14</c:v>
                </c:pt>
                <c:pt idx="97">
                  <c:v>14</c:v>
                </c:pt>
                <c:pt idx="98">
                  <c:v>5</c:v>
                </c:pt>
                <c:pt idx="9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38-4817-80D2-A750A93D64C8}"/>
            </c:ext>
          </c:extLst>
        </c:ser>
        <c:ser>
          <c:idx val="1"/>
          <c:order val="1"/>
          <c:tx>
            <c:strRef>
              <c:f>'Рис. 2'!$G$1</c:f>
              <c:strCache>
                <c:ptCount val="1"/>
                <c:pt idx="0">
                  <c:v>R̅</c:v>
                </c:pt>
              </c:strCache>
            </c:strRef>
          </c:tx>
          <c:spPr>
            <a:ln w="254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'Рис. 2'!$G$2:$G$101</c:f>
              <c:numCache>
                <c:formatCode>0.00</c:formatCode>
                <c:ptCount val="100"/>
                <c:pt idx="0">
                  <c:v>8.7333333333333325</c:v>
                </c:pt>
                <c:pt idx="1">
                  <c:v>8.7333333333333325</c:v>
                </c:pt>
                <c:pt idx="2">
                  <c:v>8.7333333333333325</c:v>
                </c:pt>
                <c:pt idx="3">
                  <c:v>8.7333333333333325</c:v>
                </c:pt>
                <c:pt idx="4">
                  <c:v>8.7333333333333325</c:v>
                </c:pt>
                <c:pt idx="5">
                  <c:v>8.7333333333333325</c:v>
                </c:pt>
                <c:pt idx="6">
                  <c:v>8.7333333333333325</c:v>
                </c:pt>
                <c:pt idx="7">
                  <c:v>8.7333333333333325</c:v>
                </c:pt>
                <c:pt idx="8">
                  <c:v>8.7333333333333325</c:v>
                </c:pt>
                <c:pt idx="9">
                  <c:v>8.7333333333333325</c:v>
                </c:pt>
                <c:pt idx="10">
                  <c:v>8.7333333333333325</c:v>
                </c:pt>
                <c:pt idx="11">
                  <c:v>8.7333333333333325</c:v>
                </c:pt>
                <c:pt idx="12">
                  <c:v>8.7333333333333325</c:v>
                </c:pt>
                <c:pt idx="13">
                  <c:v>8.7333333333333325</c:v>
                </c:pt>
                <c:pt idx="14">
                  <c:v>8.7333333333333325</c:v>
                </c:pt>
                <c:pt idx="15">
                  <c:v>8.7333333333333325</c:v>
                </c:pt>
                <c:pt idx="16">
                  <c:v>8.7333333333333325</c:v>
                </c:pt>
                <c:pt idx="17">
                  <c:v>8.7333333333333325</c:v>
                </c:pt>
                <c:pt idx="18">
                  <c:v>8.7333333333333325</c:v>
                </c:pt>
                <c:pt idx="19">
                  <c:v>8.7333333333333325</c:v>
                </c:pt>
                <c:pt idx="20">
                  <c:v>8.7333333333333325</c:v>
                </c:pt>
                <c:pt idx="21">
                  <c:v>8.7333333333333325</c:v>
                </c:pt>
                <c:pt idx="22">
                  <c:v>8.7333333333333325</c:v>
                </c:pt>
                <c:pt idx="23">
                  <c:v>8.7333333333333325</c:v>
                </c:pt>
                <c:pt idx="24">
                  <c:v>8.7333333333333325</c:v>
                </c:pt>
                <c:pt idx="25">
                  <c:v>8.7333333333333325</c:v>
                </c:pt>
                <c:pt idx="26">
                  <c:v>8.7333333333333325</c:v>
                </c:pt>
                <c:pt idx="27">
                  <c:v>8.7333333333333325</c:v>
                </c:pt>
                <c:pt idx="28">
                  <c:v>8.7333333333333325</c:v>
                </c:pt>
                <c:pt idx="29">
                  <c:v>8.7333333333333325</c:v>
                </c:pt>
                <c:pt idx="30">
                  <c:v>8.7333333333333325</c:v>
                </c:pt>
                <c:pt idx="31">
                  <c:v>8.7333333333333325</c:v>
                </c:pt>
                <c:pt idx="32">
                  <c:v>8.7333333333333325</c:v>
                </c:pt>
                <c:pt idx="33">
                  <c:v>8.7333333333333325</c:v>
                </c:pt>
                <c:pt idx="34">
                  <c:v>8.7333333333333325</c:v>
                </c:pt>
                <c:pt idx="35">
                  <c:v>8.7333333333333325</c:v>
                </c:pt>
                <c:pt idx="36">
                  <c:v>8.7333333333333325</c:v>
                </c:pt>
                <c:pt idx="37">
                  <c:v>8.7333333333333325</c:v>
                </c:pt>
                <c:pt idx="38">
                  <c:v>8.7333333333333325</c:v>
                </c:pt>
                <c:pt idx="39">
                  <c:v>8.7333333333333325</c:v>
                </c:pt>
                <c:pt idx="40">
                  <c:v>8.7333333333333325</c:v>
                </c:pt>
                <c:pt idx="41">
                  <c:v>8.7333333333333325</c:v>
                </c:pt>
                <c:pt idx="42">
                  <c:v>8.7333333333333325</c:v>
                </c:pt>
                <c:pt idx="43">
                  <c:v>8.7333333333333325</c:v>
                </c:pt>
                <c:pt idx="44">
                  <c:v>8.7333333333333325</c:v>
                </c:pt>
                <c:pt idx="45">
                  <c:v>8.7333333333333325</c:v>
                </c:pt>
                <c:pt idx="46">
                  <c:v>8.7333333333333325</c:v>
                </c:pt>
                <c:pt idx="47">
                  <c:v>8.7333333333333325</c:v>
                </c:pt>
                <c:pt idx="48">
                  <c:v>8.7333333333333325</c:v>
                </c:pt>
                <c:pt idx="49">
                  <c:v>8.7333333333333325</c:v>
                </c:pt>
                <c:pt idx="50">
                  <c:v>8.7333333333333325</c:v>
                </c:pt>
                <c:pt idx="51">
                  <c:v>8.7333333333333325</c:v>
                </c:pt>
                <c:pt idx="52">
                  <c:v>8.7333333333333325</c:v>
                </c:pt>
                <c:pt idx="53">
                  <c:v>8.7333333333333325</c:v>
                </c:pt>
                <c:pt idx="54">
                  <c:v>8.7333333333333325</c:v>
                </c:pt>
                <c:pt idx="55">
                  <c:v>8.7333333333333325</c:v>
                </c:pt>
                <c:pt idx="56">
                  <c:v>8.7333333333333325</c:v>
                </c:pt>
                <c:pt idx="57">
                  <c:v>8.7333333333333325</c:v>
                </c:pt>
                <c:pt idx="58">
                  <c:v>8.7333333333333325</c:v>
                </c:pt>
                <c:pt idx="59">
                  <c:v>8.7333333333333325</c:v>
                </c:pt>
                <c:pt idx="60">
                  <c:v>8.7333333333333325</c:v>
                </c:pt>
                <c:pt idx="61">
                  <c:v>8.7333333333333325</c:v>
                </c:pt>
                <c:pt idx="62">
                  <c:v>8.7333333333333325</c:v>
                </c:pt>
                <c:pt idx="63">
                  <c:v>8.7333333333333325</c:v>
                </c:pt>
                <c:pt idx="64">
                  <c:v>8.7333333333333325</c:v>
                </c:pt>
                <c:pt idx="65">
                  <c:v>8.7333333333333325</c:v>
                </c:pt>
                <c:pt idx="66">
                  <c:v>8.7333333333333325</c:v>
                </c:pt>
                <c:pt idx="67">
                  <c:v>8.7333333333333325</c:v>
                </c:pt>
                <c:pt idx="68">
                  <c:v>8.7333333333333325</c:v>
                </c:pt>
                <c:pt idx="69">
                  <c:v>8.7333333333333325</c:v>
                </c:pt>
                <c:pt idx="70">
                  <c:v>8.7333333333333325</c:v>
                </c:pt>
                <c:pt idx="71">
                  <c:v>8.7333333333333325</c:v>
                </c:pt>
                <c:pt idx="72">
                  <c:v>8.7333333333333325</c:v>
                </c:pt>
                <c:pt idx="73">
                  <c:v>8.7333333333333325</c:v>
                </c:pt>
                <c:pt idx="74">
                  <c:v>8.7333333333333325</c:v>
                </c:pt>
                <c:pt idx="75">
                  <c:v>8.7333333333333325</c:v>
                </c:pt>
                <c:pt idx="76">
                  <c:v>8.7333333333333325</c:v>
                </c:pt>
                <c:pt idx="77">
                  <c:v>8.7333333333333325</c:v>
                </c:pt>
                <c:pt idx="78">
                  <c:v>8.7333333333333325</c:v>
                </c:pt>
                <c:pt idx="79">
                  <c:v>8.7333333333333325</c:v>
                </c:pt>
                <c:pt idx="80">
                  <c:v>8.7333333333333325</c:v>
                </c:pt>
                <c:pt idx="81">
                  <c:v>8.7333333333333325</c:v>
                </c:pt>
                <c:pt idx="82">
                  <c:v>8.7333333333333325</c:v>
                </c:pt>
                <c:pt idx="83">
                  <c:v>8.7333333333333325</c:v>
                </c:pt>
                <c:pt idx="84">
                  <c:v>8.7333333333333325</c:v>
                </c:pt>
                <c:pt idx="85">
                  <c:v>8.7333333333333325</c:v>
                </c:pt>
                <c:pt idx="86">
                  <c:v>8.7333333333333325</c:v>
                </c:pt>
                <c:pt idx="87">
                  <c:v>8.7333333333333325</c:v>
                </c:pt>
                <c:pt idx="88">
                  <c:v>8.7333333333333325</c:v>
                </c:pt>
                <c:pt idx="89">
                  <c:v>8.7333333333333325</c:v>
                </c:pt>
                <c:pt idx="90">
                  <c:v>8.7333333333333325</c:v>
                </c:pt>
                <c:pt idx="91">
                  <c:v>8.7333333333333325</c:v>
                </c:pt>
                <c:pt idx="92">
                  <c:v>8.7333333333333325</c:v>
                </c:pt>
                <c:pt idx="93">
                  <c:v>8.7333333333333325</c:v>
                </c:pt>
                <c:pt idx="94">
                  <c:v>8.7333333333333325</c:v>
                </c:pt>
                <c:pt idx="95">
                  <c:v>8.7333333333333325</c:v>
                </c:pt>
                <c:pt idx="96">
                  <c:v>8.7333333333333325</c:v>
                </c:pt>
                <c:pt idx="97">
                  <c:v>8.7333333333333325</c:v>
                </c:pt>
                <c:pt idx="98">
                  <c:v>8.7333333333333325</c:v>
                </c:pt>
                <c:pt idx="99">
                  <c:v>8.7333333333333325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38-4817-80D2-A750A93D64C8}"/>
            </c:ext>
          </c:extLst>
        </c:ser>
        <c:ser>
          <c:idx val="2"/>
          <c:order val="2"/>
          <c:tx>
            <c:strRef>
              <c:f>'Рис. 2'!$H$1</c:f>
              <c:strCache>
                <c:ptCount val="1"/>
                <c:pt idx="0">
                  <c:v>UCLR</c:v>
                </c:pt>
              </c:strCache>
            </c:strRef>
          </c:tx>
          <c:spPr>
            <a:ln w="254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'Рис. 2'!$H$2:$H$101</c:f>
              <c:numCache>
                <c:formatCode>General</c:formatCode>
                <c:ptCount val="100"/>
                <c:pt idx="0">
                  <c:v>19.929466666666666</c:v>
                </c:pt>
                <c:pt idx="1">
                  <c:v>19.929466666666666</c:v>
                </c:pt>
                <c:pt idx="2">
                  <c:v>19.929466666666666</c:v>
                </c:pt>
                <c:pt idx="3">
                  <c:v>19.929466666666666</c:v>
                </c:pt>
                <c:pt idx="4">
                  <c:v>19.929466666666666</c:v>
                </c:pt>
                <c:pt idx="5">
                  <c:v>19.929466666666666</c:v>
                </c:pt>
                <c:pt idx="6">
                  <c:v>19.929466666666666</c:v>
                </c:pt>
                <c:pt idx="7">
                  <c:v>19.929466666666666</c:v>
                </c:pt>
                <c:pt idx="8">
                  <c:v>19.929466666666666</c:v>
                </c:pt>
                <c:pt idx="9">
                  <c:v>19.929466666666666</c:v>
                </c:pt>
                <c:pt idx="10">
                  <c:v>19.929466666666666</c:v>
                </c:pt>
                <c:pt idx="11">
                  <c:v>19.929466666666666</c:v>
                </c:pt>
                <c:pt idx="12">
                  <c:v>19.929466666666666</c:v>
                </c:pt>
                <c:pt idx="13">
                  <c:v>19.929466666666666</c:v>
                </c:pt>
                <c:pt idx="14">
                  <c:v>19.929466666666666</c:v>
                </c:pt>
                <c:pt idx="15">
                  <c:v>19.929466666666666</c:v>
                </c:pt>
                <c:pt idx="16">
                  <c:v>19.929466666666666</c:v>
                </c:pt>
                <c:pt idx="17">
                  <c:v>19.929466666666666</c:v>
                </c:pt>
                <c:pt idx="18">
                  <c:v>19.929466666666666</c:v>
                </c:pt>
                <c:pt idx="19">
                  <c:v>19.929466666666666</c:v>
                </c:pt>
                <c:pt idx="20">
                  <c:v>19.929466666666666</c:v>
                </c:pt>
                <c:pt idx="21">
                  <c:v>19.929466666666666</c:v>
                </c:pt>
                <c:pt idx="22">
                  <c:v>19.929466666666666</c:v>
                </c:pt>
                <c:pt idx="23">
                  <c:v>19.929466666666666</c:v>
                </c:pt>
                <c:pt idx="24">
                  <c:v>19.929466666666666</c:v>
                </c:pt>
                <c:pt idx="25">
                  <c:v>19.929466666666666</c:v>
                </c:pt>
                <c:pt idx="26">
                  <c:v>19.929466666666666</c:v>
                </c:pt>
                <c:pt idx="27">
                  <c:v>19.929466666666666</c:v>
                </c:pt>
                <c:pt idx="28">
                  <c:v>19.929466666666666</c:v>
                </c:pt>
                <c:pt idx="29">
                  <c:v>19.929466666666666</c:v>
                </c:pt>
                <c:pt idx="30">
                  <c:v>19.929466666666666</c:v>
                </c:pt>
                <c:pt idx="31">
                  <c:v>19.929466666666666</c:v>
                </c:pt>
                <c:pt idx="32">
                  <c:v>19.929466666666666</c:v>
                </c:pt>
                <c:pt idx="33">
                  <c:v>19.929466666666666</c:v>
                </c:pt>
                <c:pt idx="34">
                  <c:v>19.929466666666666</c:v>
                </c:pt>
                <c:pt idx="35">
                  <c:v>19.929466666666666</c:v>
                </c:pt>
                <c:pt idx="36">
                  <c:v>19.929466666666666</c:v>
                </c:pt>
                <c:pt idx="37">
                  <c:v>19.929466666666666</c:v>
                </c:pt>
                <c:pt idx="38">
                  <c:v>19.929466666666666</c:v>
                </c:pt>
                <c:pt idx="39">
                  <c:v>19.929466666666666</c:v>
                </c:pt>
                <c:pt idx="40">
                  <c:v>19.929466666666666</c:v>
                </c:pt>
                <c:pt idx="41">
                  <c:v>19.929466666666666</c:v>
                </c:pt>
                <c:pt idx="42">
                  <c:v>19.929466666666666</c:v>
                </c:pt>
                <c:pt idx="43">
                  <c:v>19.929466666666666</c:v>
                </c:pt>
                <c:pt idx="44">
                  <c:v>19.929466666666666</c:v>
                </c:pt>
                <c:pt idx="45">
                  <c:v>19.929466666666666</c:v>
                </c:pt>
                <c:pt idx="46">
                  <c:v>19.929466666666666</c:v>
                </c:pt>
                <c:pt idx="47">
                  <c:v>19.929466666666666</c:v>
                </c:pt>
                <c:pt idx="48">
                  <c:v>19.929466666666666</c:v>
                </c:pt>
                <c:pt idx="49">
                  <c:v>19.929466666666666</c:v>
                </c:pt>
                <c:pt idx="50">
                  <c:v>19.929466666666666</c:v>
                </c:pt>
                <c:pt idx="51">
                  <c:v>19.929466666666666</c:v>
                </c:pt>
                <c:pt idx="52">
                  <c:v>19.929466666666666</c:v>
                </c:pt>
                <c:pt idx="53">
                  <c:v>19.929466666666666</c:v>
                </c:pt>
                <c:pt idx="54">
                  <c:v>19.929466666666666</c:v>
                </c:pt>
                <c:pt idx="55">
                  <c:v>19.929466666666666</c:v>
                </c:pt>
                <c:pt idx="56">
                  <c:v>19.929466666666666</c:v>
                </c:pt>
                <c:pt idx="57">
                  <c:v>19.929466666666666</c:v>
                </c:pt>
                <c:pt idx="58">
                  <c:v>19.929466666666666</c:v>
                </c:pt>
                <c:pt idx="59">
                  <c:v>19.929466666666666</c:v>
                </c:pt>
                <c:pt idx="60">
                  <c:v>19.929466666666666</c:v>
                </c:pt>
                <c:pt idx="61">
                  <c:v>19.929466666666666</c:v>
                </c:pt>
                <c:pt idx="62">
                  <c:v>19.929466666666666</c:v>
                </c:pt>
                <c:pt idx="63">
                  <c:v>19.929466666666666</c:v>
                </c:pt>
                <c:pt idx="64">
                  <c:v>19.929466666666666</c:v>
                </c:pt>
                <c:pt idx="65">
                  <c:v>19.929466666666666</c:v>
                </c:pt>
                <c:pt idx="66">
                  <c:v>19.929466666666666</c:v>
                </c:pt>
                <c:pt idx="67">
                  <c:v>19.929466666666666</c:v>
                </c:pt>
                <c:pt idx="68">
                  <c:v>19.929466666666666</c:v>
                </c:pt>
                <c:pt idx="69">
                  <c:v>19.929466666666666</c:v>
                </c:pt>
                <c:pt idx="70">
                  <c:v>19.929466666666666</c:v>
                </c:pt>
                <c:pt idx="71">
                  <c:v>19.929466666666666</c:v>
                </c:pt>
                <c:pt idx="72">
                  <c:v>19.929466666666666</c:v>
                </c:pt>
                <c:pt idx="73">
                  <c:v>19.929466666666666</c:v>
                </c:pt>
                <c:pt idx="74">
                  <c:v>19.929466666666666</c:v>
                </c:pt>
                <c:pt idx="75">
                  <c:v>19.929466666666666</c:v>
                </c:pt>
                <c:pt idx="76">
                  <c:v>19.929466666666666</c:v>
                </c:pt>
                <c:pt idx="77">
                  <c:v>19.929466666666666</c:v>
                </c:pt>
                <c:pt idx="78">
                  <c:v>19.929466666666666</c:v>
                </c:pt>
                <c:pt idx="79">
                  <c:v>19.929466666666666</c:v>
                </c:pt>
                <c:pt idx="80">
                  <c:v>19.929466666666666</c:v>
                </c:pt>
                <c:pt idx="81">
                  <c:v>19.929466666666666</c:v>
                </c:pt>
                <c:pt idx="82">
                  <c:v>19.929466666666666</c:v>
                </c:pt>
                <c:pt idx="83">
                  <c:v>19.929466666666666</c:v>
                </c:pt>
                <c:pt idx="84">
                  <c:v>19.929466666666666</c:v>
                </c:pt>
                <c:pt idx="85">
                  <c:v>19.929466666666666</c:v>
                </c:pt>
                <c:pt idx="86">
                  <c:v>19.929466666666666</c:v>
                </c:pt>
                <c:pt idx="87">
                  <c:v>19.929466666666666</c:v>
                </c:pt>
                <c:pt idx="88">
                  <c:v>19.929466666666666</c:v>
                </c:pt>
                <c:pt idx="89">
                  <c:v>19.929466666666666</c:v>
                </c:pt>
                <c:pt idx="90">
                  <c:v>19.929466666666666</c:v>
                </c:pt>
                <c:pt idx="91">
                  <c:v>19.929466666666666</c:v>
                </c:pt>
                <c:pt idx="92">
                  <c:v>19.929466666666666</c:v>
                </c:pt>
                <c:pt idx="93">
                  <c:v>19.929466666666666</c:v>
                </c:pt>
                <c:pt idx="94">
                  <c:v>19.929466666666666</c:v>
                </c:pt>
                <c:pt idx="95">
                  <c:v>19.929466666666666</c:v>
                </c:pt>
                <c:pt idx="96">
                  <c:v>19.929466666666666</c:v>
                </c:pt>
                <c:pt idx="97">
                  <c:v>19.929466666666666</c:v>
                </c:pt>
                <c:pt idx="98">
                  <c:v>19.929466666666666</c:v>
                </c:pt>
                <c:pt idx="99">
                  <c:v>19.929466666666666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38-4817-80D2-A750A93D64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2480104"/>
        <c:axId val="392483632"/>
      </c:lineChart>
      <c:catAx>
        <c:axId val="392480104"/>
        <c:scaling>
          <c:orientation val="minMax"/>
        </c:scaling>
        <c:delete val="1"/>
        <c:axPos val="b"/>
        <c:majorTickMark val="none"/>
        <c:minorTickMark val="none"/>
        <c:tickLblPos val="nextTo"/>
        <c:crossAx val="392483632"/>
        <c:crosses val="autoZero"/>
        <c:auto val="1"/>
        <c:lblAlgn val="ctr"/>
        <c:lblOffset val="100"/>
        <c:noMultiLvlLbl val="0"/>
      </c:catAx>
      <c:valAx>
        <c:axId val="392483632"/>
        <c:scaling>
          <c:orientation val="minMax"/>
          <c:max val="21"/>
          <c:min val="0"/>
        </c:scaling>
        <c:delete val="0"/>
        <c:axPos val="l"/>
        <c:title>
          <c:tx>
            <c:strRef>
              <c:f>'Рис. 2'!$F$1</c:f>
              <c:strCache>
                <c:ptCount val="1"/>
                <c:pt idx="0">
                  <c:v>R</c:v>
                </c:pt>
              </c:strCache>
            </c:strRef>
          </c:tx>
          <c:layout>
            <c:manualLayout>
              <c:xMode val="edge"/>
              <c:yMode val="edge"/>
              <c:x val="1.2916253262091969E-2"/>
              <c:y val="0.42172441077659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2480104"/>
        <c:crosses val="autoZero"/>
        <c:crossBetween val="between"/>
        <c:majorUnit val="10"/>
        <c:min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>
        <a:lumMod val="85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033378681068011E-2"/>
          <c:y val="7.6588316690770694E-2"/>
          <c:w val="0.89337034441375451"/>
          <c:h val="0.84682336661845858"/>
        </c:manualLayout>
      </c:layout>
      <c:lineChart>
        <c:grouping val="standard"/>
        <c:varyColors val="0"/>
        <c:ser>
          <c:idx val="0"/>
          <c:order val="0"/>
          <c:tx>
            <c:strRef>
              <c:f>'Рис. 5'!$A$1</c:f>
              <c:strCache>
                <c:ptCount val="1"/>
                <c:pt idx="0">
                  <c:v>X</c:v>
                </c:pt>
              </c:strCache>
            </c:strRef>
          </c:tx>
          <c:spPr>
            <a:ln w="63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'Рис. 5'!$A$2:$A$101</c:f>
              <c:numCache>
                <c:formatCode>0.00</c:formatCode>
                <c:ptCount val="100"/>
                <c:pt idx="0">
                  <c:v>5</c:v>
                </c:pt>
                <c:pt idx="1">
                  <c:v>8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7</c:v>
                </c:pt>
                <c:pt idx="6">
                  <c:v>12</c:v>
                </c:pt>
                <c:pt idx="7">
                  <c:v>2</c:v>
                </c:pt>
                <c:pt idx="8">
                  <c:v>7</c:v>
                </c:pt>
                <c:pt idx="9">
                  <c:v>10</c:v>
                </c:pt>
                <c:pt idx="10">
                  <c:v>13</c:v>
                </c:pt>
                <c:pt idx="11">
                  <c:v>14</c:v>
                </c:pt>
                <c:pt idx="12">
                  <c:v>6</c:v>
                </c:pt>
                <c:pt idx="13">
                  <c:v>13</c:v>
                </c:pt>
                <c:pt idx="14">
                  <c:v>7</c:v>
                </c:pt>
                <c:pt idx="15">
                  <c:v>9</c:v>
                </c:pt>
                <c:pt idx="16">
                  <c:v>5</c:v>
                </c:pt>
                <c:pt idx="17">
                  <c:v>16</c:v>
                </c:pt>
                <c:pt idx="18">
                  <c:v>11</c:v>
                </c:pt>
                <c:pt idx="19">
                  <c:v>8</c:v>
                </c:pt>
                <c:pt idx="20">
                  <c:v>8</c:v>
                </c:pt>
                <c:pt idx="21">
                  <c:v>3</c:v>
                </c:pt>
                <c:pt idx="22">
                  <c:v>12</c:v>
                </c:pt>
                <c:pt idx="23">
                  <c:v>9</c:v>
                </c:pt>
                <c:pt idx="24">
                  <c:v>7</c:v>
                </c:pt>
                <c:pt idx="25">
                  <c:v>13</c:v>
                </c:pt>
                <c:pt idx="26">
                  <c:v>5</c:v>
                </c:pt>
                <c:pt idx="27">
                  <c:v>11</c:v>
                </c:pt>
                <c:pt idx="28">
                  <c:v>8</c:v>
                </c:pt>
                <c:pt idx="29">
                  <c:v>16</c:v>
                </c:pt>
                <c:pt idx="30">
                  <c:v>3</c:v>
                </c:pt>
                <c:pt idx="31">
                  <c:v>2</c:v>
                </c:pt>
                <c:pt idx="32">
                  <c:v>16</c:v>
                </c:pt>
                <c:pt idx="33">
                  <c:v>2</c:v>
                </c:pt>
                <c:pt idx="34">
                  <c:v>8</c:v>
                </c:pt>
                <c:pt idx="35">
                  <c:v>15</c:v>
                </c:pt>
                <c:pt idx="36">
                  <c:v>3</c:v>
                </c:pt>
                <c:pt idx="37">
                  <c:v>10</c:v>
                </c:pt>
                <c:pt idx="38">
                  <c:v>6</c:v>
                </c:pt>
                <c:pt idx="39">
                  <c:v>8</c:v>
                </c:pt>
                <c:pt idx="40">
                  <c:v>15</c:v>
                </c:pt>
                <c:pt idx="41">
                  <c:v>5</c:v>
                </c:pt>
                <c:pt idx="42">
                  <c:v>14</c:v>
                </c:pt>
                <c:pt idx="43">
                  <c:v>13</c:v>
                </c:pt>
                <c:pt idx="44">
                  <c:v>10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9</c:v>
                </c:pt>
                <c:pt idx="49">
                  <c:v>3</c:v>
                </c:pt>
                <c:pt idx="50">
                  <c:v>8</c:v>
                </c:pt>
                <c:pt idx="51">
                  <c:v>3</c:v>
                </c:pt>
                <c:pt idx="52">
                  <c:v>4</c:v>
                </c:pt>
                <c:pt idx="53">
                  <c:v>15</c:v>
                </c:pt>
                <c:pt idx="54">
                  <c:v>9</c:v>
                </c:pt>
                <c:pt idx="55">
                  <c:v>8</c:v>
                </c:pt>
                <c:pt idx="56">
                  <c:v>4</c:v>
                </c:pt>
                <c:pt idx="57">
                  <c:v>16</c:v>
                </c:pt>
                <c:pt idx="58">
                  <c:v>8</c:v>
                </c:pt>
                <c:pt idx="59">
                  <c:v>5</c:v>
                </c:pt>
                <c:pt idx="60">
                  <c:v>5</c:v>
                </c:pt>
                <c:pt idx="61">
                  <c:v>16</c:v>
                </c:pt>
                <c:pt idx="62">
                  <c:v>9</c:v>
                </c:pt>
                <c:pt idx="63">
                  <c:v>3</c:v>
                </c:pt>
                <c:pt idx="64">
                  <c:v>6</c:v>
                </c:pt>
                <c:pt idx="65">
                  <c:v>3</c:v>
                </c:pt>
                <c:pt idx="66">
                  <c:v>14</c:v>
                </c:pt>
                <c:pt idx="67">
                  <c:v>5</c:v>
                </c:pt>
                <c:pt idx="68">
                  <c:v>13</c:v>
                </c:pt>
                <c:pt idx="69">
                  <c:v>9</c:v>
                </c:pt>
                <c:pt idx="70">
                  <c:v>13</c:v>
                </c:pt>
                <c:pt idx="71">
                  <c:v>11</c:v>
                </c:pt>
                <c:pt idx="72">
                  <c:v>14</c:v>
                </c:pt>
                <c:pt idx="73">
                  <c:v>9</c:v>
                </c:pt>
                <c:pt idx="74">
                  <c:v>16</c:v>
                </c:pt>
                <c:pt idx="75">
                  <c:v>16</c:v>
                </c:pt>
                <c:pt idx="76">
                  <c:v>12</c:v>
                </c:pt>
                <c:pt idx="77">
                  <c:v>2</c:v>
                </c:pt>
                <c:pt idx="78">
                  <c:v>2</c:v>
                </c:pt>
                <c:pt idx="79">
                  <c:v>14</c:v>
                </c:pt>
                <c:pt idx="80">
                  <c:v>10</c:v>
                </c:pt>
                <c:pt idx="81">
                  <c:v>3</c:v>
                </c:pt>
                <c:pt idx="82">
                  <c:v>10</c:v>
                </c:pt>
                <c:pt idx="83">
                  <c:v>11</c:v>
                </c:pt>
                <c:pt idx="84">
                  <c:v>4</c:v>
                </c:pt>
                <c:pt idx="85">
                  <c:v>7</c:v>
                </c:pt>
                <c:pt idx="86">
                  <c:v>11</c:v>
                </c:pt>
                <c:pt idx="87">
                  <c:v>13</c:v>
                </c:pt>
                <c:pt idx="88">
                  <c:v>13</c:v>
                </c:pt>
                <c:pt idx="89">
                  <c:v>12</c:v>
                </c:pt>
                <c:pt idx="90">
                  <c:v>12</c:v>
                </c:pt>
                <c:pt idx="91">
                  <c:v>5</c:v>
                </c:pt>
                <c:pt idx="92">
                  <c:v>10</c:v>
                </c:pt>
                <c:pt idx="93">
                  <c:v>16</c:v>
                </c:pt>
                <c:pt idx="94">
                  <c:v>7</c:v>
                </c:pt>
                <c:pt idx="95">
                  <c:v>7</c:v>
                </c:pt>
                <c:pt idx="96">
                  <c:v>2</c:v>
                </c:pt>
                <c:pt idx="97">
                  <c:v>2</c:v>
                </c:pt>
                <c:pt idx="98">
                  <c:v>10</c:v>
                </c:pt>
                <c:pt idx="9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86-4F48-9AD0-8F7AD2213754}"/>
            </c:ext>
          </c:extLst>
        </c:ser>
        <c:ser>
          <c:idx val="1"/>
          <c:order val="1"/>
          <c:tx>
            <c:strRef>
              <c:f>'Рис. 5'!$B$1</c:f>
              <c:strCache>
                <c:ptCount val="1"/>
                <c:pt idx="0">
                  <c:v>X̅</c:v>
                </c:pt>
              </c:strCache>
            </c:strRef>
          </c:tx>
          <c:spPr>
            <a:ln w="254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'Рис. 5'!$B$2:$B$101</c:f>
              <c:numCache>
                <c:formatCode>0.00</c:formatCode>
                <c:ptCount val="100"/>
                <c:pt idx="0">
                  <c:v>9.2666666666666675</c:v>
                </c:pt>
                <c:pt idx="1">
                  <c:v>9.2666666666666675</c:v>
                </c:pt>
                <c:pt idx="2">
                  <c:v>9.2666666666666675</c:v>
                </c:pt>
                <c:pt idx="3">
                  <c:v>9.2666666666666675</c:v>
                </c:pt>
                <c:pt idx="4">
                  <c:v>9.2666666666666675</c:v>
                </c:pt>
                <c:pt idx="5">
                  <c:v>9.2666666666666675</c:v>
                </c:pt>
                <c:pt idx="6">
                  <c:v>9.2666666666666675</c:v>
                </c:pt>
                <c:pt idx="7">
                  <c:v>9.2666666666666675</c:v>
                </c:pt>
                <c:pt idx="8">
                  <c:v>9.2666666666666675</c:v>
                </c:pt>
                <c:pt idx="9">
                  <c:v>9.2666666666666675</c:v>
                </c:pt>
                <c:pt idx="10">
                  <c:v>9.2666666666666675</c:v>
                </c:pt>
                <c:pt idx="11">
                  <c:v>9.2666666666666675</c:v>
                </c:pt>
                <c:pt idx="12">
                  <c:v>9.2666666666666675</c:v>
                </c:pt>
                <c:pt idx="13">
                  <c:v>9.2666666666666675</c:v>
                </c:pt>
                <c:pt idx="14">
                  <c:v>9.2666666666666675</c:v>
                </c:pt>
                <c:pt idx="15">
                  <c:v>9.2666666666666675</c:v>
                </c:pt>
                <c:pt idx="16">
                  <c:v>9.2666666666666675</c:v>
                </c:pt>
                <c:pt idx="17">
                  <c:v>9.2666666666666675</c:v>
                </c:pt>
                <c:pt idx="18">
                  <c:v>9.2666666666666675</c:v>
                </c:pt>
                <c:pt idx="19">
                  <c:v>9.2666666666666675</c:v>
                </c:pt>
                <c:pt idx="20">
                  <c:v>9.2666666666666675</c:v>
                </c:pt>
                <c:pt idx="21">
                  <c:v>9.2666666666666675</c:v>
                </c:pt>
                <c:pt idx="22">
                  <c:v>9.2666666666666675</c:v>
                </c:pt>
                <c:pt idx="23">
                  <c:v>9.2666666666666675</c:v>
                </c:pt>
                <c:pt idx="24">
                  <c:v>9.2666666666666675</c:v>
                </c:pt>
                <c:pt idx="25">
                  <c:v>9.2666666666666675</c:v>
                </c:pt>
                <c:pt idx="26">
                  <c:v>9.2666666666666675</c:v>
                </c:pt>
                <c:pt idx="27">
                  <c:v>9.2666666666666675</c:v>
                </c:pt>
                <c:pt idx="28">
                  <c:v>9.2666666666666675</c:v>
                </c:pt>
                <c:pt idx="29">
                  <c:v>9.2666666666666675</c:v>
                </c:pt>
                <c:pt idx="30">
                  <c:v>9.2666666666666675</c:v>
                </c:pt>
                <c:pt idx="31">
                  <c:v>9.2666666666666675</c:v>
                </c:pt>
                <c:pt idx="32">
                  <c:v>9.2666666666666675</c:v>
                </c:pt>
                <c:pt idx="33">
                  <c:v>9.2666666666666675</c:v>
                </c:pt>
                <c:pt idx="34">
                  <c:v>9.2666666666666675</c:v>
                </c:pt>
                <c:pt idx="35">
                  <c:v>9.2666666666666675</c:v>
                </c:pt>
                <c:pt idx="36">
                  <c:v>9.2666666666666675</c:v>
                </c:pt>
                <c:pt idx="37">
                  <c:v>9.2666666666666675</c:v>
                </c:pt>
                <c:pt idx="38">
                  <c:v>9.2666666666666675</c:v>
                </c:pt>
                <c:pt idx="39">
                  <c:v>9.2666666666666675</c:v>
                </c:pt>
                <c:pt idx="40">
                  <c:v>9.2666666666666675</c:v>
                </c:pt>
                <c:pt idx="41">
                  <c:v>9.2666666666666675</c:v>
                </c:pt>
                <c:pt idx="42">
                  <c:v>9.2666666666666675</c:v>
                </c:pt>
                <c:pt idx="43">
                  <c:v>9.2666666666666675</c:v>
                </c:pt>
                <c:pt idx="44">
                  <c:v>9.2666666666666675</c:v>
                </c:pt>
                <c:pt idx="45">
                  <c:v>9.2666666666666675</c:v>
                </c:pt>
                <c:pt idx="46">
                  <c:v>9.2666666666666675</c:v>
                </c:pt>
                <c:pt idx="47">
                  <c:v>9.2666666666666675</c:v>
                </c:pt>
                <c:pt idx="48">
                  <c:v>9.2666666666666675</c:v>
                </c:pt>
                <c:pt idx="49">
                  <c:v>9.2666666666666675</c:v>
                </c:pt>
                <c:pt idx="50">
                  <c:v>9.2666666666666675</c:v>
                </c:pt>
                <c:pt idx="51">
                  <c:v>9.2666666666666675</c:v>
                </c:pt>
                <c:pt idx="52">
                  <c:v>9.2666666666666675</c:v>
                </c:pt>
                <c:pt idx="53">
                  <c:v>9.2666666666666675</c:v>
                </c:pt>
                <c:pt idx="54">
                  <c:v>9.2666666666666675</c:v>
                </c:pt>
                <c:pt idx="55">
                  <c:v>9.2666666666666675</c:v>
                </c:pt>
                <c:pt idx="56">
                  <c:v>9.2666666666666675</c:v>
                </c:pt>
                <c:pt idx="57">
                  <c:v>9.2666666666666675</c:v>
                </c:pt>
                <c:pt idx="58">
                  <c:v>9.2666666666666675</c:v>
                </c:pt>
                <c:pt idx="59">
                  <c:v>9.2666666666666675</c:v>
                </c:pt>
                <c:pt idx="60">
                  <c:v>9.2666666666666675</c:v>
                </c:pt>
                <c:pt idx="61">
                  <c:v>9.2666666666666675</c:v>
                </c:pt>
                <c:pt idx="62">
                  <c:v>9.2666666666666675</c:v>
                </c:pt>
                <c:pt idx="63">
                  <c:v>9.2666666666666675</c:v>
                </c:pt>
                <c:pt idx="64">
                  <c:v>9.2666666666666675</c:v>
                </c:pt>
                <c:pt idx="65">
                  <c:v>9.2666666666666675</c:v>
                </c:pt>
                <c:pt idx="66">
                  <c:v>9.2666666666666675</c:v>
                </c:pt>
                <c:pt idx="67">
                  <c:v>9.2666666666666675</c:v>
                </c:pt>
                <c:pt idx="68">
                  <c:v>9.2666666666666675</c:v>
                </c:pt>
                <c:pt idx="69">
                  <c:v>9.2666666666666675</c:v>
                </c:pt>
                <c:pt idx="70">
                  <c:v>9.2666666666666675</c:v>
                </c:pt>
                <c:pt idx="71">
                  <c:v>9.2666666666666675</c:v>
                </c:pt>
                <c:pt idx="72">
                  <c:v>9.2666666666666675</c:v>
                </c:pt>
                <c:pt idx="73">
                  <c:v>9.2666666666666675</c:v>
                </c:pt>
                <c:pt idx="74">
                  <c:v>9.2666666666666675</c:v>
                </c:pt>
                <c:pt idx="75">
                  <c:v>9.2666666666666675</c:v>
                </c:pt>
                <c:pt idx="76">
                  <c:v>9.2666666666666675</c:v>
                </c:pt>
                <c:pt idx="77">
                  <c:v>9.2666666666666675</c:v>
                </c:pt>
                <c:pt idx="78">
                  <c:v>9.2666666666666675</c:v>
                </c:pt>
                <c:pt idx="79">
                  <c:v>9.2666666666666675</c:v>
                </c:pt>
                <c:pt idx="80">
                  <c:v>9.2666666666666675</c:v>
                </c:pt>
                <c:pt idx="81">
                  <c:v>9.2666666666666675</c:v>
                </c:pt>
                <c:pt idx="82">
                  <c:v>9.2666666666666675</c:v>
                </c:pt>
                <c:pt idx="83">
                  <c:v>9.2666666666666675</c:v>
                </c:pt>
                <c:pt idx="84">
                  <c:v>9.2666666666666675</c:v>
                </c:pt>
                <c:pt idx="85">
                  <c:v>9.2666666666666675</c:v>
                </c:pt>
                <c:pt idx="86">
                  <c:v>9.2666666666666675</c:v>
                </c:pt>
                <c:pt idx="87">
                  <c:v>9.2666666666666675</c:v>
                </c:pt>
                <c:pt idx="88">
                  <c:v>9.2666666666666675</c:v>
                </c:pt>
                <c:pt idx="89">
                  <c:v>9.2666666666666675</c:v>
                </c:pt>
                <c:pt idx="90">
                  <c:v>9.2666666666666675</c:v>
                </c:pt>
                <c:pt idx="91">
                  <c:v>9.2666666666666675</c:v>
                </c:pt>
                <c:pt idx="92">
                  <c:v>9.2666666666666675</c:v>
                </c:pt>
                <c:pt idx="93">
                  <c:v>9.2666666666666675</c:v>
                </c:pt>
                <c:pt idx="94">
                  <c:v>9.2666666666666675</c:v>
                </c:pt>
                <c:pt idx="95">
                  <c:v>9.2666666666666675</c:v>
                </c:pt>
                <c:pt idx="96">
                  <c:v>9.2666666666666675</c:v>
                </c:pt>
                <c:pt idx="97">
                  <c:v>9.2666666666666675</c:v>
                </c:pt>
                <c:pt idx="98">
                  <c:v>9.2666666666666675</c:v>
                </c:pt>
                <c:pt idx="99">
                  <c:v>9.2666666666666675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86-4F48-9AD0-8F7AD2213754}"/>
            </c:ext>
          </c:extLst>
        </c:ser>
        <c:ser>
          <c:idx val="2"/>
          <c:order val="2"/>
          <c:tx>
            <c:strRef>
              <c:f>'Рис. 5'!$C$1</c:f>
              <c:strCache>
                <c:ptCount val="1"/>
                <c:pt idx="0">
                  <c:v>UNPLX</c:v>
                </c:pt>
              </c:strCache>
            </c:strRef>
          </c:tx>
          <c:spPr>
            <a:ln w="254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'Рис. 5'!$C$2:$C$101</c:f>
              <c:numCache>
                <c:formatCode>General</c:formatCode>
                <c:ptCount val="100"/>
                <c:pt idx="0">
                  <c:v>21.464025434091468</c:v>
                </c:pt>
                <c:pt idx="1">
                  <c:v>21.464025434091468</c:v>
                </c:pt>
                <c:pt idx="2">
                  <c:v>21.464025434091468</c:v>
                </c:pt>
                <c:pt idx="3">
                  <c:v>21.464025434091468</c:v>
                </c:pt>
                <c:pt idx="4">
                  <c:v>21.464025434091468</c:v>
                </c:pt>
                <c:pt idx="5">
                  <c:v>21.464025434091468</c:v>
                </c:pt>
                <c:pt idx="6">
                  <c:v>21.464025434091468</c:v>
                </c:pt>
                <c:pt idx="7">
                  <c:v>21.464025434091468</c:v>
                </c:pt>
                <c:pt idx="8">
                  <c:v>21.464025434091468</c:v>
                </c:pt>
                <c:pt idx="9">
                  <c:v>21.464025434091468</c:v>
                </c:pt>
                <c:pt idx="10">
                  <c:v>21.464025434091468</c:v>
                </c:pt>
                <c:pt idx="11">
                  <c:v>21.464025434091468</c:v>
                </c:pt>
                <c:pt idx="12">
                  <c:v>21.464025434091468</c:v>
                </c:pt>
                <c:pt idx="13">
                  <c:v>21.464025434091468</c:v>
                </c:pt>
                <c:pt idx="14">
                  <c:v>21.464025434091468</c:v>
                </c:pt>
                <c:pt idx="15">
                  <c:v>21.464025434091468</c:v>
                </c:pt>
                <c:pt idx="16">
                  <c:v>21.464025434091468</c:v>
                </c:pt>
                <c:pt idx="17">
                  <c:v>21.464025434091468</c:v>
                </c:pt>
                <c:pt idx="18">
                  <c:v>21.464025434091468</c:v>
                </c:pt>
                <c:pt idx="19">
                  <c:v>21.464025434091468</c:v>
                </c:pt>
                <c:pt idx="20">
                  <c:v>21.464025434091468</c:v>
                </c:pt>
                <c:pt idx="21">
                  <c:v>21.464025434091468</c:v>
                </c:pt>
                <c:pt idx="22">
                  <c:v>21.464025434091468</c:v>
                </c:pt>
                <c:pt idx="23">
                  <c:v>21.464025434091468</c:v>
                </c:pt>
                <c:pt idx="24">
                  <c:v>21.464025434091468</c:v>
                </c:pt>
                <c:pt idx="25">
                  <c:v>21.464025434091468</c:v>
                </c:pt>
                <c:pt idx="26">
                  <c:v>21.464025434091468</c:v>
                </c:pt>
                <c:pt idx="27">
                  <c:v>21.464025434091468</c:v>
                </c:pt>
                <c:pt idx="28">
                  <c:v>21.464025434091468</c:v>
                </c:pt>
                <c:pt idx="29">
                  <c:v>21.464025434091468</c:v>
                </c:pt>
                <c:pt idx="30">
                  <c:v>21.464025434091468</c:v>
                </c:pt>
                <c:pt idx="31">
                  <c:v>21.464025434091468</c:v>
                </c:pt>
                <c:pt idx="32">
                  <c:v>21.464025434091468</c:v>
                </c:pt>
                <c:pt idx="33">
                  <c:v>21.464025434091468</c:v>
                </c:pt>
                <c:pt idx="34">
                  <c:v>21.464025434091468</c:v>
                </c:pt>
                <c:pt idx="35">
                  <c:v>21.464025434091468</c:v>
                </c:pt>
                <c:pt idx="36">
                  <c:v>21.464025434091468</c:v>
                </c:pt>
                <c:pt idx="37">
                  <c:v>21.464025434091468</c:v>
                </c:pt>
                <c:pt idx="38">
                  <c:v>21.464025434091468</c:v>
                </c:pt>
                <c:pt idx="39">
                  <c:v>21.464025434091468</c:v>
                </c:pt>
                <c:pt idx="40">
                  <c:v>21.464025434091468</c:v>
                </c:pt>
                <c:pt idx="41">
                  <c:v>21.464025434091468</c:v>
                </c:pt>
                <c:pt idx="42">
                  <c:v>21.464025434091468</c:v>
                </c:pt>
                <c:pt idx="43">
                  <c:v>21.464025434091468</c:v>
                </c:pt>
                <c:pt idx="44">
                  <c:v>21.464025434091468</c:v>
                </c:pt>
                <c:pt idx="45">
                  <c:v>21.464025434091468</c:v>
                </c:pt>
                <c:pt idx="46">
                  <c:v>21.464025434091468</c:v>
                </c:pt>
                <c:pt idx="47">
                  <c:v>21.464025434091468</c:v>
                </c:pt>
                <c:pt idx="48">
                  <c:v>21.464025434091468</c:v>
                </c:pt>
                <c:pt idx="49">
                  <c:v>21.464025434091468</c:v>
                </c:pt>
                <c:pt idx="50">
                  <c:v>21.464025434091468</c:v>
                </c:pt>
                <c:pt idx="51">
                  <c:v>21.464025434091468</c:v>
                </c:pt>
                <c:pt idx="52">
                  <c:v>21.464025434091468</c:v>
                </c:pt>
                <c:pt idx="53">
                  <c:v>21.464025434091468</c:v>
                </c:pt>
                <c:pt idx="54">
                  <c:v>21.464025434091468</c:v>
                </c:pt>
                <c:pt idx="55">
                  <c:v>21.464025434091468</c:v>
                </c:pt>
                <c:pt idx="56">
                  <c:v>21.464025434091468</c:v>
                </c:pt>
                <c:pt idx="57">
                  <c:v>21.464025434091468</c:v>
                </c:pt>
                <c:pt idx="58">
                  <c:v>21.464025434091468</c:v>
                </c:pt>
                <c:pt idx="59">
                  <c:v>21.464025434091468</c:v>
                </c:pt>
                <c:pt idx="60">
                  <c:v>21.464025434091468</c:v>
                </c:pt>
                <c:pt idx="61">
                  <c:v>21.464025434091468</c:v>
                </c:pt>
                <c:pt idx="62">
                  <c:v>21.464025434091468</c:v>
                </c:pt>
                <c:pt idx="63">
                  <c:v>21.464025434091468</c:v>
                </c:pt>
                <c:pt idx="64">
                  <c:v>21.464025434091468</c:v>
                </c:pt>
                <c:pt idx="65">
                  <c:v>21.464025434091468</c:v>
                </c:pt>
                <c:pt idx="66">
                  <c:v>21.464025434091468</c:v>
                </c:pt>
                <c:pt idx="67">
                  <c:v>21.464025434091468</c:v>
                </c:pt>
                <c:pt idx="68">
                  <c:v>21.464025434091468</c:v>
                </c:pt>
                <c:pt idx="69">
                  <c:v>21.464025434091468</c:v>
                </c:pt>
                <c:pt idx="70">
                  <c:v>21.464025434091468</c:v>
                </c:pt>
                <c:pt idx="71">
                  <c:v>21.464025434091468</c:v>
                </c:pt>
                <c:pt idx="72">
                  <c:v>21.464025434091468</c:v>
                </c:pt>
                <c:pt idx="73">
                  <c:v>21.464025434091468</c:v>
                </c:pt>
                <c:pt idx="74">
                  <c:v>21.464025434091468</c:v>
                </c:pt>
                <c:pt idx="75">
                  <c:v>21.464025434091468</c:v>
                </c:pt>
                <c:pt idx="76">
                  <c:v>21.464025434091468</c:v>
                </c:pt>
                <c:pt idx="77">
                  <c:v>21.464025434091468</c:v>
                </c:pt>
                <c:pt idx="78">
                  <c:v>21.464025434091468</c:v>
                </c:pt>
                <c:pt idx="79">
                  <c:v>21.464025434091468</c:v>
                </c:pt>
                <c:pt idx="80">
                  <c:v>21.464025434091468</c:v>
                </c:pt>
                <c:pt idx="81">
                  <c:v>21.464025434091468</c:v>
                </c:pt>
                <c:pt idx="82">
                  <c:v>21.464025434091468</c:v>
                </c:pt>
                <c:pt idx="83">
                  <c:v>21.464025434091468</c:v>
                </c:pt>
                <c:pt idx="84">
                  <c:v>21.464025434091468</c:v>
                </c:pt>
                <c:pt idx="85">
                  <c:v>21.464025434091468</c:v>
                </c:pt>
                <c:pt idx="86">
                  <c:v>21.464025434091468</c:v>
                </c:pt>
                <c:pt idx="87">
                  <c:v>21.464025434091468</c:v>
                </c:pt>
                <c:pt idx="88">
                  <c:v>21.464025434091468</c:v>
                </c:pt>
                <c:pt idx="89">
                  <c:v>21.464025434091468</c:v>
                </c:pt>
                <c:pt idx="90">
                  <c:v>21.464025434091468</c:v>
                </c:pt>
                <c:pt idx="91">
                  <c:v>21.464025434091468</c:v>
                </c:pt>
                <c:pt idx="92">
                  <c:v>21.464025434091468</c:v>
                </c:pt>
                <c:pt idx="93">
                  <c:v>21.464025434091468</c:v>
                </c:pt>
                <c:pt idx="94">
                  <c:v>21.464025434091468</c:v>
                </c:pt>
                <c:pt idx="95">
                  <c:v>21.464025434091468</c:v>
                </c:pt>
                <c:pt idx="96">
                  <c:v>21.464025434091468</c:v>
                </c:pt>
                <c:pt idx="97">
                  <c:v>21.464025434091468</c:v>
                </c:pt>
                <c:pt idx="98">
                  <c:v>21.464025434091468</c:v>
                </c:pt>
                <c:pt idx="99">
                  <c:v>21.464025434091468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F86-4F48-9AD0-8F7AD2213754}"/>
            </c:ext>
          </c:extLst>
        </c:ser>
        <c:ser>
          <c:idx val="3"/>
          <c:order val="3"/>
          <c:tx>
            <c:strRef>
              <c:f>'Рис. 5'!$D$1</c:f>
              <c:strCache>
                <c:ptCount val="1"/>
                <c:pt idx="0">
                  <c:v>LNPLX</c:v>
                </c:pt>
              </c:strCache>
            </c:strRef>
          </c:tx>
          <c:spPr>
            <a:ln w="254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'Рис. 5'!$D$2:$D$101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F86-4F48-9AD0-8F7AD22137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5646288"/>
        <c:axId val="565645896"/>
      </c:lineChart>
      <c:catAx>
        <c:axId val="565646288"/>
        <c:scaling>
          <c:orientation val="minMax"/>
        </c:scaling>
        <c:delete val="1"/>
        <c:axPos val="b"/>
        <c:majorTickMark val="none"/>
        <c:minorTickMark val="none"/>
        <c:tickLblPos val="nextTo"/>
        <c:crossAx val="565645896"/>
        <c:crossesAt val="4"/>
        <c:auto val="1"/>
        <c:lblAlgn val="ctr"/>
        <c:lblOffset val="100"/>
        <c:noMultiLvlLbl val="0"/>
      </c:catAx>
      <c:valAx>
        <c:axId val="565645896"/>
        <c:scaling>
          <c:orientation val="minMax"/>
          <c:max val="22"/>
          <c:min val="0"/>
        </c:scaling>
        <c:delete val="0"/>
        <c:axPos val="l"/>
        <c:title>
          <c:tx>
            <c:strRef>
              <c:f>'Рис. 5'!$A$1</c:f>
              <c:strCache>
                <c:ptCount val="1"/>
                <c:pt idx="0">
                  <c:v>X</c:v>
                </c:pt>
              </c:strCache>
            </c:strRef>
          </c:tx>
          <c:layout>
            <c:manualLayout>
              <c:xMode val="edge"/>
              <c:yMode val="edge"/>
              <c:x val="1.2756478763087531E-2"/>
              <c:y val="0.440591698199269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defRPr>
              </a:pPr>
              <a:endParaRPr lang="ru-RU"/>
            </a:p>
          </c:txPr>
        </c:title>
        <c:numFmt formatCode="0" sourceLinked="0"/>
        <c:majorTickMark val="out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5646288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>
        <a:lumMod val="85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2443390072698589E-2"/>
          <c:y val="0.13771511208945469"/>
          <c:w val="0.89193798054414575"/>
          <c:h val="0.72456977582109061"/>
        </c:manualLayout>
      </c:layout>
      <c:lineChart>
        <c:grouping val="standard"/>
        <c:varyColors val="0"/>
        <c:ser>
          <c:idx val="0"/>
          <c:order val="0"/>
          <c:tx>
            <c:strRef>
              <c:f>'Рис. 5'!$F$1</c:f>
              <c:strCache>
                <c:ptCount val="1"/>
                <c:pt idx="0">
                  <c:v>R</c:v>
                </c:pt>
              </c:strCache>
            </c:strRef>
          </c:tx>
          <c:spPr>
            <a:ln w="63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'Рис. 5'!$F$2:$F$101</c:f>
              <c:numCache>
                <c:formatCode>General</c:formatCode>
                <c:ptCount val="100"/>
                <c:pt idx="1">
                  <c:v>3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5</c:v>
                </c:pt>
                <c:pt idx="7">
                  <c:v>10</c:v>
                </c:pt>
                <c:pt idx="8">
                  <c:v>5</c:v>
                </c:pt>
                <c:pt idx="9">
                  <c:v>3</c:v>
                </c:pt>
                <c:pt idx="10">
                  <c:v>3</c:v>
                </c:pt>
                <c:pt idx="11">
                  <c:v>1</c:v>
                </c:pt>
                <c:pt idx="12">
                  <c:v>8</c:v>
                </c:pt>
                <c:pt idx="13">
                  <c:v>7</c:v>
                </c:pt>
                <c:pt idx="14">
                  <c:v>6</c:v>
                </c:pt>
                <c:pt idx="15">
                  <c:v>2</c:v>
                </c:pt>
                <c:pt idx="16">
                  <c:v>4</c:v>
                </c:pt>
                <c:pt idx="17">
                  <c:v>11</c:v>
                </c:pt>
                <c:pt idx="18">
                  <c:v>5</c:v>
                </c:pt>
                <c:pt idx="19">
                  <c:v>3</c:v>
                </c:pt>
                <c:pt idx="20">
                  <c:v>0</c:v>
                </c:pt>
                <c:pt idx="21">
                  <c:v>5</c:v>
                </c:pt>
                <c:pt idx="22">
                  <c:v>9</c:v>
                </c:pt>
                <c:pt idx="23">
                  <c:v>3</c:v>
                </c:pt>
                <c:pt idx="24">
                  <c:v>2</c:v>
                </c:pt>
                <c:pt idx="25">
                  <c:v>6</c:v>
                </c:pt>
                <c:pt idx="26">
                  <c:v>8</c:v>
                </c:pt>
                <c:pt idx="27">
                  <c:v>6</c:v>
                </c:pt>
                <c:pt idx="28">
                  <c:v>3</c:v>
                </c:pt>
                <c:pt idx="29">
                  <c:v>8</c:v>
                </c:pt>
                <c:pt idx="30">
                  <c:v>13</c:v>
                </c:pt>
                <c:pt idx="31">
                  <c:v>1</c:v>
                </c:pt>
                <c:pt idx="32">
                  <c:v>14</c:v>
                </c:pt>
                <c:pt idx="33">
                  <c:v>14</c:v>
                </c:pt>
                <c:pt idx="34">
                  <c:v>6</c:v>
                </c:pt>
                <c:pt idx="35">
                  <c:v>7</c:v>
                </c:pt>
                <c:pt idx="36">
                  <c:v>12</c:v>
                </c:pt>
                <c:pt idx="37">
                  <c:v>7</c:v>
                </c:pt>
                <c:pt idx="38">
                  <c:v>4</c:v>
                </c:pt>
                <c:pt idx="39">
                  <c:v>2</c:v>
                </c:pt>
                <c:pt idx="40">
                  <c:v>7</c:v>
                </c:pt>
                <c:pt idx="41">
                  <c:v>10</c:v>
                </c:pt>
                <c:pt idx="42">
                  <c:v>9</c:v>
                </c:pt>
                <c:pt idx="43">
                  <c:v>1</c:v>
                </c:pt>
                <c:pt idx="44">
                  <c:v>3</c:v>
                </c:pt>
                <c:pt idx="45">
                  <c:v>4</c:v>
                </c:pt>
                <c:pt idx="46">
                  <c:v>0</c:v>
                </c:pt>
                <c:pt idx="47">
                  <c:v>0</c:v>
                </c:pt>
                <c:pt idx="48">
                  <c:v>3</c:v>
                </c:pt>
                <c:pt idx="49">
                  <c:v>6</c:v>
                </c:pt>
                <c:pt idx="50">
                  <c:v>5</c:v>
                </c:pt>
                <c:pt idx="51">
                  <c:v>5</c:v>
                </c:pt>
                <c:pt idx="52">
                  <c:v>1</c:v>
                </c:pt>
                <c:pt idx="53">
                  <c:v>11</c:v>
                </c:pt>
                <c:pt idx="54">
                  <c:v>6</c:v>
                </c:pt>
                <c:pt idx="55">
                  <c:v>1</c:v>
                </c:pt>
                <c:pt idx="56">
                  <c:v>4</c:v>
                </c:pt>
                <c:pt idx="57">
                  <c:v>12</c:v>
                </c:pt>
                <c:pt idx="58">
                  <c:v>8</c:v>
                </c:pt>
                <c:pt idx="59">
                  <c:v>3</c:v>
                </c:pt>
                <c:pt idx="60">
                  <c:v>0</c:v>
                </c:pt>
                <c:pt idx="61">
                  <c:v>11</c:v>
                </c:pt>
                <c:pt idx="62">
                  <c:v>7</c:v>
                </c:pt>
                <c:pt idx="63">
                  <c:v>6</c:v>
                </c:pt>
                <c:pt idx="64">
                  <c:v>3</c:v>
                </c:pt>
                <c:pt idx="65">
                  <c:v>3</c:v>
                </c:pt>
                <c:pt idx="66">
                  <c:v>11</c:v>
                </c:pt>
                <c:pt idx="67">
                  <c:v>9</c:v>
                </c:pt>
                <c:pt idx="68">
                  <c:v>8</c:v>
                </c:pt>
                <c:pt idx="69">
                  <c:v>4</c:v>
                </c:pt>
                <c:pt idx="70">
                  <c:v>4</c:v>
                </c:pt>
                <c:pt idx="71">
                  <c:v>2</c:v>
                </c:pt>
                <c:pt idx="72">
                  <c:v>3</c:v>
                </c:pt>
                <c:pt idx="73">
                  <c:v>5</c:v>
                </c:pt>
                <c:pt idx="74">
                  <c:v>7</c:v>
                </c:pt>
                <c:pt idx="75">
                  <c:v>0</c:v>
                </c:pt>
                <c:pt idx="76">
                  <c:v>4</c:v>
                </c:pt>
                <c:pt idx="77">
                  <c:v>10</c:v>
                </c:pt>
                <c:pt idx="78">
                  <c:v>0</c:v>
                </c:pt>
                <c:pt idx="79">
                  <c:v>12</c:v>
                </c:pt>
                <c:pt idx="80">
                  <c:v>4</c:v>
                </c:pt>
                <c:pt idx="81">
                  <c:v>7</c:v>
                </c:pt>
                <c:pt idx="82">
                  <c:v>7</c:v>
                </c:pt>
                <c:pt idx="83">
                  <c:v>1</c:v>
                </c:pt>
                <c:pt idx="84">
                  <c:v>7</c:v>
                </c:pt>
                <c:pt idx="85">
                  <c:v>3</c:v>
                </c:pt>
                <c:pt idx="86">
                  <c:v>4</c:v>
                </c:pt>
                <c:pt idx="87">
                  <c:v>2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7</c:v>
                </c:pt>
                <c:pt idx="92">
                  <c:v>5</c:v>
                </c:pt>
                <c:pt idx="93">
                  <c:v>6</c:v>
                </c:pt>
                <c:pt idx="94">
                  <c:v>9</c:v>
                </c:pt>
                <c:pt idx="95">
                  <c:v>0</c:v>
                </c:pt>
                <c:pt idx="96">
                  <c:v>5</c:v>
                </c:pt>
                <c:pt idx="97">
                  <c:v>0</c:v>
                </c:pt>
                <c:pt idx="98">
                  <c:v>8</c:v>
                </c:pt>
                <c:pt idx="9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5A-4EA2-887F-B3B154EC5411}"/>
            </c:ext>
          </c:extLst>
        </c:ser>
        <c:ser>
          <c:idx val="1"/>
          <c:order val="1"/>
          <c:tx>
            <c:strRef>
              <c:f>'Рис. 5'!$G$1</c:f>
              <c:strCache>
                <c:ptCount val="1"/>
                <c:pt idx="0">
                  <c:v>R̅</c:v>
                </c:pt>
              </c:strCache>
            </c:strRef>
          </c:tx>
          <c:spPr>
            <a:ln w="254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'Рис. 5'!$G$2:$G$101</c:f>
              <c:numCache>
                <c:formatCode>0.00</c:formatCode>
                <c:ptCount val="100"/>
                <c:pt idx="0">
                  <c:v>4.5862068965517242</c:v>
                </c:pt>
                <c:pt idx="1">
                  <c:v>4.5862068965517242</c:v>
                </c:pt>
                <c:pt idx="2">
                  <c:v>4.5862068965517242</c:v>
                </c:pt>
                <c:pt idx="3">
                  <c:v>4.5862068965517242</c:v>
                </c:pt>
                <c:pt idx="4">
                  <c:v>4.5862068965517242</c:v>
                </c:pt>
                <c:pt idx="5">
                  <c:v>4.5862068965517242</c:v>
                </c:pt>
                <c:pt idx="6">
                  <c:v>4.5862068965517242</c:v>
                </c:pt>
                <c:pt idx="7">
                  <c:v>4.5862068965517242</c:v>
                </c:pt>
                <c:pt idx="8">
                  <c:v>4.5862068965517242</c:v>
                </c:pt>
                <c:pt idx="9">
                  <c:v>4.5862068965517242</c:v>
                </c:pt>
                <c:pt idx="10">
                  <c:v>4.5862068965517242</c:v>
                </c:pt>
                <c:pt idx="11">
                  <c:v>4.5862068965517242</c:v>
                </c:pt>
                <c:pt idx="12">
                  <c:v>4.5862068965517242</c:v>
                </c:pt>
                <c:pt idx="13">
                  <c:v>4.5862068965517242</c:v>
                </c:pt>
                <c:pt idx="14">
                  <c:v>4.5862068965517242</c:v>
                </c:pt>
                <c:pt idx="15">
                  <c:v>4.5862068965517242</c:v>
                </c:pt>
                <c:pt idx="16">
                  <c:v>4.5862068965517242</c:v>
                </c:pt>
                <c:pt idx="17">
                  <c:v>4.5862068965517242</c:v>
                </c:pt>
                <c:pt idx="18">
                  <c:v>4.5862068965517242</c:v>
                </c:pt>
                <c:pt idx="19">
                  <c:v>4.5862068965517242</c:v>
                </c:pt>
                <c:pt idx="20">
                  <c:v>4.5862068965517242</c:v>
                </c:pt>
                <c:pt idx="21">
                  <c:v>4.5862068965517242</c:v>
                </c:pt>
                <c:pt idx="22">
                  <c:v>4.5862068965517242</c:v>
                </c:pt>
                <c:pt idx="23">
                  <c:v>4.5862068965517242</c:v>
                </c:pt>
                <c:pt idx="24">
                  <c:v>4.5862068965517242</c:v>
                </c:pt>
                <c:pt idx="25">
                  <c:v>4.5862068965517242</c:v>
                </c:pt>
                <c:pt idx="26">
                  <c:v>4.5862068965517242</c:v>
                </c:pt>
                <c:pt idx="27">
                  <c:v>4.5862068965517242</c:v>
                </c:pt>
                <c:pt idx="28">
                  <c:v>4.5862068965517242</c:v>
                </c:pt>
                <c:pt idx="29">
                  <c:v>4.5862068965517242</c:v>
                </c:pt>
                <c:pt idx="30">
                  <c:v>4.5862068965517242</c:v>
                </c:pt>
                <c:pt idx="31">
                  <c:v>4.5862068965517242</c:v>
                </c:pt>
                <c:pt idx="32">
                  <c:v>4.5862068965517242</c:v>
                </c:pt>
                <c:pt idx="33">
                  <c:v>4.5862068965517242</c:v>
                </c:pt>
                <c:pt idx="34">
                  <c:v>4.5862068965517242</c:v>
                </c:pt>
                <c:pt idx="35">
                  <c:v>4.5862068965517242</c:v>
                </c:pt>
                <c:pt idx="36">
                  <c:v>4.5862068965517242</c:v>
                </c:pt>
                <c:pt idx="37">
                  <c:v>4.5862068965517242</c:v>
                </c:pt>
                <c:pt idx="38">
                  <c:v>4.5862068965517242</c:v>
                </c:pt>
                <c:pt idx="39">
                  <c:v>4.5862068965517242</c:v>
                </c:pt>
                <c:pt idx="40">
                  <c:v>4.5862068965517242</c:v>
                </c:pt>
                <c:pt idx="41">
                  <c:v>4.5862068965517242</c:v>
                </c:pt>
                <c:pt idx="42">
                  <c:v>4.5862068965517242</c:v>
                </c:pt>
                <c:pt idx="43">
                  <c:v>4.5862068965517242</c:v>
                </c:pt>
                <c:pt idx="44">
                  <c:v>4.5862068965517242</c:v>
                </c:pt>
                <c:pt idx="45">
                  <c:v>4.5862068965517242</c:v>
                </c:pt>
                <c:pt idx="46">
                  <c:v>4.5862068965517242</c:v>
                </c:pt>
                <c:pt idx="47">
                  <c:v>4.5862068965517242</c:v>
                </c:pt>
                <c:pt idx="48">
                  <c:v>4.5862068965517242</c:v>
                </c:pt>
                <c:pt idx="49">
                  <c:v>4.5862068965517242</c:v>
                </c:pt>
                <c:pt idx="50">
                  <c:v>4.5862068965517242</c:v>
                </c:pt>
                <c:pt idx="51">
                  <c:v>4.5862068965517242</c:v>
                </c:pt>
                <c:pt idx="52">
                  <c:v>4.5862068965517242</c:v>
                </c:pt>
                <c:pt idx="53">
                  <c:v>4.5862068965517242</c:v>
                </c:pt>
                <c:pt idx="54">
                  <c:v>4.5862068965517242</c:v>
                </c:pt>
                <c:pt idx="55">
                  <c:v>4.5862068965517242</c:v>
                </c:pt>
                <c:pt idx="56">
                  <c:v>4.5862068965517242</c:v>
                </c:pt>
                <c:pt idx="57">
                  <c:v>4.5862068965517242</c:v>
                </c:pt>
                <c:pt idx="58">
                  <c:v>4.5862068965517242</c:v>
                </c:pt>
                <c:pt idx="59">
                  <c:v>4.5862068965517242</c:v>
                </c:pt>
                <c:pt idx="60">
                  <c:v>4.5862068965517242</c:v>
                </c:pt>
                <c:pt idx="61">
                  <c:v>4.5862068965517242</c:v>
                </c:pt>
                <c:pt idx="62">
                  <c:v>4.5862068965517242</c:v>
                </c:pt>
                <c:pt idx="63">
                  <c:v>4.5862068965517242</c:v>
                </c:pt>
                <c:pt idx="64">
                  <c:v>4.5862068965517242</c:v>
                </c:pt>
                <c:pt idx="65">
                  <c:v>4.5862068965517242</c:v>
                </c:pt>
                <c:pt idx="66">
                  <c:v>4.5862068965517242</c:v>
                </c:pt>
                <c:pt idx="67">
                  <c:v>4.5862068965517242</c:v>
                </c:pt>
                <c:pt idx="68">
                  <c:v>4.5862068965517242</c:v>
                </c:pt>
                <c:pt idx="69">
                  <c:v>4.5862068965517242</c:v>
                </c:pt>
                <c:pt idx="70">
                  <c:v>4.5862068965517242</c:v>
                </c:pt>
                <c:pt idx="71">
                  <c:v>4.5862068965517242</c:v>
                </c:pt>
                <c:pt idx="72">
                  <c:v>4.5862068965517242</c:v>
                </c:pt>
                <c:pt idx="73">
                  <c:v>4.5862068965517242</c:v>
                </c:pt>
                <c:pt idx="74">
                  <c:v>4.5862068965517242</c:v>
                </c:pt>
                <c:pt idx="75">
                  <c:v>4.5862068965517242</c:v>
                </c:pt>
                <c:pt idx="76">
                  <c:v>4.5862068965517242</c:v>
                </c:pt>
                <c:pt idx="77">
                  <c:v>4.5862068965517242</c:v>
                </c:pt>
                <c:pt idx="78">
                  <c:v>4.5862068965517242</c:v>
                </c:pt>
                <c:pt idx="79">
                  <c:v>4.5862068965517242</c:v>
                </c:pt>
                <c:pt idx="80">
                  <c:v>4.5862068965517242</c:v>
                </c:pt>
                <c:pt idx="81">
                  <c:v>4.5862068965517242</c:v>
                </c:pt>
                <c:pt idx="82">
                  <c:v>4.5862068965517242</c:v>
                </c:pt>
                <c:pt idx="83">
                  <c:v>4.5862068965517242</c:v>
                </c:pt>
                <c:pt idx="84">
                  <c:v>4.5862068965517242</c:v>
                </c:pt>
                <c:pt idx="85">
                  <c:v>4.5862068965517242</c:v>
                </c:pt>
                <c:pt idx="86">
                  <c:v>4.5862068965517242</c:v>
                </c:pt>
                <c:pt idx="87">
                  <c:v>4.5862068965517242</c:v>
                </c:pt>
                <c:pt idx="88">
                  <c:v>4.5862068965517242</c:v>
                </c:pt>
                <c:pt idx="89">
                  <c:v>4.5862068965517242</c:v>
                </c:pt>
                <c:pt idx="90">
                  <c:v>4.5862068965517242</c:v>
                </c:pt>
                <c:pt idx="91">
                  <c:v>4.5862068965517242</c:v>
                </c:pt>
                <c:pt idx="92">
                  <c:v>4.5862068965517242</c:v>
                </c:pt>
                <c:pt idx="93">
                  <c:v>4.5862068965517242</c:v>
                </c:pt>
                <c:pt idx="94">
                  <c:v>4.5862068965517242</c:v>
                </c:pt>
                <c:pt idx="95">
                  <c:v>4.5862068965517242</c:v>
                </c:pt>
                <c:pt idx="96">
                  <c:v>4.5862068965517242</c:v>
                </c:pt>
                <c:pt idx="97">
                  <c:v>4.5862068965517242</c:v>
                </c:pt>
                <c:pt idx="98">
                  <c:v>4.5862068965517242</c:v>
                </c:pt>
                <c:pt idx="99">
                  <c:v>4.5862068965517242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5A-4EA2-887F-B3B154EC5411}"/>
            </c:ext>
          </c:extLst>
        </c:ser>
        <c:ser>
          <c:idx val="2"/>
          <c:order val="2"/>
          <c:tx>
            <c:strRef>
              <c:f>'Рис. 5'!$H$1</c:f>
              <c:strCache>
                <c:ptCount val="1"/>
                <c:pt idx="0">
                  <c:v>UCLR</c:v>
                </c:pt>
              </c:strCache>
            </c:strRef>
          </c:tx>
          <c:spPr>
            <a:ln w="254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'Рис. 5'!$H$2:$H$101</c:f>
              <c:numCache>
                <c:formatCode>General</c:formatCode>
                <c:ptCount val="100"/>
                <c:pt idx="0">
                  <c:v>14.987724137931034</c:v>
                </c:pt>
                <c:pt idx="1">
                  <c:v>14.987724137931034</c:v>
                </c:pt>
                <c:pt idx="2">
                  <c:v>14.987724137931034</c:v>
                </c:pt>
                <c:pt idx="3">
                  <c:v>14.987724137931034</c:v>
                </c:pt>
                <c:pt idx="4">
                  <c:v>14.987724137931034</c:v>
                </c:pt>
                <c:pt idx="5">
                  <c:v>14.987724137931034</c:v>
                </c:pt>
                <c:pt idx="6">
                  <c:v>14.987724137931034</c:v>
                </c:pt>
                <c:pt idx="7">
                  <c:v>14.987724137931034</c:v>
                </c:pt>
                <c:pt idx="8">
                  <c:v>14.987724137931034</c:v>
                </c:pt>
                <c:pt idx="9">
                  <c:v>14.987724137931034</c:v>
                </c:pt>
                <c:pt idx="10">
                  <c:v>14.987724137931034</c:v>
                </c:pt>
                <c:pt idx="11">
                  <c:v>14.987724137931034</c:v>
                </c:pt>
                <c:pt idx="12">
                  <c:v>14.987724137931034</c:v>
                </c:pt>
                <c:pt idx="13">
                  <c:v>14.987724137931034</c:v>
                </c:pt>
                <c:pt idx="14">
                  <c:v>14.987724137931034</c:v>
                </c:pt>
                <c:pt idx="15">
                  <c:v>14.987724137931034</c:v>
                </c:pt>
                <c:pt idx="16">
                  <c:v>14.987724137931034</c:v>
                </c:pt>
                <c:pt idx="17">
                  <c:v>14.987724137931034</c:v>
                </c:pt>
                <c:pt idx="18">
                  <c:v>14.987724137931034</c:v>
                </c:pt>
                <c:pt idx="19">
                  <c:v>14.987724137931034</c:v>
                </c:pt>
                <c:pt idx="20">
                  <c:v>14.987724137931034</c:v>
                </c:pt>
                <c:pt idx="21">
                  <c:v>14.987724137931034</c:v>
                </c:pt>
                <c:pt idx="22">
                  <c:v>14.987724137931034</c:v>
                </c:pt>
                <c:pt idx="23">
                  <c:v>14.987724137931034</c:v>
                </c:pt>
                <c:pt idx="24">
                  <c:v>14.987724137931034</c:v>
                </c:pt>
                <c:pt idx="25">
                  <c:v>14.987724137931034</c:v>
                </c:pt>
                <c:pt idx="26">
                  <c:v>14.987724137931034</c:v>
                </c:pt>
                <c:pt idx="27">
                  <c:v>14.987724137931034</c:v>
                </c:pt>
                <c:pt idx="28">
                  <c:v>14.987724137931034</c:v>
                </c:pt>
                <c:pt idx="29">
                  <c:v>14.987724137931034</c:v>
                </c:pt>
                <c:pt idx="30">
                  <c:v>14.987724137931034</c:v>
                </c:pt>
                <c:pt idx="31">
                  <c:v>14.987724137931034</c:v>
                </c:pt>
                <c:pt idx="32">
                  <c:v>14.987724137931034</c:v>
                </c:pt>
                <c:pt idx="33">
                  <c:v>14.987724137931034</c:v>
                </c:pt>
                <c:pt idx="34">
                  <c:v>14.987724137931034</c:v>
                </c:pt>
                <c:pt idx="35">
                  <c:v>14.987724137931034</c:v>
                </c:pt>
                <c:pt idx="36">
                  <c:v>14.987724137931034</c:v>
                </c:pt>
                <c:pt idx="37">
                  <c:v>14.987724137931034</c:v>
                </c:pt>
                <c:pt idx="38">
                  <c:v>14.987724137931034</c:v>
                </c:pt>
                <c:pt idx="39">
                  <c:v>14.987724137931034</c:v>
                </c:pt>
                <c:pt idx="40">
                  <c:v>14.987724137931034</c:v>
                </c:pt>
                <c:pt idx="41">
                  <c:v>14.987724137931034</c:v>
                </c:pt>
                <c:pt idx="42">
                  <c:v>14.987724137931034</c:v>
                </c:pt>
                <c:pt idx="43">
                  <c:v>14.987724137931034</c:v>
                </c:pt>
                <c:pt idx="44">
                  <c:v>14.987724137931034</c:v>
                </c:pt>
                <c:pt idx="45">
                  <c:v>14.987724137931034</c:v>
                </c:pt>
                <c:pt idx="46">
                  <c:v>14.987724137931034</c:v>
                </c:pt>
                <c:pt idx="47">
                  <c:v>14.987724137931034</c:v>
                </c:pt>
                <c:pt idx="48">
                  <c:v>14.987724137931034</c:v>
                </c:pt>
                <c:pt idx="49">
                  <c:v>14.987724137931034</c:v>
                </c:pt>
                <c:pt idx="50">
                  <c:v>14.987724137931034</c:v>
                </c:pt>
                <c:pt idx="51">
                  <c:v>14.987724137931034</c:v>
                </c:pt>
                <c:pt idx="52">
                  <c:v>14.987724137931034</c:v>
                </c:pt>
                <c:pt idx="53">
                  <c:v>14.987724137931034</c:v>
                </c:pt>
                <c:pt idx="54">
                  <c:v>14.987724137931034</c:v>
                </c:pt>
                <c:pt idx="55">
                  <c:v>14.987724137931034</c:v>
                </c:pt>
                <c:pt idx="56">
                  <c:v>14.987724137931034</c:v>
                </c:pt>
                <c:pt idx="57">
                  <c:v>14.987724137931034</c:v>
                </c:pt>
                <c:pt idx="58">
                  <c:v>14.987724137931034</c:v>
                </c:pt>
                <c:pt idx="59">
                  <c:v>14.987724137931034</c:v>
                </c:pt>
                <c:pt idx="60">
                  <c:v>14.987724137931034</c:v>
                </c:pt>
                <c:pt idx="61">
                  <c:v>14.987724137931034</c:v>
                </c:pt>
                <c:pt idx="62">
                  <c:v>14.987724137931034</c:v>
                </c:pt>
                <c:pt idx="63">
                  <c:v>14.987724137931034</c:v>
                </c:pt>
                <c:pt idx="64">
                  <c:v>14.987724137931034</c:v>
                </c:pt>
                <c:pt idx="65">
                  <c:v>14.987724137931034</c:v>
                </c:pt>
                <c:pt idx="66">
                  <c:v>14.987724137931034</c:v>
                </c:pt>
                <c:pt idx="67">
                  <c:v>14.987724137931034</c:v>
                </c:pt>
                <c:pt idx="68">
                  <c:v>14.987724137931034</c:v>
                </c:pt>
                <c:pt idx="69">
                  <c:v>14.987724137931034</c:v>
                </c:pt>
                <c:pt idx="70">
                  <c:v>14.987724137931034</c:v>
                </c:pt>
                <c:pt idx="71">
                  <c:v>14.987724137931034</c:v>
                </c:pt>
                <c:pt idx="72">
                  <c:v>14.987724137931034</c:v>
                </c:pt>
                <c:pt idx="73">
                  <c:v>14.987724137931034</c:v>
                </c:pt>
                <c:pt idx="74">
                  <c:v>14.987724137931034</c:v>
                </c:pt>
                <c:pt idx="75">
                  <c:v>14.987724137931034</c:v>
                </c:pt>
                <c:pt idx="76">
                  <c:v>14.987724137931034</c:v>
                </c:pt>
                <c:pt idx="77">
                  <c:v>14.987724137931034</c:v>
                </c:pt>
                <c:pt idx="78">
                  <c:v>14.987724137931034</c:v>
                </c:pt>
                <c:pt idx="79">
                  <c:v>14.987724137931034</c:v>
                </c:pt>
                <c:pt idx="80">
                  <c:v>14.987724137931034</c:v>
                </c:pt>
                <c:pt idx="81">
                  <c:v>14.987724137931034</c:v>
                </c:pt>
                <c:pt idx="82">
                  <c:v>14.987724137931034</c:v>
                </c:pt>
                <c:pt idx="83">
                  <c:v>14.987724137931034</c:v>
                </c:pt>
                <c:pt idx="84">
                  <c:v>14.987724137931034</c:v>
                </c:pt>
                <c:pt idx="85">
                  <c:v>14.987724137931034</c:v>
                </c:pt>
                <c:pt idx="86">
                  <c:v>14.987724137931034</c:v>
                </c:pt>
                <c:pt idx="87">
                  <c:v>14.987724137931034</c:v>
                </c:pt>
                <c:pt idx="88">
                  <c:v>14.987724137931034</c:v>
                </c:pt>
                <c:pt idx="89">
                  <c:v>14.987724137931034</c:v>
                </c:pt>
                <c:pt idx="90">
                  <c:v>14.987724137931034</c:v>
                </c:pt>
                <c:pt idx="91">
                  <c:v>14.987724137931034</c:v>
                </c:pt>
                <c:pt idx="92">
                  <c:v>14.987724137931034</c:v>
                </c:pt>
                <c:pt idx="93">
                  <c:v>14.987724137931034</c:v>
                </c:pt>
                <c:pt idx="94">
                  <c:v>14.987724137931034</c:v>
                </c:pt>
                <c:pt idx="95">
                  <c:v>14.987724137931034</c:v>
                </c:pt>
                <c:pt idx="96">
                  <c:v>14.987724137931034</c:v>
                </c:pt>
                <c:pt idx="97">
                  <c:v>14.987724137931034</c:v>
                </c:pt>
                <c:pt idx="98">
                  <c:v>14.987724137931034</c:v>
                </c:pt>
                <c:pt idx="99">
                  <c:v>14.987724137931034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5A-4EA2-887F-B3B154EC54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5643936"/>
        <c:axId val="565652560"/>
      </c:lineChart>
      <c:catAx>
        <c:axId val="565643936"/>
        <c:scaling>
          <c:orientation val="minMax"/>
        </c:scaling>
        <c:delete val="1"/>
        <c:axPos val="b"/>
        <c:majorTickMark val="none"/>
        <c:minorTickMark val="none"/>
        <c:tickLblPos val="nextTo"/>
        <c:crossAx val="565652560"/>
        <c:crosses val="autoZero"/>
        <c:auto val="1"/>
        <c:lblAlgn val="ctr"/>
        <c:lblOffset val="100"/>
        <c:noMultiLvlLbl val="0"/>
      </c:catAx>
      <c:valAx>
        <c:axId val="565652560"/>
        <c:scaling>
          <c:orientation val="minMax"/>
          <c:max val="21"/>
          <c:min val="0"/>
        </c:scaling>
        <c:delete val="0"/>
        <c:axPos val="l"/>
        <c:title>
          <c:tx>
            <c:strRef>
              <c:f>'Рис. 5'!$F$1</c:f>
              <c:strCache>
                <c:ptCount val="1"/>
                <c:pt idx="0">
                  <c:v>R</c:v>
                </c:pt>
              </c:strCache>
            </c:strRef>
          </c:tx>
          <c:layout>
            <c:manualLayout>
              <c:xMode val="edge"/>
              <c:yMode val="edge"/>
              <c:x val="1.2916253262091969E-2"/>
              <c:y val="0.42172441077659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5643936"/>
        <c:crosses val="autoZero"/>
        <c:crossBetween val="between"/>
        <c:majorUnit val="10"/>
        <c:min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>
        <a:lumMod val="85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9524</xdr:colOff>
      <xdr:row>1</xdr:row>
      <xdr:rowOff>4763</xdr:rowOff>
    </xdr:from>
    <xdr:to>
      <xdr:col>17</xdr:col>
      <xdr:colOff>590549</xdr:colOff>
      <xdr:row>10</xdr:row>
      <xdr:rowOff>114301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14286</xdr:colOff>
      <xdr:row>9</xdr:row>
      <xdr:rowOff>38099</xdr:rowOff>
    </xdr:from>
    <xdr:to>
      <xdr:col>17</xdr:col>
      <xdr:colOff>590549</xdr:colOff>
      <xdr:row>15</xdr:row>
      <xdr:rowOff>128587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9524</xdr:colOff>
      <xdr:row>1</xdr:row>
      <xdr:rowOff>4763</xdr:rowOff>
    </xdr:from>
    <xdr:to>
      <xdr:col>17</xdr:col>
      <xdr:colOff>590549</xdr:colOff>
      <xdr:row>10</xdr:row>
      <xdr:rowOff>114301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14286</xdr:colOff>
      <xdr:row>10</xdr:row>
      <xdr:rowOff>73818</xdr:rowOff>
    </xdr:from>
    <xdr:to>
      <xdr:col>17</xdr:col>
      <xdr:colOff>590549</xdr:colOff>
      <xdr:row>16</xdr:row>
      <xdr:rowOff>164306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2"/>
  <sheetViews>
    <sheetView zoomScale="80" zoomScaleNormal="80" workbookViewId="0">
      <selection activeCell="L26" sqref="L26"/>
    </sheetView>
  </sheetViews>
  <sheetFormatPr defaultRowHeight="15" x14ac:dyDescent="0.25"/>
  <cols>
    <col min="1" max="1" width="8.42578125" customWidth="1"/>
    <col min="2" max="5" width="6.5703125" customWidth="1"/>
    <col min="6" max="6" width="10.28515625" customWidth="1"/>
    <col min="7" max="7" width="7.42578125" customWidth="1"/>
  </cols>
  <sheetData>
    <row r="1" spans="1:7" x14ac:dyDescent="0.25">
      <c r="A1" s="9" t="s">
        <v>7</v>
      </c>
      <c r="B1" s="8" t="s">
        <v>8</v>
      </c>
      <c r="C1" s="8"/>
      <c r="D1" s="8"/>
      <c r="E1" s="8"/>
      <c r="F1" s="9" t="s">
        <v>9</v>
      </c>
      <c r="G1" s="9" t="s">
        <v>10</v>
      </c>
    </row>
    <row r="2" spans="1:7" x14ac:dyDescent="0.25">
      <c r="A2" s="9"/>
      <c r="B2" s="4">
        <v>1</v>
      </c>
      <c r="C2" s="4">
        <v>2</v>
      </c>
      <c r="D2" s="4">
        <v>3</v>
      </c>
      <c r="E2" s="4">
        <v>4</v>
      </c>
      <c r="F2" s="9"/>
      <c r="G2" s="9"/>
    </row>
    <row r="3" spans="1:7" x14ac:dyDescent="0.25">
      <c r="A3">
        <v>1</v>
      </c>
      <c r="B3">
        <v>5</v>
      </c>
      <c r="C3">
        <v>4</v>
      </c>
      <c r="D3">
        <v>12</v>
      </c>
      <c r="E3">
        <v>8</v>
      </c>
      <c r="F3" s="3">
        <f>AVERAGE(B3:E3)</f>
        <v>7.25</v>
      </c>
      <c r="G3">
        <f>MAX(B3:E3)-MIN(B3:E3)</f>
        <v>8</v>
      </c>
    </row>
    <row r="4" spans="1:7" x14ac:dyDescent="0.25">
      <c r="A4">
        <v>2</v>
      </c>
      <c r="B4">
        <v>8</v>
      </c>
      <c r="C4">
        <v>14</v>
      </c>
      <c r="D4">
        <v>10</v>
      </c>
      <c r="E4">
        <v>16</v>
      </c>
      <c r="F4" s="3">
        <f t="shared" ref="F4:F67" si="0">AVERAGE(B4:E4)</f>
        <v>12</v>
      </c>
      <c r="G4">
        <f t="shared" ref="G4:G67" si="1">MAX(B4:E4)-MIN(B4:E4)</f>
        <v>8</v>
      </c>
    </row>
    <row r="5" spans="1:7" x14ac:dyDescent="0.25">
      <c r="A5">
        <v>3</v>
      </c>
      <c r="B5">
        <v>11</v>
      </c>
      <c r="C5">
        <v>3</v>
      </c>
      <c r="D5">
        <v>14</v>
      </c>
      <c r="E5">
        <v>2</v>
      </c>
      <c r="F5" s="3">
        <f t="shared" si="0"/>
        <v>7.5</v>
      </c>
      <c r="G5">
        <f t="shared" si="1"/>
        <v>12</v>
      </c>
    </row>
    <row r="6" spans="1:7" x14ac:dyDescent="0.25">
      <c r="A6">
        <v>4</v>
      </c>
      <c r="B6">
        <v>11</v>
      </c>
      <c r="C6">
        <v>5</v>
      </c>
      <c r="D6">
        <v>2</v>
      </c>
      <c r="E6">
        <v>6</v>
      </c>
      <c r="F6" s="3">
        <f t="shared" si="0"/>
        <v>6</v>
      </c>
      <c r="G6">
        <f t="shared" si="1"/>
        <v>9</v>
      </c>
    </row>
    <row r="7" spans="1:7" x14ac:dyDescent="0.25">
      <c r="A7">
        <v>5</v>
      </c>
      <c r="B7">
        <v>11</v>
      </c>
      <c r="C7">
        <v>10</v>
      </c>
      <c r="D7">
        <v>8</v>
      </c>
      <c r="E7">
        <v>6</v>
      </c>
      <c r="F7" s="3">
        <f t="shared" si="0"/>
        <v>8.75</v>
      </c>
      <c r="G7">
        <f t="shared" si="1"/>
        <v>5</v>
      </c>
    </row>
    <row r="8" spans="1:7" x14ac:dyDescent="0.25">
      <c r="A8">
        <v>6</v>
      </c>
      <c r="B8">
        <v>7</v>
      </c>
      <c r="C8">
        <v>6</v>
      </c>
      <c r="D8">
        <v>6</v>
      </c>
      <c r="E8">
        <v>4</v>
      </c>
      <c r="F8" s="3">
        <f t="shared" si="0"/>
        <v>5.75</v>
      </c>
      <c r="G8">
        <f t="shared" si="1"/>
        <v>3</v>
      </c>
    </row>
    <row r="9" spans="1:7" x14ac:dyDescent="0.25">
      <c r="A9">
        <v>7</v>
      </c>
      <c r="B9">
        <v>12</v>
      </c>
      <c r="C9">
        <v>4</v>
      </c>
      <c r="D9">
        <v>7</v>
      </c>
      <c r="E9">
        <v>14</v>
      </c>
      <c r="F9" s="3">
        <f t="shared" si="0"/>
        <v>9.25</v>
      </c>
      <c r="G9">
        <f t="shared" si="1"/>
        <v>10</v>
      </c>
    </row>
    <row r="10" spans="1:7" x14ac:dyDescent="0.25">
      <c r="A10">
        <v>8</v>
      </c>
      <c r="B10">
        <v>2</v>
      </c>
      <c r="C10">
        <v>12</v>
      </c>
      <c r="D10">
        <v>13</v>
      </c>
      <c r="E10">
        <v>11</v>
      </c>
      <c r="F10" s="3">
        <f t="shared" si="0"/>
        <v>9.5</v>
      </c>
      <c r="G10">
        <f t="shared" si="1"/>
        <v>11</v>
      </c>
    </row>
    <row r="11" spans="1:7" x14ac:dyDescent="0.25">
      <c r="A11">
        <v>9</v>
      </c>
      <c r="B11">
        <v>7</v>
      </c>
      <c r="C11">
        <v>15</v>
      </c>
      <c r="D11">
        <v>3</v>
      </c>
      <c r="E11">
        <v>4</v>
      </c>
      <c r="F11" s="3">
        <f t="shared" si="0"/>
        <v>7.25</v>
      </c>
      <c r="G11">
        <f t="shared" si="1"/>
        <v>12</v>
      </c>
    </row>
    <row r="12" spans="1:7" x14ac:dyDescent="0.25">
      <c r="A12">
        <v>10</v>
      </c>
      <c r="B12">
        <v>10</v>
      </c>
      <c r="C12">
        <v>14</v>
      </c>
      <c r="D12">
        <v>6</v>
      </c>
      <c r="E12">
        <v>13</v>
      </c>
      <c r="F12" s="3">
        <f t="shared" si="0"/>
        <v>10.75</v>
      </c>
      <c r="G12">
        <f t="shared" si="1"/>
        <v>8</v>
      </c>
    </row>
    <row r="13" spans="1:7" x14ac:dyDescent="0.25">
      <c r="A13">
        <v>11</v>
      </c>
      <c r="B13">
        <v>13</v>
      </c>
      <c r="C13">
        <v>3</v>
      </c>
      <c r="D13">
        <v>2</v>
      </c>
      <c r="E13">
        <v>16</v>
      </c>
      <c r="F13" s="3">
        <f t="shared" si="0"/>
        <v>8.5</v>
      </c>
      <c r="G13">
        <f t="shared" si="1"/>
        <v>14</v>
      </c>
    </row>
    <row r="14" spans="1:7" x14ac:dyDescent="0.25">
      <c r="A14">
        <v>12</v>
      </c>
      <c r="B14">
        <v>14</v>
      </c>
      <c r="C14">
        <v>9</v>
      </c>
      <c r="D14">
        <v>12</v>
      </c>
      <c r="E14">
        <v>7</v>
      </c>
      <c r="F14" s="3">
        <f t="shared" si="0"/>
        <v>10.5</v>
      </c>
      <c r="G14">
        <f t="shared" si="1"/>
        <v>7</v>
      </c>
    </row>
    <row r="15" spans="1:7" x14ac:dyDescent="0.25">
      <c r="A15">
        <v>13</v>
      </c>
      <c r="B15">
        <v>6</v>
      </c>
      <c r="C15">
        <v>6</v>
      </c>
      <c r="D15">
        <v>13</v>
      </c>
      <c r="E15">
        <v>11</v>
      </c>
      <c r="F15" s="3">
        <f t="shared" si="0"/>
        <v>9</v>
      </c>
      <c r="G15">
        <f t="shared" si="1"/>
        <v>7</v>
      </c>
    </row>
    <row r="16" spans="1:7" x14ac:dyDescent="0.25">
      <c r="A16">
        <v>14</v>
      </c>
      <c r="B16">
        <v>13</v>
      </c>
      <c r="C16">
        <v>6</v>
      </c>
      <c r="D16">
        <v>13</v>
      </c>
      <c r="E16">
        <v>13</v>
      </c>
      <c r="F16" s="3">
        <f t="shared" si="0"/>
        <v>11.25</v>
      </c>
      <c r="G16">
        <f t="shared" si="1"/>
        <v>7</v>
      </c>
    </row>
    <row r="17" spans="1:7" x14ac:dyDescent="0.25">
      <c r="A17">
        <v>15</v>
      </c>
      <c r="B17">
        <v>7</v>
      </c>
      <c r="C17">
        <v>5</v>
      </c>
      <c r="D17">
        <v>11</v>
      </c>
      <c r="E17">
        <v>7</v>
      </c>
      <c r="F17" s="3">
        <f t="shared" si="0"/>
        <v>7.5</v>
      </c>
      <c r="G17">
        <f t="shared" si="1"/>
        <v>6</v>
      </c>
    </row>
    <row r="18" spans="1:7" x14ac:dyDescent="0.25">
      <c r="A18">
        <v>16</v>
      </c>
      <c r="B18">
        <v>9</v>
      </c>
      <c r="C18">
        <v>13</v>
      </c>
      <c r="D18">
        <v>4</v>
      </c>
      <c r="E18">
        <v>9</v>
      </c>
      <c r="F18" s="3">
        <f t="shared" si="0"/>
        <v>8.75</v>
      </c>
      <c r="G18">
        <f t="shared" si="1"/>
        <v>9</v>
      </c>
    </row>
    <row r="19" spans="1:7" x14ac:dyDescent="0.25">
      <c r="A19">
        <v>17</v>
      </c>
      <c r="B19">
        <v>5</v>
      </c>
      <c r="C19">
        <v>16</v>
      </c>
      <c r="D19">
        <v>8</v>
      </c>
      <c r="E19">
        <v>15</v>
      </c>
      <c r="F19" s="3">
        <f t="shared" si="0"/>
        <v>11</v>
      </c>
      <c r="G19">
        <f t="shared" si="1"/>
        <v>11</v>
      </c>
    </row>
    <row r="20" spans="1:7" x14ac:dyDescent="0.25">
      <c r="A20">
        <v>18</v>
      </c>
      <c r="B20">
        <v>16</v>
      </c>
      <c r="C20">
        <v>7</v>
      </c>
      <c r="D20">
        <v>14</v>
      </c>
      <c r="E20">
        <v>4</v>
      </c>
      <c r="F20" s="3">
        <f t="shared" si="0"/>
        <v>10.25</v>
      </c>
      <c r="G20">
        <f t="shared" si="1"/>
        <v>12</v>
      </c>
    </row>
    <row r="21" spans="1:7" x14ac:dyDescent="0.25">
      <c r="A21">
        <v>19</v>
      </c>
      <c r="B21">
        <v>11</v>
      </c>
      <c r="C21">
        <v>11</v>
      </c>
      <c r="D21">
        <v>5</v>
      </c>
      <c r="E21">
        <v>12</v>
      </c>
      <c r="F21" s="3">
        <f t="shared" si="0"/>
        <v>9.75</v>
      </c>
      <c r="G21">
        <f t="shared" si="1"/>
        <v>7</v>
      </c>
    </row>
    <row r="22" spans="1:7" x14ac:dyDescent="0.25">
      <c r="A22">
        <v>20</v>
      </c>
      <c r="B22">
        <v>8</v>
      </c>
      <c r="C22">
        <v>10</v>
      </c>
      <c r="D22">
        <v>10</v>
      </c>
      <c r="E22">
        <v>7</v>
      </c>
      <c r="F22" s="3">
        <f t="shared" si="0"/>
        <v>8.75</v>
      </c>
      <c r="G22">
        <f t="shared" si="1"/>
        <v>3</v>
      </c>
    </row>
    <row r="23" spans="1:7" x14ac:dyDescent="0.25">
      <c r="A23">
        <v>21</v>
      </c>
      <c r="B23">
        <v>8</v>
      </c>
      <c r="C23">
        <v>16</v>
      </c>
      <c r="D23">
        <v>3</v>
      </c>
      <c r="E23">
        <v>3</v>
      </c>
      <c r="F23" s="3">
        <f t="shared" si="0"/>
        <v>7.5</v>
      </c>
      <c r="G23">
        <f t="shared" si="1"/>
        <v>13</v>
      </c>
    </row>
    <row r="24" spans="1:7" x14ac:dyDescent="0.25">
      <c r="A24">
        <v>22</v>
      </c>
      <c r="B24">
        <v>3</v>
      </c>
      <c r="C24">
        <v>2</v>
      </c>
      <c r="D24">
        <v>10</v>
      </c>
      <c r="E24">
        <v>9</v>
      </c>
      <c r="F24" s="3">
        <f t="shared" si="0"/>
        <v>6</v>
      </c>
      <c r="G24">
        <f t="shared" si="1"/>
        <v>8</v>
      </c>
    </row>
    <row r="25" spans="1:7" x14ac:dyDescent="0.25">
      <c r="A25">
        <v>23</v>
      </c>
      <c r="B25">
        <v>12</v>
      </c>
      <c r="C25">
        <v>4</v>
      </c>
      <c r="D25">
        <v>2</v>
      </c>
      <c r="E25">
        <v>16</v>
      </c>
      <c r="F25" s="3">
        <f t="shared" si="0"/>
        <v>8.5</v>
      </c>
      <c r="G25">
        <f t="shared" si="1"/>
        <v>14</v>
      </c>
    </row>
    <row r="26" spans="1:7" x14ac:dyDescent="0.25">
      <c r="A26">
        <v>24</v>
      </c>
      <c r="B26">
        <v>9</v>
      </c>
      <c r="C26">
        <v>13</v>
      </c>
      <c r="D26">
        <v>9</v>
      </c>
      <c r="E26">
        <v>15</v>
      </c>
      <c r="F26" s="3">
        <f t="shared" si="0"/>
        <v>11.5</v>
      </c>
      <c r="G26">
        <f t="shared" si="1"/>
        <v>6</v>
      </c>
    </row>
    <row r="27" spans="1:7" x14ac:dyDescent="0.25">
      <c r="A27">
        <v>25</v>
      </c>
      <c r="B27">
        <v>7</v>
      </c>
      <c r="C27">
        <v>8</v>
      </c>
      <c r="D27">
        <v>8</v>
      </c>
      <c r="E27">
        <v>4</v>
      </c>
      <c r="F27" s="3">
        <f t="shared" si="0"/>
        <v>6.75</v>
      </c>
      <c r="G27">
        <f t="shared" si="1"/>
        <v>4</v>
      </c>
    </row>
    <row r="28" spans="1:7" x14ac:dyDescent="0.25">
      <c r="A28">
        <v>26</v>
      </c>
      <c r="B28">
        <v>13</v>
      </c>
      <c r="C28">
        <v>5</v>
      </c>
      <c r="D28">
        <v>3</v>
      </c>
      <c r="E28">
        <v>12</v>
      </c>
      <c r="F28" s="3">
        <f t="shared" si="0"/>
        <v>8.25</v>
      </c>
      <c r="G28">
        <f t="shared" si="1"/>
        <v>10</v>
      </c>
    </row>
    <row r="29" spans="1:7" x14ac:dyDescent="0.25">
      <c r="A29">
        <v>27</v>
      </c>
      <c r="B29">
        <v>5</v>
      </c>
      <c r="C29">
        <v>2</v>
      </c>
      <c r="D29">
        <v>10</v>
      </c>
      <c r="E29">
        <v>11</v>
      </c>
      <c r="F29" s="3">
        <f t="shared" si="0"/>
        <v>7</v>
      </c>
      <c r="G29">
        <f t="shared" si="1"/>
        <v>9</v>
      </c>
    </row>
    <row r="30" spans="1:7" x14ac:dyDescent="0.25">
      <c r="A30">
        <v>28</v>
      </c>
      <c r="B30">
        <v>11</v>
      </c>
      <c r="C30">
        <v>16</v>
      </c>
      <c r="D30">
        <v>6</v>
      </c>
      <c r="E30">
        <v>6</v>
      </c>
      <c r="F30" s="3">
        <f t="shared" si="0"/>
        <v>9.75</v>
      </c>
      <c r="G30">
        <f t="shared" si="1"/>
        <v>10</v>
      </c>
    </row>
    <row r="31" spans="1:7" x14ac:dyDescent="0.25">
      <c r="A31">
        <v>29</v>
      </c>
      <c r="B31">
        <v>8</v>
      </c>
      <c r="C31">
        <v>15</v>
      </c>
      <c r="D31">
        <v>14</v>
      </c>
      <c r="E31">
        <v>11</v>
      </c>
      <c r="F31" s="3">
        <f t="shared" si="0"/>
        <v>12</v>
      </c>
      <c r="G31">
        <f t="shared" si="1"/>
        <v>7</v>
      </c>
    </row>
    <row r="32" spans="1:7" x14ac:dyDescent="0.25">
      <c r="A32">
        <v>30</v>
      </c>
      <c r="B32">
        <v>16</v>
      </c>
      <c r="C32">
        <v>5</v>
      </c>
      <c r="D32">
        <v>4</v>
      </c>
      <c r="E32">
        <v>12</v>
      </c>
      <c r="F32" s="3">
        <f t="shared" si="0"/>
        <v>9.25</v>
      </c>
      <c r="G32">
        <f t="shared" si="1"/>
        <v>12</v>
      </c>
    </row>
    <row r="33" spans="1:7" x14ac:dyDescent="0.25">
      <c r="A33">
        <v>31</v>
      </c>
      <c r="B33">
        <v>3</v>
      </c>
      <c r="C33">
        <v>10</v>
      </c>
      <c r="D33">
        <v>6</v>
      </c>
      <c r="E33">
        <v>12</v>
      </c>
      <c r="F33" s="3">
        <f t="shared" si="0"/>
        <v>7.75</v>
      </c>
      <c r="G33">
        <f t="shared" si="1"/>
        <v>9</v>
      </c>
    </row>
    <row r="34" spans="1:7" x14ac:dyDescent="0.25">
      <c r="A34">
        <v>32</v>
      </c>
      <c r="B34">
        <v>2</v>
      </c>
      <c r="C34">
        <v>13</v>
      </c>
      <c r="D34">
        <v>8</v>
      </c>
      <c r="E34">
        <v>12</v>
      </c>
      <c r="F34" s="3">
        <f t="shared" si="0"/>
        <v>8.75</v>
      </c>
      <c r="G34">
        <f t="shared" si="1"/>
        <v>11</v>
      </c>
    </row>
    <row r="35" spans="1:7" x14ac:dyDescent="0.25">
      <c r="A35">
        <v>33</v>
      </c>
      <c r="B35">
        <v>16</v>
      </c>
      <c r="C35">
        <v>15</v>
      </c>
      <c r="D35">
        <v>5</v>
      </c>
      <c r="E35">
        <v>11</v>
      </c>
      <c r="F35" s="3">
        <f t="shared" si="0"/>
        <v>11.75</v>
      </c>
      <c r="G35">
        <f t="shared" si="1"/>
        <v>11</v>
      </c>
    </row>
    <row r="36" spans="1:7" x14ac:dyDescent="0.25">
      <c r="A36">
        <v>34</v>
      </c>
      <c r="B36">
        <v>2</v>
      </c>
      <c r="C36">
        <v>4</v>
      </c>
      <c r="D36">
        <v>14</v>
      </c>
      <c r="E36">
        <v>10</v>
      </c>
      <c r="F36" s="3">
        <f t="shared" si="0"/>
        <v>7.5</v>
      </c>
      <c r="G36">
        <f t="shared" si="1"/>
        <v>12</v>
      </c>
    </row>
    <row r="37" spans="1:7" x14ac:dyDescent="0.25">
      <c r="A37">
        <v>35</v>
      </c>
      <c r="B37">
        <v>8</v>
      </c>
      <c r="C37">
        <v>4</v>
      </c>
      <c r="D37">
        <v>10</v>
      </c>
      <c r="E37">
        <v>10</v>
      </c>
      <c r="F37" s="3">
        <f t="shared" si="0"/>
        <v>8</v>
      </c>
      <c r="G37">
        <f t="shared" si="1"/>
        <v>6</v>
      </c>
    </row>
    <row r="38" spans="1:7" x14ac:dyDescent="0.25">
      <c r="A38">
        <v>36</v>
      </c>
      <c r="B38">
        <v>15</v>
      </c>
      <c r="C38">
        <v>9</v>
      </c>
      <c r="D38">
        <v>2</v>
      </c>
      <c r="E38">
        <v>10</v>
      </c>
      <c r="F38" s="3">
        <f t="shared" si="0"/>
        <v>9</v>
      </c>
      <c r="G38">
        <f t="shared" si="1"/>
        <v>13</v>
      </c>
    </row>
    <row r="39" spans="1:7" x14ac:dyDescent="0.25">
      <c r="A39">
        <v>37</v>
      </c>
      <c r="B39">
        <v>3</v>
      </c>
      <c r="C39">
        <v>3</v>
      </c>
      <c r="D39">
        <v>6</v>
      </c>
      <c r="E39">
        <v>3</v>
      </c>
      <c r="F39" s="3">
        <f t="shared" si="0"/>
        <v>3.75</v>
      </c>
      <c r="G39">
        <f t="shared" si="1"/>
        <v>3</v>
      </c>
    </row>
    <row r="40" spans="1:7" x14ac:dyDescent="0.25">
      <c r="A40">
        <v>38</v>
      </c>
      <c r="B40">
        <v>10</v>
      </c>
      <c r="C40">
        <v>2</v>
      </c>
      <c r="D40">
        <v>10</v>
      </c>
      <c r="E40">
        <v>8</v>
      </c>
      <c r="F40" s="3">
        <f t="shared" si="0"/>
        <v>7.5</v>
      </c>
      <c r="G40">
        <f t="shared" si="1"/>
        <v>8</v>
      </c>
    </row>
    <row r="41" spans="1:7" x14ac:dyDescent="0.25">
      <c r="A41">
        <v>39</v>
      </c>
      <c r="B41">
        <v>6</v>
      </c>
      <c r="C41">
        <v>8</v>
      </c>
      <c r="D41">
        <v>8</v>
      </c>
      <c r="E41">
        <v>8</v>
      </c>
      <c r="F41" s="3">
        <f t="shared" si="0"/>
        <v>7.5</v>
      </c>
      <c r="G41">
        <f t="shared" si="1"/>
        <v>2</v>
      </c>
    </row>
    <row r="42" spans="1:7" x14ac:dyDescent="0.25">
      <c r="A42">
        <v>40</v>
      </c>
      <c r="B42">
        <v>8</v>
      </c>
      <c r="C42">
        <v>10</v>
      </c>
      <c r="D42">
        <v>7</v>
      </c>
      <c r="E42">
        <v>13</v>
      </c>
      <c r="F42" s="3">
        <f t="shared" si="0"/>
        <v>9.5</v>
      </c>
      <c r="G42">
        <f t="shared" si="1"/>
        <v>6</v>
      </c>
    </row>
    <row r="43" spans="1:7" x14ac:dyDescent="0.25">
      <c r="A43">
        <v>41</v>
      </c>
      <c r="B43">
        <v>15</v>
      </c>
      <c r="C43">
        <v>15</v>
      </c>
      <c r="D43">
        <v>16</v>
      </c>
      <c r="E43">
        <v>12</v>
      </c>
      <c r="F43" s="3">
        <f t="shared" si="0"/>
        <v>14.5</v>
      </c>
      <c r="G43">
        <f t="shared" si="1"/>
        <v>4</v>
      </c>
    </row>
    <row r="44" spans="1:7" x14ac:dyDescent="0.25">
      <c r="A44">
        <v>42</v>
      </c>
      <c r="B44">
        <v>5</v>
      </c>
      <c r="C44">
        <v>16</v>
      </c>
      <c r="D44">
        <v>4</v>
      </c>
      <c r="E44">
        <v>14</v>
      </c>
      <c r="F44" s="3">
        <f t="shared" si="0"/>
        <v>9.75</v>
      </c>
      <c r="G44">
        <f t="shared" si="1"/>
        <v>12</v>
      </c>
    </row>
    <row r="45" spans="1:7" x14ac:dyDescent="0.25">
      <c r="A45">
        <v>43</v>
      </c>
      <c r="B45">
        <v>14</v>
      </c>
      <c r="C45">
        <v>6</v>
      </c>
      <c r="D45">
        <v>13</v>
      </c>
      <c r="E45">
        <v>7</v>
      </c>
      <c r="F45" s="3">
        <f t="shared" si="0"/>
        <v>10</v>
      </c>
      <c r="G45">
        <f t="shared" si="1"/>
        <v>8</v>
      </c>
    </row>
    <row r="46" spans="1:7" x14ac:dyDescent="0.25">
      <c r="A46">
        <v>44</v>
      </c>
      <c r="B46">
        <v>13</v>
      </c>
      <c r="C46">
        <v>8</v>
      </c>
      <c r="D46">
        <v>9</v>
      </c>
      <c r="E46">
        <v>5</v>
      </c>
      <c r="F46" s="3">
        <f t="shared" si="0"/>
        <v>8.75</v>
      </c>
      <c r="G46">
        <f t="shared" si="1"/>
        <v>8</v>
      </c>
    </row>
    <row r="47" spans="1:7" x14ac:dyDescent="0.25">
      <c r="A47">
        <v>45</v>
      </c>
      <c r="B47">
        <v>10</v>
      </c>
      <c r="C47">
        <v>10</v>
      </c>
      <c r="D47">
        <v>14</v>
      </c>
      <c r="E47">
        <v>10</v>
      </c>
      <c r="F47" s="3">
        <f t="shared" si="0"/>
        <v>11</v>
      </c>
      <c r="G47">
        <f t="shared" si="1"/>
        <v>4</v>
      </c>
    </row>
    <row r="48" spans="1:7" x14ac:dyDescent="0.25">
      <c r="A48">
        <v>46</v>
      </c>
      <c r="B48">
        <v>6</v>
      </c>
      <c r="C48">
        <v>15</v>
      </c>
      <c r="D48">
        <v>14</v>
      </c>
      <c r="E48">
        <v>6</v>
      </c>
      <c r="F48" s="3">
        <f t="shared" si="0"/>
        <v>10.25</v>
      </c>
      <c r="G48">
        <f t="shared" si="1"/>
        <v>9</v>
      </c>
    </row>
    <row r="49" spans="1:7" x14ac:dyDescent="0.25">
      <c r="A49">
        <v>47</v>
      </c>
      <c r="B49">
        <v>6</v>
      </c>
      <c r="C49">
        <v>9</v>
      </c>
      <c r="D49">
        <v>5</v>
      </c>
      <c r="E49">
        <v>9</v>
      </c>
      <c r="F49" s="3">
        <f t="shared" si="0"/>
        <v>7.25</v>
      </c>
      <c r="G49">
        <f t="shared" si="1"/>
        <v>4</v>
      </c>
    </row>
    <row r="50" spans="1:7" x14ac:dyDescent="0.25">
      <c r="A50">
        <v>48</v>
      </c>
      <c r="B50">
        <v>6</v>
      </c>
      <c r="C50">
        <v>6</v>
      </c>
      <c r="D50">
        <v>3</v>
      </c>
      <c r="E50">
        <v>15</v>
      </c>
      <c r="F50" s="3">
        <f t="shared" si="0"/>
        <v>7.5</v>
      </c>
      <c r="G50">
        <f t="shared" si="1"/>
        <v>12</v>
      </c>
    </row>
    <row r="51" spans="1:7" x14ac:dyDescent="0.25">
      <c r="A51">
        <v>49</v>
      </c>
      <c r="B51">
        <v>9</v>
      </c>
      <c r="C51">
        <v>14</v>
      </c>
      <c r="D51">
        <v>5</v>
      </c>
      <c r="E51">
        <v>14</v>
      </c>
      <c r="F51" s="3">
        <f t="shared" si="0"/>
        <v>10.5</v>
      </c>
      <c r="G51">
        <f t="shared" si="1"/>
        <v>9</v>
      </c>
    </row>
    <row r="52" spans="1:7" x14ac:dyDescent="0.25">
      <c r="A52">
        <v>50</v>
      </c>
      <c r="B52">
        <v>3</v>
      </c>
      <c r="C52">
        <v>6</v>
      </c>
      <c r="D52">
        <v>16</v>
      </c>
      <c r="E52">
        <v>2</v>
      </c>
      <c r="F52" s="3">
        <f t="shared" si="0"/>
        <v>6.75</v>
      </c>
      <c r="G52">
        <f t="shared" si="1"/>
        <v>14</v>
      </c>
    </row>
    <row r="53" spans="1:7" x14ac:dyDescent="0.25">
      <c r="A53">
        <v>51</v>
      </c>
      <c r="B53">
        <v>8</v>
      </c>
      <c r="C53">
        <v>12</v>
      </c>
      <c r="D53">
        <v>12</v>
      </c>
      <c r="E53">
        <v>14</v>
      </c>
      <c r="F53" s="3">
        <f t="shared" si="0"/>
        <v>11.5</v>
      </c>
      <c r="G53">
        <f t="shared" si="1"/>
        <v>6</v>
      </c>
    </row>
    <row r="54" spans="1:7" x14ac:dyDescent="0.25">
      <c r="A54">
        <v>52</v>
      </c>
      <c r="B54">
        <v>3</v>
      </c>
      <c r="C54">
        <v>4</v>
      </c>
      <c r="D54">
        <v>4</v>
      </c>
      <c r="E54">
        <v>14</v>
      </c>
      <c r="F54" s="3">
        <f t="shared" si="0"/>
        <v>6.25</v>
      </c>
      <c r="G54">
        <f t="shared" si="1"/>
        <v>11</v>
      </c>
    </row>
    <row r="55" spans="1:7" x14ac:dyDescent="0.25">
      <c r="A55">
        <v>53</v>
      </c>
      <c r="B55">
        <v>4</v>
      </c>
      <c r="C55">
        <v>6</v>
      </c>
      <c r="D55">
        <v>7</v>
      </c>
      <c r="E55">
        <v>12</v>
      </c>
      <c r="F55" s="3">
        <f t="shared" si="0"/>
        <v>7.25</v>
      </c>
      <c r="G55">
        <f t="shared" si="1"/>
        <v>8</v>
      </c>
    </row>
    <row r="56" spans="1:7" x14ac:dyDescent="0.25">
      <c r="A56">
        <v>54</v>
      </c>
      <c r="B56">
        <v>15</v>
      </c>
      <c r="C56">
        <v>6</v>
      </c>
      <c r="D56">
        <v>4</v>
      </c>
      <c r="E56">
        <v>13</v>
      </c>
      <c r="F56" s="3">
        <f t="shared" si="0"/>
        <v>9.5</v>
      </c>
      <c r="G56">
        <f t="shared" si="1"/>
        <v>11</v>
      </c>
    </row>
    <row r="57" spans="1:7" x14ac:dyDescent="0.25">
      <c r="A57">
        <v>55</v>
      </c>
      <c r="B57">
        <v>9</v>
      </c>
      <c r="C57">
        <v>5</v>
      </c>
      <c r="D57">
        <v>8</v>
      </c>
      <c r="E57">
        <v>3</v>
      </c>
      <c r="F57" s="3">
        <f t="shared" si="0"/>
        <v>6.25</v>
      </c>
      <c r="G57">
        <f t="shared" si="1"/>
        <v>6</v>
      </c>
    </row>
    <row r="58" spans="1:7" x14ac:dyDescent="0.25">
      <c r="A58">
        <v>56</v>
      </c>
      <c r="B58">
        <v>8</v>
      </c>
      <c r="C58">
        <v>15</v>
      </c>
      <c r="D58">
        <v>16</v>
      </c>
      <c r="E58">
        <v>6</v>
      </c>
      <c r="F58" s="3">
        <f t="shared" si="0"/>
        <v>11.25</v>
      </c>
      <c r="G58">
        <f t="shared" si="1"/>
        <v>10</v>
      </c>
    </row>
    <row r="59" spans="1:7" x14ac:dyDescent="0.25">
      <c r="A59">
        <v>57</v>
      </c>
      <c r="B59">
        <v>4</v>
      </c>
      <c r="C59">
        <v>7</v>
      </c>
      <c r="D59">
        <v>9</v>
      </c>
      <c r="E59">
        <v>7</v>
      </c>
      <c r="F59" s="3">
        <f t="shared" si="0"/>
        <v>6.75</v>
      </c>
      <c r="G59">
        <f t="shared" si="1"/>
        <v>5</v>
      </c>
    </row>
    <row r="60" spans="1:7" x14ac:dyDescent="0.25">
      <c r="A60">
        <v>58</v>
      </c>
      <c r="B60">
        <v>16</v>
      </c>
      <c r="C60">
        <v>9</v>
      </c>
      <c r="D60">
        <v>8</v>
      </c>
      <c r="E60">
        <v>2</v>
      </c>
      <c r="F60" s="3">
        <f t="shared" si="0"/>
        <v>8.75</v>
      </c>
      <c r="G60">
        <f t="shared" si="1"/>
        <v>14</v>
      </c>
    </row>
    <row r="61" spans="1:7" x14ac:dyDescent="0.25">
      <c r="A61">
        <v>59</v>
      </c>
      <c r="B61">
        <v>8</v>
      </c>
      <c r="C61">
        <v>12</v>
      </c>
      <c r="D61">
        <v>10</v>
      </c>
      <c r="E61">
        <v>4</v>
      </c>
      <c r="F61" s="3">
        <f t="shared" si="0"/>
        <v>8.5</v>
      </c>
      <c r="G61">
        <f t="shared" si="1"/>
        <v>8</v>
      </c>
    </row>
    <row r="62" spans="1:7" x14ac:dyDescent="0.25">
      <c r="A62">
        <v>60</v>
      </c>
      <c r="B62">
        <v>5</v>
      </c>
      <c r="C62">
        <v>10</v>
      </c>
      <c r="D62">
        <v>10</v>
      </c>
      <c r="E62">
        <v>2</v>
      </c>
      <c r="F62" s="3">
        <f t="shared" si="0"/>
        <v>6.75</v>
      </c>
      <c r="G62">
        <f t="shared" si="1"/>
        <v>8</v>
      </c>
    </row>
    <row r="63" spans="1:7" x14ac:dyDescent="0.25">
      <c r="A63">
        <v>61</v>
      </c>
      <c r="B63">
        <v>5</v>
      </c>
      <c r="C63">
        <v>9</v>
      </c>
      <c r="D63">
        <v>12</v>
      </c>
      <c r="E63">
        <v>15</v>
      </c>
      <c r="F63" s="3">
        <f t="shared" si="0"/>
        <v>10.25</v>
      </c>
      <c r="G63">
        <f t="shared" si="1"/>
        <v>10</v>
      </c>
    </row>
    <row r="64" spans="1:7" x14ac:dyDescent="0.25">
      <c r="A64">
        <v>62</v>
      </c>
      <c r="B64">
        <v>16</v>
      </c>
      <c r="C64">
        <v>11</v>
      </c>
      <c r="D64">
        <v>15</v>
      </c>
      <c r="E64">
        <v>9</v>
      </c>
      <c r="F64" s="3">
        <f t="shared" si="0"/>
        <v>12.75</v>
      </c>
      <c r="G64">
        <f t="shared" si="1"/>
        <v>7</v>
      </c>
    </row>
    <row r="65" spans="1:7" x14ac:dyDescent="0.25">
      <c r="A65">
        <v>63</v>
      </c>
      <c r="B65">
        <v>9</v>
      </c>
      <c r="C65">
        <v>6</v>
      </c>
      <c r="D65">
        <v>9</v>
      </c>
      <c r="E65">
        <v>9</v>
      </c>
      <c r="F65" s="3">
        <f t="shared" si="0"/>
        <v>8.25</v>
      </c>
      <c r="G65">
        <f t="shared" si="1"/>
        <v>3</v>
      </c>
    </row>
    <row r="66" spans="1:7" x14ac:dyDescent="0.25">
      <c r="A66">
        <v>64</v>
      </c>
      <c r="B66">
        <v>3</v>
      </c>
      <c r="C66">
        <v>7</v>
      </c>
      <c r="D66">
        <v>9</v>
      </c>
      <c r="E66">
        <v>15</v>
      </c>
      <c r="F66" s="3">
        <f t="shared" si="0"/>
        <v>8.5</v>
      </c>
      <c r="G66">
        <f t="shared" si="1"/>
        <v>12</v>
      </c>
    </row>
    <row r="67" spans="1:7" x14ac:dyDescent="0.25">
      <c r="A67">
        <v>65</v>
      </c>
      <c r="B67">
        <v>6</v>
      </c>
      <c r="C67">
        <v>4</v>
      </c>
      <c r="D67">
        <v>9</v>
      </c>
      <c r="E67">
        <v>5</v>
      </c>
      <c r="F67" s="3">
        <f t="shared" si="0"/>
        <v>6</v>
      </c>
      <c r="G67">
        <f t="shared" si="1"/>
        <v>5</v>
      </c>
    </row>
    <row r="68" spans="1:7" x14ac:dyDescent="0.25">
      <c r="A68">
        <v>66</v>
      </c>
      <c r="B68">
        <v>3</v>
      </c>
      <c r="C68">
        <v>9</v>
      </c>
      <c r="D68">
        <v>13</v>
      </c>
      <c r="E68">
        <v>8</v>
      </c>
      <c r="F68" s="3">
        <f t="shared" ref="F68:F102" si="2">AVERAGE(B68:E68)</f>
        <v>8.25</v>
      </c>
      <c r="G68">
        <f t="shared" ref="G68:G102" si="3">MAX(B68:E68)-MIN(B68:E68)</f>
        <v>10</v>
      </c>
    </row>
    <row r="69" spans="1:7" x14ac:dyDescent="0.25">
      <c r="A69">
        <v>67</v>
      </c>
      <c r="B69">
        <v>14</v>
      </c>
      <c r="C69">
        <v>6</v>
      </c>
      <c r="D69">
        <v>5</v>
      </c>
      <c r="E69">
        <v>9</v>
      </c>
      <c r="F69" s="3">
        <f t="shared" si="2"/>
        <v>8.5</v>
      </c>
      <c r="G69">
        <f t="shared" si="3"/>
        <v>9</v>
      </c>
    </row>
    <row r="70" spans="1:7" x14ac:dyDescent="0.25">
      <c r="A70">
        <v>68</v>
      </c>
      <c r="B70">
        <v>5</v>
      </c>
      <c r="C70">
        <v>16</v>
      </c>
      <c r="D70">
        <v>9</v>
      </c>
      <c r="E70">
        <v>14</v>
      </c>
      <c r="F70" s="3">
        <f t="shared" si="2"/>
        <v>11</v>
      </c>
      <c r="G70">
        <f t="shared" si="3"/>
        <v>11</v>
      </c>
    </row>
    <row r="71" spans="1:7" x14ac:dyDescent="0.25">
      <c r="A71">
        <v>69</v>
      </c>
      <c r="B71">
        <v>13</v>
      </c>
      <c r="C71">
        <v>10</v>
      </c>
      <c r="D71">
        <v>4</v>
      </c>
      <c r="E71">
        <v>2</v>
      </c>
      <c r="F71" s="3">
        <f t="shared" si="2"/>
        <v>7.25</v>
      </c>
      <c r="G71">
        <f t="shared" si="3"/>
        <v>11</v>
      </c>
    </row>
    <row r="72" spans="1:7" x14ac:dyDescent="0.25">
      <c r="A72">
        <v>70</v>
      </c>
      <c r="B72">
        <v>9</v>
      </c>
      <c r="C72">
        <v>3</v>
      </c>
      <c r="D72">
        <v>11</v>
      </c>
      <c r="E72">
        <v>9</v>
      </c>
      <c r="F72" s="3">
        <f t="shared" si="2"/>
        <v>8</v>
      </c>
      <c r="G72">
        <f t="shared" si="3"/>
        <v>8</v>
      </c>
    </row>
    <row r="73" spans="1:7" x14ac:dyDescent="0.25">
      <c r="A73">
        <v>71</v>
      </c>
      <c r="B73">
        <v>13</v>
      </c>
      <c r="C73">
        <v>9</v>
      </c>
      <c r="D73">
        <v>16</v>
      </c>
      <c r="E73">
        <v>14</v>
      </c>
      <c r="F73" s="3">
        <f t="shared" si="2"/>
        <v>13</v>
      </c>
      <c r="G73">
        <f t="shared" si="3"/>
        <v>7</v>
      </c>
    </row>
    <row r="74" spans="1:7" x14ac:dyDescent="0.25">
      <c r="A74">
        <v>72</v>
      </c>
      <c r="B74">
        <v>11</v>
      </c>
      <c r="C74">
        <v>14</v>
      </c>
      <c r="D74">
        <v>3</v>
      </c>
      <c r="E74">
        <v>2</v>
      </c>
      <c r="F74" s="3">
        <f t="shared" si="2"/>
        <v>7.5</v>
      </c>
      <c r="G74">
        <f t="shared" si="3"/>
        <v>12</v>
      </c>
    </row>
    <row r="75" spans="1:7" x14ac:dyDescent="0.25">
      <c r="A75">
        <v>73</v>
      </c>
      <c r="B75">
        <v>14</v>
      </c>
      <c r="C75">
        <v>14</v>
      </c>
      <c r="D75">
        <v>14</v>
      </c>
      <c r="E75">
        <v>8</v>
      </c>
      <c r="F75" s="3">
        <f t="shared" si="2"/>
        <v>12.5</v>
      </c>
      <c r="G75">
        <f t="shared" si="3"/>
        <v>6</v>
      </c>
    </row>
    <row r="76" spans="1:7" x14ac:dyDescent="0.25">
      <c r="A76">
        <v>74</v>
      </c>
      <c r="B76">
        <v>9</v>
      </c>
      <c r="C76">
        <v>2</v>
      </c>
      <c r="D76">
        <v>4</v>
      </c>
      <c r="E76">
        <v>16</v>
      </c>
      <c r="F76" s="3">
        <f t="shared" si="2"/>
        <v>7.75</v>
      </c>
      <c r="G76">
        <f t="shared" si="3"/>
        <v>14</v>
      </c>
    </row>
    <row r="77" spans="1:7" x14ac:dyDescent="0.25">
      <c r="A77">
        <v>75</v>
      </c>
      <c r="B77">
        <v>16</v>
      </c>
      <c r="C77">
        <v>2</v>
      </c>
      <c r="D77">
        <v>14</v>
      </c>
      <c r="E77">
        <v>5</v>
      </c>
      <c r="F77" s="3">
        <f t="shared" si="2"/>
        <v>9.25</v>
      </c>
      <c r="G77">
        <f t="shared" si="3"/>
        <v>14</v>
      </c>
    </row>
    <row r="78" spans="1:7" x14ac:dyDescent="0.25">
      <c r="A78">
        <v>76</v>
      </c>
      <c r="B78">
        <v>16</v>
      </c>
      <c r="C78">
        <v>10</v>
      </c>
      <c r="D78">
        <v>12</v>
      </c>
      <c r="E78">
        <v>5</v>
      </c>
      <c r="F78" s="3">
        <f t="shared" si="2"/>
        <v>10.75</v>
      </c>
      <c r="G78">
        <f t="shared" si="3"/>
        <v>11</v>
      </c>
    </row>
    <row r="79" spans="1:7" x14ac:dyDescent="0.25">
      <c r="A79">
        <v>77</v>
      </c>
      <c r="B79">
        <v>12</v>
      </c>
      <c r="C79">
        <v>3</v>
      </c>
      <c r="D79">
        <v>5</v>
      </c>
      <c r="E79">
        <v>2</v>
      </c>
      <c r="F79" s="3">
        <f t="shared" si="2"/>
        <v>5.5</v>
      </c>
      <c r="G79">
        <f t="shared" si="3"/>
        <v>10</v>
      </c>
    </row>
    <row r="80" spans="1:7" x14ac:dyDescent="0.25">
      <c r="A80">
        <v>78</v>
      </c>
      <c r="B80">
        <v>2</v>
      </c>
      <c r="C80">
        <v>12</v>
      </c>
      <c r="D80">
        <v>2</v>
      </c>
      <c r="E80">
        <v>2</v>
      </c>
      <c r="F80" s="3">
        <f t="shared" si="2"/>
        <v>4.5</v>
      </c>
      <c r="G80">
        <f t="shared" si="3"/>
        <v>10</v>
      </c>
    </row>
    <row r="81" spans="1:7" x14ac:dyDescent="0.25">
      <c r="A81">
        <v>79</v>
      </c>
      <c r="B81">
        <v>2</v>
      </c>
      <c r="C81">
        <v>15</v>
      </c>
      <c r="D81">
        <v>14</v>
      </c>
      <c r="E81">
        <v>5</v>
      </c>
      <c r="F81" s="3">
        <f t="shared" si="2"/>
        <v>9</v>
      </c>
      <c r="G81">
        <f t="shared" si="3"/>
        <v>13</v>
      </c>
    </row>
    <row r="82" spans="1:7" x14ac:dyDescent="0.25">
      <c r="A82">
        <v>80</v>
      </c>
      <c r="B82">
        <v>14</v>
      </c>
      <c r="C82">
        <v>4</v>
      </c>
      <c r="D82">
        <v>14</v>
      </c>
      <c r="E82">
        <v>14</v>
      </c>
      <c r="F82" s="3">
        <f t="shared" si="2"/>
        <v>11.5</v>
      </c>
      <c r="G82">
        <f t="shared" si="3"/>
        <v>10</v>
      </c>
    </row>
    <row r="83" spans="1:7" x14ac:dyDescent="0.25">
      <c r="A83">
        <v>81</v>
      </c>
      <c r="B83">
        <v>10</v>
      </c>
      <c r="C83">
        <v>15</v>
      </c>
      <c r="D83">
        <v>7</v>
      </c>
      <c r="E83">
        <v>7</v>
      </c>
      <c r="F83" s="3">
        <f t="shared" si="2"/>
        <v>9.75</v>
      </c>
      <c r="G83">
        <f t="shared" si="3"/>
        <v>8</v>
      </c>
    </row>
    <row r="84" spans="1:7" x14ac:dyDescent="0.25">
      <c r="A84">
        <v>82</v>
      </c>
      <c r="B84">
        <v>3</v>
      </c>
      <c r="C84">
        <v>5</v>
      </c>
      <c r="D84">
        <v>9</v>
      </c>
      <c r="E84">
        <v>7</v>
      </c>
      <c r="F84" s="3">
        <f t="shared" si="2"/>
        <v>6</v>
      </c>
      <c r="G84">
        <f t="shared" si="3"/>
        <v>6</v>
      </c>
    </row>
    <row r="85" spans="1:7" x14ac:dyDescent="0.25">
      <c r="A85">
        <v>83</v>
      </c>
      <c r="B85">
        <v>10</v>
      </c>
      <c r="C85">
        <v>9</v>
      </c>
      <c r="D85">
        <v>3</v>
      </c>
      <c r="E85">
        <v>5</v>
      </c>
      <c r="F85" s="3">
        <f t="shared" si="2"/>
        <v>6.75</v>
      </c>
      <c r="G85">
        <f t="shared" si="3"/>
        <v>7</v>
      </c>
    </row>
    <row r="86" spans="1:7" x14ac:dyDescent="0.25">
      <c r="A86">
        <v>84</v>
      </c>
      <c r="B86">
        <v>11</v>
      </c>
      <c r="C86">
        <v>16</v>
      </c>
      <c r="D86">
        <v>4</v>
      </c>
      <c r="E86">
        <v>12</v>
      </c>
      <c r="F86" s="3">
        <f t="shared" si="2"/>
        <v>10.75</v>
      </c>
      <c r="G86">
        <f t="shared" si="3"/>
        <v>12</v>
      </c>
    </row>
    <row r="87" spans="1:7" x14ac:dyDescent="0.25">
      <c r="A87">
        <v>85</v>
      </c>
      <c r="B87">
        <v>4</v>
      </c>
      <c r="C87">
        <v>8</v>
      </c>
      <c r="D87">
        <v>16</v>
      </c>
      <c r="E87">
        <v>3</v>
      </c>
      <c r="F87" s="3">
        <f t="shared" si="2"/>
        <v>7.75</v>
      </c>
      <c r="G87">
        <f t="shared" si="3"/>
        <v>13</v>
      </c>
    </row>
    <row r="88" spans="1:7" x14ac:dyDescent="0.25">
      <c r="A88">
        <v>86</v>
      </c>
      <c r="B88">
        <v>7</v>
      </c>
      <c r="C88">
        <v>6</v>
      </c>
      <c r="D88">
        <v>14</v>
      </c>
      <c r="E88">
        <v>12</v>
      </c>
      <c r="F88" s="3">
        <f t="shared" si="2"/>
        <v>9.75</v>
      </c>
      <c r="G88">
        <f t="shared" si="3"/>
        <v>8</v>
      </c>
    </row>
    <row r="89" spans="1:7" x14ac:dyDescent="0.25">
      <c r="A89">
        <v>87</v>
      </c>
      <c r="B89">
        <v>11</v>
      </c>
      <c r="C89">
        <v>11</v>
      </c>
      <c r="D89">
        <v>14</v>
      </c>
      <c r="E89">
        <v>6</v>
      </c>
      <c r="F89" s="3">
        <f t="shared" si="2"/>
        <v>10.5</v>
      </c>
      <c r="G89">
        <f t="shared" si="3"/>
        <v>8</v>
      </c>
    </row>
    <row r="90" spans="1:7" x14ac:dyDescent="0.25">
      <c r="A90">
        <v>88</v>
      </c>
      <c r="B90">
        <v>13</v>
      </c>
      <c r="C90">
        <v>13</v>
      </c>
      <c r="D90">
        <v>3</v>
      </c>
      <c r="E90">
        <v>2</v>
      </c>
      <c r="F90" s="3">
        <f t="shared" si="2"/>
        <v>7.75</v>
      </c>
      <c r="G90">
        <f t="shared" si="3"/>
        <v>11</v>
      </c>
    </row>
    <row r="91" spans="1:7" x14ac:dyDescent="0.25">
      <c r="A91">
        <v>89</v>
      </c>
      <c r="B91">
        <v>13</v>
      </c>
      <c r="C91">
        <v>16</v>
      </c>
      <c r="D91">
        <v>13</v>
      </c>
      <c r="E91">
        <v>4</v>
      </c>
      <c r="F91" s="3">
        <f t="shared" si="2"/>
        <v>11.5</v>
      </c>
      <c r="G91">
        <f t="shared" si="3"/>
        <v>12</v>
      </c>
    </row>
    <row r="92" spans="1:7" x14ac:dyDescent="0.25">
      <c r="A92">
        <v>90</v>
      </c>
      <c r="B92">
        <v>12</v>
      </c>
      <c r="C92">
        <v>12</v>
      </c>
      <c r="D92">
        <v>14</v>
      </c>
      <c r="E92">
        <v>8</v>
      </c>
      <c r="F92" s="3">
        <f t="shared" si="2"/>
        <v>11.5</v>
      </c>
      <c r="G92">
        <f t="shared" si="3"/>
        <v>6</v>
      </c>
    </row>
    <row r="93" spans="1:7" x14ac:dyDescent="0.25">
      <c r="A93">
        <v>91</v>
      </c>
      <c r="B93">
        <v>12</v>
      </c>
      <c r="C93">
        <v>9</v>
      </c>
      <c r="D93">
        <v>12</v>
      </c>
      <c r="E93">
        <v>6</v>
      </c>
      <c r="F93" s="3">
        <f t="shared" si="2"/>
        <v>9.75</v>
      </c>
      <c r="G93">
        <f t="shared" si="3"/>
        <v>6</v>
      </c>
    </row>
    <row r="94" spans="1:7" x14ac:dyDescent="0.25">
      <c r="A94">
        <v>92</v>
      </c>
      <c r="B94">
        <v>5</v>
      </c>
      <c r="C94">
        <v>5</v>
      </c>
      <c r="D94">
        <v>7</v>
      </c>
      <c r="E94">
        <v>13</v>
      </c>
      <c r="F94" s="3">
        <f t="shared" si="2"/>
        <v>7.5</v>
      </c>
      <c r="G94">
        <f t="shared" si="3"/>
        <v>8</v>
      </c>
    </row>
    <row r="95" spans="1:7" x14ac:dyDescent="0.25">
      <c r="A95">
        <v>93</v>
      </c>
      <c r="B95">
        <v>10</v>
      </c>
      <c r="C95">
        <v>9</v>
      </c>
      <c r="D95">
        <v>10</v>
      </c>
      <c r="E95">
        <v>5</v>
      </c>
      <c r="F95" s="3">
        <f t="shared" si="2"/>
        <v>8.5</v>
      </c>
      <c r="G95">
        <f t="shared" si="3"/>
        <v>5</v>
      </c>
    </row>
    <row r="96" spans="1:7" x14ac:dyDescent="0.25">
      <c r="A96">
        <v>94</v>
      </c>
      <c r="B96">
        <v>16</v>
      </c>
      <c r="C96">
        <v>7</v>
      </c>
      <c r="D96">
        <v>9</v>
      </c>
      <c r="E96">
        <v>3</v>
      </c>
      <c r="F96" s="3">
        <f t="shared" si="2"/>
        <v>8.75</v>
      </c>
      <c r="G96">
        <f t="shared" si="3"/>
        <v>13</v>
      </c>
    </row>
    <row r="97" spans="1:7" x14ac:dyDescent="0.25">
      <c r="A97">
        <v>95</v>
      </c>
      <c r="B97">
        <v>7</v>
      </c>
      <c r="C97">
        <v>13</v>
      </c>
      <c r="D97">
        <v>2</v>
      </c>
      <c r="E97">
        <v>5</v>
      </c>
      <c r="F97" s="3">
        <f t="shared" si="2"/>
        <v>6.75</v>
      </c>
      <c r="G97">
        <f t="shared" si="3"/>
        <v>11</v>
      </c>
    </row>
    <row r="98" spans="1:7" x14ac:dyDescent="0.25">
      <c r="A98">
        <v>96</v>
      </c>
      <c r="B98">
        <v>7</v>
      </c>
      <c r="C98">
        <v>16</v>
      </c>
      <c r="D98">
        <v>9</v>
      </c>
      <c r="E98">
        <v>4</v>
      </c>
      <c r="F98" s="3">
        <f t="shared" si="2"/>
        <v>9</v>
      </c>
      <c r="G98">
        <f t="shared" si="3"/>
        <v>12</v>
      </c>
    </row>
    <row r="99" spans="1:7" x14ac:dyDescent="0.25">
      <c r="A99">
        <v>97</v>
      </c>
      <c r="B99">
        <v>2</v>
      </c>
      <c r="C99">
        <v>16</v>
      </c>
      <c r="D99">
        <v>10</v>
      </c>
      <c r="E99">
        <v>11</v>
      </c>
      <c r="F99" s="3">
        <f t="shared" si="2"/>
        <v>9.75</v>
      </c>
      <c r="G99">
        <f t="shared" si="3"/>
        <v>14</v>
      </c>
    </row>
    <row r="100" spans="1:7" x14ac:dyDescent="0.25">
      <c r="A100">
        <v>98</v>
      </c>
      <c r="B100">
        <v>2</v>
      </c>
      <c r="C100">
        <v>16</v>
      </c>
      <c r="D100">
        <v>3</v>
      </c>
      <c r="E100">
        <v>6</v>
      </c>
      <c r="F100" s="3">
        <f t="shared" si="2"/>
        <v>6.75</v>
      </c>
      <c r="G100">
        <f t="shared" si="3"/>
        <v>14</v>
      </c>
    </row>
    <row r="101" spans="1:7" x14ac:dyDescent="0.25">
      <c r="A101">
        <v>99</v>
      </c>
      <c r="B101">
        <v>10</v>
      </c>
      <c r="C101">
        <v>13</v>
      </c>
      <c r="D101">
        <v>8</v>
      </c>
      <c r="E101">
        <v>11</v>
      </c>
      <c r="F101" s="3">
        <f t="shared" si="2"/>
        <v>10.5</v>
      </c>
      <c r="G101">
        <f t="shared" si="3"/>
        <v>5</v>
      </c>
    </row>
    <row r="102" spans="1:7" x14ac:dyDescent="0.25">
      <c r="A102">
        <v>100</v>
      </c>
      <c r="B102">
        <v>9</v>
      </c>
      <c r="C102">
        <v>3</v>
      </c>
      <c r="D102">
        <v>13</v>
      </c>
      <c r="E102">
        <v>10</v>
      </c>
      <c r="F102" s="3">
        <f t="shared" si="2"/>
        <v>8.75</v>
      </c>
      <c r="G102">
        <f t="shared" si="3"/>
        <v>10</v>
      </c>
    </row>
  </sheetData>
  <mergeCells count="4">
    <mergeCell ref="B1:E1"/>
    <mergeCell ref="A1:A2"/>
    <mergeCell ref="F1:F2"/>
    <mergeCell ref="G1:G2"/>
  </mergeCells>
  <pageMargins left="0.7" right="0.7" top="0.75" bottom="0.75" header="0.3" footer="0.3"/>
  <ignoredErrors>
    <ignoredError sqref="F11:F44 F3:G10 G11:G43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1"/>
  <sheetViews>
    <sheetView zoomScale="80" zoomScaleNormal="80" workbookViewId="0">
      <selection activeCell="G1" sqref="G1:H1"/>
    </sheetView>
  </sheetViews>
  <sheetFormatPr defaultRowHeight="15" x14ac:dyDescent="0.25"/>
  <cols>
    <col min="5" max="5" width="3.5703125" customWidth="1"/>
  </cols>
  <sheetData>
    <row r="1" spans="1:8" ht="18" x14ac:dyDescent="0.25">
      <c r="A1" s="1" t="s">
        <v>6</v>
      </c>
      <c r="B1" s="2" t="s">
        <v>1</v>
      </c>
      <c r="C1" s="1" t="s">
        <v>4</v>
      </c>
      <c r="D1" s="1" t="s">
        <v>5</v>
      </c>
      <c r="E1" s="1"/>
      <c r="F1" s="1" t="s">
        <v>0</v>
      </c>
      <c r="G1" s="2" t="s">
        <v>2</v>
      </c>
      <c r="H1" s="2" t="s">
        <v>3</v>
      </c>
    </row>
    <row r="2" spans="1:8" x14ac:dyDescent="0.25">
      <c r="A2" s="3">
        <f>'Рис. 1'!F3</f>
        <v>7.25</v>
      </c>
      <c r="B2" s="3">
        <f>AVERAGE($A$2:$A$31)</f>
        <v>8.8583333333333325</v>
      </c>
      <c r="C2">
        <f>B2+'Рис. 3'!$B$4*G2</f>
        <v>15.224933333333333</v>
      </c>
      <c r="D2">
        <f>IF((B2-'Рис. 3'!$B$4*G2)&lt;0,0,B2-'Рис. 3'!$B$4*G2)</f>
        <v>2.4917333333333334</v>
      </c>
      <c r="F2">
        <f>'Рис. 1'!G3</f>
        <v>8</v>
      </c>
      <c r="G2" s="3">
        <f>AVERAGE($F$2:$F$31)</f>
        <v>8.7333333333333325</v>
      </c>
      <c r="H2">
        <f>'Рис. 3'!$D$4*G2</f>
        <v>19.929466666666666</v>
      </c>
    </row>
    <row r="3" spans="1:8" x14ac:dyDescent="0.25">
      <c r="A3" s="3">
        <f>'Рис. 1'!F4</f>
        <v>12</v>
      </c>
      <c r="B3" s="3">
        <f t="shared" ref="B3:B66" si="0">AVERAGE($A$2:$A$31)</f>
        <v>8.8583333333333325</v>
      </c>
      <c r="C3">
        <f>B3+'Рис. 3'!$B$4*G3</f>
        <v>15.224933333333333</v>
      </c>
      <c r="D3">
        <f>IF((B3-'Рис. 3'!$B$4*G3)&lt;0,0,B3-'Рис. 3'!$B$4*G3)</f>
        <v>2.4917333333333334</v>
      </c>
      <c r="F3">
        <f>'Рис. 1'!G4</f>
        <v>8</v>
      </c>
      <c r="G3" s="3">
        <f t="shared" ref="G3:G66" si="1">AVERAGE($F$2:$F$31)</f>
        <v>8.7333333333333325</v>
      </c>
      <c r="H3">
        <f>'Рис. 3'!$D$4*G3</f>
        <v>19.929466666666666</v>
      </c>
    </row>
    <row r="4" spans="1:8" x14ac:dyDescent="0.25">
      <c r="A4" s="3">
        <f>'Рис. 1'!F5</f>
        <v>7.5</v>
      </c>
      <c r="B4" s="3">
        <f t="shared" si="0"/>
        <v>8.8583333333333325</v>
      </c>
      <c r="C4">
        <f>B4+'Рис. 3'!$B$4*G4</f>
        <v>15.224933333333333</v>
      </c>
      <c r="D4">
        <f>IF((B4-'Рис. 3'!$B$4*G4)&lt;0,0,B4-'Рис. 3'!$B$4*G4)</f>
        <v>2.4917333333333334</v>
      </c>
      <c r="F4">
        <f>'Рис. 1'!G5</f>
        <v>12</v>
      </c>
      <c r="G4" s="3">
        <f t="shared" si="1"/>
        <v>8.7333333333333325</v>
      </c>
      <c r="H4">
        <f>'Рис. 3'!$D$4*G4</f>
        <v>19.929466666666666</v>
      </c>
    </row>
    <row r="5" spans="1:8" x14ac:dyDescent="0.25">
      <c r="A5" s="3">
        <f>'Рис. 1'!F6</f>
        <v>6</v>
      </c>
      <c r="B5" s="3">
        <f t="shared" si="0"/>
        <v>8.8583333333333325</v>
      </c>
      <c r="C5">
        <f>B5+'Рис. 3'!$B$4*G5</f>
        <v>15.224933333333333</v>
      </c>
      <c r="D5">
        <f>IF((B5-'Рис. 3'!$B$4*G5)&lt;0,0,B5-'Рис. 3'!$B$4*G5)</f>
        <v>2.4917333333333334</v>
      </c>
      <c r="F5">
        <f>'Рис. 1'!G6</f>
        <v>9</v>
      </c>
      <c r="G5" s="3">
        <f t="shared" si="1"/>
        <v>8.7333333333333325</v>
      </c>
      <c r="H5">
        <f>'Рис. 3'!$D$4*G5</f>
        <v>19.929466666666666</v>
      </c>
    </row>
    <row r="6" spans="1:8" x14ac:dyDescent="0.25">
      <c r="A6" s="3">
        <f>'Рис. 1'!F7</f>
        <v>8.75</v>
      </c>
      <c r="B6" s="3">
        <f t="shared" si="0"/>
        <v>8.8583333333333325</v>
      </c>
      <c r="C6">
        <f>B6+'Рис. 3'!$B$4*G6</f>
        <v>15.224933333333333</v>
      </c>
      <c r="D6">
        <f>IF((B6-'Рис. 3'!$B$4*G6)&lt;0,0,B6-'Рис. 3'!$B$4*G6)</f>
        <v>2.4917333333333334</v>
      </c>
      <c r="F6">
        <f>'Рис. 1'!G7</f>
        <v>5</v>
      </c>
      <c r="G6" s="3">
        <f t="shared" si="1"/>
        <v>8.7333333333333325</v>
      </c>
      <c r="H6">
        <f>'Рис. 3'!$D$4*G6</f>
        <v>19.929466666666666</v>
      </c>
    </row>
    <row r="7" spans="1:8" x14ac:dyDescent="0.25">
      <c r="A7" s="3">
        <f>'Рис. 1'!F8</f>
        <v>5.75</v>
      </c>
      <c r="B7" s="3">
        <f t="shared" si="0"/>
        <v>8.8583333333333325</v>
      </c>
      <c r="C7">
        <f>B7+'Рис. 3'!$B$4*G7</f>
        <v>15.224933333333333</v>
      </c>
      <c r="D7">
        <f>IF((B7-'Рис. 3'!$B$4*G7)&lt;0,0,B7-'Рис. 3'!$B$4*G7)</f>
        <v>2.4917333333333334</v>
      </c>
      <c r="F7">
        <f>'Рис. 1'!G8</f>
        <v>3</v>
      </c>
      <c r="G7" s="3">
        <f t="shared" si="1"/>
        <v>8.7333333333333325</v>
      </c>
      <c r="H7">
        <f>'Рис. 3'!$D$4*G7</f>
        <v>19.929466666666666</v>
      </c>
    </row>
    <row r="8" spans="1:8" x14ac:dyDescent="0.25">
      <c r="A8" s="3">
        <f>'Рис. 1'!F9</f>
        <v>9.25</v>
      </c>
      <c r="B8" s="3">
        <f t="shared" si="0"/>
        <v>8.8583333333333325</v>
      </c>
      <c r="C8">
        <f>B8+'Рис. 3'!$B$4*G8</f>
        <v>15.224933333333333</v>
      </c>
      <c r="D8">
        <f>IF((B8-'Рис. 3'!$B$4*G8)&lt;0,0,B8-'Рис. 3'!$B$4*G8)</f>
        <v>2.4917333333333334</v>
      </c>
      <c r="F8">
        <f>'Рис. 1'!G9</f>
        <v>10</v>
      </c>
      <c r="G8" s="3">
        <f t="shared" si="1"/>
        <v>8.7333333333333325</v>
      </c>
      <c r="H8">
        <f>'Рис. 3'!$D$4*G8</f>
        <v>19.929466666666666</v>
      </c>
    </row>
    <row r="9" spans="1:8" x14ac:dyDescent="0.25">
      <c r="A9" s="3">
        <f>'Рис. 1'!F10</f>
        <v>9.5</v>
      </c>
      <c r="B9" s="3">
        <f t="shared" si="0"/>
        <v>8.8583333333333325</v>
      </c>
      <c r="C9">
        <f>B9+'Рис. 3'!$B$4*G9</f>
        <v>15.224933333333333</v>
      </c>
      <c r="D9">
        <f>IF((B9-'Рис. 3'!$B$4*G9)&lt;0,0,B9-'Рис. 3'!$B$4*G9)</f>
        <v>2.4917333333333334</v>
      </c>
      <c r="F9">
        <f>'Рис. 1'!G10</f>
        <v>11</v>
      </c>
      <c r="G9" s="3">
        <f t="shared" si="1"/>
        <v>8.7333333333333325</v>
      </c>
      <c r="H9">
        <f>'Рис. 3'!$D$4*G9</f>
        <v>19.929466666666666</v>
      </c>
    </row>
    <row r="10" spans="1:8" x14ac:dyDescent="0.25">
      <c r="A10" s="3">
        <f>'Рис. 1'!F11</f>
        <v>7.25</v>
      </c>
      <c r="B10" s="3">
        <f t="shared" si="0"/>
        <v>8.8583333333333325</v>
      </c>
      <c r="C10">
        <f>B10+'Рис. 3'!$B$4*G10</f>
        <v>15.224933333333333</v>
      </c>
      <c r="D10">
        <f>IF((B10-'Рис. 3'!$B$4*G10)&lt;0,0,B10-'Рис. 3'!$B$4*G10)</f>
        <v>2.4917333333333334</v>
      </c>
      <c r="F10">
        <f>'Рис. 1'!G11</f>
        <v>12</v>
      </c>
      <c r="G10" s="3">
        <f t="shared" si="1"/>
        <v>8.7333333333333325</v>
      </c>
      <c r="H10">
        <f>'Рис. 3'!$D$4*G10</f>
        <v>19.929466666666666</v>
      </c>
    </row>
    <row r="11" spans="1:8" x14ac:dyDescent="0.25">
      <c r="A11" s="3">
        <f>'Рис. 1'!F12</f>
        <v>10.75</v>
      </c>
      <c r="B11" s="3">
        <f t="shared" si="0"/>
        <v>8.8583333333333325</v>
      </c>
      <c r="C11">
        <f>B11+'Рис. 3'!$B$4*G11</f>
        <v>15.224933333333333</v>
      </c>
      <c r="D11">
        <f>IF((B11-'Рис. 3'!$B$4*G11)&lt;0,0,B11-'Рис. 3'!$B$4*G11)</f>
        <v>2.4917333333333334</v>
      </c>
      <c r="F11">
        <f>'Рис. 1'!G12</f>
        <v>8</v>
      </c>
      <c r="G11" s="3">
        <f t="shared" si="1"/>
        <v>8.7333333333333325</v>
      </c>
      <c r="H11">
        <f>'Рис. 3'!$D$4*G11</f>
        <v>19.929466666666666</v>
      </c>
    </row>
    <row r="12" spans="1:8" x14ac:dyDescent="0.25">
      <c r="A12" s="3">
        <f>'Рис. 1'!F13</f>
        <v>8.5</v>
      </c>
      <c r="B12" s="3">
        <f t="shared" si="0"/>
        <v>8.8583333333333325</v>
      </c>
      <c r="C12">
        <f>B12+'Рис. 3'!$B$4*G12</f>
        <v>15.224933333333333</v>
      </c>
      <c r="D12">
        <f>IF((B12-'Рис. 3'!$B$4*G12)&lt;0,0,B12-'Рис. 3'!$B$4*G12)</f>
        <v>2.4917333333333334</v>
      </c>
      <c r="F12">
        <f>'Рис. 1'!G13</f>
        <v>14</v>
      </c>
      <c r="G12" s="3">
        <f t="shared" si="1"/>
        <v>8.7333333333333325</v>
      </c>
      <c r="H12">
        <f>'Рис. 3'!$D$4*G12</f>
        <v>19.929466666666666</v>
      </c>
    </row>
    <row r="13" spans="1:8" x14ac:dyDescent="0.25">
      <c r="A13" s="3">
        <f>'Рис. 1'!F14</f>
        <v>10.5</v>
      </c>
      <c r="B13" s="3">
        <f t="shared" si="0"/>
        <v>8.8583333333333325</v>
      </c>
      <c r="C13">
        <f>B13+'Рис. 3'!$B$4*G13</f>
        <v>15.224933333333333</v>
      </c>
      <c r="D13">
        <f>IF((B13-'Рис. 3'!$B$4*G13)&lt;0,0,B13-'Рис. 3'!$B$4*G13)</f>
        <v>2.4917333333333334</v>
      </c>
      <c r="F13">
        <f>'Рис. 1'!G14</f>
        <v>7</v>
      </c>
      <c r="G13" s="3">
        <f t="shared" si="1"/>
        <v>8.7333333333333325</v>
      </c>
      <c r="H13">
        <f>'Рис. 3'!$D$4*G13</f>
        <v>19.929466666666666</v>
      </c>
    </row>
    <row r="14" spans="1:8" x14ac:dyDescent="0.25">
      <c r="A14" s="3">
        <f>'Рис. 1'!F15</f>
        <v>9</v>
      </c>
      <c r="B14" s="3">
        <f t="shared" si="0"/>
        <v>8.8583333333333325</v>
      </c>
      <c r="C14">
        <f>B14+'Рис. 3'!$B$4*G14</f>
        <v>15.224933333333333</v>
      </c>
      <c r="D14">
        <f>IF((B14-'Рис. 3'!$B$4*G14)&lt;0,0,B14-'Рис. 3'!$B$4*G14)</f>
        <v>2.4917333333333334</v>
      </c>
      <c r="F14">
        <f>'Рис. 1'!G15</f>
        <v>7</v>
      </c>
      <c r="G14" s="3">
        <f t="shared" si="1"/>
        <v>8.7333333333333325</v>
      </c>
      <c r="H14">
        <f>'Рис. 3'!$D$4*G14</f>
        <v>19.929466666666666</v>
      </c>
    </row>
    <row r="15" spans="1:8" x14ac:dyDescent="0.25">
      <c r="A15" s="3">
        <f>'Рис. 1'!F16</f>
        <v>11.25</v>
      </c>
      <c r="B15" s="3">
        <f t="shared" si="0"/>
        <v>8.8583333333333325</v>
      </c>
      <c r="C15">
        <f>B15+'Рис. 3'!$B$4*G15</f>
        <v>15.224933333333333</v>
      </c>
      <c r="D15">
        <f>IF((B15-'Рис. 3'!$B$4*G15)&lt;0,0,B15-'Рис. 3'!$B$4*G15)</f>
        <v>2.4917333333333334</v>
      </c>
      <c r="F15">
        <f>'Рис. 1'!G16</f>
        <v>7</v>
      </c>
      <c r="G15" s="3">
        <f t="shared" si="1"/>
        <v>8.7333333333333325</v>
      </c>
      <c r="H15">
        <f>'Рис. 3'!$D$4*G15</f>
        <v>19.929466666666666</v>
      </c>
    </row>
    <row r="16" spans="1:8" x14ac:dyDescent="0.25">
      <c r="A16" s="3">
        <f>'Рис. 1'!F17</f>
        <v>7.5</v>
      </c>
      <c r="B16" s="3">
        <f t="shared" si="0"/>
        <v>8.8583333333333325</v>
      </c>
      <c r="C16">
        <f>B16+'Рис. 3'!$B$4*G16</f>
        <v>15.224933333333333</v>
      </c>
      <c r="D16">
        <f>IF((B16-'Рис. 3'!$B$4*G16)&lt;0,0,B16-'Рис. 3'!$B$4*G16)</f>
        <v>2.4917333333333334</v>
      </c>
      <c r="F16">
        <f>'Рис. 1'!G17</f>
        <v>6</v>
      </c>
      <c r="G16" s="3">
        <f t="shared" si="1"/>
        <v>8.7333333333333325</v>
      </c>
      <c r="H16">
        <f>'Рис. 3'!$D$4*G16</f>
        <v>19.929466666666666</v>
      </c>
    </row>
    <row r="17" spans="1:8" x14ac:dyDescent="0.25">
      <c r="A17" s="3">
        <f>'Рис. 1'!F18</f>
        <v>8.75</v>
      </c>
      <c r="B17" s="3">
        <f t="shared" si="0"/>
        <v>8.8583333333333325</v>
      </c>
      <c r="C17">
        <f>B17+'Рис. 3'!$B$4*G17</f>
        <v>15.224933333333333</v>
      </c>
      <c r="D17">
        <f>IF((B17-'Рис. 3'!$B$4*G17)&lt;0,0,B17-'Рис. 3'!$B$4*G17)</f>
        <v>2.4917333333333334</v>
      </c>
      <c r="F17">
        <f>'Рис. 1'!G18</f>
        <v>9</v>
      </c>
      <c r="G17" s="3">
        <f t="shared" si="1"/>
        <v>8.7333333333333325</v>
      </c>
      <c r="H17">
        <f>'Рис. 3'!$D$4*G17</f>
        <v>19.929466666666666</v>
      </c>
    </row>
    <row r="18" spans="1:8" x14ac:dyDescent="0.25">
      <c r="A18" s="3">
        <f>'Рис. 1'!F19</f>
        <v>11</v>
      </c>
      <c r="B18" s="3">
        <f t="shared" si="0"/>
        <v>8.8583333333333325</v>
      </c>
      <c r="C18">
        <f>B18+'Рис. 3'!$B$4*G18</f>
        <v>15.224933333333333</v>
      </c>
      <c r="D18">
        <f>IF((B18-'Рис. 3'!$B$4*G18)&lt;0,0,B18-'Рис. 3'!$B$4*G18)</f>
        <v>2.4917333333333334</v>
      </c>
      <c r="F18">
        <f>'Рис. 1'!G19</f>
        <v>11</v>
      </c>
      <c r="G18" s="3">
        <f t="shared" si="1"/>
        <v>8.7333333333333325</v>
      </c>
      <c r="H18">
        <f>'Рис. 3'!$D$4*G18</f>
        <v>19.929466666666666</v>
      </c>
    </row>
    <row r="19" spans="1:8" x14ac:dyDescent="0.25">
      <c r="A19" s="3">
        <f>'Рис. 1'!F20</f>
        <v>10.25</v>
      </c>
      <c r="B19" s="3">
        <f t="shared" si="0"/>
        <v>8.8583333333333325</v>
      </c>
      <c r="C19">
        <f>B19+'Рис. 3'!$B$4*G19</f>
        <v>15.224933333333333</v>
      </c>
      <c r="D19">
        <f>IF((B19-'Рис. 3'!$B$4*G19)&lt;0,0,B19-'Рис. 3'!$B$4*G19)</f>
        <v>2.4917333333333334</v>
      </c>
      <c r="F19">
        <f>'Рис. 1'!G20</f>
        <v>12</v>
      </c>
      <c r="G19" s="3">
        <f t="shared" si="1"/>
        <v>8.7333333333333325</v>
      </c>
      <c r="H19">
        <f>'Рис. 3'!$D$4*G19</f>
        <v>19.929466666666666</v>
      </c>
    </row>
    <row r="20" spans="1:8" x14ac:dyDescent="0.25">
      <c r="A20" s="3">
        <f>'Рис. 1'!F21</f>
        <v>9.75</v>
      </c>
      <c r="B20" s="3">
        <f t="shared" si="0"/>
        <v>8.8583333333333325</v>
      </c>
      <c r="C20">
        <f>B20+'Рис. 3'!$B$4*G20</f>
        <v>15.224933333333333</v>
      </c>
      <c r="D20">
        <f>IF((B20-'Рис. 3'!$B$4*G20)&lt;0,0,B20-'Рис. 3'!$B$4*G20)</f>
        <v>2.4917333333333334</v>
      </c>
      <c r="F20">
        <f>'Рис. 1'!G21</f>
        <v>7</v>
      </c>
      <c r="G20" s="3">
        <f t="shared" si="1"/>
        <v>8.7333333333333325</v>
      </c>
      <c r="H20">
        <f>'Рис. 3'!$D$4*G20</f>
        <v>19.929466666666666</v>
      </c>
    </row>
    <row r="21" spans="1:8" x14ac:dyDescent="0.25">
      <c r="A21" s="3">
        <f>'Рис. 1'!F22</f>
        <v>8.75</v>
      </c>
      <c r="B21" s="3">
        <f t="shared" si="0"/>
        <v>8.8583333333333325</v>
      </c>
      <c r="C21">
        <f>B21+'Рис. 3'!$B$4*G21</f>
        <v>15.224933333333333</v>
      </c>
      <c r="D21">
        <f>IF((B21-'Рис. 3'!$B$4*G21)&lt;0,0,B21-'Рис. 3'!$B$4*G21)</f>
        <v>2.4917333333333334</v>
      </c>
      <c r="F21">
        <f>'Рис. 1'!G22</f>
        <v>3</v>
      </c>
      <c r="G21" s="3">
        <f t="shared" si="1"/>
        <v>8.7333333333333325</v>
      </c>
      <c r="H21">
        <f>'Рис. 3'!$D$4*G21</f>
        <v>19.929466666666666</v>
      </c>
    </row>
    <row r="22" spans="1:8" x14ac:dyDescent="0.25">
      <c r="A22" s="3">
        <f>'Рис. 1'!F23</f>
        <v>7.5</v>
      </c>
      <c r="B22" s="3">
        <f t="shared" si="0"/>
        <v>8.8583333333333325</v>
      </c>
      <c r="C22">
        <f>B22+'Рис. 3'!$B$4*G22</f>
        <v>15.224933333333333</v>
      </c>
      <c r="D22">
        <f>IF((B22-'Рис. 3'!$B$4*G22)&lt;0,0,B22-'Рис. 3'!$B$4*G22)</f>
        <v>2.4917333333333334</v>
      </c>
      <c r="F22">
        <f>'Рис. 1'!G23</f>
        <v>13</v>
      </c>
      <c r="G22" s="3">
        <f t="shared" si="1"/>
        <v>8.7333333333333325</v>
      </c>
      <c r="H22">
        <f>'Рис. 3'!$D$4*G22</f>
        <v>19.929466666666666</v>
      </c>
    </row>
    <row r="23" spans="1:8" x14ac:dyDescent="0.25">
      <c r="A23" s="3">
        <f>'Рис. 1'!F24</f>
        <v>6</v>
      </c>
      <c r="B23" s="3">
        <f t="shared" si="0"/>
        <v>8.8583333333333325</v>
      </c>
      <c r="C23">
        <f>B23+'Рис. 3'!$B$4*G23</f>
        <v>15.224933333333333</v>
      </c>
      <c r="D23">
        <f>IF((B23-'Рис. 3'!$B$4*G23)&lt;0,0,B23-'Рис. 3'!$B$4*G23)</f>
        <v>2.4917333333333334</v>
      </c>
      <c r="F23">
        <f>'Рис. 1'!G24</f>
        <v>8</v>
      </c>
      <c r="G23" s="3">
        <f t="shared" si="1"/>
        <v>8.7333333333333325</v>
      </c>
      <c r="H23">
        <f>'Рис. 3'!$D$4*G23</f>
        <v>19.929466666666666</v>
      </c>
    </row>
    <row r="24" spans="1:8" x14ac:dyDescent="0.25">
      <c r="A24" s="3">
        <f>'Рис. 1'!F25</f>
        <v>8.5</v>
      </c>
      <c r="B24" s="3">
        <f t="shared" si="0"/>
        <v>8.8583333333333325</v>
      </c>
      <c r="C24">
        <f>B24+'Рис. 3'!$B$4*G24</f>
        <v>15.224933333333333</v>
      </c>
      <c r="D24">
        <f>IF((B24-'Рис. 3'!$B$4*G24)&lt;0,0,B24-'Рис. 3'!$B$4*G24)</f>
        <v>2.4917333333333334</v>
      </c>
      <c r="F24">
        <f>'Рис. 1'!G25</f>
        <v>14</v>
      </c>
      <c r="G24" s="3">
        <f t="shared" si="1"/>
        <v>8.7333333333333325</v>
      </c>
      <c r="H24">
        <f>'Рис. 3'!$D$4*G24</f>
        <v>19.929466666666666</v>
      </c>
    </row>
    <row r="25" spans="1:8" x14ac:dyDescent="0.25">
      <c r="A25" s="3">
        <f>'Рис. 1'!F26</f>
        <v>11.5</v>
      </c>
      <c r="B25" s="3">
        <f t="shared" si="0"/>
        <v>8.8583333333333325</v>
      </c>
      <c r="C25">
        <f>B25+'Рис. 3'!$B$4*G25</f>
        <v>15.224933333333333</v>
      </c>
      <c r="D25">
        <f>IF((B25-'Рис. 3'!$B$4*G25)&lt;0,0,B25-'Рис. 3'!$B$4*G25)</f>
        <v>2.4917333333333334</v>
      </c>
      <c r="F25">
        <f>'Рис. 1'!G26</f>
        <v>6</v>
      </c>
      <c r="G25" s="3">
        <f t="shared" si="1"/>
        <v>8.7333333333333325</v>
      </c>
      <c r="H25">
        <f>'Рис. 3'!$D$4*G25</f>
        <v>19.929466666666666</v>
      </c>
    </row>
    <row r="26" spans="1:8" x14ac:dyDescent="0.25">
      <c r="A26" s="3">
        <f>'Рис. 1'!F27</f>
        <v>6.75</v>
      </c>
      <c r="B26" s="3">
        <f t="shared" si="0"/>
        <v>8.8583333333333325</v>
      </c>
      <c r="C26">
        <f>B26+'Рис. 3'!$B$4*G26</f>
        <v>15.224933333333333</v>
      </c>
      <c r="D26">
        <f>IF((B26-'Рис. 3'!$B$4*G26)&lt;0,0,B26-'Рис. 3'!$B$4*G26)</f>
        <v>2.4917333333333334</v>
      </c>
      <c r="F26">
        <f>'Рис. 1'!G27</f>
        <v>4</v>
      </c>
      <c r="G26" s="3">
        <f t="shared" si="1"/>
        <v>8.7333333333333325</v>
      </c>
      <c r="H26">
        <f>'Рис. 3'!$D$4*G26</f>
        <v>19.929466666666666</v>
      </c>
    </row>
    <row r="27" spans="1:8" x14ac:dyDescent="0.25">
      <c r="A27" s="3">
        <f>'Рис. 1'!F28</f>
        <v>8.25</v>
      </c>
      <c r="B27" s="3">
        <f t="shared" si="0"/>
        <v>8.8583333333333325</v>
      </c>
      <c r="C27">
        <f>B27+'Рис. 3'!$B$4*G27</f>
        <v>15.224933333333333</v>
      </c>
      <c r="D27">
        <f>IF((B27-'Рис. 3'!$B$4*G27)&lt;0,0,B27-'Рис. 3'!$B$4*G27)</f>
        <v>2.4917333333333334</v>
      </c>
      <c r="F27">
        <f>'Рис. 1'!G28</f>
        <v>10</v>
      </c>
      <c r="G27" s="3">
        <f t="shared" si="1"/>
        <v>8.7333333333333325</v>
      </c>
      <c r="H27">
        <f>'Рис. 3'!$D$4*G27</f>
        <v>19.929466666666666</v>
      </c>
    </row>
    <row r="28" spans="1:8" x14ac:dyDescent="0.25">
      <c r="A28" s="3">
        <f>'Рис. 1'!F29</f>
        <v>7</v>
      </c>
      <c r="B28" s="3">
        <f t="shared" si="0"/>
        <v>8.8583333333333325</v>
      </c>
      <c r="C28">
        <f>B28+'Рис. 3'!$B$4*G28</f>
        <v>15.224933333333333</v>
      </c>
      <c r="D28">
        <f>IF((B28-'Рис. 3'!$B$4*G28)&lt;0,0,B28-'Рис. 3'!$B$4*G28)</f>
        <v>2.4917333333333334</v>
      </c>
      <c r="F28">
        <f>'Рис. 1'!G29</f>
        <v>9</v>
      </c>
      <c r="G28" s="3">
        <f t="shared" si="1"/>
        <v>8.7333333333333325</v>
      </c>
      <c r="H28">
        <f>'Рис. 3'!$D$4*G28</f>
        <v>19.929466666666666</v>
      </c>
    </row>
    <row r="29" spans="1:8" x14ac:dyDescent="0.25">
      <c r="A29" s="3">
        <f>'Рис. 1'!F30</f>
        <v>9.75</v>
      </c>
      <c r="B29" s="3">
        <f t="shared" si="0"/>
        <v>8.8583333333333325</v>
      </c>
      <c r="C29">
        <f>B29+'Рис. 3'!$B$4*G29</f>
        <v>15.224933333333333</v>
      </c>
      <c r="D29">
        <f>IF((B29-'Рис. 3'!$B$4*G29)&lt;0,0,B29-'Рис. 3'!$B$4*G29)</f>
        <v>2.4917333333333334</v>
      </c>
      <c r="F29">
        <f>'Рис. 1'!G30</f>
        <v>10</v>
      </c>
      <c r="G29" s="3">
        <f t="shared" si="1"/>
        <v>8.7333333333333325</v>
      </c>
      <c r="H29">
        <f>'Рис. 3'!$D$4*G29</f>
        <v>19.929466666666666</v>
      </c>
    </row>
    <row r="30" spans="1:8" x14ac:dyDescent="0.25">
      <c r="A30" s="3">
        <f>'Рис. 1'!F31</f>
        <v>12</v>
      </c>
      <c r="B30" s="3">
        <f t="shared" si="0"/>
        <v>8.8583333333333325</v>
      </c>
      <c r="C30">
        <f>B30+'Рис. 3'!$B$4*G30</f>
        <v>15.224933333333333</v>
      </c>
      <c r="D30">
        <f>IF((B30-'Рис. 3'!$B$4*G30)&lt;0,0,B30-'Рис. 3'!$B$4*G30)</f>
        <v>2.4917333333333334</v>
      </c>
      <c r="F30">
        <f>'Рис. 1'!G31</f>
        <v>7</v>
      </c>
      <c r="G30" s="3">
        <f t="shared" si="1"/>
        <v>8.7333333333333325</v>
      </c>
      <c r="H30">
        <f>'Рис. 3'!$D$4*G30</f>
        <v>19.929466666666666</v>
      </c>
    </row>
    <row r="31" spans="1:8" x14ac:dyDescent="0.25">
      <c r="A31" s="3">
        <f>'Рис. 1'!F32</f>
        <v>9.25</v>
      </c>
      <c r="B31" s="3">
        <f t="shared" si="0"/>
        <v>8.8583333333333325</v>
      </c>
      <c r="C31">
        <f>B31+'Рис. 3'!$B$4*G31</f>
        <v>15.224933333333333</v>
      </c>
      <c r="D31">
        <f>IF((B31-'Рис. 3'!$B$4*G31)&lt;0,0,B31-'Рис. 3'!$B$4*G31)</f>
        <v>2.4917333333333334</v>
      </c>
      <c r="F31">
        <f>'Рис. 1'!G32</f>
        <v>12</v>
      </c>
      <c r="G31" s="3">
        <f t="shared" si="1"/>
        <v>8.7333333333333325</v>
      </c>
      <c r="H31">
        <f>'Рис. 3'!$D$4*G31</f>
        <v>19.929466666666666</v>
      </c>
    </row>
    <row r="32" spans="1:8" x14ac:dyDescent="0.25">
      <c r="A32" s="3">
        <f>'Рис. 1'!F33</f>
        <v>7.75</v>
      </c>
      <c r="B32" s="3">
        <f t="shared" si="0"/>
        <v>8.8583333333333325</v>
      </c>
      <c r="C32">
        <f>B32+'Рис. 3'!$B$4*G32</f>
        <v>15.224933333333333</v>
      </c>
      <c r="D32">
        <f>IF((B32-'Рис. 3'!$B$4*G32)&lt;0,0,B32-'Рис. 3'!$B$4*G32)</f>
        <v>2.4917333333333334</v>
      </c>
      <c r="F32">
        <f>'Рис. 1'!G33</f>
        <v>9</v>
      </c>
      <c r="G32" s="3">
        <f t="shared" si="1"/>
        <v>8.7333333333333325</v>
      </c>
      <c r="H32">
        <f>'Рис. 3'!$D$4*G32</f>
        <v>19.929466666666666</v>
      </c>
    </row>
    <row r="33" spans="1:8" x14ac:dyDescent="0.25">
      <c r="A33" s="3">
        <f>'Рис. 1'!F34</f>
        <v>8.75</v>
      </c>
      <c r="B33" s="3">
        <f t="shared" si="0"/>
        <v>8.8583333333333325</v>
      </c>
      <c r="C33">
        <f>B33+'Рис. 3'!$B$4*G33</f>
        <v>15.224933333333333</v>
      </c>
      <c r="D33">
        <f>IF((B33-'Рис. 3'!$B$4*G33)&lt;0,0,B33-'Рис. 3'!$B$4*G33)</f>
        <v>2.4917333333333334</v>
      </c>
      <c r="F33">
        <f>'Рис. 1'!G34</f>
        <v>11</v>
      </c>
      <c r="G33" s="3">
        <f t="shared" si="1"/>
        <v>8.7333333333333325</v>
      </c>
      <c r="H33">
        <f>'Рис. 3'!$D$4*G33</f>
        <v>19.929466666666666</v>
      </c>
    </row>
    <row r="34" spans="1:8" x14ac:dyDescent="0.25">
      <c r="A34" s="3">
        <f>'Рис. 1'!F35</f>
        <v>11.75</v>
      </c>
      <c r="B34" s="3">
        <f t="shared" si="0"/>
        <v>8.8583333333333325</v>
      </c>
      <c r="C34">
        <f>B34+'Рис. 3'!$B$4*G34</f>
        <v>15.224933333333333</v>
      </c>
      <c r="D34">
        <f>IF((B34-'Рис. 3'!$B$4*G34)&lt;0,0,B34-'Рис. 3'!$B$4*G34)</f>
        <v>2.4917333333333334</v>
      </c>
      <c r="F34">
        <f>'Рис. 1'!G35</f>
        <v>11</v>
      </c>
      <c r="G34" s="3">
        <f t="shared" si="1"/>
        <v>8.7333333333333325</v>
      </c>
      <c r="H34">
        <f>'Рис. 3'!$D$4*G34</f>
        <v>19.929466666666666</v>
      </c>
    </row>
    <row r="35" spans="1:8" x14ac:dyDescent="0.25">
      <c r="A35" s="3">
        <f>'Рис. 1'!F36</f>
        <v>7.5</v>
      </c>
      <c r="B35" s="3">
        <f t="shared" si="0"/>
        <v>8.8583333333333325</v>
      </c>
      <c r="C35">
        <f>B35+'Рис. 3'!$B$4*G35</f>
        <v>15.224933333333333</v>
      </c>
      <c r="D35">
        <f>IF((B35-'Рис. 3'!$B$4*G35)&lt;0,0,B35-'Рис. 3'!$B$4*G35)</f>
        <v>2.4917333333333334</v>
      </c>
      <c r="F35">
        <f>'Рис. 1'!G36</f>
        <v>12</v>
      </c>
      <c r="G35" s="3">
        <f t="shared" si="1"/>
        <v>8.7333333333333325</v>
      </c>
      <c r="H35">
        <f>'Рис. 3'!$D$4*G35</f>
        <v>19.929466666666666</v>
      </c>
    </row>
    <row r="36" spans="1:8" x14ac:dyDescent="0.25">
      <c r="A36" s="3">
        <f>'Рис. 1'!F37</f>
        <v>8</v>
      </c>
      <c r="B36" s="3">
        <f t="shared" si="0"/>
        <v>8.8583333333333325</v>
      </c>
      <c r="C36">
        <f>B36+'Рис. 3'!$B$4*G36</f>
        <v>15.224933333333333</v>
      </c>
      <c r="D36">
        <f>IF((B36-'Рис. 3'!$B$4*G36)&lt;0,0,B36-'Рис. 3'!$B$4*G36)</f>
        <v>2.4917333333333334</v>
      </c>
      <c r="F36">
        <f>'Рис. 1'!G37</f>
        <v>6</v>
      </c>
      <c r="G36" s="3">
        <f t="shared" si="1"/>
        <v>8.7333333333333325</v>
      </c>
      <c r="H36">
        <f>'Рис. 3'!$D$4*G36</f>
        <v>19.929466666666666</v>
      </c>
    </row>
    <row r="37" spans="1:8" x14ac:dyDescent="0.25">
      <c r="A37" s="3">
        <f>'Рис. 1'!F38</f>
        <v>9</v>
      </c>
      <c r="B37" s="3">
        <f t="shared" si="0"/>
        <v>8.8583333333333325</v>
      </c>
      <c r="C37">
        <f>B37+'Рис. 3'!$B$4*G37</f>
        <v>15.224933333333333</v>
      </c>
      <c r="D37">
        <f>IF((B37-'Рис. 3'!$B$4*G37)&lt;0,0,B37-'Рис. 3'!$B$4*G37)</f>
        <v>2.4917333333333334</v>
      </c>
      <c r="F37">
        <f>'Рис. 1'!G38</f>
        <v>13</v>
      </c>
      <c r="G37" s="3">
        <f t="shared" si="1"/>
        <v>8.7333333333333325</v>
      </c>
      <c r="H37">
        <f>'Рис. 3'!$D$4*G37</f>
        <v>19.929466666666666</v>
      </c>
    </row>
    <row r="38" spans="1:8" x14ac:dyDescent="0.25">
      <c r="A38" s="3">
        <f>'Рис. 1'!F39</f>
        <v>3.75</v>
      </c>
      <c r="B38" s="3">
        <f t="shared" si="0"/>
        <v>8.8583333333333325</v>
      </c>
      <c r="C38">
        <f>B38+'Рис. 3'!$B$4*G38</f>
        <v>15.224933333333333</v>
      </c>
      <c r="D38">
        <f>IF((B38-'Рис. 3'!$B$4*G38)&lt;0,0,B38-'Рис. 3'!$B$4*G38)</f>
        <v>2.4917333333333334</v>
      </c>
      <c r="F38">
        <f>'Рис. 1'!G39</f>
        <v>3</v>
      </c>
      <c r="G38" s="3">
        <f t="shared" si="1"/>
        <v>8.7333333333333325</v>
      </c>
      <c r="H38">
        <f>'Рис. 3'!$D$4*G38</f>
        <v>19.929466666666666</v>
      </c>
    </row>
    <row r="39" spans="1:8" x14ac:dyDescent="0.25">
      <c r="A39" s="3">
        <f>'Рис. 1'!F40</f>
        <v>7.5</v>
      </c>
      <c r="B39" s="3">
        <f t="shared" si="0"/>
        <v>8.8583333333333325</v>
      </c>
      <c r="C39">
        <f>B39+'Рис. 3'!$B$4*G39</f>
        <v>15.224933333333333</v>
      </c>
      <c r="D39">
        <f>IF((B39-'Рис. 3'!$B$4*G39)&lt;0,0,B39-'Рис. 3'!$B$4*G39)</f>
        <v>2.4917333333333334</v>
      </c>
      <c r="F39">
        <f>'Рис. 1'!G40</f>
        <v>8</v>
      </c>
      <c r="G39" s="3">
        <f t="shared" si="1"/>
        <v>8.7333333333333325</v>
      </c>
      <c r="H39">
        <f>'Рис. 3'!$D$4*G39</f>
        <v>19.929466666666666</v>
      </c>
    </row>
    <row r="40" spans="1:8" x14ac:dyDescent="0.25">
      <c r="A40" s="3">
        <f>'Рис. 1'!F41</f>
        <v>7.5</v>
      </c>
      <c r="B40" s="3">
        <f t="shared" si="0"/>
        <v>8.8583333333333325</v>
      </c>
      <c r="C40">
        <f>B40+'Рис. 3'!$B$4*G40</f>
        <v>15.224933333333333</v>
      </c>
      <c r="D40">
        <f>IF((B40-'Рис. 3'!$B$4*G40)&lt;0,0,B40-'Рис. 3'!$B$4*G40)</f>
        <v>2.4917333333333334</v>
      </c>
      <c r="F40">
        <f>'Рис. 1'!G41</f>
        <v>2</v>
      </c>
      <c r="G40" s="3">
        <f t="shared" si="1"/>
        <v>8.7333333333333325</v>
      </c>
      <c r="H40">
        <f>'Рис. 3'!$D$4*G40</f>
        <v>19.929466666666666</v>
      </c>
    </row>
    <row r="41" spans="1:8" x14ac:dyDescent="0.25">
      <c r="A41" s="3">
        <f>'Рис. 1'!F42</f>
        <v>9.5</v>
      </c>
      <c r="B41" s="3">
        <f t="shared" si="0"/>
        <v>8.8583333333333325</v>
      </c>
      <c r="C41">
        <f>B41+'Рис. 3'!$B$4*G41</f>
        <v>15.224933333333333</v>
      </c>
      <c r="D41">
        <f>IF((B41-'Рис. 3'!$B$4*G41)&lt;0,0,B41-'Рис. 3'!$B$4*G41)</f>
        <v>2.4917333333333334</v>
      </c>
      <c r="F41">
        <f>'Рис. 1'!G42</f>
        <v>6</v>
      </c>
      <c r="G41" s="3">
        <f t="shared" si="1"/>
        <v>8.7333333333333325</v>
      </c>
      <c r="H41">
        <f>'Рис. 3'!$D$4*G41</f>
        <v>19.929466666666666</v>
      </c>
    </row>
    <row r="42" spans="1:8" x14ac:dyDescent="0.25">
      <c r="A42" s="3">
        <f>'Рис. 1'!F43</f>
        <v>14.5</v>
      </c>
      <c r="B42" s="3">
        <f t="shared" si="0"/>
        <v>8.8583333333333325</v>
      </c>
      <c r="C42">
        <f>B42+'Рис. 3'!$B$4*G42</f>
        <v>15.224933333333333</v>
      </c>
      <c r="D42">
        <f>IF((B42-'Рис. 3'!$B$4*G42)&lt;0,0,B42-'Рис. 3'!$B$4*G42)</f>
        <v>2.4917333333333334</v>
      </c>
      <c r="F42">
        <f>'Рис. 1'!G43</f>
        <v>4</v>
      </c>
      <c r="G42" s="3">
        <f t="shared" si="1"/>
        <v>8.7333333333333325</v>
      </c>
      <c r="H42">
        <f>'Рис. 3'!$D$4*G42</f>
        <v>19.929466666666666</v>
      </c>
    </row>
    <row r="43" spans="1:8" x14ac:dyDescent="0.25">
      <c r="A43" s="3">
        <f>'Рис. 1'!F44</f>
        <v>9.75</v>
      </c>
      <c r="B43" s="3">
        <f t="shared" si="0"/>
        <v>8.8583333333333325</v>
      </c>
      <c r="C43">
        <f>B43+'Рис. 3'!$B$4*G43</f>
        <v>15.224933333333333</v>
      </c>
      <c r="D43">
        <f>IF((B43-'Рис. 3'!$B$4*G43)&lt;0,0,B43-'Рис. 3'!$B$4*G43)</f>
        <v>2.4917333333333334</v>
      </c>
      <c r="F43">
        <f>'Рис. 1'!G44</f>
        <v>12</v>
      </c>
      <c r="G43" s="3">
        <f t="shared" si="1"/>
        <v>8.7333333333333325</v>
      </c>
      <c r="H43">
        <f>'Рис. 3'!$D$4*G43</f>
        <v>19.929466666666666</v>
      </c>
    </row>
    <row r="44" spans="1:8" x14ac:dyDescent="0.25">
      <c r="A44" s="3">
        <f>'Рис. 1'!F45</f>
        <v>10</v>
      </c>
      <c r="B44" s="3">
        <f t="shared" si="0"/>
        <v>8.8583333333333325</v>
      </c>
      <c r="C44">
        <f>B44+'Рис. 3'!$B$4*G44</f>
        <v>15.224933333333333</v>
      </c>
      <c r="D44">
        <f>IF((B44-'Рис. 3'!$B$4*G44)&lt;0,0,B44-'Рис. 3'!$B$4*G44)</f>
        <v>2.4917333333333334</v>
      </c>
      <c r="F44">
        <f>'Рис. 1'!G45</f>
        <v>8</v>
      </c>
      <c r="G44" s="3">
        <f t="shared" si="1"/>
        <v>8.7333333333333325</v>
      </c>
      <c r="H44">
        <f>'Рис. 3'!$D$4*G44</f>
        <v>19.929466666666666</v>
      </c>
    </row>
    <row r="45" spans="1:8" x14ac:dyDescent="0.25">
      <c r="A45" s="3">
        <f>'Рис. 1'!F46</f>
        <v>8.75</v>
      </c>
      <c r="B45" s="3">
        <f t="shared" si="0"/>
        <v>8.8583333333333325</v>
      </c>
      <c r="C45">
        <f>B45+'Рис. 3'!$B$4*G45</f>
        <v>15.224933333333333</v>
      </c>
      <c r="D45">
        <f>IF((B45-'Рис. 3'!$B$4*G45)&lt;0,0,B45-'Рис. 3'!$B$4*G45)</f>
        <v>2.4917333333333334</v>
      </c>
      <c r="F45">
        <f>'Рис. 1'!G46</f>
        <v>8</v>
      </c>
      <c r="G45" s="3">
        <f t="shared" si="1"/>
        <v>8.7333333333333325</v>
      </c>
      <c r="H45">
        <f>'Рис. 3'!$D$4*G45</f>
        <v>19.929466666666666</v>
      </c>
    </row>
    <row r="46" spans="1:8" x14ac:dyDescent="0.25">
      <c r="A46" s="3">
        <f>'Рис. 1'!F47</f>
        <v>11</v>
      </c>
      <c r="B46" s="3">
        <f t="shared" si="0"/>
        <v>8.8583333333333325</v>
      </c>
      <c r="C46">
        <f>B46+'Рис. 3'!$B$4*G46</f>
        <v>15.224933333333333</v>
      </c>
      <c r="D46">
        <f>IF((B46-'Рис. 3'!$B$4*G46)&lt;0,0,B46-'Рис. 3'!$B$4*G46)</f>
        <v>2.4917333333333334</v>
      </c>
      <c r="F46">
        <f>'Рис. 1'!G47</f>
        <v>4</v>
      </c>
      <c r="G46" s="3">
        <f t="shared" si="1"/>
        <v>8.7333333333333325</v>
      </c>
      <c r="H46">
        <f>'Рис. 3'!$D$4*G46</f>
        <v>19.929466666666666</v>
      </c>
    </row>
    <row r="47" spans="1:8" x14ac:dyDescent="0.25">
      <c r="A47" s="3">
        <f>'Рис. 1'!F48</f>
        <v>10.25</v>
      </c>
      <c r="B47" s="3">
        <f t="shared" si="0"/>
        <v>8.8583333333333325</v>
      </c>
      <c r="C47">
        <f>B47+'Рис. 3'!$B$4*G47</f>
        <v>15.224933333333333</v>
      </c>
      <c r="D47">
        <f>IF((B47-'Рис. 3'!$B$4*G47)&lt;0,0,B47-'Рис. 3'!$B$4*G47)</f>
        <v>2.4917333333333334</v>
      </c>
      <c r="F47">
        <f>'Рис. 1'!G48</f>
        <v>9</v>
      </c>
      <c r="G47" s="3">
        <f t="shared" si="1"/>
        <v>8.7333333333333325</v>
      </c>
      <c r="H47">
        <f>'Рис. 3'!$D$4*G47</f>
        <v>19.929466666666666</v>
      </c>
    </row>
    <row r="48" spans="1:8" x14ac:dyDescent="0.25">
      <c r="A48" s="3">
        <f>'Рис. 1'!F49</f>
        <v>7.25</v>
      </c>
      <c r="B48" s="3">
        <f t="shared" si="0"/>
        <v>8.8583333333333325</v>
      </c>
      <c r="C48">
        <f>B48+'Рис. 3'!$B$4*G48</f>
        <v>15.224933333333333</v>
      </c>
      <c r="D48">
        <f>IF((B48-'Рис. 3'!$B$4*G48)&lt;0,0,B48-'Рис. 3'!$B$4*G48)</f>
        <v>2.4917333333333334</v>
      </c>
      <c r="F48">
        <f>'Рис. 1'!G49</f>
        <v>4</v>
      </c>
      <c r="G48" s="3">
        <f t="shared" si="1"/>
        <v>8.7333333333333325</v>
      </c>
      <c r="H48">
        <f>'Рис. 3'!$D$4*G48</f>
        <v>19.929466666666666</v>
      </c>
    </row>
    <row r="49" spans="1:8" x14ac:dyDescent="0.25">
      <c r="A49" s="3">
        <f>'Рис. 1'!F50</f>
        <v>7.5</v>
      </c>
      <c r="B49" s="3">
        <f t="shared" si="0"/>
        <v>8.8583333333333325</v>
      </c>
      <c r="C49">
        <f>B49+'Рис. 3'!$B$4*G49</f>
        <v>15.224933333333333</v>
      </c>
      <c r="D49">
        <f>IF((B49-'Рис. 3'!$B$4*G49)&lt;0,0,B49-'Рис. 3'!$B$4*G49)</f>
        <v>2.4917333333333334</v>
      </c>
      <c r="F49">
        <f>'Рис. 1'!G50</f>
        <v>12</v>
      </c>
      <c r="G49" s="3">
        <f t="shared" si="1"/>
        <v>8.7333333333333325</v>
      </c>
      <c r="H49">
        <f>'Рис. 3'!$D$4*G49</f>
        <v>19.929466666666666</v>
      </c>
    </row>
    <row r="50" spans="1:8" x14ac:dyDescent="0.25">
      <c r="A50" s="3">
        <f>'Рис. 1'!F51</f>
        <v>10.5</v>
      </c>
      <c r="B50" s="3">
        <f t="shared" si="0"/>
        <v>8.8583333333333325</v>
      </c>
      <c r="C50">
        <f>B50+'Рис. 3'!$B$4*G50</f>
        <v>15.224933333333333</v>
      </c>
      <c r="D50">
        <f>IF((B50-'Рис. 3'!$B$4*G50)&lt;0,0,B50-'Рис. 3'!$B$4*G50)</f>
        <v>2.4917333333333334</v>
      </c>
      <c r="F50">
        <f>'Рис. 1'!G51</f>
        <v>9</v>
      </c>
      <c r="G50" s="3">
        <f t="shared" si="1"/>
        <v>8.7333333333333325</v>
      </c>
      <c r="H50">
        <f>'Рис. 3'!$D$4*G50</f>
        <v>19.929466666666666</v>
      </c>
    </row>
    <row r="51" spans="1:8" x14ac:dyDescent="0.25">
      <c r="A51" s="3">
        <f>'Рис. 1'!F52</f>
        <v>6.75</v>
      </c>
      <c r="B51" s="3">
        <f t="shared" si="0"/>
        <v>8.8583333333333325</v>
      </c>
      <c r="C51">
        <f>B51+'Рис. 3'!$B$4*G51</f>
        <v>15.224933333333333</v>
      </c>
      <c r="D51">
        <f>IF((B51-'Рис. 3'!$B$4*G51)&lt;0,0,B51-'Рис. 3'!$B$4*G51)</f>
        <v>2.4917333333333334</v>
      </c>
      <c r="F51">
        <f>'Рис. 1'!G52</f>
        <v>14</v>
      </c>
      <c r="G51" s="3">
        <f t="shared" si="1"/>
        <v>8.7333333333333325</v>
      </c>
      <c r="H51">
        <f>'Рис. 3'!$D$4*G51</f>
        <v>19.929466666666666</v>
      </c>
    </row>
    <row r="52" spans="1:8" x14ac:dyDescent="0.25">
      <c r="A52" s="3">
        <f>'Рис. 1'!F53</f>
        <v>11.5</v>
      </c>
      <c r="B52" s="3">
        <f t="shared" si="0"/>
        <v>8.8583333333333325</v>
      </c>
      <c r="C52">
        <f>B52+'Рис. 3'!$B$4*G52</f>
        <v>15.224933333333333</v>
      </c>
      <c r="D52">
        <f>IF((B52-'Рис. 3'!$B$4*G52)&lt;0,0,B52-'Рис. 3'!$B$4*G52)</f>
        <v>2.4917333333333334</v>
      </c>
      <c r="F52">
        <f>'Рис. 1'!G53</f>
        <v>6</v>
      </c>
      <c r="G52" s="3">
        <f t="shared" si="1"/>
        <v>8.7333333333333325</v>
      </c>
      <c r="H52">
        <f>'Рис. 3'!$D$4*G52</f>
        <v>19.929466666666666</v>
      </c>
    </row>
    <row r="53" spans="1:8" x14ac:dyDescent="0.25">
      <c r="A53" s="3">
        <f>'Рис. 1'!F54</f>
        <v>6.25</v>
      </c>
      <c r="B53" s="3">
        <f t="shared" si="0"/>
        <v>8.8583333333333325</v>
      </c>
      <c r="C53">
        <f>B53+'Рис. 3'!$B$4*G53</f>
        <v>15.224933333333333</v>
      </c>
      <c r="D53">
        <f>IF((B53-'Рис. 3'!$B$4*G53)&lt;0,0,B53-'Рис. 3'!$B$4*G53)</f>
        <v>2.4917333333333334</v>
      </c>
      <c r="F53">
        <f>'Рис. 1'!G54</f>
        <v>11</v>
      </c>
      <c r="G53" s="3">
        <f t="shared" si="1"/>
        <v>8.7333333333333325</v>
      </c>
      <c r="H53">
        <f>'Рис. 3'!$D$4*G53</f>
        <v>19.929466666666666</v>
      </c>
    </row>
    <row r="54" spans="1:8" x14ac:dyDescent="0.25">
      <c r="A54" s="3">
        <f>'Рис. 1'!F55</f>
        <v>7.25</v>
      </c>
      <c r="B54" s="3">
        <f t="shared" si="0"/>
        <v>8.8583333333333325</v>
      </c>
      <c r="C54">
        <f>B54+'Рис. 3'!$B$4*G54</f>
        <v>15.224933333333333</v>
      </c>
      <c r="D54">
        <f>IF((B54-'Рис. 3'!$B$4*G54)&lt;0,0,B54-'Рис. 3'!$B$4*G54)</f>
        <v>2.4917333333333334</v>
      </c>
      <c r="F54">
        <f>'Рис. 1'!G55</f>
        <v>8</v>
      </c>
      <c r="G54" s="3">
        <f t="shared" si="1"/>
        <v>8.7333333333333325</v>
      </c>
      <c r="H54">
        <f>'Рис. 3'!$D$4*G54</f>
        <v>19.929466666666666</v>
      </c>
    </row>
    <row r="55" spans="1:8" x14ac:dyDescent="0.25">
      <c r="A55" s="3">
        <f>'Рис. 1'!F56</f>
        <v>9.5</v>
      </c>
      <c r="B55" s="3">
        <f t="shared" si="0"/>
        <v>8.8583333333333325</v>
      </c>
      <c r="C55">
        <f>B55+'Рис. 3'!$B$4*G55</f>
        <v>15.224933333333333</v>
      </c>
      <c r="D55">
        <f>IF((B55-'Рис. 3'!$B$4*G55)&lt;0,0,B55-'Рис. 3'!$B$4*G55)</f>
        <v>2.4917333333333334</v>
      </c>
      <c r="F55">
        <f>'Рис. 1'!G56</f>
        <v>11</v>
      </c>
      <c r="G55" s="3">
        <f t="shared" si="1"/>
        <v>8.7333333333333325</v>
      </c>
      <c r="H55">
        <f>'Рис. 3'!$D$4*G55</f>
        <v>19.929466666666666</v>
      </c>
    </row>
    <row r="56" spans="1:8" x14ac:dyDescent="0.25">
      <c r="A56" s="3">
        <f>'Рис. 1'!F57</f>
        <v>6.25</v>
      </c>
      <c r="B56" s="3">
        <f t="shared" si="0"/>
        <v>8.8583333333333325</v>
      </c>
      <c r="C56">
        <f>B56+'Рис. 3'!$B$4*G56</f>
        <v>15.224933333333333</v>
      </c>
      <c r="D56">
        <f>IF((B56-'Рис. 3'!$B$4*G56)&lt;0,0,B56-'Рис. 3'!$B$4*G56)</f>
        <v>2.4917333333333334</v>
      </c>
      <c r="F56">
        <f>'Рис. 1'!G57</f>
        <v>6</v>
      </c>
      <c r="G56" s="3">
        <f t="shared" si="1"/>
        <v>8.7333333333333325</v>
      </c>
      <c r="H56">
        <f>'Рис. 3'!$D$4*G56</f>
        <v>19.929466666666666</v>
      </c>
    </row>
    <row r="57" spans="1:8" x14ac:dyDescent="0.25">
      <c r="A57" s="3">
        <f>'Рис. 1'!F58</f>
        <v>11.25</v>
      </c>
      <c r="B57" s="3">
        <f t="shared" si="0"/>
        <v>8.8583333333333325</v>
      </c>
      <c r="C57">
        <f>B57+'Рис. 3'!$B$4*G57</f>
        <v>15.224933333333333</v>
      </c>
      <c r="D57">
        <f>IF((B57-'Рис. 3'!$B$4*G57)&lt;0,0,B57-'Рис. 3'!$B$4*G57)</f>
        <v>2.4917333333333334</v>
      </c>
      <c r="F57">
        <f>'Рис. 1'!G58</f>
        <v>10</v>
      </c>
      <c r="G57" s="3">
        <f t="shared" si="1"/>
        <v>8.7333333333333325</v>
      </c>
      <c r="H57">
        <f>'Рис. 3'!$D$4*G57</f>
        <v>19.929466666666666</v>
      </c>
    </row>
    <row r="58" spans="1:8" x14ac:dyDescent="0.25">
      <c r="A58" s="3">
        <f>'Рис. 1'!F59</f>
        <v>6.75</v>
      </c>
      <c r="B58" s="3">
        <f t="shared" si="0"/>
        <v>8.8583333333333325</v>
      </c>
      <c r="C58">
        <f>B58+'Рис. 3'!$B$4*G58</f>
        <v>15.224933333333333</v>
      </c>
      <c r="D58">
        <f>IF((B58-'Рис. 3'!$B$4*G58)&lt;0,0,B58-'Рис. 3'!$B$4*G58)</f>
        <v>2.4917333333333334</v>
      </c>
      <c r="F58">
        <f>'Рис. 1'!G59</f>
        <v>5</v>
      </c>
      <c r="G58" s="3">
        <f t="shared" si="1"/>
        <v>8.7333333333333325</v>
      </c>
      <c r="H58">
        <f>'Рис. 3'!$D$4*G58</f>
        <v>19.929466666666666</v>
      </c>
    </row>
    <row r="59" spans="1:8" x14ac:dyDescent="0.25">
      <c r="A59" s="3">
        <f>'Рис. 1'!F60</f>
        <v>8.75</v>
      </c>
      <c r="B59" s="3">
        <f t="shared" si="0"/>
        <v>8.8583333333333325</v>
      </c>
      <c r="C59">
        <f>B59+'Рис. 3'!$B$4*G59</f>
        <v>15.224933333333333</v>
      </c>
      <c r="D59">
        <f>IF((B59-'Рис. 3'!$B$4*G59)&lt;0,0,B59-'Рис. 3'!$B$4*G59)</f>
        <v>2.4917333333333334</v>
      </c>
      <c r="F59">
        <f>'Рис. 1'!G60</f>
        <v>14</v>
      </c>
      <c r="G59" s="3">
        <f t="shared" si="1"/>
        <v>8.7333333333333325</v>
      </c>
      <c r="H59">
        <f>'Рис. 3'!$D$4*G59</f>
        <v>19.929466666666666</v>
      </c>
    </row>
    <row r="60" spans="1:8" x14ac:dyDescent="0.25">
      <c r="A60" s="3">
        <f>'Рис. 1'!F61</f>
        <v>8.5</v>
      </c>
      <c r="B60" s="3">
        <f t="shared" si="0"/>
        <v>8.8583333333333325</v>
      </c>
      <c r="C60">
        <f>B60+'Рис. 3'!$B$4*G60</f>
        <v>15.224933333333333</v>
      </c>
      <c r="D60">
        <f>IF((B60-'Рис. 3'!$B$4*G60)&lt;0,0,B60-'Рис. 3'!$B$4*G60)</f>
        <v>2.4917333333333334</v>
      </c>
      <c r="F60">
        <f>'Рис. 1'!G61</f>
        <v>8</v>
      </c>
      <c r="G60" s="3">
        <f t="shared" si="1"/>
        <v>8.7333333333333325</v>
      </c>
      <c r="H60">
        <f>'Рис. 3'!$D$4*G60</f>
        <v>19.929466666666666</v>
      </c>
    </row>
    <row r="61" spans="1:8" x14ac:dyDescent="0.25">
      <c r="A61" s="3">
        <f>'Рис. 1'!F62</f>
        <v>6.75</v>
      </c>
      <c r="B61" s="3">
        <f t="shared" si="0"/>
        <v>8.8583333333333325</v>
      </c>
      <c r="C61">
        <f>B61+'Рис. 3'!$B$4*G61</f>
        <v>15.224933333333333</v>
      </c>
      <c r="D61">
        <f>IF((B61-'Рис. 3'!$B$4*G61)&lt;0,0,B61-'Рис. 3'!$B$4*G61)</f>
        <v>2.4917333333333334</v>
      </c>
      <c r="F61">
        <f>'Рис. 1'!G62</f>
        <v>8</v>
      </c>
      <c r="G61" s="3">
        <f t="shared" si="1"/>
        <v>8.7333333333333325</v>
      </c>
      <c r="H61">
        <f>'Рис. 3'!$D$4*G61</f>
        <v>19.929466666666666</v>
      </c>
    </row>
    <row r="62" spans="1:8" x14ac:dyDescent="0.25">
      <c r="A62" s="3">
        <f>'Рис. 1'!F63</f>
        <v>10.25</v>
      </c>
      <c r="B62" s="3">
        <f t="shared" si="0"/>
        <v>8.8583333333333325</v>
      </c>
      <c r="C62">
        <f>B62+'Рис. 3'!$B$4*G62</f>
        <v>15.224933333333333</v>
      </c>
      <c r="D62">
        <f>IF((B62-'Рис. 3'!$B$4*G62)&lt;0,0,B62-'Рис. 3'!$B$4*G62)</f>
        <v>2.4917333333333334</v>
      </c>
      <c r="F62">
        <f>'Рис. 1'!G63</f>
        <v>10</v>
      </c>
      <c r="G62" s="3">
        <f t="shared" si="1"/>
        <v>8.7333333333333325</v>
      </c>
      <c r="H62">
        <f>'Рис. 3'!$D$4*G62</f>
        <v>19.929466666666666</v>
      </c>
    </row>
    <row r="63" spans="1:8" x14ac:dyDescent="0.25">
      <c r="A63" s="3">
        <f>'Рис. 1'!F64</f>
        <v>12.75</v>
      </c>
      <c r="B63" s="3">
        <f t="shared" si="0"/>
        <v>8.8583333333333325</v>
      </c>
      <c r="C63">
        <f>B63+'Рис. 3'!$B$4*G63</f>
        <v>15.224933333333333</v>
      </c>
      <c r="D63">
        <f>IF((B63-'Рис. 3'!$B$4*G63)&lt;0,0,B63-'Рис. 3'!$B$4*G63)</f>
        <v>2.4917333333333334</v>
      </c>
      <c r="F63">
        <f>'Рис. 1'!G64</f>
        <v>7</v>
      </c>
      <c r="G63" s="3">
        <f t="shared" si="1"/>
        <v>8.7333333333333325</v>
      </c>
      <c r="H63">
        <f>'Рис. 3'!$D$4*G63</f>
        <v>19.929466666666666</v>
      </c>
    </row>
    <row r="64" spans="1:8" x14ac:dyDescent="0.25">
      <c r="A64" s="3">
        <f>'Рис. 1'!F65</f>
        <v>8.25</v>
      </c>
      <c r="B64" s="3">
        <f t="shared" si="0"/>
        <v>8.8583333333333325</v>
      </c>
      <c r="C64">
        <f>B64+'Рис. 3'!$B$4*G64</f>
        <v>15.224933333333333</v>
      </c>
      <c r="D64">
        <f>IF((B64-'Рис. 3'!$B$4*G64)&lt;0,0,B64-'Рис. 3'!$B$4*G64)</f>
        <v>2.4917333333333334</v>
      </c>
      <c r="F64">
        <f>'Рис. 1'!G65</f>
        <v>3</v>
      </c>
      <c r="G64" s="3">
        <f t="shared" si="1"/>
        <v>8.7333333333333325</v>
      </c>
      <c r="H64">
        <f>'Рис. 3'!$D$4*G64</f>
        <v>19.929466666666666</v>
      </c>
    </row>
    <row r="65" spans="1:8" x14ac:dyDescent="0.25">
      <c r="A65" s="3">
        <f>'Рис. 1'!F66</f>
        <v>8.5</v>
      </c>
      <c r="B65" s="3">
        <f t="shared" si="0"/>
        <v>8.8583333333333325</v>
      </c>
      <c r="C65">
        <f>B65+'Рис. 3'!$B$4*G65</f>
        <v>15.224933333333333</v>
      </c>
      <c r="D65">
        <f>IF((B65-'Рис. 3'!$B$4*G65)&lt;0,0,B65-'Рис. 3'!$B$4*G65)</f>
        <v>2.4917333333333334</v>
      </c>
      <c r="F65">
        <f>'Рис. 1'!G66</f>
        <v>12</v>
      </c>
      <c r="G65" s="3">
        <f t="shared" si="1"/>
        <v>8.7333333333333325</v>
      </c>
      <c r="H65">
        <f>'Рис. 3'!$D$4*G65</f>
        <v>19.929466666666666</v>
      </c>
    </row>
    <row r="66" spans="1:8" x14ac:dyDescent="0.25">
      <c r="A66" s="3">
        <f>'Рис. 1'!F67</f>
        <v>6</v>
      </c>
      <c r="B66" s="3">
        <f t="shared" si="0"/>
        <v>8.8583333333333325</v>
      </c>
      <c r="C66">
        <f>B66+'Рис. 3'!$B$4*G66</f>
        <v>15.224933333333333</v>
      </c>
      <c r="D66">
        <f>IF((B66-'Рис. 3'!$B$4*G66)&lt;0,0,B66-'Рис. 3'!$B$4*G66)</f>
        <v>2.4917333333333334</v>
      </c>
      <c r="F66">
        <f>'Рис. 1'!G67</f>
        <v>5</v>
      </c>
      <c r="G66" s="3">
        <f t="shared" si="1"/>
        <v>8.7333333333333325</v>
      </c>
      <c r="H66">
        <f>'Рис. 3'!$D$4*G66</f>
        <v>19.929466666666666</v>
      </c>
    </row>
    <row r="67" spans="1:8" x14ac:dyDescent="0.25">
      <c r="A67" s="3">
        <f>'Рис. 1'!F68</f>
        <v>8.25</v>
      </c>
      <c r="B67" s="3">
        <f t="shared" ref="B67:B101" si="2">AVERAGE($A$2:$A$31)</f>
        <v>8.8583333333333325</v>
      </c>
      <c r="C67">
        <f>B67+'Рис. 3'!$B$4*G67</f>
        <v>15.224933333333333</v>
      </c>
      <c r="D67">
        <f>IF((B67-'Рис. 3'!$B$4*G67)&lt;0,0,B67-'Рис. 3'!$B$4*G67)</f>
        <v>2.4917333333333334</v>
      </c>
      <c r="F67">
        <f>'Рис. 1'!G68</f>
        <v>10</v>
      </c>
      <c r="G67" s="3">
        <f t="shared" ref="G67:G101" si="3">AVERAGE($F$2:$F$31)</f>
        <v>8.7333333333333325</v>
      </c>
      <c r="H67">
        <f>'Рис. 3'!$D$4*G67</f>
        <v>19.929466666666666</v>
      </c>
    </row>
    <row r="68" spans="1:8" x14ac:dyDescent="0.25">
      <c r="A68" s="3">
        <f>'Рис. 1'!F69</f>
        <v>8.5</v>
      </c>
      <c r="B68" s="3">
        <f t="shared" si="2"/>
        <v>8.8583333333333325</v>
      </c>
      <c r="C68">
        <f>B68+'Рис. 3'!$B$4*G68</f>
        <v>15.224933333333333</v>
      </c>
      <c r="D68">
        <f>IF((B68-'Рис. 3'!$B$4*G68)&lt;0,0,B68-'Рис. 3'!$B$4*G68)</f>
        <v>2.4917333333333334</v>
      </c>
      <c r="F68">
        <f>'Рис. 1'!G69</f>
        <v>9</v>
      </c>
      <c r="G68" s="3">
        <f t="shared" si="3"/>
        <v>8.7333333333333325</v>
      </c>
      <c r="H68">
        <f>'Рис. 3'!$D$4*G68</f>
        <v>19.929466666666666</v>
      </c>
    </row>
    <row r="69" spans="1:8" x14ac:dyDescent="0.25">
      <c r="A69" s="3">
        <f>'Рис. 1'!F70</f>
        <v>11</v>
      </c>
      <c r="B69" s="3">
        <f t="shared" si="2"/>
        <v>8.8583333333333325</v>
      </c>
      <c r="C69">
        <f>B69+'Рис. 3'!$B$4*G69</f>
        <v>15.224933333333333</v>
      </c>
      <c r="D69">
        <f>IF((B69-'Рис. 3'!$B$4*G69)&lt;0,0,B69-'Рис. 3'!$B$4*G69)</f>
        <v>2.4917333333333334</v>
      </c>
      <c r="F69">
        <f>'Рис. 1'!G70</f>
        <v>11</v>
      </c>
      <c r="G69" s="3">
        <f t="shared" si="3"/>
        <v>8.7333333333333325</v>
      </c>
      <c r="H69">
        <f>'Рис. 3'!$D$4*G69</f>
        <v>19.929466666666666</v>
      </c>
    </row>
    <row r="70" spans="1:8" x14ac:dyDescent="0.25">
      <c r="A70" s="3">
        <f>'Рис. 1'!F71</f>
        <v>7.25</v>
      </c>
      <c r="B70" s="3">
        <f t="shared" si="2"/>
        <v>8.8583333333333325</v>
      </c>
      <c r="C70">
        <f>B70+'Рис. 3'!$B$4*G70</f>
        <v>15.224933333333333</v>
      </c>
      <c r="D70">
        <f>IF((B70-'Рис. 3'!$B$4*G70)&lt;0,0,B70-'Рис. 3'!$B$4*G70)</f>
        <v>2.4917333333333334</v>
      </c>
      <c r="F70">
        <f>'Рис. 1'!G71</f>
        <v>11</v>
      </c>
      <c r="G70" s="3">
        <f t="shared" si="3"/>
        <v>8.7333333333333325</v>
      </c>
      <c r="H70">
        <f>'Рис. 3'!$D$4*G70</f>
        <v>19.929466666666666</v>
      </c>
    </row>
    <row r="71" spans="1:8" x14ac:dyDescent="0.25">
      <c r="A71" s="3">
        <f>'Рис. 1'!F72</f>
        <v>8</v>
      </c>
      <c r="B71" s="3">
        <f t="shared" si="2"/>
        <v>8.8583333333333325</v>
      </c>
      <c r="C71">
        <f>B71+'Рис. 3'!$B$4*G71</f>
        <v>15.224933333333333</v>
      </c>
      <c r="D71">
        <f>IF((B71-'Рис. 3'!$B$4*G71)&lt;0,0,B71-'Рис. 3'!$B$4*G71)</f>
        <v>2.4917333333333334</v>
      </c>
      <c r="F71">
        <f>'Рис. 1'!G72</f>
        <v>8</v>
      </c>
      <c r="G71" s="3">
        <f t="shared" si="3"/>
        <v>8.7333333333333325</v>
      </c>
      <c r="H71">
        <f>'Рис. 3'!$D$4*G71</f>
        <v>19.929466666666666</v>
      </c>
    </row>
    <row r="72" spans="1:8" x14ac:dyDescent="0.25">
      <c r="A72" s="3">
        <f>'Рис. 1'!F73</f>
        <v>13</v>
      </c>
      <c r="B72" s="3">
        <f t="shared" si="2"/>
        <v>8.8583333333333325</v>
      </c>
      <c r="C72">
        <f>B72+'Рис. 3'!$B$4*G72</f>
        <v>15.224933333333333</v>
      </c>
      <c r="D72">
        <f>IF((B72-'Рис. 3'!$B$4*G72)&lt;0,0,B72-'Рис. 3'!$B$4*G72)</f>
        <v>2.4917333333333334</v>
      </c>
      <c r="F72">
        <f>'Рис. 1'!G73</f>
        <v>7</v>
      </c>
      <c r="G72" s="3">
        <f t="shared" si="3"/>
        <v>8.7333333333333325</v>
      </c>
      <c r="H72">
        <f>'Рис. 3'!$D$4*G72</f>
        <v>19.929466666666666</v>
      </c>
    </row>
    <row r="73" spans="1:8" x14ac:dyDescent="0.25">
      <c r="A73" s="3">
        <f>'Рис. 1'!F74</f>
        <v>7.5</v>
      </c>
      <c r="B73" s="3">
        <f t="shared" si="2"/>
        <v>8.8583333333333325</v>
      </c>
      <c r="C73">
        <f>B73+'Рис. 3'!$B$4*G73</f>
        <v>15.224933333333333</v>
      </c>
      <c r="D73">
        <f>IF((B73-'Рис. 3'!$B$4*G73)&lt;0,0,B73-'Рис. 3'!$B$4*G73)</f>
        <v>2.4917333333333334</v>
      </c>
      <c r="F73">
        <f>'Рис. 1'!G74</f>
        <v>12</v>
      </c>
      <c r="G73" s="3">
        <f t="shared" si="3"/>
        <v>8.7333333333333325</v>
      </c>
      <c r="H73">
        <f>'Рис. 3'!$D$4*G73</f>
        <v>19.929466666666666</v>
      </c>
    </row>
    <row r="74" spans="1:8" x14ac:dyDescent="0.25">
      <c r="A74" s="3">
        <f>'Рис. 1'!F75</f>
        <v>12.5</v>
      </c>
      <c r="B74" s="3">
        <f t="shared" si="2"/>
        <v>8.8583333333333325</v>
      </c>
      <c r="C74">
        <f>B74+'Рис. 3'!$B$4*G74</f>
        <v>15.224933333333333</v>
      </c>
      <c r="D74">
        <f>IF((B74-'Рис. 3'!$B$4*G74)&lt;0,0,B74-'Рис. 3'!$B$4*G74)</f>
        <v>2.4917333333333334</v>
      </c>
      <c r="F74">
        <f>'Рис. 1'!G75</f>
        <v>6</v>
      </c>
      <c r="G74" s="3">
        <f t="shared" si="3"/>
        <v>8.7333333333333325</v>
      </c>
      <c r="H74">
        <f>'Рис. 3'!$D$4*G74</f>
        <v>19.929466666666666</v>
      </c>
    </row>
    <row r="75" spans="1:8" x14ac:dyDescent="0.25">
      <c r="A75" s="3">
        <f>'Рис. 1'!F76</f>
        <v>7.75</v>
      </c>
      <c r="B75" s="3">
        <f t="shared" si="2"/>
        <v>8.8583333333333325</v>
      </c>
      <c r="C75">
        <f>B75+'Рис. 3'!$B$4*G75</f>
        <v>15.224933333333333</v>
      </c>
      <c r="D75">
        <f>IF((B75-'Рис. 3'!$B$4*G75)&lt;0,0,B75-'Рис. 3'!$B$4*G75)</f>
        <v>2.4917333333333334</v>
      </c>
      <c r="F75">
        <f>'Рис. 1'!G76</f>
        <v>14</v>
      </c>
      <c r="G75" s="3">
        <f t="shared" si="3"/>
        <v>8.7333333333333325</v>
      </c>
      <c r="H75">
        <f>'Рис. 3'!$D$4*G75</f>
        <v>19.929466666666666</v>
      </c>
    </row>
    <row r="76" spans="1:8" x14ac:dyDescent="0.25">
      <c r="A76" s="3">
        <f>'Рис. 1'!F77</f>
        <v>9.25</v>
      </c>
      <c r="B76" s="3">
        <f t="shared" si="2"/>
        <v>8.8583333333333325</v>
      </c>
      <c r="C76">
        <f>B76+'Рис. 3'!$B$4*G76</f>
        <v>15.224933333333333</v>
      </c>
      <c r="D76">
        <f>IF((B76-'Рис. 3'!$B$4*G76)&lt;0,0,B76-'Рис. 3'!$B$4*G76)</f>
        <v>2.4917333333333334</v>
      </c>
      <c r="F76">
        <f>'Рис. 1'!G77</f>
        <v>14</v>
      </c>
      <c r="G76" s="3">
        <f t="shared" si="3"/>
        <v>8.7333333333333325</v>
      </c>
      <c r="H76">
        <f>'Рис. 3'!$D$4*G76</f>
        <v>19.929466666666666</v>
      </c>
    </row>
    <row r="77" spans="1:8" x14ac:dyDescent="0.25">
      <c r="A77" s="3">
        <f>'Рис. 1'!F78</f>
        <v>10.75</v>
      </c>
      <c r="B77" s="3">
        <f t="shared" si="2"/>
        <v>8.8583333333333325</v>
      </c>
      <c r="C77">
        <f>B77+'Рис. 3'!$B$4*G77</f>
        <v>15.224933333333333</v>
      </c>
      <c r="D77">
        <f>IF((B77-'Рис. 3'!$B$4*G77)&lt;0,0,B77-'Рис. 3'!$B$4*G77)</f>
        <v>2.4917333333333334</v>
      </c>
      <c r="F77">
        <f>'Рис. 1'!G78</f>
        <v>11</v>
      </c>
      <c r="G77" s="3">
        <f t="shared" si="3"/>
        <v>8.7333333333333325</v>
      </c>
      <c r="H77">
        <f>'Рис. 3'!$D$4*G77</f>
        <v>19.929466666666666</v>
      </c>
    </row>
    <row r="78" spans="1:8" x14ac:dyDescent="0.25">
      <c r="A78" s="3">
        <f>'Рис. 1'!F79</f>
        <v>5.5</v>
      </c>
      <c r="B78" s="3">
        <f t="shared" si="2"/>
        <v>8.8583333333333325</v>
      </c>
      <c r="C78">
        <f>B78+'Рис. 3'!$B$4*G78</f>
        <v>15.224933333333333</v>
      </c>
      <c r="D78">
        <f>IF((B78-'Рис. 3'!$B$4*G78)&lt;0,0,B78-'Рис. 3'!$B$4*G78)</f>
        <v>2.4917333333333334</v>
      </c>
      <c r="F78">
        <f>'Рис. 1'!G79</f>
        <v>10</v>
      </c>
      <c r="G78" s="3">
        <f t="shared" si="3"/>
        <v>8.7333333333333325</v>
      </c>
      <c r="H78">
        <f>'Рис. 3'!$D$4*G78</f>
        <v>19.929466666666666</v>
      </c>
    </row>
    <row r="79" spans="1:8" x14ac:dyDescent="0.25">
      <c r="A79" s="3">
        <f>'Рис. 1'!F80</f>
        <v>4.5</v>
      </c>
      <c r="B79" s="3">
        <f t="shared" si="2"/>
        <v>8.8583333333333325</v>
      </c>
      <c r="C79">
        <f>B79+'Рис. 3'!$B$4*G79</f>
        <v>15.224933333333333</v>
      </c>
      <c r="D79">
        <f>IF((B79-'Рис. 3'!$B$4*G79)&lt;0,0,B79-'Рис. 3'!$B$4*G79)</f>
        <v>2.4917333333333334</v>
      </c>
      <c r="F79">
        <f>'Рис. 1'!G80</f>
        <v>10</v>
      </c>
      <c r="G79" s="3">
        <f t="shared" si="3"/>
        <v>8.7333333333333325</v>
      </c>
      <c r="H79">
        <f>'Рис. 3'!$D$4*G79</f>
        <v>19.929466666666666</v>
      </c>
    </row>
    <row r="80" spans="1:8" x14ac:dyDescent="0.25">
      <c r="A80" s="3">
        <f>'Рис. 1'!F81</f>
        <v>9</v>
      </c>
      <c r="B80" s="3">
        <f t="shared" si="2"/>
        <v>8.8583333333333325</v>
      </c>
      <c r="C80">
        <f>B80+'Рис. 3'!$B$4*G80</f>
        <v>15.224933333333333</v>
      </c>
      <c r="D80">
        <f>IF((B80-'Рис. 3'!$B$4*G80)&lt;0,0,B80-'Рис. 3'!$B$4*G80)</f>
        <v>2.4917333333333334</v>
      </c>
      <c r="F80">
        <f>'Рис. 1'!G81</f>
        <v>13</v>
      </c>
      <c r="G80" s="3">
        <f t="shared" si="3"/>
        <v>8.7333333333333325</v>
      </c>
      <c r="H80">
        <f>'Рис. 3'!$D$4*G80</f>
        <v>19.929466666666666</v>
      </c>
    </row>
    <row r="81" spans="1:8" x14ac:dyDescent="0.25">
      <c r="A81" s="3">
        <f>'Рис. 1'!F82</f>
        <v>11.5</v>
      </c>
      <c r="B81" s="3">
        <f t="shared" si="2"/>
        <v>8.8583333333333325</v>
      </c>
      <c r="C81">
        <f>B81+'Рис. 3'!$B$4*G81</f>
        <v>15.224933333333333</v>
      </c>
      <c r="D81">
        <f>IF((B81-'Рис. 3'!$B$4*G81)&lt;0,0,B81-'Рис. 3'!$B$4*G81)</f>
        <v>2.4917333333333334</v>
      </c>
      <c r="F81">
        <f>'Рис. 1'!G82</f>
        <v>10</v>
      </c>
      <c r="G81" s="3">
        <f t="shared" si="3"/>
        <v>8.7333333333333325</v>
      </c>
      <c r="H81">
        <f>'Рис. 3'!$D$4*G81</f>
        <v>19.929466666666666</v>
      </c>
    </row>
    <row r="82" spans="1:8" x14ac:dyDescent="0.25">
      <c r="A82" s="3">
        <f>'Рис. 1'!F83</f>
        <v>9.75</v>
      </c>
      <c r="B82" s="3">
        <f t="shared" si="2"/>
        <v>8.8583333333333325</v>
      </c>
      <c r="C82">
        <f>B82+'Рис. 3'!$B$4*G82</f>
        <v>15.224933333333333</v>
      </c>
      <c r="D82">
        <f>IF((B82-'Рис. 3'!$B$4*G82)&lt;0,0,B82-'Рис. 3'!$B$4*G82)</f>
        <v>2.4917333333333334</v>
      </c>
      <c r="F82">
        <f>'Рис. 1'!G83</f>
        <v>8</v>
      </c>
      <c r="G82" s="3">
        <f t="shared" si="3"/>
        <v>8.7333333333333325</v>
      </c>
      <c r="H82">
        <f>'Рис. 3'!$D$4*G82</f>
        <v>19.929466666666666</v>
      </c>
    </row>
    <row r="83" spans="1:8" x14ac:dyDescent="0.25">
      <c r="A83" s="3">
        <f>'Рис. 1'!F84</f>
        <v>6</v>
      </c>
      <c r="B83" s="3">
        <f t="shared" si="2"/>
        <v>8.8583333333333325</v>
      </c>
      <c r="C83">
        <f>B83+'Рис. 3'!$B$4*G83</f>
        <v>15.224933333333333</v>
      </c>
      <c r="D83">
        <f>IF((B83-'Рис. 3'!$B$4*G83)&lt;0,0,B83-'Рис. 3'!$B$4*G83)</f>
        <v>2.4917333333333334</v>
      </c>
      <c r="F83">
        <f>'Рис. 1'!G84</f>
        <v>6</v>
      </c>
      <c r="G83" s="3">
        <f t="shared" si="3"/>
        <v>8.7333333333333325</v>
      </c>
      <c r="H83">
        <f>'Рис. 3'!$D$4*G83</f>
        <v>19.929466666666666</v>
      </c>
    </row>
    <row r="84" spans="1:8" x14ac:dyDescent="0.25">
      <c r="A84" s="3">
        <f>'Рис. 1'!F85</f>
        <v>6.75</v>
      </c>
      <c r="B84" s="3">
        <f t="shared" si="2"/>
        <v>8.8583333333333325</v>
      </c>
      <c r="C84">
        <f>B84+'Рис. 3'!$B$4*G84</f>
        <v>15.224933333333333</v>
      </c>
      <c r="D84">
        <f>IF((B84-'Рис. 3'!$B$4*G84)&lt;0,0,B84-'Рис. 3'!$B$4*G84)</f>
        <v>2.4917333333333334</v>
      </c>
      <c r="F84">
        <f>'Рис. 1'!G85</f>
        <v>7</v>
      </c>
      <c r="G84" s="3">
        <f t="shared" si="3"/>
        <v>8.7333333333333325</v>
      </c>
      <c r="H84">
        <f>'Рис. 3'!$D$4*G84</f>
        <v>19.929466666666666</v>
      </c>
    </row>
    <row r="85" spans="1:8" x14ac:dyDescent="0.25">
      <c r="A85" s="3">
        <f>'Рис. 1'!F86</f>
        <v>10.75</v>
      </c>
      <c r="B85" s="3">
        <f t="shared" si="2"/>
        <v>8.8583333333333325</v>
      </c>
      <c r="C85">
        <f>B85+'Рис. 3'!$B$4*G85</f>
        <v>15.224933333333333</v>
      </c>
      <c r="D85">
        <f>IF((B85-'Рис. 3'!$B$4*G85)&lt;0,0,B85-'Рис. 3'!$B$4*G85)</f>
        <v>2.4917333333333334</v>
      </c>
      <c r="F85">
        <f>'Рис. 1'!G86</f>
        <v>12</v>
      </c>
      <c r="G85" s="3">
        <f t="shared" si="3"/>
        <v>8.7333333333333325</v>
      </c>
      <c r="H85">
        <f>'Рис. 3'!$D$4*G85</f>
        <v>19.929466666666666</v>
      </c>
    </row>
    <row r="86" spans="1:8" x14ac:dyDescent="0.25">
      <c r="A86" s="3">
        <f>'Рис. 1'!F87</f>
        <v>7.75</v>
      </c>
      <c r="B86" s="3">
        <f t="shared" si="2"/>
        <v>8.8583333333333325</v>
      </c>
      <c r="C86">
        <f>B86+'Рис. 3'!$B$4*G86</f>
        <v>15.224933333333333</v>
      </c>
      <c r="D86">
        <f>IF((B86-'Рис. 3'!$B$4*G86)&lt;0,0,B86-'Рис. 3'!$B$4*G86)</f>
        <v>2.4917333333333334</v>
      </c>
      <c r="F86">
        <f>'Рис. 1'!G87</f>
        <v>13</v>
      </c>
      <c r="G86" s="3">
        <f t="shared" si="3"/>
        <v>8.7333333333333325</v>
      </c>
      <c r="H86">
        <f>'Рис. 3'!$D$4*G86</f>
        <v>19.929466666666666</v>
      </c>
    </row>
    <row r="87" spans="1:8" x14ac:dyDescent="0.25">
      <c r="A87" s="3">
        <f>'Рис. 1'!F88</f>
        <v>9.75</v>
      </c>
      <c r="B87" s="3">
        <f t="shared" si="2"/>
        <v>8.8583333333333325</v>
      </c>
      <c r="C87">
        <f>B87+'Рис. 3'!$B$4*G87</f>
        <v>15.224933333333333</v>
      </c>
      <c r="D87">
        <f>IF((B87-'Рис. 3'!$B$4*G87)&lt;0,0,B87-'Рис. 3'!$B$4*G87)</f>
        <v>2.4917333333333334</v>
      </c>
      <c r="F87">
        <f>'Рис. 1'!G88</f>
        <v>8</v>
      </c>
      <c r="G87" s="3">
        <f t="shared" si="3"/>
        <v>8.7333333333333325</v>
      </c>
      <c r="H87">
        <f>'Рис. 3'!$D$4*G87</f>
        <v>19.929466666666666</v>
      </c>
    </row>
    <row r="88" spans="1:8" x14ac:dyDescent="0.25">
      <c r="A88" s="3">
        <f>'Рис. 1'!F89</f>
        <v>10.5</v>
      </c>
      <c r="B88" s="3">
        <f t="shared" si="2"/>
        <v>8.8583333333333325</v>
      </c>
      <c r="C88">
        <f>B88+'Рис. 3'!$B$4*G88</f>
        <v>15.224933333333333</v>
      </c>
      <c r="D88">
        <f>IF((B88-'Рис. 3'!$B$4*G88)&lt;0,0,B88-'Рис. 3'!$B$4*G88)</f>
        <v>2.4917333333333334</v>
      </c>
      <c r="F88">
        <f>'Рис. 1'!G89</f>
        <v>8</v>
      </c>
      <c r="G88" s="3">
        <f t="shared" si="3"/>
        <v>8.7333333333333325</v>
      </c>
      <c r="H88">
        <f>'Рис. 3'!$D$4*G88</f>
        <v>19.929466666666666</v>
      </c>
    </row>
    <row r="89" spans="1:8" x14ac:dyDescent="0.25">
      <c r="A89" s="3">
        <f>'Рис. 1'!F90</f>
        <v>7.75</v>
      </c>
      <c r="B89" s="3">
        <f t="shared" si="2"/>
        <v>8.8583333333333325</v>
      </c>
      <c r="C89">
        <f>B89+'Рис. 3'!$B$4*G89</f>
        <v>15.224933333333333</v>
      </c>
      <c r="D89">
        <f>IF((B89-'Рис. 3'!$B$4*G89)&lt;0,0,B89-'Рис. 3'!$B$4*G89)</f>
        <v>2.4917333333333334</v>
      </c>
      <c r="F89">
        <f>'Рис. 1'!G90</f>
        <v>11</v>
      </c>
      <c r="G89" s="3">
        <f t="shared" si="3"/>
        <v>8.7333333333333325</v>
      </c>
      <c r="H89">
        <f>'Рис. 3'!$D$4*G89</f>
        <v>19.929466666666666</v>
      </c>
    </row>
    <row r="90" spans="1:8" x14ac:dyDescent="0.25">
      <c r="A90" s="3">
        <f>'Рис. 1'!F91</f>
        <v>11.5</v>
      </c>
      <c r="B90" s="3">
        <f t="shared" si="2"/>
        <v>8.8583333333333325</v>
      </c>
      <c r="C90">
        <f>B90+'Рис. 3'!$B$4*G90</f>
        <v>15.224933333333333</v>
      </c>
      <c r="D90">
        <f>IF((B90-'Рис. 3'!$B$4*G90)&lt;0,0,B90-'Рис. 3'!$B$4*G90)</f>
        <v>2.4917333333333334</v>
      </c>
      <c r="F90">
        <f>'Рис. 1'!G91</f>
        <v>12</v>
      </c>
      <c r="G90" s="3">
        <f t="shared" si="3"/>
        <v>8.7333333333333325</v>
      </c>
      <c r="H90">
        <f>'Рис. 3'!$D$4*G90</f>
        <v>19.929466666666666</v>
      </c>
    </row>
    <row r="91" spans="1:8" x14ac:dyDescent="0.25">
      <c r="A91" s="3">
        <f>'Рис. 1'!F92</f>
        <v>11.5</v>
      </c>
      <c r="B91" s="3">
        <f t="shared" si="2"/>
        <v>8.8583333333333325</v>
      </c>
      <c r="C91">
        <f>B91+'Рис. 3'!$B$4*G91</f>
        <v>15.224933333333333</v>
      </c>
      <c r="D91">
        <f>IF((B91-'Рис. 3'!$B$4*G91)&lt;0,0,B91-'Рис. 3'!$B$4*G91)</f>
        <v>2.4917333333333334</v>
      </c>
      <c r="F91">
        <f>'Рис. 1'!G92</f>
        <v>6</v>
      </c>
      <c r="G91" s="3">
        <f t="shared" si="3"/>
        <v>8.7333333333333325</v>
      </c>
      <c r="H91">
        <f>'Рис. 3'!$D$4*G91</f>
        <v>19.929466666666666</v>
      </c>
    </row>
    <row r="92" spans="1:8" x14ac:dyDescent="0.25">
      <c r="A92" s="3">
        <f>'Рис. 1'!F93</f>
        <v>9.75</v>
      </c>
      <c r="B92" s="3">
        <f t="shared" si="2"/>
        <v>8.8583333333333325</v>
      </c>
      <c r="C92">
        <f>B92+'Рис. 3'!$B$4*G92</f>
        <v>15.224933333333333</v>
      </c>
      <c r="D92">
        <f>IF((B92-'Рис. 3'!$B$4*G92)&lt;0,0,B92-'Рис. 3'!$B$4*G92)</f>
        <v>2.4917333333333334</v>
      </c>
      <c r="F92">
        <f>'Рис. 1'!G93</f>
        <v>6</v>
      </c>
      <c r="G92" s="3">
        <f t="shared" si="3"/>
        <v>8.7333333333333325</v>
      </c>
      <c r="H92">
        <f>'Рис. 3'!$D$4*G92</f>
        <v>19.929466666666666</v>
      </c>
    </row>
    <row r="93" spans="1:8" x14ac:dyDescent="0.25">
      <c r="A93" s="3">
        <f>'Рис. 1'!F94</f>
        <v>7.5</v>
      </c>
      <c r="B93" s="3">
        <f t="shared" si="2"/>
        <v>8.8583333333333325</v>
      </c>
      <c r="C93">
        <f>B93+'Рис. 3'!$B$4*G93</f>
        <v>15.224933333333333</v>
      </c>
      <c r="D93">
        <f>IF((B93-'Рис. 3'!$B$4*G93)&lt;0,0,B93-'Рис. 3'!$B$4*G93)</f>
        <v>2.4917333333333334</v>
      </c>
      <c r="F93">
        <f>'Рис. 1'!G94</f>
        <v>8</v>
      </c>
      <c r="G93" s="3">
        <f t="shared" si="3"/>
        <v>8.7333333333333325</v>
      </c>
      <c r="H93">
        <f>'Рис. 3'!$D$4*G93</f>
        <v>19.929466666666666</v>
      </c>
    </row>
    <row r="94" spans="1:8" x14ac:dyDescent="0.25">
      <c r="A94" s="3">
        <f>'Рис. 1'!F95</f>
        <v>8.5</v>
      </c>
      <c r="B94" s="3">
        <f t="shared" si="2"/>
        <v>8.8583333333333325</v>
      </c>
      <c r="C94">
        <f>B94+'Рис. 3'!$B$4*G94</f>
        <v>15.224933333333333</v>
      </c>
      <c r="D94">
        <f>IF((B94-'Рис. 3'!$B$4*G94)&lt;0,0,B94-'Рис. 3'!$B$4*G94)</f>
        <v>2.4917333333333334</v>
      </c>
      <c r="F94">
        <f>'Рис. 1'!G95</f>
        <v>5</v>
      </c>
      <c r="G94" s="3">
        <f t="shared" si="3"/>
        <v>8.7333333333333325</v>
      </c>
      <c r="H94">
        <f>'Рис. 3'!$D$4*G94</f>
        <v>19.929466666666666</v>
      </c>
    </row>
    <row r="95" spans="1:8" x14ac:dyDescent="0.25">
      <c r="A95" s="3">
        <f>'Рис. 1'!F96</f>
        <v>8.75</v>
      </c>
      <c r="B95" s="3">
        <f t="shared" si="2"/>
        <v>8.8583333333333325</v>
      </c>
      <c r="C95">
        <f>B95+'Рис. 3'!$B$4*G95</f>
        <v>15.224933333333333</v>
      </c>
      <c r="D95">
        <f>IF((B95-'Рис. 3'!$B$4*G95)&lt;0,0,B95-'Рис. 3'!$B$4*G95)</f>
        <v>2.4917333333333334</v>
      </c>
      <c r="F95">
        <f>'Рис. 1'!G96</f>
        <v>13</v>
      </c>
      <c r="G95" s="3">
        <f t="shared" si="3"/>
        <v>8.7333333333333325</v>
      </c>
      <c r="H95">
        <f>'Рис. 3'!$D$4*G95</f>
        <v>19.929466666666666</v>
      </c>
    </row>
    <row r="96" spans="1:8" x14ac:dyDescent="0.25">
      <c r="A96" s="3">
        <f>'Рис. 1'!F97</f>
        <v>6.75</v>
      </c>
      <c r="B96" s="3">
        <f t="shared" si="2"/>
        <v>8.8583333333333325</v>
      </c>
      <c r="C96">
        <f>B96+'Рис. 3'!$B$4*G96</f>
        <v>15.224933333333333</v>
      </c>
      <c r="D96">
        <f>IF((B96-'Рис. 3'!$B$4*G96)&lt;0,0,B96-'Рис. 3'!$B$4*G96)</f>
        <v>2.4917333333333334</v>
      </c>
      <c r="F96">
        <f>'Рис. 1'!G97</f>
        <v>11</v>
      </c>
      <c r="G96" s="3">
        <f t="shared" si="3"/>
        <v>8.7333333333333325</v>
      </c>
      <c r="H96">
        <f>'Рис. 3'!$D$4*G96</f>
        <v>19.929466666666666</v>
      </c>
    </row>
    <row r="97" spans="1:8" x14ac:dyDescent="0.25">
      <c r="A97" s="3">
        <f>'Рис. 1'!F98</f>
        <v>9</v>
      </c>
      <c r="B97" s="3">
        <f t="shared" si="2"/>
        <v>8.8583333333333325</v>
      </c>
      <c r="C97">
        <f>B97+'Рис. 3'!$B$4*G97</f>
        <v>15.224933333333333</v>
      </c>
      <c r="D97">
        <f>IF((B97-'Рис. 3'!$B$4*G97)&lt;0,0,B97-'Рис. 3'!$B$4*G97)</f>
        <v>2.4917333333333334</v>
      </c>
      <c r="F97">
        <f>'Рис. 1'!G98</f>
        <v>12</v>
      </c>
      <c r="G97" s="3">
        <f t="shared" si="3"/>
        <v>8.7333333333333325</v>
      </c>
      <c r="H97">
        <f>'Рис. 3'!$D$4*G97</f>
        <v>19.929466666666666</v>
      </c>
    </row>
    <row r="98" spans="1:8" x14ac:dyDescent="0.25">
      <c r="A98" s="3">
        <f>'Рис. 1'!F99</f>
        <v>9.75</v>
      </c>
      <c r="B98" s="3">
        <f t="shared" si="2"/>
        <v>8.8583333333333325</v>
      </c>
      <c r="C98">
        <f>B98+'Рис. 3'!$B$4*G98</f>
        <v>15.224933333333333</v>
      </c>
      <c r="D98">
        <f>IF((B98-'Рис. 3'!$B$4*G98)&lt;0,0,B98-'Рис. 3'!$B$4*G98)</f>
        <v>2.4917333333333334</v>
      </c>
      <c r="F98">
        <f>'Рис. 1'!G99</f>
        <v>14</v>
      </c>
      <c r="G98" s="3">
        <f t="shared" si="3"/>
        <v>8.7333333333333325</v>
      </c>
      <c r="H98">
        <f>'Рис. 3'!$D$4*G98</f>
        <v>19.929466666666666</v>
      </c>
    </row>
    <row r="99" spans="1:8" x14ac:dyDescent="0.25">
      <c r="A99" s="3">
        <f>'Рис. 1'!F100</f>
        <v>6.75</v>
      </c>
      <c r="B99" s="3">
        <f t="shared" si="2"/>
        <v>8.8583333333333325</v>
      </c>
      <c r="C99">
        <f>B99+'Рис. 3'!$B$4*G99</f>
        <v>15.224933333333333</v>
      </c>
      <c r="D99">
        <f>IF((B99-'Рис. 3'!$B$4*G99)&lt;0,0,B99-'Рис. 3'!$B$4*G99)</f>
        <v>2.4917333333333334</v>
      </c>
      <c r="F99">
        <f>'Рис. 1'!G100</f>
        <v>14</v>
      </c>
      <c r="G99" s="3">
        <f t="shared" si="3"/>
        <v>8.7333333333333325</v>
      </c>
      <c r="H99">
        <f>'Рис. 3'!$D$4*G99</f>
        <v>19.929466666666666</v>
      </c>
    </row>
    <row r="100" spans="1:8" x14ac:dyDescent="0.25">
      <c r="A100" s="3">
        <f>'Рис. 1'!F101</f>
        <v>10.5</v>
      </c>
      <c r="B100" s="3">
        <f t="shared" si="2"/>
        <v>8.8583333333333325</v>
      </c>
      <c r="C100">
        <f>B100+'Рис. 3'!$B$4*G100</f>
        <v>15.224933333333333</v>
      </c>
      <c r="D100">
        <f>IF((B100-'Рис. 3'!$B$4*G100)&lt;0,0,B100-'Рис. 3'!$B$4*G100)</f>
        <v>2.4917333333333334</v>
      </c>
      <c r="F100">
        <f>'Рис. 1'!G101</f>
        <v>5</v>
      </c>
      <c r="G100" s="3">
        <f t="shared" si="3"/>
        <v>8.7333333333333325</v>
      </c>
      <c r="H100">
        <f>'Рис. 3'!$D$4*G100</f>
        <v>19.929466666666666</v>
      </c>
    </row>
    <row r="101" spans="1:8" x14ac:dyDescent="0.25">
      <c r="A101" s="3">
        <f>'Рис. 1'!F102</f>
        <v>8.75</v>
      </c>
      <c r="B101" s="3">
        <f t="shared" si="2"/>
        <v>8.8583333333333325</v>
      </c>
      <c r="C101">
        <f>B101+'Рис. 3'!$B$4*G101</f>
        <v>15.224933333333333</v>
      </c>
      <c r="D101">
        <f>IF((B101-'Рис. 3'!$B$4*G101)&lt;0,0,B101-'Рис. 3'!$B$4*G101)</f>
        <v>2.4917333333333334</v>
      </c>
      <c r="F101">
        <f>'Рис. 1'!G102</f>
        <v>10</v>
      </c>
      <c r="G101" s="3">
        <f t="shared" si="3"/>
        <v>8.7333333333333325</v>
      </c>
      <c r="H101">
        <f>'Рис. 3'!$D$4*G101</f>
        <v>19.929466666666666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0"/>
  <sheetViews>
    <sheetView zoomScale="80" zoomScaleNormal="80" workbookViewId="0">
      <selection sqref="A1:E10"/>
    </sheetView>
  </sheetViews>
  <sheetFormatPr defaultRowHeight="15" x14ac:dyDescent="0.25"/>
  <cols>
    <col min="1" max="1" width="5.7109375" customWidth="1"/>
  </cols>
  <sheetData>
    <row r="1" spans="1:5" ht="18" x14ac:dyDescent="0.25">
      <c r="A1" s="6" t="s">
        <v>11</v>
      </c>
      <c r="B1" s="6" t="s">
        <v>12</v>
      </c>
      <c r="C1" s="6" t="s">
        <v>13</v>
      </c>
      <c r="D1" s="6" t="s">
        <v>14</v>
      </c>
      <c r="E1" s="6" t="s">
        <v>17</v>
      </c>
    </row>
    <row r="2" spans="1:5" x14ac:dyDescent="0.25">
      <c r="A2">
        <v>2</v>
      </c>
      <c r="B2" s="5">
        <v>1.88</v>
      </c>
      <c r="C2" s="5"/>
      <c r="D2" s="5">
        <v>3.2679999999999998</v>
      </c>
      <c r="E2" s="5">
        <v>1.1279999999999999</v>
      </c>
    </row>
    <row r="3" spans="1:5" x14ac:dyDescent="0.25">
      <c r="A3">
        <v>3</v>
      </c>
      <c r="B3" s="5">
        <v>1.0229999999999999</v>
      </c>
      <c r="C3" s="5"/>
      <c r="D3" s="5">
        <v>2.5739999999999998</v>
      </c>
      <c r="E3" s="5">
        <v>1.6930000000000001</v>
      </c>
    </row>
    <row r="4" spans="1:5" x14ac:dyDescent="0.25">
      <c r="A4">
        <v>4</v>
      </c>
      <c r="B4" s="5">
        <v>0.72899999999999998</v>
      </c>
      <c r="C4" s="5"/>
      <c r="D4" s="5">
        <v>2.282</v>
      </c>
      <c r="E4" s="5">
        <v>2.0590000000000002</v>
      </c>
    </row>
    <row r="5" spans="1:5" x14ac:dyDescent="0.25">
      <c r="A5">
        <v>5</v>
      </c>
      <c r="B5" s="5">
        <v>0.57699999999999996</v>
      </c>
      <c r="C5" s="5"/>
      <c r="D5" s="5">
        <v>2.1139999999999999</v>
      </c>
      <c r="E5" s="5">
        <v>2.3260000000000001</v>
      </c>
    </row>
    <row r="6" spans="1:5" x14ac:dyDescent="0.25">
      <c r="A6">
        <v>6</v>
      </c>
      <c r="B6" s="5">
        <v>0.48299999999999998</v>
      </c>
      <c r="C6" s="5"/>
      <c r="D6" s="5">
        <v>2.004</v>
      </c>
      <c r="E6" s="5">
        <v>2.5339999999999998</v>
      </c>
    </row>
    <row r="7" spans="1:5" x14ac:dyDescent="0.25">
      <c r="A7">
        <v>7</v>
      </c>
      <c r="B7" s="5">
        <v>0.41899999999999998</v>
      </c>
      <c r="C7" s="5">
        <v>7.5999999999999998E-2</v>
      </c>
      <c r="D7" s="5">
        <v>1.9239999999999999</v>
      </c>
      <c r="E7" s="5">
        <v>2.7040000000000002</v>
      </c>
    </row>
    <row r="8" spans="1:5" x14ac:dyDescent="0.25">
      <c r="A8">
        <v>8</v>
      </c>
      <c r="B8" s="5">
        <v>0.373</v>
      </c>
      <c r="C8" s="5">
        <v>0.13600000000000001</v>
      </c>
      <c r="D8" s="5">
        <v>1.8640000000000001</v>
      </c>
      <c r="E8" s="5">
        <v>2.847</v>
      </c>
    </row>
    <row r="9" spans="1:5" x14ac:dyDescent="0.25">
      <c r="A9">
        <v>9</v>
      </c>
      <c r="B9" s="5">
        <v>0.33700000000000002</v>
      </c>
      <c r="C9" s="5">
        <v>0.184</v>
      </c>
      <c r="D9" s="5">
        <v>1.8160000000000001</v>
      </c>
      <c r="E9" s="5">
        <v>2.97</v>
      </c>
    </row>
    <row r="10" spans="1:5" x14ac:dyDescent="0.25">
      <c r="A10">
        <v>10</v>
      </c>
      <c r="B10" s="5">
        <v>0.308</v>
      </c>
      <c r="C10" s="5">
        <v>0.223</v>
      </c>
      <c r="D10" s="5">
        <v>1.7769999999999999</v>
      </c>
      <c r="E10" s="5">
        <v>3.0779999999999998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01"/>
  <sheetViews>
    <sheetView zoomScale="80" zoomScaleNormal="80" workbookViewId="0">
      <selection activeCell="B5" sqref="B5"/>
    </sheetView>
  </sheetViews>
  <sheetFormatPr defaultRowHeight="15" x14ac:dyDescent="0.25"/>
  <cols>
    <col min="1" max="1" width="23.85546875" bestFit="1" customWidth="1"/>
    <col min="2" max="2" width="17.7109375" bestFit="1" customWidth="1"/>
  </cols>
  <sheetData>
    <row r="1" spans="1:2" x14ac:dyDescent="0.25">
      <c r="A1" s="7" t="s">
        <v>15</v>
      </c>
      <c r="B1" s="7" t="s">
        <v>16</v>
      </c>
    </row>
    <row r="2" spans="1:2" x14ac:dyDescent="0.25">
      <c r="A2">
        <f>'Рис. 1'!B3</f>
        <v>5</v>
      </c>
    </row>
    <row r="3" spans="1:2" x14ac:dyDescent="0.25">
      <c r="A3">
        <f>'Рис. 1'!B4</f>
        <v>8</v>
      </c>
      <c r="B3">
        <f>ABS(A3-A2)</f>
        <v>3</v>
      </c>
    </row>
    <row r="4" spans="1:2" x14ac:dyDescent="0.25">
      <c r="A4">
        <f>'Рис. 1'!B5</f>
        <v>11</v>
      </c>
      <c r="B4">
        <f>ABS(A4-A3)</f>
        <v>3</v>
      </c>
    </row>
    <row r="5" spans="1:2" x14ac:dyDescent="0.25">
      <c r="A5">
        <f>'Рис. 1'!B6</f>
        <v>11</v>
      </c>
      <c r="B5">
        <f t="shared" ref="B5:B67" si="0">ABS(A5-A4)</f>
        <v>0</v>
      </c>
    </row>
    <row r="6" spans="1:2" x14ac:dyDescent="0.25">
      <c r="A6">
        <f>'Рис. 1'!B7</f>
        <v>11</v>
      </c>
      <c r="B6">
        <f t="shared" si="0"/>
        <v>0</v>
      </c>
    </row>
    <row r="7" spans="1:2" x14ac:dyDescent="0.25">
      <c r="A7">
        <f>'Рис. 1'!B8</f>
        <v>7</v>
      </c>
      <c r="B7">
        <f t="shared" si="0"/>
        <v>4</v>
      </c>
    </row>
    <row r="8" spans="1:2" x14ac:dyDescent="0.25">
      <c r="A8">
        <f>'Рис. 1'!B9</f>
        <v>12</v>
      </c>
      <c r="B8">
        <f t="shared" si="0"/>
        <v>5</v>
      </c>
    </row>
    <row r="9" spans="1:2" x14ac:dyDescent="0.25">
      <c r="A9">
        <f>'Рис. 1'!B10</f>
        <v>2</v>
      </c>
      <c r="B9">
        <f t="shared" si="0"/>
        <v>10</v>
      </c>
    </row>
    <row r="10" spans="1:2" x14ac:dyDescent="0.25">
      <c r="A10">
        <f>'Рис. 1'!B11</f>
        <v>7</v>
      </c>
      <c r="B10">
        <f t="shared" si="0"/>
        <v>5</v>
      </c>
    </row>
    <row r="11" spans="1:2" x14ac:dyDescent="0.25">
      <c r="A11">
        <f>'Рис. 1'!B12</f>
        <v>10</v>
      </c>
      <c r="B11">
        <f t="shared" si="0"/>
        <v>3</v>
      </c>
    </row>
    <row r="12" spans="1:2" x14ac:dyDescent="0.25">
      <c r="A12">
        <f>'Рис. 1'!B13</f>
        <v>13</v>
      </c>
      <c r="B12">
        <f t="shared" si="0"/>
        <v>3</v>
      </c>
    </row>
    <row r="13" spans="1:2" x14ac:dyDescent="0.25">
      <c r="A13">
        <f>'Рис. 1'!B14</f>
        <v>14</v>
      </c>
      <c r="B13">
        <f t="shared" si="0"/>
        <v>1</v>
      </c>
    </row>
    <row r="14" spans="1:2" x14ac:dyDescent="0.25">
      <c r="A14">
        <f>'Рис. 1'!B15</f>
        <v>6</v>
      </c>
      <c r="B14">
        <f t="shared" si="0"/>
        <v>8</v>
      </c>
    </row>
    <row r="15" spans="1:2" x14ac:dyDescent="0.25">
      <c r="A15">
        <f>'Рис. 1'!B16</f>
        <v>13</v>
      </c>
      <c r="B15">
        <f t="shared" si="0"/>
        <v>7</v>
      </c>
    </row>
    <row r="16" spans="1:2" x14ac:dyDescent="0.25">
      <c r="A16">
        <f>'Рис. 1'!B17</f>
        <v>7</v>
      </c>
      <c r="B16">
        <f t="shared" si="0"/>
        <v>6</v>
      </c>
    </row>
    <row r="17" spans="1:2" x14ac:dyDescent="0.25">
      <c r="A17">
        <f>'Рис. 1'!B18</f>
        <v>9</v>
      </c>
      <c r="B17">
        <f t="shared" si="0"/>
        <v>2</v>
      </c>
    </row>
    <row r="18" spans="1:2" x14ac:dyDescent="0.25">
      <c r="A18">
        <f>'Рис. 1'!B19</f>
        <v>5</v>
      </c>
      <c r="B18">
        <f t="shared" si="0"/>
        <v>4</v>
      </c>
    </row>
    <row r="19" spans="1:2" x14ac:dyDescent="0.25">
      <c r="A19">
        <f>'Рис. 1'!B20</f>
        <v>16</v>
      </c>
      <c r="B19">
        <f t="shared" si="0"/>
        <v>11</v>
      </c>
    </row>
    <row r="20" spans="1:2" x14ac:dyDescent="0.25">
      <c r="A20">
        <f>'Рис. 1'!B21</f>
        <v>11</v>
      </c>
      <c r="B20">
        <f t="shared" si="0"/>
        <v>5</v>
      </c>
    </row>
    <row r="21" spans="1:2" x14ac:dyDescent="0.25">
      <c r="A21">
        <f>'Рис. 1'!B22</f>
        <v>8</v>
      </c>
      <c r="B21">
        <f t="shared" si="0"/>
        <v>3</v>
      </c>
    </row>
    <row r="22" spans="1:2" x14ac:dyDescent="0.25">
      <c r="A22">
        <f>'Рис. 1'!B23</f>
        <v>8</v>
      </c>
      <c r="B22">
        <f t="shared" si="0"/>
        <v>0</v>
      </c>
    </row>
    <row r="23" spans="1:2" x14ac:dyDescent="0.25">
      <c r="A23">
        <f>'Рис. 1'!B24</f>
        <v>3</v>
      </c>
      <c r="B23">
        <f t="shared" si="0"/>
        <v>5</v>
      </c>
    </row>
    <row r="24" spans="1:2" x14ac:dyDescent="0.25">
      <c r="A24">
        <f>'Рис. 1'!B25</f>
        <v>12</v>
      </c>
      <c r="B24">
        <f t="shared" si="0"/>
        <v>9</v>
      </c>
    </row>
    <row r="25" spans="1:2" x14ac:dyDescent="0.25">
      <c r="A25">
        <f>'Рис. 1'!B26</f>
        <v>9</v>
      </c>
      <c r="B25">
        <f t="shared" si="0"/>
        <v>3</v>
      </c>
    </row>
    <row r="26" spans="1:2" x14ac:dyDescent="0.25">
      <c r="A26">
        <f>'Рис. 1'!B27</f>
        <v>7</v>
      </c>
      <c r="B26">
        <f t="shared" si="0"/>
        <v>2</v>
      </c>
    </row>
    <row r="27" spans="1:2" x14ac:dyDescent="0.25">
      <c r="A27">
        <f>'Рис. 1'!B28</f>
        <v>13</v>
      </c>
      <c r="B27">
        <f t="shared" si="0"/>
        <v>6</v>
      </c>
    </row>
    <row r="28" spans="1:2" x14ac:dyDescent="0.25">
      <c r="A28">
        <f>'Рис. 1'!B29</f>
        <v>5</v>
      </c>
      <c r="B28">
        <f t="shared" si="0"/>
        <v>8</v>
      </c>
    </row>
    <row r="29" spans="1:2" x14ac:dyDescent="0.25">
      <c r="A29">
        <f>'Рис. 1'!B30</f>
        <v>11</v>
      </c>
      <c r="B29">
        <f t="shared" si="0"/>
        <v>6</v>
      </c>
    </row>
    <row r="30" spans="1:2" x14ac:dyDescent="0.25">
      <c r="A30">
        <f>'Рис. 1'!B31</f>
        <v>8</v>
      </c>
      <c r="B30">
        <f t="shared" si="0"/>
        <v>3</v>
      </c>
    </row>
    <row r="31" spans="1:2" x14ac:dyDescent="0.25">
      <c r="A31">
        <f>'Рис. 1'!B32</f>
        <v>16</v>
      </c>
      <c r="B31">
        <f t="shared" si="0"/>
        <v>8</v>
      </c>
    </row>
    <row r="32" spans="1:2" x14ac:dyDescent="0.25">
      <c r="A32">
        <f>'Рис. 1'!B33</f>
        <v>3</v>
      </c>
      <c r="B32">
        <f t="shared" si="0"/>
        <v>13</v>
      </c>
    </row>
    <row r="33" spans="1:2" x14ac:dyDescent="0.25">
      <c r="A33">
        <f>'Рис. 1'!B34</f>
        <v>2</v>
      </c>
      <c r="B33">
        <f t="shared" si="0"/>
        <v>1</v>
      </c>
    </row>
    <row r="34" spans="1:2" x14ac:dyDescent="0.25">
      <c r="A34">
        <f>'Рис. 1'!B35</f>
        <v>16</v>
      </c>
      <c r="B34">
        <f t="shared" si="0"/>
        <v>14</v>
      </c>
    </row>
    <row r="35" spans="1:2" x14ac:dyDescent="0.25">
      <c r="A35">
        <f>'Рис. 1'!B36</f>
        <v>2</v>
      </c>
      <c r="B35">
        <f t="shared" si="0"/>
        <v>14</v>
      </c>
    </row>
    <row r="36" spans="1:2" x14ac:dyDescent="0.25">
      <c r="A36">
        <f>'Рис. 1'!B37</f>
        <v>8</v>
      </c>
      <c r="B36">
        <f t="shared" si="0"/>
        <v>6</v>
      </c>
    </row>
    <row r="37" spans="1:2" x14ac:dyDescent="0.25">
      <c r="A37">
        <f>'Рис. 1'!B38</f>
        <v>15</v>
      </c>
      <c r="B37">
        <f t="shared" si="0"/>
        <v>7</v>
      </c>
    </row>
    <row r="38" spans="1:2" x14ac:dyDescent="0.25">
      <c r="A38">
        <f>'Рис. 1'!B39</f>
        <v>3</v>
      </c>
      <c r="B38">
        <f t="shared" si="0"/>
        <v>12</v>
      </c>
    </row>
    <row r="39" spans="1:2" x14ac:dyDescent="0.25">
      <c r="A39">
        <f>'Рис. 1'!B40</f>
        <v>10</v>
      </c>
      <c r="B39">
        <f t="shared" si="0"/>
        <v>7</v>
      </c>
    </row>
    <row r="40" spans="1:2" x14ac:dyDescent="0.25">
      <c r="A40">
        <f>'Рис. 1'!B41</f>
        <v>6</v>
      </c>
      <c r="B40">
        <f t="shared" si="0"/>
        <v>4</v>
      </c>
    </row>
    <row r="41" spans="1:2" x14ac:dyDescent="0.25">
      <c r="A41">
        <f>'Рис. 1'!B42</f>
        <v>8</v>
      </c>
      <c r="B41">
        <f t="shared" si="0"/>
        <v>2</v>
      </c>
    </row>
    <row r="42" spans="1:2" x14ac:dyDescent="0.25">
      <c r="A42">
        <f>'Рис. 1'!B43</f>
        <v>15</v>
      </c>
      <c r="B42">
        <f t="shared" si="0"/>
        <v>7</v>
      </c>
    </row>
    <row r="43" spans="1:2" x14ac:dyDescent="0.25">
      <c r="A43">
        <f>'Рис. 1'!B44</f>
        <v>5</v>
      </c>
      <c r="B43">
        <f t="shared" si="0"/>
        <v>10</v>
      </c>
    </row>
    <row r="44" spans="1:2" x14ac:dyDescent="0.25">
      <c r="A44">
        <f>'Рис. 1'!B45</f>
        <v>14</v>
      </c>
      <c r="B44">
        <f t="shared" si="0"/>
        <v>9</v>
      </c>
    </row>
    <row r="45" spans="1:2" x14ac:dyDescent="0.25">
      <c r="A45">
        <f>'Рис. 1'!B46</f>
        <v>13</v>
      </c>
      <c r="B45">
        <f t="shared" si="0"/>
        <v>1</v>
      </c>
    </row>
    <row r="46" spans="1:2" x14ac:dyDescent="0.25">
      <c r="A46">
        <f>'Рис. 1'!B47</f>
        <v>10</v>
      </c>
      <c r="B46">
        <f t="shared" si="0"/>
        <v>3</v>
      </c>
    </row>
    <row r="47" spans="1:2" x14ac:dyDescent="0.25">
      <c r="A47">
        <f>'Рис. 1'!B48</f>
        <v>6</v>
      </c>
      <c r="B47">
        <f t="shared" si="0"/>
        <v>4</v>
      </c>
    </row>
    <row r="48" spans="1:2" x14ac:dyDescent="0.25">
      <c r="A48">
        <f>'Рис. 1'!B49</f>
        <v>6</v>
      </c>
      <c r="B48">
        <f t="shared" si="0"/>
        <v>0</v>
      </c>
    </row>
    <row r="49" spans="1:2" x14ac:dyDescent="0.25">
      <c r="A49">
        <f>'Рис. 1'!B50</f>
        <v>6</v>
      </c>
      <c r="B49">
        <f t="shared" si="0"/>
        <v>0</v>
      </c>
    </row>
    <row r="50" spans="1:2" x14ac:dyDescent="0.25">
      <c r="A50">
        <f>'Рис. 1'!B51</f>
        <v>9</v>
      </c>
      <c r="B50">
        <f t="shared" si="0"/>
        <v>3</v>
      </c>
    </row>
    <row r="51" spans="1:2" x14ac:dyDescent="0.25">
      <c r="A51">
        <f>'Рис. 1'!B52</f>
        <v>3</v>
      </c>
      <c r="B51">
        <f t="shared" si="0"/>
        <v>6</v>
      </c>
    </row>
    <row r="52" spans="1:2" x14ac:dyDescent="0.25">
      <c r="A52">
        <f>'Рис. 1'!B53</f>
        <v>8</v>
      </c>
      <c r="B52">
        <f t="shared" si="0"/>
        <v>5</v>
      </c>
    </row>
    <row r="53" spans="1:2" x14ac:dyDescent="0.25">
      <c r="A53">
        <f>'Рис. 1'!B54</f>
        <v>3</v>
      </c>
      <c r="B53">
        <f t="shared" si="0"/>
        <v>5</v>
      </c>
    </row>
    <row r="54" spans="1:2" x14ac:dyDescent="0.25">
      <c r="A54">
        <f>'Рис. 1'!B55</f>
        <v>4</v>
      </c>
      <c r="B54">
        <f t="shared" si="0"/>
        <v>1</v>
      </c>
    </row>
    <row r="55" spans="1:2" x14ac:dyDescent="0.25">
      <c r="A55">
        <f>'Рис. 1'!B56</f>
        <v>15</v>
      </c>
      <c r="B55">
        <f t="shared" si="0"/>
        <v>11</v>
      </c>
    </row>
    <row r="56" spans="1:2" x14ac:dyDescent="0.25">
      <c r="A56">
        <f>'Рис. 1'!B57</f>
        <v>9</v>
      </c>
      <c r="B56">
        <f t="shared" si="0"/>
        <v>6</v>
      </c>
    </row>
    <row r="57" spans="1:2" x14ac:dyDescent="0.25">
      <c r="A57">
        <f>'Рис. 1'!B58</f>
        <v>8</v>
      </c>
      <c r="B57">
        <f t="shared" si="0"/>
        <v>1</v>
      </c>
    </row>
    <row r="58" spans="1:2" x14ac:dyDescent="0.25">
      <c r="A58">
        <f>'Рис. 1'!B59</f>
        <v>4</v>
      </c>
      <c r="B58">
        <f t="shared" si="0"/>
        <v>4</v>
      </c>
    </row>
    <row r="59" spans="1:2" x14ac:dyDescent="0.25">
      <c r="A59">
        <f>'Рис. 1'!B60</f>
        <v>16</v>
      </c>
      <c r="B59">
        <f t="shared" si="0"/>
        <v>12</v>
      </c>
    </row>
    <row r="60" spans="1:2" x14ac:dyDescent="0.25">
      <c r="A60">
        <f>'Рис. 1'!B61</f>
        <v>8</v>
      </c>
      <c r="B60">
        <f t="shared" si="0"/>
        <v>8</v>
      </c>
    </row>
    <row r="61" spans="1:2" x14ac:dyDescent="0.25">
      <c r="A61">
        <f>'Рис. 1'!B62</f>
        <v>5</v>
      </c>
      <c r="B61">
        <f t="shared" si="0"/>
        <v>3</v>
      </c>
    </row>
    <row r="62" spans="1:2" x14ac:dyDescent="0.25">
      <c r="A62">
        <f>'Рис. 1'!B63</f>
        <v>5</v>
      </c>
      <c r="B62">
        <f t="shared" si="0"/>
        <v>0</v>
      </c>
    </row>
    <row r="63" spans="1:2" x14ac:dyDescent="0.25">
      <c r="A63">
        <f>'Рис. 1'!B64</f>
        <v>16</v>
      </c>
      <c r="B63">
        <f t="shared" si="0"/>
        <v>11</v>
      </c>
    </row>
    <row r="64" spans="1:2" x14ac:dyDescent="0.25">
      <c r="A64">
        <f>'Рис. 1'!B65</f>
        <v>9</v>
      </c>
      <c r="B64">
        <f t="shared" si="0"/>
        <v>7</v>
      </c>
    </row>
    <row r="65" spans="1:2" x14ac:dyDescent="0.25">
      <c r="A65">
        <f>'Рис. 1'!B66</f>
        <v>3</v>
      </c>
      <c r="B65">
        <f t="shared" si="0"/>
        <v>6</v>
      </c>
    </row>
    <row r="66" spans="1:2" x14ac:dyDescent="0.25">
      <c r="A66">
        <f>'Рис. 1'!B67</f>
        <v>6</v>
      </c>
      <c r="B66">
        <f t="shared" si="0"/>
        <v>3</v>
      </c>
    </row>
    <row r="67" spans="1:2" x14ac:dyDescent="0.25">
      <c r="A67">
        <f>'Рис. 1'!B68</f>
        <v>3</v>
      </c>
      <c r="B67">
        <f t="shared" si="0"/>
        <v>3</v>
      </c>
    </row>
    <row r="68" spans="1:2" x14ac:dyDescent="0.25">
      <c r="A68">
        <f>'Рис. 1'!B69</f>
        <v>14</v>
      </c>
      <c r="B68">
        <f t="shared" ref="B68:B101" si="1">ABS(A68-A67)</f>
        <v>11</v>
      </c>
    </row>
    <row r="69" spans="1:2" x14ac:dyDescent="0.25">
      <c r="A69">
        <f>'Рис. 1'!B70</f>
        <v>5</v>
      </c>
      <c r="B69">
        <f t="shared" si="1"/>
        <v>9</v>
      </c>
    </row>
    <row r="70" spans="1:2" x14ac:dyDescent="0.25">
      <c r="A70">
        <f>'Рис. 1'!B71</f>
        <v>13</v>
      </c>
      <c r="B70">
        <f t="shared" si="1"/>
        <v>8</v>
      </c>
    </row>
    <row r="71" spans="1:2" x14ac:dyDescent="0.25">
      <c r="A71">
        <f>'Рис. 1'!B72</f>
        <v>9</v>
      </c>
      <c r="B71">
        <f t="shared" si="1"/>
        <v>4</v>
      </c>
    </row>
    <row r="72" spans="1:2" x14ac:dyDescent="0.25">
      <c r="A72">
        <f>'Рис. 1'!B73</f>
        <v>13</v>
      </c>
      <c r="B72">
        <f t="shared" si="1"/>
        <v>4</v>
      </c>
    </row>
    <row r="73" spans="1:2" x14ac:dyDescent="0.25">
      <c r="A73">
        <f>'Рис. 1'!B74</f>
        <v>11</v>
      </c>
      <c r="B73">
        <f t="shared" si="1"/>
        <v>2</v>
      </c>
    </row>
    <row r="74" spans="1:2" x14ac:dyDescent="0.25">
      <c r="A74">
        <f>'Рис. 1'!B75</f>
        <v>14</v>
      </c>
      <c r="B74">
        <f t="shared" si="1"/>
        <v>3</v>
      </c>
    </row>
    <row r="75" spans="1:2" x14ac:dyDescent="0.25">
      <c r="A75">
        <f>'Рис. 1'!B76</f>
        <v>9</v>
      </c>
      <c r="B75">
        <f t="shared" si="1"/>
        <v>5</v>
      </c>
    </row>
    <row r="76" spans="1:2" x14ac:dyDescent="0.25">
      <c r="A76">
        <f>'Рис. 1'!B77</f>
        <v>16</v>
      </c>
      <c r="B76">
        <f t="shared" si="1"/>
        <v>7</v>
      </c>
    </row>
    <row r="77" spans="1:2" x14ac:dyDescent="0.25">
      <c r="A77">
        <f>'Рис. 1'!B78</f>
        <v>16</v>
      </c>
      <c r="B77">
        <f t="shared" si="1"/>
        <v>0</v>
      </c>
    </row>
    <row r="78" spans="1:2" x14ac:dyDescent="0.25">
      <c r="A78">
        <f>'Рис. 1'!B79</f>
        <v>12</v>
      </c>
      <c r="B78">
        <f t="shared" si="1"/>
        <v>4</v>
      </c>
    </row>
    <row r="79" spans="1:2" x14ac:dyDescent="0.25">
      <c r="A79">
        <f>'Рис. 1'!B80</f>
        <v>2</v>
      </c>
      <c r="B79">
        <f t="shared" si="1"/>
        <v>10</v>
      </c>
    </row>
    <row r="80" spans="1:2" x14ac:dyDescent="0.25">
      <c r="A80">
        <f>'Рис. 1'!B81</f>
        <v>2</v>
      </c>
      <c r="B80">
        <f t="shared" si="1"/>
        <v>0</v>
      </c>
    </row>
    <row r="81" spans="1:2" x14ac:dyDescent="0.25">
      <c r="A81">
        <f>'Рис. 1'!B82</f>
        <v>14</v>
      </c>
      <c r="B81">
        <f t="shared" si="1"/>
        <v>12</v>
      </c>
    </row>
    <row r="82" spans="1:2" x14ac:dyDescent="0.25">
      <c r="A82">
        <f>'Рис. 1'!B83</f>
        <v>10</v>
      </c>
      <c r="B82">
        <f t="shared" si="1"/>
        <v>4</v>
      </c>
    </row>
    <row r="83" spans="1:2" x14ac:dyDescent="0.25">
      <c r="A83">
        <f>'Рис. 1'!B84</f>
        <v>3</v>
      </c>
      <c r="B83">
        <f t="shared" si="1"/>
        <v>7</v>
      </c>
    </row>
    <row r="84" spans="1:2" x14ac:dyDescent="0.25">
      <c r="A84">
        <f>'Рис. 1'!B85</f>
        <v>10</v>
      </c>
      <c r="B84">
        <f t="shared" si="1"/>
        <v>7</v>
      </c>
    </row>
    <row r="85" spans="1:2" x14ac:dyDescent="0.25">
      <c r="A85">
        <f>'Рис. 1'!B86</f>
        <v>11</v>
      </c>
      <c r="B85">
        <f t="shared" si="1"/>
        <v>1</v>
      </c>
    </row>
    <row r="86" spans="1:2" x14ac:dyDescent="0.25">
      <c r="A86">
        <f>'Рис. 1'!B87</f>
        <v>4</v>
      </c>
      <c r="B86">
        <f t="shared" si="1"/>
        <v>7</v>
      </c>
    </row>
    <row r="87" spans="1:2" x14ac:dyDescent="0.25">
      <c r="A87">
        <f>'Рис. 1'!B88</f>
        <v>7</v>
      </c>
      <c r="B87">
        <f t="shared" si="1"/>
        <v>3</v>
      </c>
    </row>
    <row r="88" spans="1:2" x14ac:dyDescent="0.25">
      <c r="A88">
        <f>'Рис. 1'!B89</f>
        <v>11</v>
      </c>
      <c r="B88">
        <f t="shared" si="1"/>
        <v>4</v>
      </c>
    </row>
    <row r="89" spans="1:2" x14ac:dyDescent="0.25">
      <c r="A89">
        <f>'Рис. 1'!B90</f>
        <v>13</v>
      </c>
      <c r="B89">
        <f t="shared" si="1"/>
        <v>2</v>
      </c>
    </row>
    <row r="90" spans="1:2" x14ac:dyDescent="0.25">
      <c r="A90">
        <f>'Рис. 1'!B91</f>
        <v>13</v>
      </c>
      <c r="B90">
        <f t="shared" si="1"/>
        <v>0</v>
      </c>
    </row>
    <row r="91" spans="1:2" x14ac:dyDescent="0.25">
      <c r="A91">
        <f>'Рис. 1'!B92</f>
        <v>12</v>
      </c>
      <c r="B91">
        <f t="shared" si="1"/>
        <v>1</v>
      </c>
    </row>
    <row r="92" spans="1:2" x14ac:dyDescent="0.25">
      <c r="A92">
        <f>'Рис. 1'!B93</f>
        <v>12</v>
      </c>
      <c r="B92">
        <f t="shared" si="1"/>
        <v>0</v>
      </c>
    </row>
    <row r="93" spans="1:2" x14ac:dyDescent="0.25">
      <c r="A93">
        <f>'Рис. 1'!B94</f>
        <v>5</v>
      </c>
      <c r="B93">
        <f t="shared" si="1"/>
        <v>7</v>
      </c>
    </row>
    <row r="94" spans="1:2" x14ac:dyDescent="0.25">
      <c r="A94">
        <f>'Рис. 1'!B95</f>
        <v>10</v>
      </c>
      <c r="B94">
        <f t="shared" si="1"/>
        <v>5</v>
      </c>
    </row>
    <row r="95" spans="1:2" x14ac:dyDescent="0.25">
      <c r="A95">
        <f>'Рис. 1'!B96</f>
        <v>16</v>
      </c>
      <c r="B95">
        <f t="shared" si="1"/>
        <v>6</v>
      </c>
    </row>
    <row r="96" spans="1:2" x14ac:dyDescent="0.25">
      <c r="A96">
        <f>'Рис. 1'!B97</f>
        <v>7</v>
      </c>
      <c r="B96">
        <f t="shared" si="1"/>
        <v>9</v>
      </c>
    </row>
    <row r="97" spans="1:2" x14ac:dyDescent="0.25">
      <c r="A97">
        <f>'Рис. 1'!B98</f>
        <v>7</v>
      </c>
      <c r="B97">
        <f t="shared" si="1"/>
        <v>0</v>
      </c>
    </row>
    <row r="98" spans="1:2" x14ac:dyDescent="0.25">
      <c r="A98">
        <f>'Рис. 1'!B99</f>
        <v>2</v>
      </c>
      <c r="B98">
        <f t="shared" si="1"/>
        <v>5</v>
      </c>
    </row>
    <row r="99" spans="1:2" x14ac:dyDescent="0.25">
      <c r="A99">
        <f>'Рис. 1'!B100</f>
        <v>2</v>
      </c>
      <c r="B99">
        <f t="shared" si="1"/>
        <v>0</v>
      </c>
    </row>
    <row r="100" spans="1:2" x14ac:dyDescent="0.25">
      <c r="A100">
        <f>'Рис. 1'!B101</f>
        <v>10</v>
      </c>
      <c r="B100">
        <f t="shared" si="1"/>
        <v>8</v>
      </c>
    </row>
    <row r="101" spans="1:2" x14ac:dyDescent="0.25">
      <c r="A101">
        <f>'Рис. 1'!B102</f>
        <v>9</v>
      </c>
      <c r="B101">
        <f t="shared" si="1"/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01"/>
  <sheetViews>
    <sheetView tabSelected="1" zoomScale="80" zoomScaleNormal="80" workbookViewId="0">
      <selection activeCell="O21" sqref="O21"/>
    </sheetView>
  </sheetViews>
  <sheetFormatPr defaultRowHeight="15" x14ac:dyDescent="0.25"/>
  <cols>
    <col min="5" max="5" width="3.5703125" customWidth="1"/>
  </cols>
  <sheetData>
    <row r="1" spans="1:8" ht="18" x14ac:dyDescent="0.25">
      <c r="A1" s="1" t="s">
        <v>20</v>
      </c>
      <c r="B1" s="1" t="s">
        <v>6</v>
      </c>
      <c r="C1" s="1" t="s">
        <v>18</v>
      </c>
      <c r="D1" s="1" t="s">
        <v>19</v>
      </c>
      <c r="E1" s="1"/>
      <c r="F1" s="1" t="s">
        <v>0</v>
      </c>
      <c r="G1" s="2" t="s">
        <v>2</v>
      </c>
      <c r="H1" s="2" t="s">
        <v>3</v>
      </c>
    </row>
    <row r="2" spans="1:8" x14ac:dyDescent="0.25">
      <c r="A2" s="3">
        <f>'Рис. 4'!A2</f>
        <v>5</v>
      </c>
      <c r="B2" s="3">
        <f>AVERAGE($A$2:$A$31)</f>
        <v>9.2666666666666675</v>
      </c>
      <c r="C2">
        <f>B2+3*G2/'Рис. 3'!$E$2</f>
        <v>21.464025434091468</v>
      </c>
      <c r="D2">
        <f>IF((B2-3*G2/'Рис. 3'!$E$2)&lt;0,0,B2-0.729*G2)</f>
        <v>0</v>
      </c>
      <c r="G2" s="3">
        <f>AVERAGE($F$3:$F$31)</f>
        <v>4.5862068965517242</v>
      </c>
      <c r="H2">
        <f>'Рис. 3'!$D$2*G2</f>
        <v>14.987724137931034</v>
      </c>
    </row>
    <row r="3" spans="1:8" x14ac:dyDescent="0.25">
      <c r="A3" s="3">
        <f>'Рис. 4'!A3</f>
        <v>8</v>
      </c>
      <c r="B3" s="3">
        <f t="shared" ref="B3:B66" si="0">AVERAGE($A$2:$A$31)</f>
        <v>9.2666666666666675</v>
      </c>
      <c r="C3">
        <f>B3+3*G3/'Рис. 3'!$E$2</f>
        <v>21.464025434091468</v>
      </c>
      <c r="D3">
        <f>IF((B3-3*G3/'Рис. 3'!$E$2)&lt;0,0,B3-0.729*G3)</f>
        <v>0</v>
      </c>
      <c r="F3">
        <f>'Рис. 4'!B3</f>
        <v>3</v>
      </c>
      <c r="G3" s="3">
        <f t="shared" ref="G3:G66" si="1">AVERAGE($F$3:$F$31)</f>
        <v>4.5862068965517242</v>
      </c>
      <c r="H3">
        <f>'Рис. 3'!$D$2*G3</f>
        <v>14.987724137931034</v>
      </c>
    </row>
    <row r="4" spans="1:8" x14ac:dyDescent="0.25">
      <c r="A4" s="3">
        <f>'Рис. 4'!A4</f>
        <v>11</v>
      </c>
      <c r="B4" s="3">
        <f t="shared" si="0"/>
        <v>9.2666666666666675</v>
      </c>
      <c r="C4">
        <f>B4+3*G4/'Рис. 3'!$E$2</f>
        <v>21.464025434091468</v>
      </c>
      <c r="D4">
        <f>IF((B4-3*G4/'Рис. 3'!$E$2)&lt;0,0,B4-0.729*G4)</f>
        <v>0</v>
      </c>
      <c r="F4">
        <f>'Рис. 4'!B4</f>
        <v>3</v>
      </c>
      <c r="G4" s="3">
        <f t="shared" si="1"/>
        <v>4.5862068965517242</v>
      </c>
      <c r="H4">
        <f>'Рис. 3'!$D$2*G4</f>
        <v>14.987724137931034</v>
      </c>
    </row>
    <row r="5" spans="1:8" x14ac:dyDescent="0.25">
      <c r="A5" s="3">
        <f>'Рис. 4'!A5</f>
        <v>11</v>
      </c>
      <c r="B5" s="3">
        <f t="shared" si="0"/>
        <v>9.2666666666666675</v>
      </c>
      <c r="C5">
        <f>B5+3*G5/'Рис. 3'!$E$2</f>
        <v>21.464025434091468</v>
      </c>
      <c r="D5">
        <f>IF((B5-3*G5/'Рис. 3'!$E$2)&lt;0,0,B5-0.729*G5)</f>
        <v>0</v>
      </c>
      <c r="F5">
        <f>'Рис. 4'!B5</f>
        <v>0</v>
      </c>
      <c r="G5" s="3">
        <f t="shared" si="1"/>
        <v>4.5862068965517242</v>
      </c>
      <c r="H5">
        <f>'Рис. 3'!$D$2*G5</f>
        <v>14.987724137931034</v>
      </c>
    </row>
    <row r="6" spans="1:8" x14ac:dyDescent="0.25">
      <c r="A6" s="3">
        <f>'Рис. 4'!A6</f>
        <v>11</v>
      </c>
      <c r="B6" s="3">
        <f t="shared" si="0"/>
        <v>9.2666666666666675</v>
      </c>
      <c r="C6">
        <f>B6+3*G6/'Рис. 3'!$E$2</f>
        <v>21.464025434091468</v>
      </c>
      <c r="D6">
        <f>IF((B6-3*G6/'Рис. 3'!$E$2)&lt;0,0,B6-0.729*G6)</f>
        <v>0</v>
      </c>
      <c r="F6">
        <f>'Рис. 4'!B6</f>
        <v>0</v>
      </c>
      <c r="G6" s="3">
        <f t="shared" si="1"/>
        <v>4.5862068965517242</v>
      </c>
      <c r="H6">
        <f>'Рис. 3'!$D$2*G6</f>
        <v>14.987724137931034</v>
      </c>
    </row>
    <row r="7" spans="1:8" x14ac:dyDescent="0.25">
      <c r="A7" s="3">
        <f>'Рис. 4'!A7</f>
        <v>7</v>
      </c>
      <c r="B7" s="3">
        <f t="shared" si="0"/>
        <v>9.2666666666666675</v>
      </c>
      <c r="C7">
        <f>B7+3*G7/'Рис. 3'!$E$2</f>
        <v>21.464025434091468</v>
      </c>
      <c r="D7">
        <f>IF((B7-3*G7/'Рис. 3'!$E$2)&lt;0,0,B7-0.729*G7)</f>
        <v>0</v>
      </c>
      <c r="F7">
        <f>'Рис. 4'!B7</f>
        <v>4</v>
      </c>
      <c r="G7" s="3">
        <f t="shared" si="1"/>
        <v>4.5862068965517242</v>
      </c>
      <c r="H7">
        <f>'Рис. 3'!$D$2*G7</f>
        <v>14.987724137931034</v>
      </c>
    </row>
    <row r="8" spans="1:8" x14ac:dyDescent="0.25">
      <c r="A8" s="3">
        <f>'Рис. 4'!A8</f>
        <v>12</v>
      </c>
      <c r="B8" s="3">
        <f t="shared" si="0"/>
        <v>9.2666666666666675</v>
      </c>
      <c r="C8">
        <f>B8+3*G8/'Рис. 3'!$E$2</f>
        <v>21.464025434091468</v>
      </c>
      <c r="D8">
        <f>IF((B8-3*G8/'Рис. 3'!$E$2)&lt;0,0,B8-0.729*G8)</f>
        <v>0</v>
      </c>
      <c r="F8">
        <f>'Рис. 4'!B8</f>
        <v>5</v>
      </c>
      <c r="G8" s="3">
        <f t="shared" si="1"/>
        <v>4.5862068965517242</v>
      </c>
      <c r="H8">
        <f>'Рис. 3'!$D$2*G8</f>
        <v>14.987724137931034</v>
      </c>
    </row>
    <row r="9" spans="1:8" x14ac:dyDescent="0.25">
      <c r="A9" s="3">
        <f>'Рис. 4'!A9</f>
        <v>2</v>
      </c>
      <c r="B9" s="3">
        <f t="shared" si="0"/>
        <v>9.2666666666666675</v>
      </c>
      <c r="C9">
        <f>B9+3*G9/'Рис. 3'!$E$2</f>
        <v>21.464025434091468</v>
      </c>
      <c r="D9">
        <f>IF((B9-3*G9/'Рис. 3'!$E$2)&lt;0,0,B9-0.729*G9)</f>
        <v>0</v>
      </c>
      <c r="F9">
        <f>'Рис. 4'!B9</f>
        <v>10</v>
      </c>
      <c r="G9" s="3">
        <f t="shared" si="1"/>
        <v>4.5862068965517242</v>
      </c>
      <c r="H9">
        <f>'Рис. 3'!$D$2*G9</f>
        <v>14.987724137931034</v>
      </c>
    </row>
    <row r="10" spans="1:8" x14ac:dyDescent="0.25">
      <c r="A10" s="3">
        <f>'Рис. 4'!A10</f>
        <v>7</v>
      </c>
      <c r="B10" s="3">
        <f t="shared" si="0"/>
        <v>9.2666666666666675</v>
      </c>
      <c r="C10">
        <f>B10+3*G10/'Рис. 3'!$E$2</f>
        <v>21.464025434091468</v>
      </c>
      <c r="D10">
        <f>IF((B10-3*G10/'Рис. 3'!$E$2)&lt;0,0,B10-0.729*G10)</f>
        <v>0</v>
      </c>
      <c r="F10">
        <f>'Рис. 4'!B10</f>
        <v>5</v>
      </c>
      <c r="G10" s="3">
        <f t="shared" si="1"/>
        <v>4.5862068965517242</v>
      </c>
      <c r="H10">
        <f>'Рис. 3'!$D$2*G10</f>
        <v>14.987724137931034</v>
      </c>
    </row>
    <row r="11" spans="1:8" x14ac:dyDescent="0.25">
      <c r="A11" s="3">
        <f>'Рис. 4'!A11</f>
        <v>10</v>
      </c>
      <c r="B11" s="3">
        <f t="shared" si="0"/>
        <v>9.2666666666666675</v>
      </c>
      <c r="C11">
        <f>B11+3*G11/'Рис. 3'!$E$2</f>
        <v>21.464025434091468</v>
      </c>
      <c r="D11">
        <f>IF((B11-3*G11/'Рис. 3'!$E$2)&lt;0,0,B11-0.729*G11)</f>
        <v>0</v>
      </c>
      <c r="F11">
        <f>'Рис. 4'!B11</f>
        <v>3</v>
      </c>
      <c r="G11" s="3">
        <f t="shared" si="1"/>
        <v>4.5862068965517242</v>
      </c>
      <c r="H11">
        <f>'Рис. 3'!$D$2*G11</f>
        <v>14.987724137931034</v>
      </c>
    </row>
    <row r="12" spans="1:8" x14ac:dyDescent="0.25">
      <c r="A12" s="3">
        <f>'Рис. 4'!A12</f>
        <v>13</v>
      </c>
      <c r="B12" s="3">
        <f t="shared" si="0"/>
        <v>9.2666666666666675</v>
      </c>
      <c r="C12">
        <f>B12+3*G12/'Рис. 3'!$E$2</f>
        <v>21.464025434091468</v>
      </c>
      <c r="D12">
        <f>IF((B12-3*G12/'Рис. 3'!$E$2)&lt;0,0,B12-0.729*G12)</f>
        <v>0</v>
      </c>
      <c r="F12">
        <f>'Рис. 4'!B12</f>
        <v>3</v>
      </c>
      <c r="G12" s="3">
        <f t="shared" si="1"/>
        <v>4.5862068965517242</v>
      </c>
      <c r="H12">
        <f>'Рис. 3'!$D$2*G12</f>
        <v>14.987724137931034</v>
      </c>
    </row>
    <row r="13" spans="1:8" x14ac:dyDescent="0.25">
      <c r="A13" s="3">
        <f>'Рис. 4'!A13</f>
        <v>14</v>
      </c>
      <c r="B13" s="3">
        <f t="shared" si="0"/>
        <v>9.2666666666666675</v>
      </c>
      <c r="C13">
        <f>B13+3*G13/'Рис. 3'!$E$2</f>
        <v>21.464025434091468</v>
      </c>
      <c r="D13">
        <f>IF((B13-3*G13/'Рис. 3'!$E$2)&lt;0,0,B13-0.729*G13)</f>
        <v>0</v>
      </c>
      <c r="F13">
        <f>'Рис. 4'!B13</f>
        <v>1</v>
      </c>
      <c r="G13" s="3">
        <f t="shared" si="1"/>
        <v>4.5862068965517242</v>
      </c>
      <c r="H13">
        <f>'Рис. 3'!$D$2*G13</f>
        <v>14.987724137931034</v>
      </c>
    </row>
    <row r="14" spans="1:8" x14ac:dyDescent="0.25">
      <c r="A14" s="3">
        <f>'Рис. 4'!A14</f>
        <v>6</v>
      </c>
      <c r="B14" s="3">
        <f t="shared" si="0"/>
        <v>9.2666666666666675</v>
      </c>
      <c r="C14">
        <f>B14+3*G14/'Рис. 3'!$E$2</f>
        <v>21.464025434091468</v>
      </c>
      <c r="D14">
        <f>IF((B14-3*G14/'Рис. 3'!$E$2)&lt;0,0,B14-0.729*G14)</f>
        <v>0</v>
      </c>
      <c r="F14">
        <f>'Рис. 4'!B14</f>
        <v>8</v>
      </c>
      <c r="G14" s="3">
        <f t="shared" si="1"/>
        <v>4.5862068965517242</v>
      </c>
      <c r="H14">
        <f>'Рис. 3'!$D$2*G14</f>
        <v>14.987724137931034</v>
      </c>
    </row>
    <row r="15" spans="1:8" x14ac:dyDescent="0.25">
      <c r="A15" s="3">
        <f>'Рис. 4'!A15</f>
        <v>13</v>
      </c>
      <c r="B15" s="3">
        <f t="shared" si="0"/>
        <v>9.2666666666666675</v>
      </c>
      <c r="C15">
        <f>B15+3*G15/'Рис. 3'!$E$2</f>
        <v>21.464025434091468</v>
      </c>
      <c r="D15">
        <f>IF((B15-3*G15/'Рис. 3'!$E$2)&lt;0,0,B15-0.729*G15)</f>
        <v>0</v>
      </c>
      <c r="F15">
        <f>'Рис. 4'!B15</f>
        <v>7</v>
      </c>
      <c r="G15" s="3">
        <f t="shared" si="1"/>
        <v>4.5862068965517242</v>
      </c>
      <c r="H15">
        <f>'Рис. 3'!$D$2*G15</f>
        <v>14.987724137931034</v>
      </c>
    </row>
    <row r="16" spans="1:8" x14ac:dyDescent="0.25">
      <c r="A16" s="3">
        <f>'Рис. 4'!A16</f>
        <v>7</v>
      </c>
      <c r="B16" s="3">
        <f t="shared" si="0"/>
        <v>9.2666666666666675</v>
      </c>
      <c r="C16">
        <f>B16+3*G16/'Рис. 3'!$E$2</f>
        <v>21.464025434091468</v>
      </c>
      <c r="D16">
        <f>IF((B16-3*G16/'Рис. 3'!$E$2)&lt;0,0,B16-0.729*G16)</f>
        <v>0</v>
      </c>
      <c r="F16">
        <f>'Рис. 4'!B16</f>
        <v>6</v>
      </c>
      <c r="G16" s="3">
        <f t="shared" si="1"/>
        <v>4.5862068965517242</v>
      </c>
      <c r="H16">
        <f>'Рис. 3'!$D$2*G16</f>
        <v>14.987724137931034</v>
      </c>
    </row>
    <row r="17" spans="1:8" x14ac:dyDescent="0.25">
      <c r="A17" s="3">
        <f>'Рис. 4'!A17</f>
        <v>9</v>
      </c>
      <c r="B17" s="3">
        <f t="shared" si="0"/>
        <v>9.2666666666666675</v>
      </c>
      <c r="C17">
        <f>B17+3*G17/'Рис. 3'!$E$2</f>
        <v>21.464025434091468</v>
      </c>
      <c r="D17">
        <f>IF((B17-3*G17/'Рис. 3'!$E$2)&lt;0,0,B17-0.729*G17)</f>
        <v>0</v>
      </c>
      <c r="F17">
        <f>'Рис. 4'!B17</f>
        <v>2</v>
      </c>
      <c r="G17" s="3">
        <f t="shared" si="1"/>
        <v>4.5862068965517242</v>
      </c>
      <c r="H17">
        <f>'Рис. 3'!$D$2*G17</f>
        <v>14.987724137931034</v>
      </c>
    </row>
    <row r="18" spans="1:8" x14ac:dyDescent="0.25">
      <c r="A18" s="3">
        <f>'Рис. 4'!A18</f>
        <v>5</v>
      </c>
      <c r="B18" s="3">
        <f t="shared" si="0"/>
        <v>9.2666666666666675</v>
      </c>
      <c r="C18">
        <f>B18+3*G18/'Рис. 3'!$E$2</f>
        <v>21.464025434091468</v>
      </c>
      <c r="D18">
        <f>IF((B18-3*G18/'Рис. 3'!$E$2)&lt;0,0,B18-0.729*G18)</f>
        <v>0</v>
      </c>
      <c r="F18">
        <f>'Рис. 4'!B18</f>
        <v>4</v>
      </c>
      <c r="G18" s="3">
        <f t="shared" si="1"/>
        <v>4.5862068965517242</v>
      </c>
      <c r="H18">
        <f>'Рис. 3'!$D$2*G18</f>
        <v>14.987724137931034</v>
      </c>
    </row>
    <row r="19" spans="1:8" x14ac:dyDescent="0.25">
      <c r="A19" s="3">
        <f>'Рис. 4'!A19</f>
        <v>16</v>
      </c>
      <c r="B19" s="3">
        <f t="shared" si="0"/>
        <v>9.2666666666666675</v>
      </c>
      <c r="C19">
        <f>B19+3*G19/'Рис. 3'!$E$2</f>
        <v>21.464025434091468</v>
      </c>
      <c r="D19">
        <f>IF((B19-3*G19/'Рис. 3'!$E$2)&lt;0,0,B19-0.729*G19)</f>
        <v>0</v>
      </c>
      <c r="F19">
        <f>'Рис. 4'!B19</f>
        <v>11</v>
      </c>
      <c r="G19" s="3">
        <f t="shared" si="1"/>
        <v>4.5862068965517242</v>
      </c>
      <c r="H19">
        <f>'Рис. 3'!$D$2*G19</f>
        <v>14.987724137931034</v>
      </c>
    </row>
    <row r="20" spans="1:8" x14ac:dyDescent="0.25">
      <c r="A20" s="3">
        <f>'Рис. 4'!A20</f>
        <v>11</v>
      </c>
      <c r="B20" s="3">
        <f t="shared" si="0"/>
        <v>9.2666666666666675</v>
      </c>
      <c r="C20">
        <f>B20+3*G20/'Рис. 3'!$E$2</f>
        <v>21.464025434091468</v>
      </c>
      <c r="D20">
        <f>IF((B20-3*G20/'Рис. 3'!$E$2)&lt;0,0,B20-0.729*G20)</f>
        <v>0</v>
      </c>
      <c r="F20">
        <f>'Рис. 4'!B20</f>
        <v>5</v>
      </c>
      <c r="G20" s="3">
        <f t="shared" si="1"/>
        <v>4.5862068965517242</v>
      </c>
      <c r="H20">
        <f>'Рис. 3'!$D$2*G20</f>
        <v>14.987724137931034</v>
      </c>
    </row>
    <row r="21" spans="1:8" x14ac:dyDescent="0.25">
      <c r="A21" s="3">
        <f>'Рис. 4'!A21</f>
        <v>8</v>
      </c>
      <c r="B21" s="3">
        <f t="shared" si="0"/>
        <v>9.2666666666666675</v>
      </c>
      <c r="C21">
        <f>B21+3*G21/'Рис. 3'!$E$2</f>
        <v>21.464025434091468</v>
      </c>
      <c r="D21">
        <f>IF((B21-3*G21/'Рис. 3'!$E$2)&lt;0,0,B21-0.729*G21)</f>
        <v>0</v>
      </c>
      <c r="F21">
        <f>'Рис. 4'!B21</f>
        <v>3</v>
      </c>
      <c r="G21" s="3">
        <f t="shared" si="1"/>
        <v>4.5862068965517242</v>
      </c>
      <c r="H21">
        <f>'Рис. 3'!$D$2*G21</f>
        <v>14.987724137931034</v>
      </c>
    </row>
    <row r="22" spans="1:8" x14ac:dyDescent="0.25">
      <c r="A22" s="3">
        <f>'Рис. 4'!A22</f>
        <v>8</v>
      </c>
      <c r="B22" s="3">
        <f t="shared" si="0"/>
        <v>9.2666666666666675</v>
      </c>
      <c r="C22">
        <f>B22+3*G22/'Рис. 3'!$E$2</f>
        <v>21.464025434091468</v>
      </c>
      <c r="D22">
        <f>IF((B22-3*G22/'Рис. 3'!$E$2)&lt;0,0,B22-0.729*G22)</f>
        <v>0</v>
      </c>
      <c r="F22">
        <f>'Рис. 4'!B22</f>
        <v>0</v>
      </c>
      <c r="G22" s="3">
        <f t="shared" si="1"/>
        <v>4.5862068965517242</v>
      </c>
      <c r="H22">
        <f>'Рис. 3'!$D$2*G22</f>
        <v>14.987724137931034</v>
      </c>
    </row>
    <row r="23" spans="1:8" x14ac:dyDescent="0.25">
      <c r="A23" s="3">
        <f>'Рис. 4'!A23</f>
        <v>3</v>
      </c>
      <c r="B23" s="3">
        <f t="shared" si="0"/>
        <v>9.2666666666666675</v>
      </c>
      <c r="C23">
        <f>B23+3*G23/'Рис. 3'!$E$2</f>
        <v>21.464025434091468</v>
      </c>
      <c r="D23">
        <f>IF((B23-3*G23/'Рис. 3'!$E$2)&lt;0,0,B23-0.729*G23)</f>
        <v>0</v>
      </c>
      <c r="F23">
        <f>'Рис. 4'!B23</f>
        <v>5</v>
      </c>
      <c r="G23" s="3">
        <f t="shared" si="1"/>
        <v>4.5862068965517242</v>
      </c>
      <c r="H23">
        <f>'Рис. 3'!$D$2*G23</f>
        <v>14.987724137931034</v>
      </c>
    </row>
    <row r="24" spans="1:8" x14ac:dyDescent="0.25">
      <c r="A24" s="3">
        <f>'Рис. 4'!A24</f>
        <v>12</v>
      </c>
      <c r="B24" s="3">
        <f t="shared" si="0"/>
        <v>9.2666666666666675</v>
      </c>
      <c r="C24">
        <f>B24+3*G24/'Рис. 3'!$E$2</f>
        <v>21.464025434091468</v>
      </c>
      <c r="D24">
        <f>IF((B24-3*G24/'Рис. 3'!$E$2)&lt;0,0,B24-0.729*G24)</f>
        <v>0</v>
      </c>
      <c r="F24">
        <f>'Рис. 4'!B24</f>
        <v>9</v>
      </c>
      <c r="G24" s="3">
        <f t="shared" si="1"/>
        <v>4.5862068965517242</v>
      </c>
      <c r="H24">
        <f>'Рис. 3'!$D$2*G24</f>
        <v>14.987724137931034</v>
      </c>
    </row>
    <row r="25" spans="1:8" x14ac:dyDescent="0.25">
      <c r="A25" s="3">
        <f>'Рис. 4'!A25</f>
        <v>9</v>
      </c>
      <c r="B25" s="3">
        <f t="shared" si="0"/>
        <v>9.2666666666666675</v>
      </c>
      <c r="C25">
        <f>B25+3*G25/'Рис. 3'!$E$2</f>
        <v>21.464025434091468</v>
      </c>
      <c r="D25">
        <f>IF((B25-3*G25/'Рис. 3'!$E$2)&lt;0,0,B25-0.729*G25)</f>
        <v>0</v>
      </c>
      <c r="F25">
        <f>'Рис. 4'!B25</f>
        <v>3</v>
      </c>
      <c r="G25" s="3">
        <f t="shared" si="1"/>
        <v>4.5862068965517242</v>
      </c>
      <c r="H25">
        <f>'Рис. 3'!$D$2*G25</f>
        <v>14.987724137931034</v>
      </c>
    </row>
    <row r="26" spans="1:8" x14ac:dyDescent="0.25">
      <c r="A26" s="3">
        <f>'Рис. 4'!A26</f>
        <v>7</v>
      </c>
      <c r="B26" s="3">
        <f t="shared" si="0"/>
        <v>9.2666666666666675</v>
      </c>
      <c r="C26">
        <f>B26+3*G26/'Рис. 3'!$E$2</f>
        <v>21.464025434091468</v>
      </c>
      <c r="D26">
        <f>IF((B26-3*G26/'Рис. 3'!$E$2)&lt;0,0,B26-0.729*G26)</f>
        <v>0</v>
      </c>
      <c r="F26">
        <f>'Рис. 4'!B26</f>
        <v>2</v>
      </c>
      <c r="G26" s="3">
        <f t="shared" si="1"/>
        <v>4.5862068965517242</v>
      </c>
      <c r="H26">
        <f>'Рис. 3'!$D$2*G26</f>
        <v>14.987724137931034</v>
      </c>
    </row>
    <row r="27" spans="1:8" x14ac:dyDescent="0.25">
      <c r="A27" s="3">
        <f>'Рис. 4'!A27</f>
        <v>13</v>
      </c>
      <c r="B27" s="3">
        <f t="shared" si="0"/>
        <v>9.2666666666666675</v>
      </c>
      <c r="C27">
        <f>B27+3*G27/'Рис. 3'!$E$2</f>
        <v>21.464025434091468</v>
      </c>
      <c r="D27">
        <f>IF((B27-3*G27/'Рис. 3'!$E$2)&lt;0,0,B27-0.729*G27)</f>
        <v>0</v>
      </c>
      <c r="F27">
        <f>'Рис. 4'!B27</f>
        <v>6</v>
      </c>
      <c r="G27" s="3">
        <f t="shared" si="1"/>
        <v>4.5862068965517242</v>
      </c>
      <c r="H27">
        <f>'Рис. 3'!$D$2*G27</f>
        <v>14.987724137931034</v>
      </c>
    </row>
    <row r="28" spans="1:8" x14ac:dyDescent="0.25">
      <c r="A28" s="3">
        <f>'Рис. 4'!A28</f>
        <v>5</v>
      </c>
      <c r="B28" s="3">
        <f t="shared" si="0"/>
        <v>9.2666666666666675</v>
      </c>
      <c r="C28">
        <f>B28+3*G28/'Рис. 3'!$E$2</f>
        <v>21.464025434091468</v>
      </c>
      <c r="D28">
        <f>IF((B28-3*G28/'Рис. 3'!$E$2)&lt;0,0,B28-0.729*G28)</f>
        <v>0</v>
      </c>
      <c r="F28">
        <f>'Рис. 4'!B28</f>
        <v>8</v>
      </c>
      <c r="G28" s="3">
        <f t="shared" si="1"/>
        <v>4.5862068965517242</v>
      </c>
      <c r="H28">
        <f>'Рис. 3'!$D$2*G28</f>
        <v>14.987724137931034</v>
      </c>
    </row>
    <row r="29" spans="1:8" x14ac:dyDescent="0.25">
      <c r="A29" s="3">
        <f>'Рис. 4'!A29</f>
        <v>11</v>
      </c>
      <c r="B29" s="3">
        <f t="shared" si="0"/>
        <v>9.2666666666666675</v>
      </c>
      <c r="C29">
        <f>B29+3*G29/'Рис. 3'!$E$2</f>
        <v>21.464025434091468</v>
      </c>
      <c r="D29">
        <f>IF((B29-3*G29/'Рис. 3'!$E$2)&lt;0,0,B29-0.729*G29)</f>
        <v>0</v>
      </c>
      <c r="F29">
        <f>'Рис. 4'!B29</f>
        <v>6</v>
      </c>
      <c r="G29" s="3">
        <f t="shared" si="1"/>
        <v>4.5862068965517242</v>
      </c>
      <c r="H29">
        <f>'Рис. 3'!$D$2*G29</f>
        <v>14.987724137931034</v>
      </c>
    </row>
    <row r="30" spans="1:8" x14ac:dyDescent="0.25">
      <c r="A30" s="3">
        <f>'Рис. 4'!A30</f>
        <v>8</v>
      </c>
      <c r="B30" s="3">
        <f t="shared" si="0"/>
        <v>9.2666666666666675</v>
      </c>
      <c r="C30">
        <f>B30+3*G30/'Рис. 3'!$E$2</f>
        <v>21.464025434091468</v>
      </c>
      <c r="D30">
        <f>IF((B30-3*G30/'Рис. 3'!$E$2)&lt;0,0,B30-0.729*G30)</f>
        <v>0</v>
      </c>
      <c r="F30">
        <f>'Рис. 4'!B30</f>
        <v>3</v>
      </c>
      <c r="G30" s="3">
        <f t="shared" si="1"/>
        <v>4.5862068965517242</v>
      </c>
      <c r="H30">
        <f>'Рис. 3'!$D$2*G30</f>
        <v>14.987724137931034</v>
      </c>
    </row>
    <row r="31" spans="1:8" x14ac:dyDescent="0.25">
      <c r="A31" s="3">
        <f>'Рис. 4'!A31</f>
        <v>16</v>
      </c>
      <c r="B31" s="3">
        <f t="shared" si="0"/>
        <v>9.2666666666666675</v>
      </c>
      <c r="C31">
        <f>B31+3*G31/'Рис. 3'!$E$2</f>
        <v>21.464025434091468</v>
      </c>
      <c r="D31">
        <f>IF((B31-3*G31/'Рис. 3'!$E$2)&lt;0,0,B31-0.729*G31)</f>
        <v>0</v>
      </c>
      <c r="F31">
        <f>'Рис. 4'!B31</f>
        <v>8</v>
      </c>
      <c r="G31" s="3">
        <f t="shared" si="1"/>
        <v>4.5862068965517242</v>
      </c>
      <c r="H31">
        <f>'Рис. 3'!$D$2*G31</f>
        <v>14.987724137931034</v>
      </c>
    </row>
    <row r="32" spans="1:8" x14ac:dyDescent="0.25">
      <c r="A32" s="3">
        <f>'Рис. 4'!A32</f>
        <v>3</v>
      </c>
      <c r="B32" s="3">
        <f t="shared" si="0"/>
        <v>9.2666666666666675</v>
      </c>
      <c r="C32">
        <f>B32+3*G32/'Рис. 3'!$E$2</f>
        <v>21.464025434091468</v>
      </c>
      <c r="D32">
        <f>IF((B32-3*G32/'Рис. 3'!$E$2)&lt;0,0,B32-0.729*G32)</f>
        <v>0</v>
      </c>
      <c r="F32">
        <f>'Рис. 4'!B32</f>
        <v>13</v>
      </c>
      <c r="G32" s="3">
        <f t="shared" si="1"/>
        <v>4.5862068965517242</v>
      </c>
      <c r="H32">
        <f>'Рис. 3'!$D$2*G32</f>
        <v>14.987724137931034</v>
      </c>
    </row>
    <row r="33" spans="1:8" x14ac:dyDescent="0.25">
      <c r="A33" s="3">
        <f>'Рис. 4'!A33</f>
        <v>2</v>
      </c>
      <c r="B33" s="3">
        <f t="shared" si="0"/>
        <v>9.2666666666666675</v>
      </c>
      <c r="C33">
        <f>B33+3*G33/'Рис. 3'!$E$2</f>
        <v>21.464025434091468</v>
      </c>
      <c r="D33">
        <f>IF((B33-3*G33/'Рис. 3'!$E$2)&lt;0,0,B33-0.729*G33)</f>
        <v>0</v>
      </c>
      <c r="F33">
        <f>'Рис. 4'!B33</f>
        <v>1</v>
      </c>
      <c r="G33" s="3">
        <f t="shared" si="1"/>
        <v>4.5862068965517242</v>
      </c>
      <c r="H33">
        <f>'Рис. 3'!$D$2*G33</f>
        <v>14.987724137931034</v>
      </c>
    </row>
    <row r="34" spans="1:8" x14ac:dyDescent="0.25">
      <c r="A34" s="3">
        <f>'Рис. 4'!A34</f>
        <v>16</v>
      </c>
      <c r="B34" s="3">
        <f t="shared" si="0"/>
        <v>9.2666666666666675</v>
      </c>
      <c r="C34">
        <f>B34+3*G34/'Рис. 3'!$E$2</f>
        <v>21.464025434091468</v>
      </c>
      <c r="D34">
        <f>IF((B34-3*G34/'Рис. 3'!$E$2)&lt;0,0,B34-0.729*G34)</f>
        <v>0</v>
      </c>
      <c r="F34">
        <f>'Рис. 4'!B34</f>
        <v>14</v>
      </c>
      <c r="G34" s="3">
        <f t="shared" si="1"/>
        <v>4.5862068965517242</v>
      </c>
      <c r="H34">
        <f>'Рис. 3'!$D$2*G34</f>
        <v>14.987724137931034</v>
      </c>
    </row>
    <row r="35" spans="1:8" x14ac:dyDescent="0.25">
      <c r="A35" s="3">
        <f>'Рис. 4'!A35</f>
        <v>2</v>
      </c>
      <c r="B35" s="3">
        <f t="shared" si="0"/>
        <v>9.2666666666666675</v>
      </c>
      <c r="C35">
        <f>B35+3*G35/'Рис. 3'!$E$2</f>
        <v>21.464025434091468</v>
      </c>
      <c r="D35">
        <f>IF((B35-3*G35/'Рис. 3'!$E$2)&lt;0,0,B35-0.729*G35)</f>
        <v>0</v>
      </c>
      <c r="F35">
        <f>'Рис. 4'!B35</f>
        <v>14</v>
      </c>
      <c r="G35" s="3">
        <f t="shared" si="1"/>
        <v>4.5862068965517242</v>
      </c>
      <c r="H35">
        <f>'Рис. 3'!$D$2*G35</f>
        <v>14.987724137931034</v>
      </c>
    </row>
    <row r="36" spans="1:8" x14ac:dyDescent="0.25">
      <c r="A36" s="3">
        <f>'Рис. 4'!A36</f>
        <v>8</v>
      </c>
      <c r="B36" s="3">
        <f t="shared" si="0"/>
        <v>9.2666666666666675</v>
      </c>
      <c r="C36">
        <f>B36+3*G36/'Рис. 3'!$E$2</f>
        <v>21.464025434091468</v>
      </c>
      <c r="D36">
        <f>IF((B36-3*G36/'Рис. 3'!$E$2)&lt;0,0,B36-0.729*G36)</f>
        <v>0</v>
      </c>
      <c r="F36">
        <f>'Рис. 4'!B36</f>
        <v>6</v>
      </c>
      <c r="G36" s="3">
        <f t="shared" si="1"/>
        <v>4.5862068965517242</v>
      </c>
      <c r="H36">
        <f>'Рис. 3'!$D$2*G36</f>
        <v>14.987724137931034</v>
      </c>
    </row>
    <row r="37" spans="1:8" x14ac:dyDescent="0.25">
      <c r="A37" s="3">
        <f>'Рис. 4'!A37</f>
        <v>15</v>
      </c>
      <c r="B37" s="3">
        <f t="shared" si="0"/>
        <v>9.2666666666666675</v>
      </c>
      <c r="C37">
        <f>B37+3*G37/'Рис. 3'!$E$2</f>
        <v>21.464025434091468</v>
      </c>
      <c r="D37">
        <f>IF((B37-3*G37/'Рис. 3'!$E$2)&lt;0,0,B37-0.729*G37)</f>
        <v>0</v>
      </c>
      <c r="F37">
        <f>'Рис. 4'!B37</f>
        <v>7</v>
      </c>
      <c r="G37" s="3">
        <f t="shared" si="1"/>
        <v>4.5862068965517242</v>
      </c>
      <c r="H37">
        <f>'Рис. 3'!$D$2*G37</f>
        <v>14.987724137931034</v>
      </c>
    </row>
    <row r="38" spans="1:8" x14ac:dyDescent="0.25">
      <c r="A38" s="3">
        <f>'Рис. 4'!A38</f>
        <v>3</v>
      </c>
      <c r="B38" s="3">
        <f t="shared" si="0"/>
        <v>9.2666666666666675</v>
      </c>
      <c r="C38">
        <f>B38+3*G38/'Рис. 3'!$E$2</f>
        <v>21.464025434091468</v>
      </c>
      <c r="D38">
        <f>IF((B38-3*G38/'Рис. 3'!$E$2)&lt;0,0,B38-0.729*G38)</f>
        <v>0</v>
      </c>
      <c r="F38">
        <f>'Рис. 4'!B38</f>
        <v>12</v>
      </c>
      <c r="G38" s="3">
        <f t="shared" si="1"/>
        <v>4.5862068965517242</v>
      </c>
      <c r="H38">
        <f>'Рис. 3'!$D$2*G38</f>
        <v>14.987724137931034</v>
      </c>
    </row>
    <row r="39" spans="1:8" x14ac:dyDescent="0.25">
      <c r="A39" s="3">
        <f>'Рис. 4'!A39</f>
        <v>10</v>
      </c>
      <c r="B39" s="3">
        <f t="shared" si="0"/>
        <v>9.2666666666666675</v>
      </c>
      <c r="C39">
        <f>B39+3*G39/'Рис. 3'!$E$2</f>
        <v>21.464025434091468</v>
      </c>
      <c r="D39">
        <f>IF((B39-3*G39/'Рис. 3'!$E$2)&lt;0,0,B39-0.729*G39)</f>
        <v>0</v>
      </c>
      <c r="F39">
        <f>'Рис. 4'!B39</f>
        <v>7</v>
      </c>
      <c r="G39" s="3">
        <f t="shared" si="1"/>
        <v>4.5862068965517242</v>
      </c>
      <c r="H39">
        <f>'Рис. 3'!$D$2*G39</f>
        <v>14.987724137931034</v>
      </c>
    </row>
    <row r="40" spans="1:8" x14ac:dyDescent="0.25">
      <c r="A40" s="3">
        <f>'Рис. 4'!A40</f>
        <v>6</v>
      </c>
      <c r="B40" s="3">
        <f t="shared" si="0"/>
        <v>9.2666666666666675</v>
      </c>
      <c r="C40">
        <f>B40+3*G40/'Рис. 3'!$E$2</f>
        <v>21.464025434091468</v>
      </c>
      <c r="D40">
        <f>IF((B40-3*G40/'Рис. 3'!$E$2)&lt;0,0,B40-0.729*G40)</f>
        <v>0</v>
      </c>
      <c r="F40">
        <f>'Рис. 4'!B40</f>
        <v>4</v>
      </c>
      <c r="G40" s="3">
        <f t="shared" si="1"/>
        <v>4.5862068965517242</v>
      </c>
      <c r="H40">
        <f>'Рис. 3'!$D$2*G40</f>
        <v>14.987724137931034</v>
      </c>
    </row>
    <row r="41" spans="1:8" x14ac:dyDescent="0.25">
      <c r="A41" s="3">
        <f>'Рис. 4'!A41</f>
        <v>8</v>
      </c>
      <c r="B41" s="3">
        <f t="shared" si="0"/>
        <v>9.2666666666666675</v>
      </c>
      <c r="C41">
        <f>B41+3*G41/'Рис. 3'!$E$2</f>
        <v>21.464025434091468</v>
      </c>
      <c r="D41">
        <f>IF((B41-3*G41/'Рис. 3'!$E$2)&lt;0,0,B41-0.729*G41)</f>
        <v>0</v>
      </c>
      <c r="F41">
        <f>'Рис. 4'!B41</f>
        <v>2</v>
      </c>
      <c r="G41" s="3">
        <f t="shared" si="1"/>
        <v>4.5862068965517242</v>
      </c>
      <c r="H41">
        <f>'Рис. 3'!$D$2*G41</f>
        <v>14.987724137931034</v>
      </c>
    </row>
    <row r="42" spans="1:8" x14ac:dyDescent="0.25">
      <c r="A42" s="3">
        <f>'Рис. 4'!A42</f>
        <v>15</v>
      </c>
      <c r="B42" s="3">
        <f t="shared" si="0"/>
        <v>9.2666666666666675</v>
      </c>
      <c r="C42">
        <f>B42+3*G42/'Рис. 3'!$E$2</f>
        <v>21.464025434091468</v>
      </c>
      <c r="D42">
        <f>IF((B42-3*G42/'Рис. 3'!$E$2)&lt;0,0,B42-0.729*G42)</f>
        <v>0</v>
      </c>
      <c r="F42">
        <f>'Рис. 4'!B42</f>
        <v>7</v>
      </c>
      <c r="G42" s="3">
        <f t="shared" si="1"/>
        <v>4.5862068965517242</v>
      </c>
      <c r="H42">
        <f>'Рис. 3'!$D$2*G42</f>
        <v>14.987724137931034</v>
      </c>
    </row>
    <row r="43" spans="1:8" x14ac:dyDescent="0.25">
      <c r="A43" s="3">
        <f>'Рис. 4'!A43</f>
        <v>5</v>
      </c>
      <c r="B43" s="3">
        <f t="shared" si="0"/>
        <v>9.2666666666666675</v>
      </c>
      <c r="C43">
        <f>B43+3*G43/'Рис. 3'!$E$2</f>
        <v>21.464025434091468</v>
      </c>
      <c r="D43">
        <f>IF((B43-3*G43/'Рис. 3'!$E$2)&lt;0,0,B43-0.729*G43)</f>
        <v>0</v>
      </c>
      <c r="F43">
        <f>'Рис. 4'!B43</f>
        <v>10</v>
      </c>
      <c r="G43" s="3">
        <f t="shared" si="1"/>
        <v>4.5862068965517242</v>
      </c>
      <c r="H43">
        <f>'Рис. 3'!$D$2*G43</f>
        <v>14.987724137931034</v>
      </c>
    </row>
    <row r="44" spans="1:8" x14ac:dyDescent="0.25">
      <c r="A44" s="3">
        <f>'Рис. 4'!A44</f>
        <v>14</v>
      </c>
      <c r="B44" s="3">
        <f t="shared" si="0"/>
        <v>9.2666666666666675</v>
      </c>
      <c r="C44">
        <f>B44+3*G44/'Рис. 3'!$E$2</f>
        <v>21.464025434091468</v>
      </c>
      <c r="D44">
        <f>IF((B44-3*G44/'Рис. 3'!$E$2)&lt;0,0,B44-0.729*G44)</f>
        <v>0</v>
      </c>
      <c r="F44">
        <f>'Рис. 4'!B44</f>
        <v>9</v>
      </c>
      <c r="G44" s="3">
        <f t="shared" si="1"/>
        <v>4.5862068965517242</v>
      </c>
      <c r="H44">
        <f>'Рис. 3'!$D$2*G44</f>
        <v>14.987724137931034</v>
      </c>
    </row>
    <row r="45" spans="1:8" x14ac:dyDescent="0.25">
      <c r="A45" s="3">
        <f>'Рис. 4'!A45</f>
        <v>13</v>
      </c>
      <c r="B45" s="3">
        <f t="shared" si="0"/>
        <v>9.2666666666666675</v>
      </c>
      <c r="C45">
        <f>B45+3*G45/'Рис. 3'!$E$2</f>
        <v>21.464025434091468</v>
      </c>
      <c r="D45">
        <f>IF((B45-3*G45/'Рис. 3'!$E$2)&lt;0,0,B45-0.729*G45)</f>
        <v>0</v>
      </c>
      <c r="F45">
        <f>'Рис. 4'!B45</f>
        <v>1</v>
      </c>
      <c r="G45" s="3">
        <f t="shared" si="1"/>
        <v>4.5862068965517242</v>
      </c>
      <c r="H45">
        <f>'Рис. 3'!$D$2*G45</f>
        <v>14.987724137931034</v>
      </c>
    </row>
    <row r="46" spans="1:8" x14ac:dyDescent="0.25">
      <c r="A46" s="3">
        <f>'Рис. 4'!A46</f>
        <v>10</v>
      </c>
      <c r="B46" s="3">
        <f t="shared" si="0"/>
        <v>9.2666666666666675</v>
      </c>
      <c r="C46">
        <f>B46+3*G46/'Рис. 3'!$E$2</f>
        <v>21.464025434091468</v>
      </c>
      <c r="D46">
        <f>IF((B46-3*G46/'Рис. 3'!$E$2)&lt;0,0,B46-0.729*G46)</f>
        <v>0</v>
      </c>
      <c r="F46">
        <f>'Рис. 4'!B46</f>
        <v>3</v>
      </c>
      <c r="G46" s="3">
        <f t="shared" si="1"/>
        <v>4.5862068965517242</v>
      </c>
      <c r="H46">
        <f>'Рис. 3'!$D$2*G46</f>
        <v>14.987724137931034</v>
      </c>
    </row>
    <row r="47" spans="1:8" x14ac:dyDescent="0.25">
      <c r="A47" s="3">
        <f>'Рис. 4'!A47</f>
        <v>6</v>
      </c>
      <c r="B47" s="3">
        <f t="shared" si="0"/>
        <v>9.2666666666666675</v>
      </c>
      <c r="C47">
        <f>B47+3*G47/'Рис. 3'!$E$2</f>
        <v>21.464025434091468</v>
      </c>
      <c r="D47">
        <f>IF((B47-3*G47/'Рис. 3'!$E$2)&lt;0,0,B47-0.729*G47)</f>
        <v>0</v>
      </c>
      <c r="F47">
        <f>'Рис. 4'!B47</f>
        <v>4</v>
      </c>
      <c r="G47" s="3">
        <f t="shared" si="1"/>
        <v>4.5862068965517242</v>
      </c>
      <c r="H47">
        <f>'Рис. 3'!$D$2*G47</f>
        <v>14.987724137931034</v>
      </c>
    </row>
    <row r="48" spans="1:8" x14ac:dyDescent="0.25">
      <c r="A48" s="3">
        <f>'Рис. 4'!A48</f>
        <v>6</v>
      </c>
      <c r="B48" s="3">
        <f t="shared" si="0"/>
        <v>9.2666666666666675</v>
      </c>
      <c r="C48">
        <f>B48+3*G48/'Рис. 3'!$E$2</f>
        <v>21.464025434091468</v>
      </c>
      <c r="D48">
        <f>IF((B48-3*G48/'Рис. 3'!$E$2)&lt;0,0,B48-0.729*G48)</f>
        <v>0</v>
      </c>
      <c r="F48">
        <f>'Рис. 4'!B48</f>
        <v>0</v>
      </c>
      <c r="G48" s="3">
        <f t="shared" si="1"/>
        <v>4.5862068965517242</v>
      </c>
      <c r="H48">
        <f>'Рис. 3'!$D$2*G48</f>
        <v>14.987724137931034</v>
      </c>
    </row>
    <row r="49" spans="1:8" x14ac:dyDescent="0.25">
      <c r="A49" s="3">
        <f>'Рис. 4'!A49</f>
        <v>6</v>
      </c>
      <c r="B49" s="3">
        <f t="shared" si="0"/>
        <v>9.2666666666666675</v>
      </c>
      <c r="C49">
        <f>B49+3*G49/'Рис. 3'!$E$2</f>
        <v>21.464025434091468</v>
      </c>
      <c r="D49">
        <f>IF((B49-3*G49/'Рис. 3'!$E$2)&lt;0,0,B49-0.729*G49)</f>
        <v>0</v>
      </c>
      <c r="F49">
        <f>'Рис. 4'!B49</f>
        <v>0</v>
      </c>
      <c r="G49" s="3">
        <f t="shared" si="1"/>
        <v>4.5862068965517242</v>
      </c>
      <c r="H49">
        <f>'Рис. 3'!$D$2*G49</f>
        <v>14.987724137931034</v>
      </c>
    </row>
    <row r="50" spans="1:8" x14ac:dyDescent="0.25">
      <c r="A50" s="3">
        <f>'Рис. 4'!A50</f>
        <v>9</v>
      </c>
      <c r="B50" s="3">
        <f t="shared" si="0"/>
        <v>9.2666666666666675</v>
      </c>
      <c r="C50">
        <f>B50+3*G50/'Рис. 3'!$E$2</f>
        <v>21.464025434091468</v>
      </c>
      <c r="D50">
        <f>IF((B50-3*G50/'Рис. 3'!$E$2)&lt;0,0,B50-0.729*G50)</f>
        <v>0</v>
      </c>
      <c r="F50">
        <f>'Рис. 4'!B50</f>
        <v>3</v>
      </c>
      <c r="G50" s="3">
        <f t="shared" si="1"/>
        <v>4.5862068965517242</v>
      </c>
      <c r="H50">
        <f>'Рис. 3'!$D$2*G50</f>
        <v>14.987724137931034</v>
      </c>
    </row>
    <row r="51" spans="1:8" x14ac:dyDescent="0.25">
      <c r="A51" s="3">
        <f>'Рис. 4'!A51</f>
        <v>3</v>
      </c>
      <c r="B51" s="3">
        <f t="shared" si="0"/>
        <v>9.2666666666666675</v>
      </c>
      <c r="C51">
        <f>B51+3*G51/'Рис. 3'!$E$2</f>
        <v>21.464025434091468</v>
      </c>
      <c r="D51">
        <f>IF((B51-3*G51/'Рис. 3'!$E$2)&lt;0,0,B51-0.729*G51)</f>
        <v>0</v>
      </c>
      <c r="F51">
        <f>'Рис. 4'!B51</f>
        <v>6</v>
      </c>
      <c r="G51" s="3">
        <f t="shared" si="1"/>
        <v>4.5862068965517242</v>
      </c>
      <c r="H51">
        <f>'Рис. 3'!$D$2*G51</f>
        <v>14.987724137931034</v>
      </c>
    </row>
    <row r="52" spans="1:8" x14ac:dyDescent="0.25">
      <c r="A52" s="3">
        <f>'Рис. 4'!A52</f>
        <v>8</v>
      </c>
      <c r="B52" s="3">
        <f t="shared" si="0"/>
        <v>9.2666666666666675</v>
      </c>
      <c r="C52">
        <f>B52+3*G52/'Рис. 3'!$E$2</f>
        <v>21.464025434091468</v>
      </c>
      <c r="D52">
        <f>IF((B52-3*G52/'Рис. 3'!$E$2)&lt;0,0,B52-0.729*G52)</f>
        <v>0</v>
      </c>
      <c r="F52">
        <f>'Рис. 4'!B52</f>
        <v>5</v>
      </c>
      <c r="G52" s="3">
        <f t="shared" si="1"/>
        <v>4.5862068965517242</v>
      </c>
      <c r="H52">
        <f>'Рис. 3'!$D$2*G52</f>
        <v>14.987724137931034</v>
      </c>
    </row>
    <row r="53" spans="1:8" x14ac:dyDescent="0.25">
      <c r="A53" s="3">
        <f>'Рис. 4'!A53</f>
        <v>3</v>
      </c>
      <c r="B53" s="3">
        <f t="shared" si="0"/>
        <v>9.2666666666666675</v>
      </c>
      <c r="C53">
        <f>B53+3*G53/'Рис. 3'!$E$2</f>
        <v>21.464025434091468</v>
      </c>
      <c r="D53">
        <f>IF((B53-3*G53/'Рис. 3'!$E$2)&lt;0,0,B53-0.729*G53)</f>
        <v>0</v>
      </c>
      <c r="F53">
        <f>'Рис. 4'!B53</f>
        <v>5</v>
      </c>
      <c r="G53" s="3">
        <f t="shared" si="1"/>
        <v>4.5862068965517242</v>
      </c>
      <c r="H53">
        <f>'Рис. 3'!$D$2*G53</f>
        <v>14.987724137931034</v>
      </c>
    </row>
    <row r="54" spans="1:8" x14ac:dyDescent="0.25">
      <c r="A54" s="3">
        <f>'Рис. 4'!A54</f>
        <v>4</v>
      </c>
      <c r="B54" s="3">
        <f t="shared" si="0"/>
        <v>9.2666666666666675</v>
      </c>
      <c r="C54">
        <f>B54+3*G54/'Рис. 3'!$E$2</f>
        <v>21.464025434091468</v>
      </c>
      <c r="D54">
        <f>IF((B54-3*G54/'Рис. 3'!$E$2)&lt;0,0,B54-0.729*G54)</f>
        <v>0</v>
      </c>
      <c r="F54">
        <f>'Рис. 4'!B54</f>
        <v>1</v>
      </c>
      <c r="G54" s="3">
        <f t="shared" si="1"/>
        <v>4.5862068965517242</v>
      </c>
      <c r="H54">
        <f>'Рис. 3'!$D$2*G54</f>
        <v>14.987724137931034</v>
      </c>
    </row>
    <row r="55" spans="1:8" x14ac:dyDescent="0.25">
      <c r="A55" s="3">
        <f>'Рис. 4'!A55</f>
        <v>15</v>
      </c>
      <c r="B55" s="3">
        <f t="shared" si="0"/>
        <v>9.2666666666666675</v>
      </c>
      <c r="C55">
        <f>B55+3*G55/'Рис. 3'!$E$2</f>
        <v>21.464025434091468</v>
      </c>
      <c r="D55">
        <f>IF((B55-3*G55/'Рис. 3'!$E$2)&lt;0,0,B55-0.729*G55)</f>
        <v>0</v>
      </c>
      <c r="F55">
        <f>'Рис. 4'!B55</f>
        <v>11</v>
      </c>
      <c r="G55" s="3">
        <f t="shared" si="1"/>
        <v>4.5862068965517242</v>
      </c>
      <c r="H55">
        <f>'Рис. 3'!$D$2*G55</f>
        <v>14.987724137931034</v>
      </c>
    </row>
    <row r="56" spans="1:8" x14ac:dyDescent="0.25">
      <c r="A56" s="3">
        <f>'Рис. 4'!A56</f>
        <v>9</v>
      </c>
      <c r="B56" s="3">
        <f t="shared" si="0"/>
        <v>9.2666666666666675</v>
      </c>
      <c r="C56">
        <f>B56+3*G56/'Рис. 3'!$E$2</f>
        <v>21.464025434091468</v>
      </c>
      <c r="D56">
        <f>IF((B56-3*G56/'Рис. 3'!$E$2)&lt;0,0,B56-0.729*G56)</f>
        <v>0</v>
      </c>
      <c r="F56">
        <f>'Рис. 4'!B56</f>
        <v>6</v>
      </c>
      <c r="G56" s="3">
        <f t="shared" si="1"/>
        <v>4.5862068965517242</v>
      </c>
      <c r="H56">
        <f>'Рис. 3'!$D$2*G56</f>
        <v>14.987724137931034</v>
      </c>
    </row>
    <row r="57" spans="1:8" x14ac:dyDescent="0.25">
      <c r="A57" s="3">
        <f>'Рис. 4'!A57</f>
        <v>8</v>
      </c>
      <c r="B57" s="3">
        <f t="shared" si="0"/>
        <v>9.2666666666666675</v>
      </c>
      <c r="C57">
        <f>B57+3*G57/'Рис. 3'!$E$2</f>
        <v>21.464025434091468</v>
      </c>
      <c r="D57">
        <f>IF((B57-3*G57/'Рис. 3'!$E$2)&lt;0,0,B57-0.729*G57)</f>
        <v>0</v>
      </c>
      <c r="F57">
        <f>'Рис. 4'!B57</f>
        <v>1</v>
      </c>
      <c r="G57" s="3">
        <f t="shared" si="1"/>
        <v>4.5862068965517242</v>
      </c>
      <c r="H57">
        <f>'Рис. 3'!$D$2*G57</f>
        <v>14.987724137931034</v>
      </c>
    </row>
    <row r="58" spans="1:8" x14ac:dyDescent="0.25">
      <c r="A58" s="3">
        <f>'Рис. 4'!A58</f>
        <v>4</v>
      </c>
      <c r="B58" s="3">
        <f t="shared" si="0"/>
        <v>9.2666666666666675</v>
      </c>
      <c r="C58">
        <f>B58+3*G58/'Рис. 3'!$E$2</f>
        <v>21.464025434091468</v>
      </c>
      <c r="D58">
        <f>IF((B58-3*G58/'Рис. 3'!$E$2)&lt;0,0,B58-0.729*G58)</f>
        <v>0</v>
      </c>
      <c r="F58">
        <f>'Рис. 4'!B58</f>
        <v>4</v>
      </c>
      <c r="G58" s="3">
        <f t="shared" si="1"/>
        <v>4.5862068965517242</v>
      </c>
      <c r="H58">
        <f>'Рис. 3'!$D$2*G58</f>
        <v>14.987724137931034</v>
      </c>
    </row>
    <row r="59" spans="1:8" x14ac:dyDescent="0.25">
      <c r="A59" s="3">
        <f>'Рис. 4'!A59</f>
        <v>16</v>
      </c>
      <c r="B59" s="3">
        <f t="shared" si="0"/>
        <v>9.2666666666666675</v>
      </c>
      <c r="C59">
        <f>B59+3*G59/'Рис. 3'!$E$2</f>
        <v>21.464025434091468</v>
      </c>
      <c r="D59">
        <f>IF((B59-3*G59/'Рис. 3'!$E$2)&lt;0,0,B59-0.729*G59)</f>
        <v>0</v>
      </c>
      <c r="F59">
        <f>'Рис. 4'!B59</f>
        <v>12</v>
      </c>
      <c r="G59" s="3">
        <f t="shared" si="1"/>
        <v>4.5862068965517242</v>
      </c>
      <c r="H59">
        <f>'Рис. 3'!$D$2*G59</f>
        <v>14.987724137931034</v>
      </c>
    </row>
    <row r="60" spans="1:8" x14ac:dyDescent="0.25">
      <c r="A60" s="3">
        <f>'Рис. 4'!A60</f>
        <v>8</v>
      </c>
      <c r="B60" s="3">
        <f t="shared" si="0"/>
        <v>9.2666666666666675</v>
      </c>
      <c r="C60">
        <f>B60+3*G60/'Рис. 3'!$E$2</f>
        <v>21.464025434091468</v>
      </c>
      <c r="D60">
        <f>IF((B60-3*G60/'Рис. 3'!$E$2)&lt;0,0,B60-0.729*G60)</f>
        <v>0</v>
      </c>
      <c r="F60">
        <f>'Рис. 4'!B60</f>
        <v>8</v>
      </c>
      <c r="G60" s="3">
        <f t="shared" si="1"/>
        <v>4.5862068965517242</v>
      </c>
      <c r="H60">
        <f>'Рис. 3'!$D$2*G60</f>
        <v>14.987724137931034</v>
      </c>
    </row>
    <row r="61" spans="1:8" x14ac:dyDescent="0.25">
      <c r="A61" s="3">
        <f>'Рис. 4'!A61</f>
        <v>5</v>
      </c>
      <c r="B61" s="3">
        <f t="shared" si="0"/>
        <v>9.2666666666666675</v>
      </c>
      <c r="C61">
        <f>B61+3*G61/'Рис. 3'!$E$2</f>
        <v>21.464025434091468</v>
      </c>
      <c r="D61">
        <f>IF((B61-3*G61/'Рис. 3'!$E$2)&lt;0,0,B61-0.729*G61)</f>
        <v>0</v>
      </c>
      <c r="F61">
        <f>'Рис. 4'!B61</f>
        <v>3</v>
      </c>
      <c r="G61" s="3">
        <f t="shared" si="1"/>
        <v>4.5862068965517242</v>
      </c>
      <c r="H61">
        <f>'Рис. 3'!$D$2*G61</f>
        <v>14.987724137931034</v>
      </c>
    </row>
    <row r="62" spans="1:8" x14ac:dyDescent="0.25">
      <c r="A62" s="3">
        <f>'Рис. 4'!A62</f>
        <v>5</v>
      </c>
      <c r="B62" s="3">
        <f t="shared" si="0"/>
        <v>9.2666666666666675</v>
      </c>
      <c r="C62">
        <f>B62+3*G62/'Рис. 3'!$E$2</f>
        <v>21.464025434091468</v>
      </c>
      <c r="D62">
        <f>IF((B62-3*G62/'Рис. 3'!$E$2)&lt;0,0,B62-0.729*G62)</f>
        <v>0</v>
      </c>
      <c r="F62">
        <f>'Рис. 4'!B62</f>
        <v>0</v>
      </c>
      <c r="G62" s="3">
        <f t="shared" si="1"/>
        <v>4.5862068965517242</v>
      </c>
      <c r="H62">
        <f>'Рис. 3'!$D$2*G62</f>
        <v>14.987724137931034</v>
      </c>
    </row>
    <row r="63" spans="1:8" x14ac:dyDescent="0.25">
      <c r="A63" s="3">
        <f>'Рис. 4'!A63</f>
        <v>16</v>
      </c>
      <c r="B63" s="3">
        <f t="shared" si="0"/>
        <v>9.2666666666666675</v>
      </c>
      <c r="C63">
        <f>B63+3*G63/'Рис. 3'!$E$2</f>
        <v>21.464025434091468</v>
      </c>
      <c r="D63">
        <f>IF((B63-3*G63/'Рис. 3'!$E$2)&lt;0,0,B63-0.729*G63)</f>
        <v>0</v>
      </c>
      <c r="F63">
        <f>'Рис. 4'!B63</f>
        <v>11</v>
      </c>
      <c r="G63" s="3">
        <f t="shared" si="1"/>
        <v>4.5862068965517242</v>
      </c>
      <c r="H63">
        <f>'Рис. 3'!$D$2*G63</f>
        <v>14.987724137931034</v>
      </c>
    </row>
    <row r="64" spans="1:8" x14ac:dyDescent="0.25">
      <c r="A64" s="3">
        <f>'Рис. 4'!A64</f>
        <v>9</v>
      </c>
      <c r="B64" s="3">
        <f t="shared" si="0"/>
        <v>9.2666666666666675</v>
      </c>
      <c r="C64">
        <f>B64+3*G64/'Рис. 3'!$E$2</f>
        <v>21.464025434091468</v>
      </c>
      <c r="D64">
        <f>IF((B64-3*G64/'Рис. 3'!$E$2)&lt;0,0,B64-0.729*G64)</f>
        <v>0</v>
      </c>
      <c r="F64">
        <f>'Рис. 4'!B64</f>
        <v>7</v>
      </c>
      <c r="G64" s="3">
        <f t="shared" si="1"/>
        <v>4.5862068965517242</v>
      </c>
      <c r="H64">
        <f>'Рис. 3'!$D$2*G64</f>
        <v>14.987724137931034</v>
      </c>
    </row>
    <row r="65" spans="1:8" x14ac:dyDescent="0.25">
      <c r="A65" s="3">
        <f>'Рис. 4'!A65</f>
        <v>3</v>
      </c>
      <c r="B65" s="3">
        <f t="shared" si="0"/>
        <v>9.2666666666666675</v>
      </c>
      <c r="C65">
        <f>B65+3*G65/'Рис. 3'!$E$2</f>
        <v>21.464025434091468</v>
      </c>
      <c r="D65">
        <f>IF((B65-3*G65/'Рис. 3'!$E$2)&lt;0,0,B65-0.729*G65)</f>
        <v>0</v>
      </c>
      <c r="F65">
        <f>'Рис. 4'!B65</f>
        <v>6</v>
      </c>
      <c r="G65" s="3">
        <f t="shared" si="1"/>
        <v>4.5862068965517242</v>
      </c>
      <c r="H65">
        <f>'Рис. 3'!$D$2*G65</f>
        <v>14.987724137931034</v>
      </c>
    </row>
    <row r="66" spans="1:8" x14ac:dyDescent="0.25">
      <c r="A66" s="3">
        <f>'Рис. 4'!A66</f>
        <v>6</v>
      </c>
      <c r="B66" s="3">
        <f t="shared" si="0"/>
        <v>9.2666666666666675</v>
      </c>
      <c r="C66">
        <f>B66+3*G66/'Рис. 3'!$E$2</f>
        <v>21.464025434091468</v>
      </c>
      <c r="D66">
        <f>IF((B66-3*G66/'Рис. 3'!$E$2)&lt;0,0,B66-0.729*G66)</f>
        <v>0</v>
      </c>
      <c r="F66">
        <f>'Рис. 4'!B66</f>
        <v>3</v>
      </c>
      <c r="G66" s="3">
        <f t="shared" si="1"/>
        <v>4.5862068965517242</v>
      </c>
      <c r="H66">
        <f>'Рис. 3'!$D$2*G66</f>
        <v>14.987724137931034</v>
      </c>
    </row>
    <row r="67" spans="1:8" x14ac:dyDescent="0.25">
      <c r="A67" s="3">
        <f>'Рис. 4'!A67</f>
        <v>3</v>
      </c>
      <c r="B67" s="3">
        <f t="shared" ref="B67:B101" si="2">AVERAGE($A$2:$A$31)</f>
        <v>9.2666666666666675</v>
      </c>
      <c r="C67">
        <f>B67+3*G67/'Рис. 3'!$E$2</f>
        <v>21.464025434091468</v>
      </c>
      <c r="D67">
        <f>IF((B67-3*G67/'Рис. 3'!$E$2)&lt;0,0,B67-0.729*G67)</f>
        <v>0</v>
      </c>
      <c r="F67">
        <f>'Рис. 4'!B67</f>
        <v>3</v>
      </c>
      <c r="G67" s="3">
        <f t="shared" ref="G67:G101" si="3">AVERAGE($F$3:$F$31)</f>
        <v>4.5862068965517242</v>
      </c>
      <c r="H67">
        <f>'Рис. 3'!$D$2*G67</f>
        <v>14.987724137931034</v>
      </c>
    </row>
    <row r="68" spans="1:8" x14ac:dyDescent="0.25">
      <c r="A68" s="3">
        <f>'Рис. 4'!A68</f>
        <v>14</v>
      </c>
      <c r="B68" s="3">
        <f t="shared" si="2"/>
        <v>9.2666666666666675</v>
      </c>
      <c r="C68">
        <f>B68+3*G68/'Рис. 3'!$E$2</f>
        <v>21.464025434091468</v>
      </c>
      <c r="D68">
        <f>IF((B68-3*G68/'Рис. 3'!$E$2)&lt;0,0,B68-0.729*G68)</f>
        <v>0</v>
      </c>
      <c r="F68">
        <f>'Рис. 4'!B68</f>
        <v>11</v>
      </c>
      <c r="G68" s="3">
        <f t="shared" si="3"/>
        <v>4.5862068965517242</v>
      </c>
      <c r="H68">
        <f>'Рис. 3'!$D$2*G68</f>
        <v>14.987724137931034</v>
      </c>
    </row>
    <row r="69" spans="1:8" x14ac:dyDescent="0.25">
      <c r="A69" s="3">
        <f>'Рис. 4'!A69</f>
        <v>5</v>
      </c>
      <c r="B69" s="3">
        <f t="shared" si="2"/>
        <v>9.2666666666666675</v>
      </c>
      <c r="C69">
        <f>B69+3*G69/'Рис. 3'!$E$2</f>
        <v>21.464025434091468</v>
      </c>
      <c r="D69">
        <f>IF((B69-3*G69/'Рис. 3'!$E$2)&lt;0,0,B69-0.729*G69)</f>
        <v>0</v>
      </c>
      <c r="F69">
        <f>'Рис. 4'!B69</f>
        <v>9</v>
      </c>
      <c r="G69" s="3">
        <f t="shared" si="3"/>
        <v>4.5862068965517242</v>
      </c>
      <c r="H69">
        <f>'Рис. 3'!$D$2*G69</f>
        <v>14.987724137931034</v>
      </c>
    </row>
    <row r="70" spans="1:8" x14ac:dyDescent="0.25">
      <c r="A70" s="3">
        <f>'Рис. 4'!A70</f>
        <v>13</v>
      </c>
      <c r="B70" s="3">
        <f t="shared" si="2"/>
        <v>9.2666666666666675</v>
      </c>
      <c r="C70">
        <f>B70+3*G70/'Рис. 3'!$E$2</f>
        <v>21.464025434091468</v>
      </c>
      <c r="D70">
        <f>IF((B70-3*G70/'Рис. 3'!$E$2)&lt;0,0,B70-0.729*G70)</f>
        <v>0</v>
      </c>
      <c r="F70">
        <f>'Рис. 4'!B70</f>
        <v>8</v>
      </c>
      <c r="G70" s="3">
        <f t="shared" si="3"/>
        <v>4.5862068965517242</v>
      </c>
      <c r="H70">
        <f>'Рис. 3'!$D$2*G70</f>
        <v>14.987724137931034</v>
      </c>
    </row>
    <row r="71" spans="1:8" x14ac:dyDescent="0.25">
      <c r="A71" s="3">
        <f>'Рис. 4'!A71</f>
        <v>9</v>
      </c>
      <c r="B71" s="3">
        <f t="shared" si="2"/>
        <v>9.2666666666666675</v>
      </c>
      <c r="C71">
        <f>B71+3*G71/'Рис. 3'!$E$2</f>
        <v>21.464025434091468</v>
      </c>
      <c r="D71">
        <f>IF((B71-3*G71/'Рис. 3'!$E$2)&lt;0,0,B71-0.729*G71)</f>
        <v>0</v>
      </c>
      <c r="F71">
        <f>'Рис. 4'!B71</f>
        <v>4</v>
      </c>
      <c r="G71" s="3">
        <f t="shared" si="3"/>
        <v>4.5862068965517242</v>
      </c>
      <c r="H71">
        <f>'Рис. 3'!$D$2*G71</f>
        <v>14.987724137931034</v>
      </c>
    </row>
    <row r="72" spans="1:8" x14ac:dyDescent="0.25">
      <c r="A72" s="3">
        <f>'Рис. 4'!A72</f>
        <v>13</v>
      </c>
      <c r="B72" s="3">
        <f t="shared" si="2"/>
        <v>9.2666666666666675</v>
      </c>
      <c r="C72">
        <f>B72+3*G72/'Рис. 3'!$E$2</f>
        <v>21.464025434091468</v>
      </c>
      <c r="D72">
        <f>IF((B72-3*G72/'Рис. 3'!$E$2)&lt;0,0,B72-0.729*G72)</f>
        <v>0</v>
      </c>
      <c r="F72">
        <f>'Рис. 4'!B72</f>
        <v>4</v>
      </c>
      <c r="G72" s="3">
        <f t="shared" si="3"/>
        <v>4.5862068965517242</v>
      </c>
      <c r="H72">
        <f>'Рис. 3'!$D$2*G72</f>
        <v>14.987724137931034</v>
      </c>
    </row>
    <row r="73" spans="1:8" x14ac:dyDescent="0.25">
      <c r="A73" s="3">
        <f>'Рис. 4'!A73</f>
        <v>11</v>
      </c>
      <c r="B73" s="3">
        <f t="shared" si="2"/>
        <v>9.2666666666666675</v>
      </c>
      <c r="C73">
        <f>B73+3*G73/'Рис. 3'!$E$2</f>
        <v>21.464025434091468</v>
      </c>
      <c r="D73">
        <f>IF((B73-3*G73/'Рис. 3'!$E$2)&lt;0,0,B73-0.729*G73)</f>
        <v>0</v>
      </c>
      <c r="F73">
        <f>'Рис. 4'!B73</f>
        <v>2</v>
      </c>
      <c r="G73" s="3">
        <f t="shared" si="3"/>
        <v>4.5862068965517242</v>
      </c>
      <c r="H73">
        <f>'Рис. 3'!$D$2*G73</f>
        <v>14.987724137931034</v>
      </c>
    </row>
    <row r="74" spans="1:8" x14ac:dyDescent="0.25">
      <c r="A74" s="3">
        <f>'Рис. 4'!A74</f>
        <v>14</v>
      </c>
      <c r="B74" s="3">
        <f t="shared" si="2"/>
        <v>9.2666666666666675</v>
      </c>
      <c r="C74">
        <f>B74+3*G74/'Рис. 3'!$E$2</f>
        <v>21.464025434091468</v>
      </c>
      <c r="D74">
        <f>IF((B74-3*G74/'Рис. 3'!$E$2)&lt;0,0,B74-0.729*G74)</f>
        <v>0</v>
      </c>
      <c r="F74">
        <f>'Рис. 4'!B74</f>
        <v>3</v>
      </c>
      <c r="G74" s="3">
        <f t="shared" si="3"/>
        <v>4.5862068965517242</v>
      </c>
      <c r="H74">
        <f>'Рис. 3'!$D$2*G74</f>
        <v>14.987724137931034</v>
      </c>
    </row>
    <row r="75" spans="1:8" x14ac:dyDescent="0.25">
      <c r="A75" s="3">
        <f>'Рис. 4'!A75</f>
        <v>9</v>
      </c>
      <c r="B75" s="3">
        <f t="shared" si="2"/>
        <v>9.2666666666666675</v>
      </c>
      <c r="C75">
        <f>B75+3*G75/'Рис. 3'!$E$2</f>
        <v>21.464025434091468</v>
      </c>
      <c r="D75">
        <f>IF((B75-3*G75/'Рис. 3'!$E$2)&lt;0,0,B75-0.729*G75)</f>
        <v>0</v>
      </c>
      <c r="F75">
        <f>'Рис. 4'!B75</f>
        <v>5</v>
      </c>
      <c r="G75" s="3">
        <f t="shared" si="3"/>
        <v>4.5862068965517242</v>
      </c>
      <c r="H75">
        <f>'Рис. 3'!$D$2*G75</f>
        <v>14.987724137931034</v>
      </c>
    </row>
    <row r="76" spans="1:8" x14ac:dyDescent="0.25">
      <c r="A76" s="3">
        <f>'Рис. 4'!A76</f>
        <v>16</v>
      </c>
      <c r="B76" s="3">
        <f t="shared" si="2"/>
        <v>9.2666666666666675</v>
      </c>
      <c r="C76">
        <f>B76+3*G76/'Рис. 3'!$E$2</f>
        <v>21.464025434091468</v>
      </c>
      <c r="D76">
        <f>IF((B76-3*G76/'Рис. 3'!$E$2)&lt;0,0,B76-0.729*G76)</f>
        <v>0</v>
      </c>
      <c r="F76">
        <f>'Рис. 4'!B76</f>
        <v>7</v>
      </c>
      <c r="G76" s="3">
        <f t="shared" si="3"/>
        <v>4.5862068965517242</v>
      </c>
      <c r="H76">
        <f>'Рис. 3'!$D$2*G76</f>
        <v>14.987724137931034</v>
      </c>
    </row>
    <row r="77" spans="1:8" x14ac:dyDescent="0.25">
      <c r="A77" s="3">
        <f>'Рис. 4'!A77</f>
        <v>16</v>
      </c>
      <c r="B77" s="3">
        <f t="shared" si="2"/>
        <v>9.2666666666666675</v>
      </c>
      <c r="C77">
        <f>B77+3*G77/'Рис. 3'!$E$2</f>
        <v>21.464025434091468</v>
      </c>
      <c r="D77">
        <f>IF((B77-3*G77/'Рис. 3'!$E$2)&lt;0,0,B77-0.729*G77)</f>
        <v>0</v>
      </c>
      <c r="F77">
        <f>'Рис. 4'!B77</f>
        <v>0</v>
      </c>
      <c r="G77" s="3">
        <f t="shared" si="3"/>
        <v>4.5862068965517242</v>
      </c>
      <c r="H77">
        <f>'Рис. 3'!$D$2*G77</f>
        <v>14.987724137931034</v>
      </c>
    </row>
    <row r="78" spans="1:8" x14ac:dyDescent="0.25">
      <c r="A78" s="3">
        <f>'Рис. 4'!A78</f>
        <v>12</v>
      </c>
      <c r="B78" s="3">
        <f t="shared" si="2"/>
        <v>9.2666666666666675</v>
      </c>
      <c r="C78">
        <f>B78+3*G78/'Рис. 3'!$E$2</f>
        <v>21.464025434091468</v>
      </c>
      <c r="D78">
        <f>IF((B78-3*G78/'Рис. 3'!$E$2)&lt;0,0,B78-0.729*G78)</f>
        <v>0</v>
      </c>
      <c r="F78">
        <f>'Рис. 4'!B78</f>
        <v>4</v>
      </c>
      <c r="G78" s="3">
        <f t="shared" si="3"/>
        <v>4.5862068965517242</v>
      </c>
      <c r="H78">
        <f>'Рис. 3'!$D$2*G78</f>
        <v>14.987724137931034</v>
      </c>
    </row>
    <row r="79" spans="1:8" x14ac:dyDescent="0.25">
      <c r="A79" s="3">
        <f>'Рис. 4'!A79</f>
        <v>2</v>
      </c>
      <c r="B79" s="3">
        <f t="shared" si="2"/>
        <v>9.2666666666666675</v>
      </c>
      <c r="C79">
        <f>B79+3*G79/'Рис. 3'!$E$2</f>
        <v>21.464025434091468</v>
      </c>
      <c r="D79">
        <f>IF((B79-3*G79/'Рис. 3'!$E$2)&lt;0,0,B79-0.729*G79)</f>
        <v>0</v>
      </c>
      <c r="F79">
        <f>'Рис. 4'!B79</f>
        <v>10</v>
      </c>
      <c r="G79" s="3">
        <f t="shared" si="3"/>
        <v>4.5862068965517242</v>
      </c>
      <c r="H79">
        <f>'Рис. 3'!$D$2*G79</f>
        <v>14.987724137931034</v>
      </c>
    </row>
    <row r="80" spans="1:8" x14ac:dyDescent="0.25">
      <c r="A80" s="3">
        <f>'Рис. 4'!A80</f>
        <v>2</v>
      </c>
      <c r="B80" s="3">
        <f t="shared" si="2"/>
        <v>9.2666666666666675</v>
      </c>
      <c r="C80">
        <f>B80+3*G80/'Рис. 3'!$E$2</f>
        <v>21.464025434091468</v>
      </c>
      <c r="D80">
        <f>IF((B80-3*G80/'Рис. 3'!$E$2)&lt;0,0,B80-0.729*G80)</f>
        <v>0</v>
      </c>
      <c r="F80">
        <f>'Рис. 4'!B80</f>
        <v>0</v>
      </c>
      <c r="G80" s="3">
        <f t="shared" si="3"/>
        <v>4.5862068965517242</v>
      </c>
      <c r="H80">
        <f>'Рис. 3'!$D$2*G80</f>
        <v>14.987724137931034</v>
      </c>
    </row>
    <row r="81" spans="1:8" x14ac:dyDescent="0.25">
      <c r="A81" s="3">
        <f>'Рис. 4'!A81</f>
        <v>14</v>
      </c>
      <c r="B81" s="3">
        <f t="shared" si="2"/>
        <v>9.2666666666666675</v>
      </c>
      <c r="C81">
        <f>B81+3*G81/'Рис. 3'!$E$2</f>
        <v>21.464025434091468</v>
      </c>
      <c r="D81">
        <f>IF((B81-3*G81/'Рис. 3'!$E$2)&lt;0,0,B81-0.729*G81)</f>
        <v>0</v>
      </c>
      <c r="F81">
        <f>'Рис. 4'!B81</f>
        <v>12</v>
      </c>
      <c r="G81" s="3">
        <f t="shared" si="3"/>
        <v>4.5862068965517242</v>
      </c>
      <c r="H81">
        <f>'Рис. 3'!$D$2*G81</f>
        <v>14.987724137931034</v>
      </c>
    </row>
    <row r="82" spans="1:8" x14ac:dyDescent="0.25">
      <c r="A82" s="3">
        <f>'Рис. 4'!A82</f>
        <v>10</v>
      </c>
      <c r="B82" s="3">
        <f t="shared" si="2"/>
        <v>9.2666666666666675</v>
      </c>
      <c r="C82">
        <f>B82+3*G82/'Рис. 3'!$E$2</f>
        <v>21.464025434091468</v>
      </c>
      <c r="D82">
        <f>IF((B82-3*G82/'Рис. 3'!$E$2)&lt;0,0,B82-0.729*G82)</f>
        <v>0</v>
      </c>
      <c r="F82">
        <f>'Рис. 4'!B82</f>
        <v>4</v>
      </c>
      <c r="G82" s="3">
        <f t="shared" si="3"/>
        <v>4.5862068965517242</v>
      </c>
      <c r="H82">
        <f>'Рис. 3'!$D$2*G82</f>
        <v>14.987724137931034</v>
      </c>
    </row>
    <row r="83" spans="1:8" x14ac:dyDescent="0.25">
      <c r="A83" s="3">
        <f>'Рис. 4'!A83</f>
        <v>3</v>
      </c>
      <c r="B83" s="3">
        <f t="shared" si="2"/>
        <v>9.2666666666666675</v>
      </c>
      <c r="C83">
        <f>B83+3*G83/'Рис. 3'!$E$2</f>
        <v>21.464025434091468</v>
      </c>
      <c r="D83">
        <f>IF((B83-3*G83/'Рис. 3'!$E$2)&lt;0,0,B83-0.729*G83)</f>
        <v>0</v>
      </c>
      <c r="F83">
        <f>'Рис. 4'!B83</f>
        <v>7</v>
      </c>
      <c r="G83" s="3">
        <f t="shared" si="3"/>
        <v>4.5862068965517242</v>
      </c>
      <c r="H83">
        <f>'Рис. 3'!$D$2*G83</f>
        <v>14.987724137931034</v>
      </c>
    </row>
    <row r="84" spans="1:8" x14ac:dyDescent="0.25">
      <c r="A84" s="3">
        <f>'Рис. 4'!A84</f>
        <v>10</v>
      </c>
      <c r="B84" s="3">
        <f t="shared" si="2"/>
        <v>9.2666666666666675</v>
      </c>
      <c r="C84">
        <f>B84+3*G84/'Рис. 3'!$E$2</f>
        <v>21.464025434091468</v>
      </c>
      <c r="D84">
        <f>IF((B84-3*G84/'Рис. 3'!$E$2)&lt;0,0,B84-0.729*G84)</f>
        <v>0</v>
      </c>
      <c r="F84">
        <f>'Рис. 4'!B84</f>
        <v>7</v>
      </c>
      <c r="G84" s="3">
        <f t="shared" si="3"/>
        <v>4.5862068965517242</v>
      </c>
      <c r="H84">
        <f>'Рис. 3'!$D$2*G84</f>
        <v>14.987724137931034</v>
      </c>
    </row>
    <row r="85" spans="1:8" x14ac:dyDescent="0.25">
      <c r="A85" s="3">
        <f>'Рис. 4'!A85</f>
        <v>11</v>
      </c>
      <c r="B85" s="3">
        <f t="shared" si="2"/>
        <v>9.2666666666666675</v>
      </c>
      <c r="C85">
        <f>B85+3*G85/'Рис. 3'!$E$2</f>
        <v>21.464025434091468</v>
      </c>
      <c r="D85">
        <f>IF((B85-3*G85/'Рис. 3'!$E$2)&lt;0,0,B85-0.729*G85)</f>
        <v>0</v>
      </c>
      <c r="F85">
        <f>'Рис. 4'!B85</f>
        <v>1</v>
      </c>
      <c r="G85" s="3">
        <f t="shared" si="3"/>
        <v>4.5862068965517242</v>
      </c>
      <c r="H85">
        <f>'Рис. 3'!$D$2*G85</f>
        <v>14.987724137931034</v>
      </c>
    </row>
    <row r="86" spans="1:8" x14ac:dyDescent="0.25">
      <c r="A86" s="3">
        <f>'Рис. 4'!A86</f>
        <v>4</v>
      </c>
      <c r="B86" s="3">
        <f t="shared" si="2"/>
        <v>9.2666666666666675</v>
      </c>
      <c r="C86">
        <f>B86+3*G86/'Рис. 3'!$E$2</f>
        <v>21.464025434091468</v>
      </c>
      <c r="D86">
        <f>IF((B86-3*G86/'Рис. 3'!$E$2)&lt;0,0,B86-0.729*G86)</f>
        <v>0</v>
      </c>
      <c r="F86">
        <f>'Рис. 4'!B86</f>
        <v>7</v>
      </c>
      <c r="G86" s="3">
        <f t="shared" si="3"/>
        <v>4.5862068965517242</v>
      </c>
      <c r="H86">
        <f>'Рис. 3'!$D$2*G86</f>
        <v>14.987724137931034</v>
      </c>
    </row>
    <row r="87" spans="1:8" x14ac:dyDescent="0.25">
      <c r="A87" s="3">
        <f>'Рис. 4'!A87</f>
        <v>7</v>
      </c>
      <c r="B87" s="3">
        <f t="shared" si="2"/>
        <v>9.2666666666666675</v>
      </c>
      <c r="C87">
        <f>B87+3*G87/'Рис. 3'!$E$2</f>
        <v>21.464025434091468</v>
      </c>
      <c r="D87">
        <f>IF((B87-3*G87/'Рис. 3'!$E$2)&lt;0,0,B87-0.729*G87)</f>
        <v>0</v>
      </c>
      <c r="F87">
        <f>'Рис. 4'!B87</f>
        <v>3</v>
      </c>
      <c r="G87" s="3">
        <f t="shared" si="3"/>
        <v>4.5862068965517242</v>
      </c>
      <c r="H87">
        <f>'Рис. 3'!$D$2*G87</f>
        <v>14.987724137931034</v>
      </c>
    </row>
    <row r="88" spans="1:8" x14ac:dyDescent="0.25">
      <c r="A88" s="3">
        <f>'Рис. 4'!A88</f>
        <v>11</v>
      </c>
      <c r="B88" s="3">
        <f t="shared" si="2"/>
        <v>9.2666666666666675</v>
      </c>
      <c r="C88">
        <f>B88+3*G88/'Рис. 3'!$E$2</f>
        <v>21.464025434091468</v>
      </c>
      <c r="D88">
        <f>IF((B88-3*G88/'Рис. 3'!$E$2)&lt;0,0,B88-0.729*G88)</f>
        <v>0</v>
      </c>
      <c r="F88">
        <f>'Рис. 4'!B88</f>
        <v>4</v>
      </c>
      <c r="G88" s="3">
        <f t="shared" si="3"/>
        <v>4.5862068965517242</v>
      </c>
      <c r="H88">
        <f>'Рис. 3'!$D$2*G88</f>
        <v>14.987724137931034</v>
      </c>
    </row>
    <row r="89" spans="1:8" x14ac:dyDescent="0.25">
      <c r="A89" s="3">
        <f>'Рис. 4'!A89</f>
        <v>13</v>
      </c>
      <c r="B89" s="3">
        <f t="shared" si="2"/>
        <v>9.2666666666666675</v>
      </c>
      <c r="C89">
        <f>B89+3*G89/'Рис. 3'!$E$2</f>
        <v>21.464025434091468</v>
      </c>
      <c r="D89">
        <f>IF((B89-3*G89/'Рис. 3'!$E$2)&lt;0,0,B89-0.729*G89)</f>
        <v>0</v>
      </c>
      <c r="F89">
        <f>'Рис. 4'!B89</f>
        <v>2</v>
      </c>
      <c r="G89" s="3">
        <f t="shared" si="3"/>
        <v>4.5862068965517242</v>
      </c>
      <c r="H89">
        <f>'Рис. 3'!$D$2*G89</f>
        <v>14.987724137931034</v>
      </c>
    </row>
    <row r="90" spans="1:8" x14ac:dyDescent="0.25">
      <c r="A90" s="3">
        <f>'Рис. 4'!A90</f>
        <v>13</v>
      </c>
      <c r="B90" s="3">
        <f t="shared" si="2"/>
        <v>9.2666666666666675</v>
      </c>
      <c r="C90">
        <f>B90+3*G90/'Рис. 3'!$E$2</f>
        <v>21.464025434091468</v>
      </c>
      <c r="D90">
        <f>IF((B90-3*G90/'Рис. 3'!$E$2)&lt;0,0,B90-0.729*G90)</f>
        <v>0</v>
      </c>
      <c r="F90">
        <f>'Рис. 4'!B90</f>
        <v>0</v>
      </c>
      <c r="G90" s="3">
        <f t="shared" si="3"/>
        <v>4.5862068965517242</v>
      </c>
      <c r="H90">
        <f>'Рис. 3'!$D$2*G90</f>
        <v>14.987724137931034</v>
      </c>
    </row>
    <row r="91" spans="1:8" x14ac:dyDescent="0.25">
      <c r="A91" s="3">
        <f>'Рис. 4'!A91</f>
        <v>12</v>
      </c>
      <c r="B91" s="3">
        <f t="shared" si="2"/>
        <v>9.2666666666666675</v>
      </c>
      <c r="C91">
        <f>B91+3*G91/'Рис. 3'!$E$2</f>
        <v>21.464025434091468</v>
      </c>
      <c r="D91">
        <f>IF((B91-3*G91/'Рис. 3'!$E$2)&lt;0,0,B91-0.729*G91)</f>
        <v>0</v>
      </c>
      <c r="F91">
        <f>'Рис. 4'!B91</f>
        <v>1</v>
      </c>
      <c r="G91" s="3">
        <f t="shared" si="3"/>
        <v>4.5862068965517242</v>
      </c>
      <c r="H91">
        <f>'Рис. 3'!$D$2*G91</f>
        <v>14.987724137931034</v>
      </c>
    </row>
    <row r="92" spans="1:8" x14ac:dyDescent="0.25">
      <c r="A92" s="3">
        <f>'Рис. 4'!A92</f>
        <v>12</v>
      </c>
      <c r="B92" s="3">
        <f t="shared" si="2"/>
        <v>9.2666666666666675</v>
      </c>
      <c r="C92">
        <f>B92+3*G92/'Рис. 3'!$E$2</f>
        <v>21.464025434091468</v>
      </c>
      <c r="D92">
        <f>IF((B92-3*G92/'Рис. 3'!$E$2)&lt;0,0,B92-0.729*G92)</f>
        <v>0</v>
      </c>
      <c r="F92">
        <f>'Рис. 4'!B92</f>
        <v>0</v>
      </c>
      <c r="G92" s="3">
        <f t="shared" si="3"/>
        <v>4.5862068965517242</v>
      </c>
      <c r="H92">
        <f>'Рис. 3'!$D$2*G92</f>
        <v>14.987724137931034</v>
      </c>
    </row>
    <row r="93" spans="1:8" x14ac:dyDescent="0.25">
      <c r="A93" s="3">
        <f>'Рис. 4'!A93</f>
        <v>5</v>
      </c>
      <c r="B93" s="3">
        <f t="shared" si="2"/>
        <v>9.2666666666666675</v>
      </c>
      <c r="C93">
        <f>B93+3*G93/'Рис. 3'!$E$2</f>
        <v>21.464025434091468</v>
      </c>
      <c r="D93">
        <f>IF((B93-3*G93/'Рис. 3'!$E$2)&lt;0,0,B93-0.729*G93)</f>
        <v>0</v>
      </c>
      <c r="F93">
        <f>'Рис. 4'!B93</f>
        <v>7</v>
      </c>
      <c r="G93" s="3">
        <f t="shared" si="3"/>
        <v>4.5862068965517242</v>
      </c>
      <c r="H93">
        <f>'Рис. 3'!$D$2*G93</f>
        <v>14.987724137931034</v>
      </c>
    </row>
    <row r="94" spans="1:8" x14ac:dyDescent="0.25">
      <c r="A94" s="3">
        <f>'Рис. 4'!A94</f>
        <v>10</v>
      </c>
      <c r="B94" s="3">
        <f t="shared" si="2"/>
        <v>9.2666666666666675</v>
      </c>
      <c r="C94">
        <f>B94+3*G94/'Рис. 3'!$E$2</f>
        <v>21.464025434091468</v>
      </c>
      <c r="D94">
        <f>IF((B94-3*G94/'Рис. 3'!$E$2)&lt;0,0,B94-0.729*G94)</f>
        <v>0</v>
      </c>
      <c r="F94">
        <f>'Рис. 4'!B94</f>
        <v>5</v>
      </c>
      <c r="G94" s="3">
        <f t="shared" si="3"/>
        <v>4.5862068965517242</v>
      </c>
      <c r="H94">
        <f>'Рис. 3'!$D$2*G94</f>
        <v>14.987724137931034</v>
      </c>
    </row>
    <row r="95" spans="1:8" x14ac:dyDescent="0.25">
      <c r="A95" s="3">
        <f>'Рис. 4'!A95</f>
        <v>16</v>
      </c>
      <c r="B95" s="3">
        <f t="shared" si="2"/>
        <v>9.2666666666666675</v>
      </c>
      <c r="C95">
        <f>B95+3*G95/'Рис. 3'!$E$2</f>
        <v>21.464025434091468</v>
      </c>
      <c r="D95">
        <f>IF((B95-3*G95/'Рис. 3'!$E$2)&lt;0,0,B95-0.729*G95)</f>
        <v>0</v>
      </c>
      <c r="F95">
        <f>'Рис. 4'!B95</f>
        <v>6</v>
      </c>
      <c r="G95" s="3">
        <f t="shared" si="3"/>
        <v>4.5862068965517242</v>
      </c>
      <c r="H95">
        <f>'Рис. 3'!$D$2*G95</f>
        <v>14.987724137931034</v>
      </c>
    </row>
    <row r="96" spans="1:8" x14ac:dyDescent="0.25">
      <c r="A96" s="3">
        <f>'Рис. 4'!A96</f>
        <v>7</v>
      </c>
      <c r="B96" s="3">
        <f t="shared" si="2"/>
        <v>9.2666666666666675</v>
      </c>
      <c r="C96">
        <f>B96+3*G96/'Рис. 3'!$E$2</f>
        <v>21.464025434091468</v>
      </c>
      <c r="D96">
        <f>IF((B96-3*G96/'Рис. 3'!$E$2)&lt;0,0,B96-0.729*G96)</f>
        <v>0</v>
      </c>
      <c r="F96">
        <f>'Рис. 4'!B96</f>
        <v>9</v>
      </c>
      <c r="G96" s="3">
        <f t="shared" si="3"/>
        <v>4.5862068965517242</v>
      </c>
      <c r="H96">
        <f>'Рис. 3'!$D$2*G96</f>
        <v>14.987724137931034</v>
      </c>
    </row>
    <row r="97" spans="1:8" x14ac:dyDescent="0.25">
      <c r="A97" s="3">
        <f>'Рис. 4'!A97</f>
        <v>7</v>
      </c>
      <c r="B97" s="3">
        <f t="shared" si="2"/>
        <v>9.2666666666666675</v>
      </c>
      <c r="C97">
        <f>B97+3*G97/'Рис. 3'!$E$2</f>
        <v>21.464025434091468</v>
      </c>
      <c r="D97">
        <f>IF((B97-3*G97/'Рис. 3'!$E$2)&lt;0,0,B97-0.729*G97)</f>
        <v>0</v>
      </c>
      <c r="F97">
        <f>'Рис. 4'!B97</f>
        <v>0</v>
      </c>
      <c r="G97" s="3">
        <f t="shared" si="3"/>
        <v>4.5862068965517242</v>
      </c>
      <c r="H97">
        <f>'Рис. 3'!$D$2*G97</f>
        <v>14.987724137931034</v>
      </c>
    </row>
    <row r="98" spans="1:8" x14ac:dyDescent="0.25">
      <c r="A98" s="3">
        <f>'Рис. 4'!A98</f>
        <v>2</v>
      </c>
      <c r="B98" s="3">
        <f t="shared" si="2"/>
        <v>9.2666666666666675</v>
      </c>
      <c r="C98">
        <f>B98+3*G98/'Рис. 3'!$E$2</f>
        <v>21.464025434091468</v>
      </c>
      <c r="D98">
        <f>IF((B98-3*G98/'Рис. 3'!$E$2)&lt;0,0,B98-0.729*G98)</f>
        <v>0</v>
      </c>
      <c r="F98">
        <f>'Рис. 4'!B98</f>
        <v>5</v>
      </c>
      <c r="G98" s="3">
        <f t="shared" si="3"/>
        <v>4.5862068965517242</v>
      </c>
      <c r="H98">
        <f>'Рис. 3'!$D$2*G98</f>
        <v>14.987724137931034</v>
      </c>
    </row>
    <row r="99" spans="1:8" x14ac:dyDescent="0.25">
      <c r="A99" s="3">
        <f>'Рис. 4'!A99</f>
        <v>2</v>
      </c>
      <c r="B99" s="3">
        <f t="shared" si="2"/>
        <v>9.2666666666666675</v>
      </c>
      <c r="C99">
        <f>B99+3*G99/'Рис. 3'!$E$2</f>
        <v>21.464025434091468</v>
      </c>
      <c r="D99">
        <f>IF((B99-3*G99/'Рис. 3'!$E$2)&lt;0,0,B99-0.729*G99)</f>
        <v>0</v>
      </c>
      <c r="F99">
        <f>'Рис. 4'!B99</f>
        <v>0</v>
      </c>
      <c r="G99" s="3">
        <f t="shared" si="3"/>
        <v>4.5862068965517242</v>
      </c>
      <c r="H99">
        <f>'Рис. 3'!$D$2*G99</f>
        <v>14.987724137931034</v>
      </c>
    </row>
    <row r="100" spans="1:8" x14ac:dyDescent="0.25">
      <c r="A100" s="3">
        <f>'Рис. 4'!A100</f>
        <v>10</v>
      </c>
      <c r="B100" s="3">
        <f t="shared" si="2"/>
        <v>9.2666666666666675</v>
      </c>
      <c r="C100">
        <f>B100+3*G100/'Рис. 3'!$E$2</f>
        <v>21.464025434091468</v>
      </c>
      <c r="D100">
        <f>IF((B100-3*G100/'Рис. 3'!$E$2)&lt;0,0,B100-0.729*G100)</f>
        <v>0</v>
      </c>
      <c r="F100">
        <f>'Рис. 4'!B100</f>
        <v>8</v>
      </c>
      <c r="G100" s="3">
        <f t="shared" si="3"/>
        <v>4.5862068965517242</v>
      </c>
      <c r="H100">
        <f>'Рис. 3'!$D$2*G100</f>
        <v>14.987724137931034</v>
      </c>
    </row>
    <row r="101" spans="1:8" x14ac:dyDescent="0.25">
      <c r="A101" s="3">
        <f>'Рис. 4'!A101</f>
        <v>9</v>
      </c>
      <c r="B101" s="3">
        <f t="shared" si="2"/>
        <v>9.2666666666666675</v>
      </c>
      <c r="C101">
        <f>B101+3*G101/'Рис. 3'!$E$2</f>
        <v>21.464025434091468</v>
      </c>
      <c r="D101">
        <f>IF((B101-3*G101/'Рис. 3'!$E$2)&lt;0,0,B101-0.729*G101)</f>
        <v>0</v>
      </c>
      <c r="F101">
        <f>'Рис. 4'!B101</f>
        <v>1</v>
      </c>
      <c r="G101" s="3">
        <f t="shared" si="3"/>
        <v>4.5862068965517242</v>
      </c>
      <c r="H101">
        <f>'Рис. 3'!$D$2*G101</f>
        <v>14.987724137931034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Рис. 1</vt:lpstr>
      <vt:lpstr>Рис. 2</vt:lpstr>
      <vt:lpstr>Рис. 3</vt:lpstr>
      <vt:lpstr>Рис. 4</vt:lpstr>
      <vt:lpstr>Рис.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Сергей Багузин</dc:creator>
  <cp:lastModifiedBy>Екатерина</cp:lastModifiedBy>
  <dcterms:created xsi:type="dcterms:W3CDTF">2016-10-12T18:13:05Z</dcterms:created>
  <dcterms:modified xsi:type="dcterms:W3CDTF">2023-02-11T05:56:27Z</dcterms:modified>
</cp:coreProperties>
</file>