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itHub\SKU_2023\Дисциплины\Модели и методы интеллектуального анализа данных\Корреляционный анализ\Практика корреляционный анализ\"/>
    </mc:Choice>
  </mc:AlternateContent>
  <xr:revisionPtr revIDLastSave="0" documentId="13_ncr:1_{F4630D97-428C-4A75-BFCB-146DDD2A765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уср">Лист1!$I$25</definedName>
    <definedName name="хср">Лист1!$F$25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I50" i="1"/>
  <c r="K43" i="1" l="1"/>
  <c r="J43" i="1"/>
  <c r="J40" i="1"/>
  <c r="K40" i="1"/>
  <c r="J41" i="1"/>
  <c r="K41" i="1"/>
  <c r="J42" i="1"/>
  <c r="K42" i="1"/>
  <c r="J44" i="1"/>
  <c r="K44" i="1"/>
  <c r="K37" i="1" l="1"/>
  <c r="K38" i="1"/>
  <c r="K39" i="1"/>
  <c r="K36" i="1"/>
  <c r="K35" i="1"/>
  <c r="J36" i="1"/>
  <c r="J37" i="1"/>
  <c r="J38" i="1"/>
  <c r="J39" i="1"/>
  <c r="J35" i="1"/>
  <c r="J47" i="1" l="1"/>
  <c r="I25" i="1"/>
  <c r="J22" i="1" s="1"/>
  <c r="F25" i="1"/>
  <c r="G21" i="1" s="1"/>
  <c r="H21" i="1" s="1"/>
  <c r="J21" i="1" l="1"/>
  <c r="K21" i="1" s="1"/>
  <c r="G16" i="1"/>
  <c r="H16" i="1" s="1"/>
  <c r="J20" i="1"/>
  <c r="K20" i="1" s="1"/>
  <c r="G23" i="1"/>
  <c r="H23" i="1" s="1"/>
  <c r="G17" i="1"/>
  <c r="K22" i="1"/>
  <c r="G22" i="1"/>
  <c r="J19" i="1"/>
  <c r="K19" i="1" s="1"/>
  <c r="G20" i="1"/>
  <c r="J16" i="1"/>
  <c r="J18" i="1"/>
  <c r="K18" i="1" s="1"/>
  <c r="G19" i="1"/>
  <c r="J23" i="1"/>
  <c r="K23" i="1" s="1"/>
  <c r="J17" i="1"/>
  <c r="K17" i="1" s="1"/>
  <c r="G18" i="1"/>
  <c r="L17" i="1" l="1"/>
  <c r="L21" i="1"/>
  <c r="H17" i="1"/>
  <c r="L23" i="1"/>
  <c r="J25" i="1"/>
  <c r="K16" i="1"/>
  <c r="K25" i="1" s="1"/>
  <c r="H20" i="1"/>
  <c r="L20" i="1"/>
  <c r="G25" i="1"/>
  <c r="H19" i="1"/>
  <c r="L19" i="1"/>
  <c r="L22" i="1"/>
  <c r="H22" i="1"/>
  <c r="L16" i="1"/>
  <c r="H18" i="1"/>
  <c r="L18" i="1"/>
  <c r="H25" i="1" l="1"/>
  <c r="L25" i="1"/>
  <c r="G2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5</xdr:col>
      <xdr:colOff>123825</xdr:colOff>
      <xdr:row>14</xdr:row>
      <xdr:rowOff>190500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8607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0</xdr:rowOff>
    </xdr:from>
    <xdr:to>
      <xdr:col>6</xdr:col>
      <xdr:colOff>485775</xdr:colOff>
      <xdr:row>14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886075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14</xdr:row>
      <xdr:rowOff>0</xdr:rowOff>
    </xdr:from>
    <xdr:to>
      <xdr:col>7</xdr:col>
      <xdr:colOff>552450</xdr:colOff>
      <xdr:row>14</xdr:row>
      <xdr:rowOff>200025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886075"/>
          <a:ext cx="552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123825</xdr:colOff>
      <xdr:row>14</xdr:row>
      <xdr:rowOff>190500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88607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14</xdr:row>
      <xdr:rowOff>0</xdr:rowOff>
    </xdr:from>
    <xdr:to>
      <xdr:col>9</xdr:col>
      <xdr:colOff>495300</xdr:colOff>
      <xdr:row>14</xdr:row>
      <xdr:rowOff>190500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886075"/>
          <a:ext cx="495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561975</xdr:colOff>
      <xdr:row>14</xdr:row>
      <xdr:rowOff>200025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886075"/>
          <a:ext cx="561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371475</xdr:colOff>
      <xdr:row>14</xdr:row>
      <xdr:rowOff>190500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886075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</xdr:row>
      <xdr:rowOff>0</xdr:rowOff>
    </xdr:from>
    <xdr:to>
      <xdr:col>5</xdr:col>
      <xdr:colOff>76200</xdr:colOff>
      <xdr:row>23</xdr:row>
      <xdr:rowOff>190500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772025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23</xdr:row>
      <xdr:rowOff>0</xdr:rowOff>
    </xdr:from>
    <xdr:to>
      <xdr:col>7</xdr:col>
      <xdr:colOff>66675</xdr:colOff>
      <xdr:row>24</xdr:row>
      <xdr:rowOff>104775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4772025"/>
          <a:ext cx="6762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8</xdr:col>
      <xdr:colOff>133350</xdr:colOff>
      <xdr:row>24</xdr:row>
      <xdr:rowOff>104775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772025"/>
          <a:ext cx="7429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23</xdr:row>
      <xdr:rowOff>0</xdr:rowOff>
    </xdr:from>
    <xdr:to>
      <xdr:col>8</xdr:col>
      <xdr:colOff>85725</xdr:colOff>
      <xdr:row>23</xdr:row>
      <xdr:rowOff>190500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477202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66675</xdr:colOff>
      <xdr:row>24</xdr:row>
      <xdr:rowOff>104775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772025"/>
          <a:ext cx="6762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133350</xdr:colOff>
      <xdr:row>24</xdr:row>
      <xdr:rowOff>104775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772025"/>
          <a:ext cx="7429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552450</xdr:colOff>
      <xdr:row>24</xdr:row>
      <xdr:rowOff>104775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772025"/>
          <a:ext cx="11620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66675</xdr:colOff>
      <xdr:row>24</xdr:row>
      <xdr:rowOff>104775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562475"/>
          <a:ext cx="6762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66675</xdr:colOff>
      <xdr:row>24</xdr:row>
      <xdr:rowOff>104775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562475"/>
          <a:ext cx="6762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66675</xdr:colOff>
      <xdr:row>24</xdr:row>
      <xdr:rowOff>104775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562475"/>
          <a:ext cx="6762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66675</xdr:colOff>
      <xdr:row>24</xdr:row>
      <xdr:rowOff>104775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562475"/>
          <a:ext cx="6762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295275</xdr:colOff>
      <xdr:row>27</xdr:row>
      <xdr:rowOff>0</xdr:rowOff>
    </xdr:from>
    <xdr:to>
      <xdr:col>5</xdr:col>
      <xdr:colOff>771525</xdr:colOff>
      <xdr:row>29</xdr:row>
      <xdr:rowOff>180975</xdr:rowOff>
    </xdr:to>
    <xdr:pic>
      <xdr:nvPicPr>
        <xdr:cNvPr id="38" name="Рисунок 4" descr="Описание: https://studbooks.net/imag_/43/228219/image009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5362575"/>
          <a:ext cx="23050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</xdr:row>
      <xdr:rowOff>0</xdr:rowOff>
    </xdr:from>
    <xdr:to>
      <xdr:col>5</xdr:col>
      <xdr:colOff>123825</xdr:colOff>
      <xdr:row>33</xdr:row>
      <xdr:rowOff>190500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2462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33</xdr:row>
      <xdr:rowOff>0</xdr:rowOff>
    </xdr:from>
    <xdr:to>
      <xdr:col>6</xdr:col>
      <xdr:colOff>152400</xdr:colOff>
      <xdr:row>33</xdr:row>
      <xdr:rowOff>190500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65246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33</xdr:row>
      <xdr:rowOff>0</xdr:rowOff>
    </xdr:from>
    <xdr:to>
      <xdr:col>7</xdr:col>
      <xdr:colOff>123825</xdr:colOff>
      <xdr:row>33</xdr:row>
      <xdr:rowOff>190500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652462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152400</xdr:colOff>
      <xdr:row>34</xdr:row>
      <xdr:rowOff>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652462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33</xdr:row>
      <xdr:rowOff>0</xdr:rowOff>
    </xdr:from>
    <xdr:to>
      <xdr:col>9</xdr:col>
      <xdr:colOff>590550</xdr:colOff>
      <xdr:row>34</xdr:row>
      <xdr:rowOff>0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6524625"/>
          <a:ext cx="590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44</xdr:row>
      <xdr:rowOff>0</xdr:rowOff>
    </xdr:from>
    <xdr:to>
      <xdr:col>10</xdr:col>
      <xdr:colOff>161925</xdr:colOff>
      <xdr:row>45</xdr:row>
      <xdr:rowOff>104775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8620125"/>
          <a:ext cx="7715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44</xdr:row>
      <xdr:rowOff>0</xdr:rowOff>
    </xdr:from>
    <xdr:to>
      <xdr:col>11</xdr:col>
      <xdr:colOff>228600</xdr:colOff>
      <xdr:row>45</xdr:row>
      <xdr:rowOff>104775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8620125"/>
          <a:ext cx="8382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243051</xdr:colOff>
      <xdr:row>48</xdr:row>
      <xdr:rowOff>32845</xdr:rowOff>
    </xdr:from>
    <xdr:to>
      <xdr:col>7</xdr:col>
      <xdr:colOff>484373</xdr:colOff>
      <xdr:row>50</xdr:row>
      <xdr:rowOff>126825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90" b="-21"/>
        <a:stretch/>
      </xdr:blipFill>
      <xdr:spPr bwMode="auto">
        <a:xfrm>
          <a:off x="3297620" y="9459311"/>
          <a:ext cx="1745615" cy="4749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610913</xdr:colOff>
      <xdr:row>33</xdr:row>
      <xdr:rowOff>0</xdr:rowOff>
    </xdr:from>
    <xdr:to>
      <xdr:col>11</xdr:col>
      <xdr:colOff>47625</xdr:colOff>
      <xdr:row>34</xdr:row>
      <xdr:rowOff>9525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603" y="6522983"/>
          <a:ext cx="658539" cy="219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4:L50"/>
  <sheetViews>
    <sheetView tabSelected="1" topLeftCell="A25" zoomScale="115" zoomScaleNormal="115" workbookViewId="0">
      <selection activeCell="P39" sqref="P39"/>
    </sheetView>
  </sheetViews>
  <sheetFormatPr defaultRowHeight="15" x14ac:dyDescent="0.25"/>
  <cols>
    <col min="6" max="6" width="13.42578125" customWidth="1"/>
    <col min="7" max="7" width="9.140625" customWidth="1"/>
    <col min="12" max="12" width="9.140625" customWidth="1"/>
  </cols>
  <sheetData>
    <row r="14" spans="6:12" ht="15.75" thickBot="1" x14ac:dyDescent="0.3"/>
    <row r="15" spans="6:12" ht="16.5" thickBot="1" x14ac:dyDescent="0.3">
      <c r="F15" s="2"/>
      <c r="G15" s="3"/>
      <c r="H15" s="3"/>
      <c r="I15" s="3"/>
      <c r="J15" s="3"/>
      <c r="K15" s="3"/>
      <c r="L15" s="3"/>
    </row>
    <row r="16" spans="6:12" ht="16.5" thickBot="1" x14ac:dyDescent="0.3">
      <c r="F16" s="1">
        <v>66</v>
      </c>
      <c r="G16" s="4">
        <f t="shared" ref="G16:G23" si="0">F16-хср</f>
        <v>-8.5</v>
      </c>
      <c r="H16" s="4">
        <f>POWER(G16,2)</f>
        <v>72.25</v>
      </c>
      <c r="I16" s="4">
        <v>70</v>
      </c>
      <c r="J16" s="4">
        <f t="shared" ref="J16:J23" si="1">I16-уср</f>
        <v>-7.875</v>
      </c>
      <c r="K16" s="4">
        <f>POWER(J16,2)</f>
        <v>62.015625</v>
      </c>
      <c r="L16" s="4">
        <f>G16*J16</f>
        <v>66.9375</v>
      </c>
    </row>
    <row r="17" spans="6:12" ht="16.5" thickBot="1" x14ac:dyDescent="0.3">
      <c r="F17" s="1">
        <v>80</v>
      </c>
      <c r="G17" s="4">
        <f t="shared" si="0"/>
        <v>5.5</v>
      </c>
      <c r="H17" s="4">
        <f t="shared" ref="H17:H23" si="2">POWER(G17,2)</f>
        <v>30.25</v>
      </c>
      <c r="I17" s="4">
        <v>85</v>
      </c>
      <c r="J17" s="4">
        <f t="shared" si="1"/>
        <v>7.125</v>
      </c>
      <c r="K17" s="4">
        <f t="shared" ref="K17:K23" si="3">POWER(J17,2)</f>
        <v>50.765625</v>
      </c>
      <c r="L17" s="4">
        <f t="shared" ref="L17:L23" si="4">G17*J17</f>
        <v>39.1875</v>
      </c>
    </row>
    <row r="18" spans="6:12" ht="16.5" thickBot="1" x14ac:dyDescent="0.3">
      <c r="F18" s="1">
        <v>73</v>
      </c>
      <c r="G18" s="4">
        <f t="shared" si="0"/>
        <v>-1.5</v>
      </c>
      <c r="H18" s="4">
        <f t="shared" si="2"/>
        <v>2.25</v>
      </c>
      <c r="I18" s="4">
        <v>78</v>
      </c>
      <c r="J18" s="4">
        <f t="shared" si="1"/>
        <v>0.125</v>
      </c>
      <c r="K18" s="4">
        <f t="shared" si="3"/>
        <v>1.5625E-2</v>
      </c>
      <c r="L18" s="4">
        <f t="shared" si="4"/>
        <v>-0.1875</v>
      </c>
    </row>
    <row r="19" spans="6:12" ht="16.5" thickBot="1" x14ac:dyDescent="0.3">
      <c r="F19" s="1">
        <v>74</v>
      </c>
      <c r="G19" s="4">
        <f t="shared" si="0"/>
        <v>-0.5</v>
      </c>
      <c r="H19" s="4">
        <f t="shared" si="2"/>
        <v>0.25</v>
      </c>
      <c r="I19" s="4">
        <v>78</v>
      </c>
      <c r="J19" s="4">
        <f t="shared" si="1"/>
        <v>0.125</v>
      </c>
      <c r="K19" s="4">
        <f t="shared" si="3"/>
        <v>1.5625E-2</v>
      </c>
      <c r="L19" s="4">
        <f t="shared" si="4"/>
        <v>-6.25E-2</v>
      </c>
    </row>
    <row r="20" spans="6:12" ht="16.5" thickBot="1" x14ac:dyDescent="0.3">
      <c r="F20" s="1">
        <v>85</v>
      </c>
      <c r="G20" s="4">
        <f t="shared" si="0"/>
        <v>10.5</v>
      </c>
      <c r="H20" s="4">
        <f t="shared" si="2"/>
        <v>110.25</v>
      </c>
      <c r="I20" s="4">
        <v>90</v>
      </c>
      <c r="J20" s="4">
        <f t="shared" si="1"/>
        <v>12.125</v>
      </c>
      <c r="K20" s="4">
        <f t="shared" si="3"/>
        <v>147.015625</v>
      </c>
      <c r="L20" s="4">
        <f t="shared" si="4"/>
        <v>127.3125</v>
      </c>
    </row>
    <row r="21" spans="6:12" ht="16.5" thickBot="1" x14ac:dyDescent="0.3">
      <c r="F21" s="1">
        <v>79</v>
      </c>
      <c r="G21" s="4">
        <f t="shared" si="0"/>
        <v>4.5</v>
      </c>
      <c r="H21" s="4">
        <f t="shared" si="2"/>
        <v>20.25</v>
      </c>
      <c r="I21" s="4">
        <v>84</v>
      </c>
      <c r="J21" s="4">
        <f t="shared" si="1"/>
        <v>6.125</v>
      </c>
      <c r="K21" s="4">
        <f t="shared" si="3"/>
        <v>37.515625</v>
      </c>
      <c r="L21" s="4">
        <f t="shared" si="4"/>
        <v>27.5625</v>
      </c>
    </row>
    <row r="22" spans="6:12" ht="16.5" thickBot="1" x14ac:dyDescent="0.3">
      <c r="F22" s="1">
        <v>68</v>
      </c>
      <c r="G22" s="4">
        <f t="shared" si="0"/>
        <v>-6.5</v>
      </c>
      <c r="H22" s="4">
        <f t="shared" si="2"/>
        <v>42.25</v>
      </c>
      <c r="I22" s="4">
        <v>66</v>
      </c>
      <c r="J22" s="4">
        <f t="shared" si="1"/>
        <v>-11.875</v>
      </c>
      <c r="K22" s="4">
        <f t="shared" si="3"/>
        <v>141.015625</v>
      </c>
      <c r="L22" s="4">
        <f t="shared" si="4"/>
        <v>77.1875</v>
      </c>
    </row>
    <row r="23" spans="6:12" ht="16.5" thickBot="1" x14ac:dyDescent="0.3">
      <c r="F23" s="1">
        <v>71</v>
      </c>
      <c r="G23" s="4">
        <f t="shared" si="0"/>
        <v>-3.5</v>
      </c>
      <c r="H23" s="4">
        <f t="shared" si="2"/>
        <v>12.25</v>
      </c>
      <c r="I23" s="4">
        <v>72</v>
      </c>
      <c r="J23" s="4">
        <f t="shared" si="1"/>
        <v>-5.875</v>
      </c>
      <c r="K23" s="4">
        <f t="shared" si="3"/>
        <v>34.515625</v>
      </c>
      <c r="L23" s="4">
        <f t="shared" si="4"/>
        <v>20.5625</v>
      </c>
    </row>
    <row r="24" spans="6:12" ht="16.5" thickBot="1" x14ac:dyDescent="0.3">
      <c r="F24" s="5"/>
      <c r="G24" s="6"/>
      <c r="H24" s="6"/>
      <c r="I24" s="6"/>
      <c r="J24" s="6"/>
      <c r="K24" s="6"/>
      <c r="L24" s="6"/>
    </row>
    <row r="25" spans="6:12" ht="16.5" thickBot="1" x14ac:dyDescent="0.3">
      <c r="F25" s="1">
        <f>AVERAGE(F16:F23)</f>
        <v>74.5</v>
      </c>
      <c r="G25" s="7">
        <f>SUM(G16:G23)</f>
        <v>0</v>
      </c>
      <c r="H25" s="7">
        <f>SUM(H16:H23)</f>
        <v>290</v>
      </c>
      <c r="I25" s="1">
        <f>AVERAGE(I16:I23)</f>
        <v>77.875</v>
      </c>
      <c r="J25" s="7">
        <f>SUM(J16:J23)</f>
        <v>0</v>
      </c>
      <c r="K25" s="7">
        <f>SUM(K16:K23)</f>
        <v>472.875</v>
      </c>
      <c r="L25" s="7">
        <f>SUM(L16:L23)</f>
        <v>358.5</v>
      </c>
    </row>
    <row r="29" spans="6:12" ht="15.75" x14ac:dyDescent="0.25">
      <c r="F29" s="8"/>
      <c r="G29" s="8">
        <f>L25/SQRT(H25*K25)</f>
        <v>0.96809278606411497</v>
      </c>
    </row>
    <row r="33" spans="6:11" ht="15.75" thickBot="1" x14ac:dyDescent="0.3"/>
    <row r="34" spans="6:11" ht="16.5" thickBot="1" x14ac:dyDescent="0.3">
      <c r="F34" s="2"/>
      <c r="G34" s="3"/>
      <c r="H34" s="3"/>
      <c r="I34" s="3"/>
      <c r="J34" s="3"/>
      <c r="K34" s="3"/>
    </row>
    <row r="35" spans="6:11" ht="16.5" thickBot="1" x14ac:dyDescent="0.3">
      <c r="F35" s="1"/>
      <c r="G35" s="10">
        <v>2.5</v>
      </c>
      <c r="H35" s="4"/>
      <c r="I35" s="10">
        <v>2</v>
      </c>
      <c r="J35" s="4">
        <f>G35-I35</f>
        <v>0.5</v>
      </c>
      <c r="K35" s="4">
        <f>POWER(G35-I35,2)</f>
        <v>0.25</v>
      </c>
    </row>
    <row r="36" spans="6:11" ht="16.5" thickBot="1" x14ac:dyDescent="0.3">
      <c r="F36" s="1"/>
      <c r="G36" s="10">
        <v>1</v>
      </c>
      <c r="H36" s="4"/>
      <c r="I36" s="10">
        <v>3.5</v>
      </c>
      <c r="J36" s="4">
        <f t="shared" ref="J36:J44" si="5">G36-I36</f>
        <v>-2.5</v>
      </c>
      <c r="K36" s="4">
        <f>POWER(G36-I36,2)</f>
        <v>6.25</v>
      </c>
    </row>
    <row r="37" spans="6:11" ht="16.5" thickBot="1" x14ac:dyDescent="0.3">
      <c r="F37" s="1"/>
      <c r="G37" s="10">
        <v>9</v>
      </c>
      <c r="H37" s="4"/>
      <c r="I37" s="10">
        <v>9</v>
      </c>
      <c r="J37" s="4">
        <f t="shared" si="5"/>
        <v>0</v>
      </c>
      <c r="K37" s="4">
        <f t="shared" ref="K37:K44" si="6">POWER(G37-I37,2)</f>
        <v>0</v>
      </c>
    </row>
    <row r="38" spans="6:11" ht="16.5" thickBot="1" x14ac:dyDescent="0.3">
      <c r="F38" s="1"/>
      <c r="G38" s="10">
        <v>6</v>
      </c>
      <c r="H38" s="4"/>
      <c r="I38" s="10">
        <v>7</v>
      </c>
      <c r="J38" s="4">
        <f t="shared" si="5"/>
        <v>-1</v>
      </c>
      <c r="K38" s="4">
        <f t="shared" si="6"/>
        <v>1</v>
      </c>
    </row>
    <row r="39" spans="6:11" ht="16.5" thickBot="1" x14ac:dyDescent="0.3">
      <c r="F39" s="1"/>
      <c r="G39" s="10">
        <v>2.5</v>
      </c>
      <c r="H39" s="4"/>
      <c r="I39" s="10">
        <v>1</v>
      </c>
      <c r="J39" s="4">
        <f t="shared" si="5"/>
        <v>1.5</v>
      </c>
      <c r="K39" s="4">
        <f t="shared" si="6"/>
        <v>2.25</v>
      </c>
    </row>
    <row r="40" spans="6:11" ht="16.5" thickBot="1" x14ac:dyDescent="0.3">
      <c r="F40" s="1"/>
      <c r="G40" s="10">
        <v>10</v>
      </c>
      <c r="H40" s="4"/>
      <c r="I40" s="10">
        <v>10</v>
      </c>
      <c r="J40" s="4">
        <f t="shared" si="5"/>
        <v>0</v>
      </c>
      <c r="K40" s="4">
        <f t="shared" si="6"/>
        <v>0</v>
      </c>
    </row>
    <row r="41" spans="6:11" ht="16.5" thickBot="1" x14ac:dyDescent="0.3">
      <c r="F41" s="1"/>
      <c r="G41" s="10">
        <v>5</v>
      </c>
      <c r="H41" s="4"/>
      <c r="I41" s="10">
        <v>5</v>
      </c>
      <c r="J41" s="4">
        <f t="shared" si="5"/>
        <v>0</v>
      </c>
      <c r="K41" s="4">
        <f t="shared" si="6"/>
        <v>0</v>
      </c>
    </row>
    <row r="42" spans="6:11" ht="16.5" thickBot="1" x14ac:dyDescent="0.3">
      <c r="F42" s="1"/>
      <c r="G42" s="10">
        <v>7</v>
      </c>
      <c r="H42" s="4"/>
      <c r="I42" s="10">
        <v>7</v>
      </c>
      <c r="J42" s="4">
        <f t="shared" si="5"/>
        <v>0</v>
      </c>
      <c r="K42" s="4">
        <f t="shared" si="6"/>
        <v>0</v>
      </c>
    </row>
    <row r="43" spans="6:11" ht="16.5" thickBot="1" x14ac:dyDescent="0.3">
      <c r="F43" s="1"/>
      <c r="G43" s="10">
        <v>4</v>
      </c>
      <c r="H43" s="4"/>
      <c r="I43" s="10">
        <v>3.5</v>
      </c>
      <c r="J43" s="4">
        <f t="shared" si="5"/>
        <v>0.5</v>
      </c>
      <c r="K43" s="4">
        <f t="shared" si="6"/>
        <v>0.25</v>
      </c>
    </row>
    <row r="44" spans="6:11" ht="16.5" thickBot="1" x14ac:dyDescent="0.3">
      <c r="F44" s="1"/>
      <c r="G44" s="10">
        <v>8</v>
      </c>
      <c r="H44" s="4"/>
      <c r="I44" s="10">
        <v>7</v>
      </c>
      <c r="J44" s="4">
        <f t="shared" si="5"/>
        <v>1</v>
      </c>
      <c r="K44" s="4">
        <f t="shared" si="6"/>
        <v>1</v>
      </c>
    </row>
    <row r="45" spans="6:11" ht="16.5" thickBot="1" x14ac:dyDescent="0.3">
      <c r="F45" s="1"/>
      <c r="G45" s="4"/>
      <c r="H45" s="4"/>
      <c r="I45" s="4"/>
      <c r="J45" s="9"/>
      <c r="K45" s="9"/>
    </row>
    <row r="46" spans="6:11" ht="16.5" thickBot="1" x14ac:dyDescent="0.3">
      <c r="F46" s="1"/>
      <c r="G46" s="4"/>
      <c r="H46" s="4"/>
      <c r="I46" s="4"/>
      <c r="J46" s="7"/>
      <c r="K46" s="7"/>
    </row>
    <row r="47" spans="6:11" x14ac:dyDescent="0.25">
      <c r="J47">
        <f>SUM(J35:J44)</f>
        <v>0</v>
      </c>
      <c r="K47">
        <f>SUM(K35:K44)</f>
        <v>11</v>
      </c>
    </row>
    <row r="50" spans="9:9" x14ac:dyDescent="0.25">
      <c r="I50">
        <f>1 - ((6*K47)/(10*99))</f>
        <v>0.93333333333333335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уср</vt:lpstr>
      <vt:lpstr>хср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2023-03-04T04:13:50Z</dcterms:created>
  <dcterms:modified xsi:type="dcterms:W3CDTF">2023-05-15T12:10:03Z</dcterms:modified>
</cp:coreProperties>
</file>