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89a0e7b565c411/Documents/"/>
    </mc:Choice>
  </mc:AlternateContent>
  <xr:revisionPtr revIDLastSave="9" documentId="8_{6CBBB4E4-E0E7-4E53-A51C-280CEE232E92}" xr6:coauthVersionLast="47" xr6:coauthVersionMax="47" xr10:uidLastSave="{4BF4FD1B-2565-49A4-B4C0-60EDD626F8FB}"/>
  <bookViews>
    <workbookView xWindow="-110" yWindow="-110" windowWidth="19420" windowHeight="10420" xr2:uid="{397784DF-48E3-403A-831D-39CEC9382D7B}"/>
  </bookViews>
  <sheets>
    <sheet name="Reponses" sheetId="1" r:id="rId1"/>
    <sheet name="Statistique" sheetId="2" r:id="rId2"/>
    <sheet name="Graph" sheetId="3" r:id="rId3"/>
  </sheets>
  <definedNames>
    <definedName name="_xlnm._FilterDatabase" localSheetId="0" hidden="1">Reponses!$A$1:$L$101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5" i="2"/>
  <c r="B23" i="2"/>
  <c r="D18" i="2"/>
  <c r="D19" i="2"/>
  <c r="D17" i="2"/>
  <c r="C18" i="2"/>
  <c r="C19" i="2"/>
  <c r="C17" i="2"/>
  <c r="B18" i="2"/>
  <c r="B19" i="2"/>
  <c r="B17" i="2"/>
  <c r="B13" i="2"/>
  <c r="D13" i="2"/>
  <c r="D12" i="2"/>
  <c r="D11" i="2"/>
  <c r="B11" i="2"/>
  <c r="B12" i="2"/>
  <c r="C11" i="2"/>
  <c r="C12" i="2"/>
  <c r="C13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8" i="2"/>
  <c r="B38" i="2"/>
  <c r="O37" i="2"/>
  <c r="P37" i="2"/>
  <c r="Q37" i="2"/>
  <c r="N37" i="2"/>
  <c r="O36" i="2"/>
  <c r="P36" i="2"/>
  <c r="Q36" i="2"/>
  <c r="N36" i="2"/>
  <c r="M37" i="2"/>
  <c r="M36" i="2"/>
  <c r="M35" i="2"/>
  <c r="I35" i="2"/>
  <c r="I36" i="2"/>
  <c r="I37" i="2"/>
  <c r="N35" i="2"/>
  <c r="O35" i="2"/>
  <c r="P35" i="2"/>
  <c r="Q35" i="2"/>
  <c r="L37" i="2"/>
  <c r="L36" i="2"/>
  <c r="K37" i="2"/>
  <c r="K36" i="2"/>
  <c r="J37" i="2"/>
  <c r="J36" i="2"/>
  <c r="K35" i="2"/>
  <c r="L35" i="2"/>
  <c r="J35" i="2"/>
  <c r="H37" i="2"/>
  <c r="H36" i="2"/>
  <c r="D36" i="2" s="1"/>
  <c r="H35" i="2"/>
  <c r="D35" i="2" s="1"/>
  <c r="G37" i="2"/>
  <c r="C37" i="2" s="1"/>
  <c r="G36" i="2"/>
  <c r="C36" i="2" s="1"/>
  <c r="G35" i="2"/>
  <c r="C35" i="2" s="1"/>
  <c r="F35" i="2"/>
  <c r="F37" i="2"/>
  <c r="F36" i="2"/>
  <c r="B36" i="2" s="1"/>
  <c r="B31" i="2"/>
  <c r="B30" i="2"/>
  <c r="B29" i="2"/>
  <c r="B28" i="2"/>
  <c r="B14" i="2" l="1"/>
  <c r="B35" i="2"/>
  <c r="E37" i="2"/>
  <c r="E36" i="2"/>
  <c r="D37" i="2"/>
  <c r="E35" i="2"/>
  <c r="B37" i="2"/>
  <c r="E20" i="2" l="1"/>
  <c r="E18" i="2"/>
  <c r="E19" i="2"/>
  <c r="D20" i="2"/>
  <c r="C20" i="2"/>
  <c r="B20" i="2"/>
  <c r="E17" i="2"/>
  <c r="D14" i="2"/>
  <c r="C14" i="2"/>
  <c r="D10" i="2"/>
  <c r="C10" i="2"/>
  <c r="B10" i="2"/>
  <c r="B6" i="2"/>
  <c r="B7" i="2"/>
  <c r="B5" i="2"/>
  <c r="B2" i="2"/>
</calcChain>
</file>

<file path=xl/sharedStrings.xml><?xml version="1.0" encoding="utf-8"?>
<sst xmlns="http://schemas.openxmlformats.org/spreadsheetml/2006/main" count="1067" uniqueCount="59">
  <si>
    <t>Horodateur</t>
  </si>
  <si>
    <t>Formation suivie</t>
  </si>
  <si>
    <t>A propos de la formation [Qualité des relations avec le formateur]</t>
  </si>
  <si>
    <t>A propos de la formation [Méthodes utilisées]</t>
  </si>
  <si>
    <t>A propos de la formation [Organisation matérielle]</t>
  </si>
  <si>
    <t>Pensez-vous suivre une autre de nos formations</t>
  </si>
  <si>
    <t>Points à améliorer</t>
  </si>
  <si>
    <t>Durée du trajet</t>
  </si>
  <si>
    <t>Classer durée</t>
  </si>
  <si>
    <t/>
  </si>
  <si>
    <t>Très satisfait</t>
  </si>
  <si>
    <t>Pas satisfait</t>
  </si>
  <si>
    <t>Oui</t>
  </si>
  <si>
    <t>Plus de 2h</t>
  </si>
  <si>
    <t>Ecoute et conseils;Qualité générale de l'intervention</t>
  </si>
  <si>
    <t>De 30 minutes à 1h</t>
  </si>
  <si>
    <t>Pas du tout satisfait</t>
  </si>
  <si>
    <t>Satisfait</t>
  </si>
  <si>
    <t>Ecoute et conseils</t>
  </si>
  <si>
    <t>Non</t>
  </si>
  <si>
    <t>Qualité générale de l'intervention</t>
  </si>
  <si>
    <t>De 1h à 2h</t>
  </si>
  <si>
    <t>Accueil et prise en charge;Ecoute et conseils</t>
  </si>
  <si>
    <t>Accueil et prise en charge</t>
  </si>
  <si>
    <t>Moins de 30 minutes</t>
  </si>
  <si>
    <t>Accueil et prise en charge;Qualité générale de l'intervention</t>
  </si>
  <si>
    <t>Marketing Digital</t>
  </si>
  <si>
    <t>Informatique</t>
  </si>
  <si>
    <t>Informatique;Marketing Digital</t>
  </si>
  <si>
    <t>Collecte de donnée;Informatique</t>
  </si>
  <si>
    <t>Collecte de donnée</t>
  </si>
  <si>
    <t>Collecte de donnée;Marketing Digital</t>
  </si>
  <si>
    <t>Collecte de donnée;Informatique;Marketing Digital</t>
  </si>
  <si>
    <t>Nombre de participants</t>
  </si>
  <si>
    <t>Collecte de Donnée</t>
  </si>
  <si>
    <t>Effectif</t>
  </si>
  <si>
    <t>A propos de la formation</t>
  </si>
  <si>
    <t>Pas de réponse</t>
  </si>
  <si>
    <t>Relation avec le formateur</t>
  </si>
  <si>
    <t>Méthodes utilisées</t>
  </si>
  <si>
    <t>Organisation matérielle</t>
  </si>
  <si>
    <t>Inscription à d'aure formations</t>
  </si>
  <si>
    <t>Etes-vous inscrit.e à d'autres formations ? [Abomey-Calavi]</t>
  </si>
  <si>
    <t>Etes-vous inscrit.e à d'autres formations ? [Pahou]</t>
  </si>
  <si>
    <t>Etes-vous inscrit.e à d'autres formations ? [Akpakpa]</t>
  </si>
  <si>
    <t>Abomey-Calavi</t>
  </si>
  <si>
    <t>Pahou</t>
  </si>
  <si>
    <t>Akpakpa</t>
  </si>
  <si>
    <t>**Marketing Digital**</t>
  </si>
  <si>
    <t>**Informatique**</t>
  </si>
  <si>
    <t>**Collecte de donnée**</t>
  </si>
  <si>
    <t>Aucune autre formation</t>
  </si>
  <si>
    <t>Total</t>
  </si>
  <si>
    <t>**Ecoute et conseils**</t>
  </si>
  <si>
    <t>**Qualité générale de l'intervention**</t>
  </si>
  <si>
    <t>**Accueil et prise en charge**</t>
  </si>
  <si>
    <t>Module</t>
  </si>
  <si>
    <t>Satisfaction globale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</si>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</sst>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1" xfId="1" applyBorder="1"/>
    <xf numFmtId="0" fontId="2" fillId="2" borderId="2" xfId="1" applyFont="1" applyFill="1" applyBorder="1"/>
    <xf numFmtId="0" fontId="1" fillId="3" borderId="2" xfId="1" applyFill="1" applyBorder="1"/>
    <xf numFmtId="0" fontId="1" fillId="0" borderId="2" xfId="1" applyBorder="1"/>
    <xf numFmtId="22" fontId="1" fillId="3" borderId="2" xfId="1" applyNumberFormat="1" applyFill="1" applyBorder="1"/>
    <xf numFmtId="22" fontId="1" fillId="0" borderId="2" xfId="1" applyNumberFormat="1" applyBorder="1"/>
    <xf numFmtId="22" fontId="1" fillId="0" borderId="1" xfId="1" applyNumberFormat="1" applyBorder="1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3" xfId="0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 vertical="center" wrapText="1"/>
    </xf>
    <xf numFmtId="0" fontId="0" fillId="6" borderId="0" xfId="0" applyFill="1"/>
    <xf numFmtId="0" fontId="3" fillId="0" borderId="3" xfId="0" applyFont="1" applyFill="1" applyBorder="1"/>
    <xf numFmtId="0" fontId="3" fillId="0" borderId="0" xfId="0" applyFont="1" applyFill="1"/>
  </cellXfs>
  <cellStyles count="2">
    <cellStyle name="Normal" xfId="0" builtinId="0"/>
    <cellStyle name="Normal 2" xfId="1" xr:uid="{2BCDE33B-0CA7-470D-AF3B-58FA8D399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Proportion par formation suivie</a:t>
            </a:r>
          </a:p>
        </c:rich>
      </c:tx>
      <c:layout>
        <c:manualLayout>
          <c:xMode val="edge"/>
          <c:yMode val="edge"/>
          <c:x val="0.13777596041923418"/>
          <c:y val="4.469272170229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>
        <c:manualLayout>
          <c:layoutTarget val="inner"/>
          <c:xMode val="edge"/>
          <c:yMode val="edge"/>
          <c:x val="0.27445688991124356"/>
          <c:y val="0.21926249267144937"/>
          <c:w val="0.48556869791781221"/>
          <c:h val="0.62934038469524145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66-4CDC-B878-1FFCB82C5E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66-4CDC-B878-1FFCB82C5E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66-4CDC-B878-1FFCB82C5E0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BJ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666-4CDC-B878-1FFCB82C5E0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BJ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666-4CDC-B878-1FFCB82C5E0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BJ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666-4CDC-B878-1FFCB82C5E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BJ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Statistique!$A$5:$A$7</c:f>
              <c:strCache>
                <c:ptCount val="3"/>
                <c:pt idx="0">
                  <c:v>Marketing Digital</c:v>
                </c:pt>
                <c:pt idx="1">
                  <c:v>Informatique</c:v>
                </c:pt>
                <c:pt idx="2">
                  <c:v>Collecte de Donnée</c:v>
                </c:pt>
              </c:strCache>
            </c:strRef>
          </c:cat>
          <c:val>
            <c:numRef>
              <c:f>Statistique!$B$5:$B$7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CDC-B878-1FFCB82C5E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A</a:t>
            </a:r>
            <a:r>
              <a:rPr lang="fr-FR" sz="1400" baseline="0"/>
              <a:t> propos de la 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Statistique!$B$9</c:f>
              <c:strCache>
                <c:ptCount val="1"/>
                <c:pt idx="0">
                  <c:v>Relation avec le formateur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Statistique!$A$10:$A$14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Pas satisfait</c:v>
                </c:pt>
                <c:pt idx="3">
                  <c:v>Pas du tout satisfait</c:v>
                </c:pt>
                <c:pt idx="4">
                  <c:v>Pas de réponse</c:v>
                </c:pt>
              </c:strCache>
            </c:strRef>
          </c:cat>
          <c:val>
            <c:numRef>
              <c:f>Statistique!$B$10:$B$14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21</c:v>
                </c:pt>
                <c:pt idx="3">
                  <c:v>17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D-4DFC-8EBE-D61138757E49}"/>
            </c:ext>
          </c:extLst>
        </c:ser>
        <c:ser>
          <c:idx val="1"/>
          <c:order val="1"/>
          <c:tx>
            <c:strRef>
              <c:f>Statistique!$C$9</c:f>
              <c:strCache>
                <c:ptCount val="1"/>
                <c:pt idx="0">
                  <c:v>Méthodes utilisées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Statistique!$A$10:$A$14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Pas satisfait</c:v>
                </c:pt>
                <c:pt idx="3">
                  <c:v>Pas du tout satisfait</c:v>
                </c:pt>
                <c:pt idx="4">
                  <c:v>Pas de réponse</c:v>
                </c:pt>
              </c:strCache>
            </c:strRef>
          </c:cat>
          <c:val>
            <c:numRef>
              <c:f>Statistique!$C$10:$C$14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D-4DFC-8EBE-D61138757E49}"/>
            </c:ext>
          </c:extLst>
        </c:ser>
        <c:ser>
          <c:idx val="2"/>
          <c:order val="2"/>
          <c:tx>
            <c:strRef>
              <c:f>Statistique!$D$9</c:f>
              <c:strCache>
                <c:ptCount val="1"/>
                <c:pt idx="0">
                  <c:v>Organisation matérielle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Statistique!$A$10:$A$14</c:f>
              <c:strCache>
                <c:ptCount val="5"/>
                <c:pt idx="0">
                  <c:v>Très satisfait</c:v>
                </c:pt>
                <c:pt idx="1">
                  <c:v>Satisfait</c:v>
                </c:pt>
                <c:pt idx="2">
                  <c:v>Pas satisfait</c:v>
                </c:pt>
                <c:pt idx="3">
                  <c:v>Pas du tout satisfait</c:v>
                </c:pt>
                <c:pt idx="4">
                  <c:v>Pas de réponse</c:v>
                </c:pt>
              </c:strCache>
            </c:strRef>
          </c:cat>
          <c:val>
            <c:numRef>
              <c:f>Statistique!$D$10:$D$14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D-4DFC-8EBE-D6113875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539897952"/>
        <c:axId val="539906592"/>
      </c:barChart>
      <c:catAx>
        <c:axId val="5398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9906592"/>
        <c:crosses val="autoZero"/>
        <c:auto val="1"/>
        <c:lblAlgn val="ctr"/>
        <c:lblOffset val="100"/>
        <c:noMultiLvlLbl val="0"/>
      </c:catAx>
      <c:valAx>
        <c:axId val="53990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98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Inscription à d'autres</a:t>
            </a:r>
            <a:r>
              <a:rPr lang="fr-FR" sz="1400" baseline="0"/>
              <a:t> formations</a:t>
            </a:r>
            <a:endParaRPr lang="fr-FR" sz="1400"/>
          </a:p>
        </c:rich>
      </c:tx>
      <c:layout>
        <c:manualLayout>
          <c:xMode val="edge"/>
          <c:yMode val="edge"/>
          <c:x val="0.1424999999999999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Statistique!$B$16</c:f>
              <c:strCache>
                <c:ptCount val="1"/>
                <c:pt idx="0">
                  <c:v>Abomey-Calavi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Statistique!$A$17:$A$20</c:f>
              <c:strCache>
                <c:ptCount val="4"/>
                <c:pt idx="0">
                  <c:v>Marketing Digital</c:v>
                </c:pt>
                <c:pt idx="1">
                  <c:v>Informatique</c:v>
                </c:pt>
                <c:pt idx="2">
                  <c:v>Collecte de donnée</c:v>
                </c:pt>
                <c:pt idx="3">
                  <c:v>Aucune autre formation</c:v>
                </c:pt>
              </c:strCache>
            </c:strRef>
          </c:cat>
          <c:val>
            <c:numRef>
              <c:f>Statistique!$B$17:$B$20</c:f>
              <c:numCache>
                <c:formatCode>General</c:formatCode>
                <c:ptCount val="4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C-4DD1-8B23-6AA676B76903}"/>
            </c:ext>
          </c:extLst>
        </c:ser>
        <c:ser>
          <c:idx val="1"/>
          <c:order val="1"/>
          <c:tx>
            <c:strRef>
              <c:f>Statistique!$C$16</c:f>
              <c:strCache>
                <c:ptCount val="1"/>
                <c:pt idx="0">
                  <c:v>Pahou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Statistique!$A$17:$A$20</c:f>
              <c:strCache>
                <c:ptCount val="4"/>
                <c:pt idx="0">
                  <c:v>Marketing Digital</c:v>
                </c:pt>
                <c:pt idx="1">
                  <c:v>Informatique</c:v>
                </c:pt>
                <c:pt idx="2">
                  <c:v>Collecte de donnée</c:v>
                </c:pt>
                <c:pt idx="3">
                  <c:v>Aucune autre formation</c:v>
                </c:pt>
              </c:strCache>
            </c:strRef>
          </c:cat>
          <c:val>
            <c:numRef>
              <c:f>Statistique!$C$17:$C$20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C-4DD1-8B23-6AA676B76903}"/>
            </c:ext>
          </c:extLst>
        </c:ser>
        <c:ser>
          <c:idx val="2"/>
          <c:order val="2"/>
          <c:tx>
            <c:strRef>
              <c:f>Statistique!$D$16</c:f>
              <c:strCache>
                <c:ptCount val="1"/>
                <c:pt idx="0">
                  <c:v>Akpakpa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Statistique!$A$17:$A$20</c:f>
              <c:strCache>
                <c:ptCount val="4"/>
                <c:pt idx="0">
                  <c:v>Marketing Digital</c:v>
                </c:pt>
                <c:pt idx="1">
                  <c:v>Informatique</c:v>
                </c:pt>
                <c:pt idx="2">
                  <c:v>Collecte de donnée</c:v>
                </c:pt>
                <c:pt idx="3">
                  <c:v>Aucune autre formation</c:v>
                </c:pt>
              </c:strCache>
            </c:strRef>
          </c:cat>
          <c:val>
            <c:numRef>
              <c:f>Statistique!$D$17:$D$20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21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C-4DD1-8B23-6AA676B7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0"/>
        <c:axId val="534851192"/>
        <c:axId val="534855152"/>
      </c:barChart>
      <c:catAx>
        <c:axId val="53485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4855152"/>
        <c:crosses val="autoZero"/>
        <c:auto val="1"/>
        <c:lblAlgn val="ctr"/>
        <c:lblOffset val="100"/>
        <c:noMultiLvlLbl val="0"/>
      </c:catAx>
      <c:valAx>
        <c:axId val="534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48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Points</a:t>
            </a:r>
            <a:r>
              <a:rPr lang="fr-FR" sz="1400" baseline="0"/>
              <a:t> à améliorer</a:t>
            </a:r>
            <a:endParaRPr lang="fr-F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>
        <c:manualLayout>
          <c:layoutTarget val="inner"/>
          <c:xMode val="edge"/>
          <c:yMode val="edge"/>
          <c:x val="0.27340386058954569"/>
          <c:y val="0.1228240740740741"/>
          <c:w val="0.48541994347836537"/>
          <c:h val="0.64048447069116365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94-48A7-8C6E-7C2748682C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94-48A7-8C6E-7C2748682C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94-48A7-8C6E-7C2748682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BJ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Statistique!$A$23:$A$25</c:f>
              <c:strCache>
                <c:ptCount val="3"/>
                <c:pt idx="0">
                  <c:v>Ecoute et conseils</c:v>
                </c:pt>
                <c:pt idx="1">
                  <c:v>Qualité générale de l'intervention</c:v>
                </c:pt>
                <c:pt idx="2">
                  <c:v>Accueil et prise en charge</c:v>
                </c:pt>
              </c:strCache>
            </c:strRef>
          </c:cat>
          <c:val>
            <c:numRef>
              <c:f>Statistique!$B$23:$B$25</c:f>
              <c:numCache>
                <c:formatCode>General</c:formatCode>
                <c:ptCount val="3"/>
                <c:pt idx="0">
                  <c:v>58</c:v>
                </c:pt>
                <c:pt idx="1">
                  <c:v>63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94-48A7-8C6E-7C2748682C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81136050958483E-3"/>
          <c:y val="0.75404928550597838"/>
          <c:w val="0.69162150077972495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Satisfaction globale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Statistique!$A$35</c:f>
              <c:strCache>
                <c:ptCount val="1"/>
                <c:pt idx="0">
                  <c:v>Marketing Digital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Statistique!$B$34:$E$34</c:f>
              <c:strCache>
                <c:ptCount val="4"/>
                <c:pt idx="0">
                  <c:v>Pas du tout satisfait</c:v>
                </c:pt>
                <c:pt idx="1">
                  <c:v>Pas satisfait</c:v>
                </c:pt>
                <c:pt idx="2">
                  <c:v>Satisfait</c:v>
                </c:pt>
                <c:pt idx="3">
                  <c:v>Très satisfait</c:v>
                </c:pt>
              </c:strCache>
            </c:strRef>
          </c:cat>
          <c:val>
            <c:numRef>
              <c:f>Statistique!$B$35:$E$35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8-4281-A44E-29E0E2B286AA}"/>
            </c:ext>
          </c:extLst>
        </c:ser>
        <c:ser>
          <c:idx val="1"/>
          <c:order val="1"/>
          <c:tx>
            <c:strRef>
              <c:f>Statistique!$A$36</c:f>
              <c:strCache>
                <c:ptCount val="1"/>
                <c:pt idx="0">
                  <c:v>Informatique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Statistique!$B$34:$E$34</c:f>
              <c:strCache>
                <c:ptCount val="4"/>
                <c:pt idx="0">
                  <c:v>Pas du tout satisfait</c:v>
                </c:pt>
                <c:pt idx="1">
                  <c:v>Pas satisfait</c:v>
                </c:pt>
                <c:pt idx="2">
                  <c:v>Satisfait</c:v>
                </c:pt>
                <c:pt idx="3">
                  <c:v>Très satisfait</c:v>
                </c:pt>
              </c:strCache>
            </c:strRef>
          </c:cat>
          <c:val>
            <c:numRef>
              <c:f>Statistique!$B$36:$E$36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8-4281-A44E-29E0E2B286AA}"/>
            </c:ext>
          </c:extLst>
        </c:ser>
        <c:ser>
          <c:idx val="2"/>
          <c:order val="2"/>
          <c:tx>
            <c:strRef>
              <c:f>Statistique!$A$37</c:f>
              <c:strCache>
                <c:ptCount val="1"/>
                <c:pt idx="0">
                  <c:v>Collecte de donnée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Statistique!$B$34:$E$34</c:f>
              <c:strCache>
                <c:ptCount val="4"/>
                <c:pt idx="0">
                  <c:v>Pas du tout satisfait</c:v>
                </c:pt>
                <c:pt idx="1">
                  <c:v>Pas satisfait</c:v>
                </c:pt>
                <c:pt idx="2">
                  <c:v>Satisfait</c:v>
                </c:pt>
                <c:pt idx="3">
                  <c:v>Très satisfait</c:v>
                </c:pt>
              </c:strCache>
            </c:strRef>
          </c:cat>
          <c:val>
            <c:numRef>
              <c:f>Statistique!$B$37:$E$37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8-4281-A44E-29E0E2B2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539900832"/>
        <c:axId val="539895792"/>
      </c:barChart>
      <c:catAx>
        <c:axId val="5399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9895792"/>
        <c:crosses val="autoZero"/>
        <c:auto val="1"/>
        <c:lblAlgn val="ctr"/>
        <c:lblOffset val="100"/>
        <c:noMultiLvlLbl val="0"/>
      </c:catAx>
      <c:valAx>
        <c:axId val="53989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J"/>
          </a:p>
        </c:txPr>
        <c:crossAx val="5399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400"/>
              <a:t>Durée du trajet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BJ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D7-4E07-8503-EF440D70F6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D7-4E07-8503-EF440D70F6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D7-4E07-8503-EF440D70F6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D7-4E07-8503-EF440D70F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BJ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Statistique!$A$28:$A$31</c:f>
              <c:strCache>
                <c:ptCount val="4"/>
                <c:pt idx="0">
                  <c:v>Moins de 30 minutes</c:v>
                </c:pt>
                <c:pt idx="1">
                  <c:v>De 30 minutes à 1h</c:v>
                </c:pt>
                <c:pt idx="2">
                  <c:v>De 1h à 2h</c:v>
                </c:pt>
                <c:pt idx="3">
                  <c:v>Plus de 2h</c:v>
                </c:pt>
              </c:strCache>
            </c:strRef>
          </c:cat>
          <c:val>
            <c:numRef>
              <c:f>Statistique!$B$28:$B$31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D7-4E07-8503-EF440D70F6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B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fr-B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428634</xdr:colOff>
      <xdr:row>0</xdr:row>
      <xdr:rowOff>0</xdr:rowOff>
    </xdr:from>
    <xdr:to>
      <xdr:col>5</xdr:col>
      <xdr:colOff>301635</xdr:colOff>
      <xdr:row>15</xdr:row>
      <xdr:rowOff>103188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CA7103-BBEF-48F6-84C2-FD3EA93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31760</xdr:colOff>
      <xdr:row>0</xdr:row>
      <xdr:rowOff>39688</xdr:rowOff>
    </xdr:from>
    <xdr:to>
      <xdr:col>12</xdr:col>
      <xdr:colOff>31760</xdr:colOff>
      <xdr:row>15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B1340CD-FEFA-464D-9DA9-C818E2420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635002</xdr:colOff>
      <xdr:row>0</xdr:row>
      <xdr:rowOff>39687</xdr:rowOff>
    </xdr:from>
    <xdr:to>
      <xdr:col>18</xdr:col>
      <xdr:colOff>635002</xdr:colOff>
      <xdr:row>15</xdr:row>
      <xdr:rowOff>79374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3F316A2-F2C2-471E-89E9-8EE2A72E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476251</xdr:colOff>
      <xdr:row>17</xdr:row>
      <xdr:rowOff>31757</xdr:rowOff>
    </xdr:from>
    <xdr:to>
      <xdr:col>5</xdr:col>
      <xdr:colOff>285750</xdr:colOff>
      <xdr:row>32</xdr:row>
      <xdr:rowOff>36520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083610-F37B-43EB-B1EB-784E2591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658826</xdr:colOff>
      <xdr:row>17</xdr:row>
      <xdr:rowOff>15879</xdr:rowOff>
    </xdr:from>
    <xdr:to>
      <xdr:col>18</xdr:col>
      <xdr:colOff>658826</xdr:colOff>
      <xdr:row>32</xdr:row>
      <xdr:rowOff>20642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026DBFD-9994-466A-AF93-0556093D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87333</xdr:colOff>
      <xdr:row>17</xdr:row>
      <xdr:rowOff>31756</xdr:rowOff>
    </xdr:from>
    <xdr:to>
      <xdr:col>12</xdr:col>
      <xdr:colOff>87333</xdr:colOff>
      <xdr:row>32</xdr:row>
      <xdr:rowOff>36519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C03C39C-D99B-4781-AEFC-EFDA2FBF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0289-0B7B-4979-8193-167AD178936B}">
  <sheetPr>
    <tabColor rgb="FFFF0000"/>
  </sheetPr>
  <dimension ref="A1:L101"/>
  <sheetViews>
    <sheetView tabSelected="1" workbookViewId="0">
      <selection activeCell="L21" sqref="L21"/>
    </sheetView>
  </sheetViews>
  <sheetFormatPr baseColWidth="10" defaultRowHeight="14.5" x14ac:dyDescent="0.35"/>
  <cols>
    <col min="1" max="1" width="16.6328125" bestFit="1" customWidth="1"/>
    <col min="2" max="2" width="18.453125" bestFit="1" customWidth="1"/>
    <col min="3" max="3" width="61.81640625" bestFit="1" customWidth="1"/>
    <col min="4" max="4" width="43.36328125" bestFit="1" customWidth="1"/>
    <col min="5" max="5" width="47.7265625" bestFit="1" customWidth="1"/>
    <col min="6" max="6" width="45" bestFit="1" customWidth="1"/>
    <col min="7" max="7" width="55.08984375" bestFit="1" customWidth="1"/>
    <col min="8" max="8" width="47.81640625" bestFit="1" customWidth="1"/>
    <col min="9" max="9" width="47.90625" bestFit="1" customWidth="1"/>
    <col min="10" max="10" width="48.453125" bestFit="1" customWidth="1"/>
    <col min="11" max="11" width="17.90625" customWidth="1"/>
    <col min="12" max="12" width="24.81640625" customWidth="1"/>
  </cols>
  <sheetData>
    <row r="1" spans="1:12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42</v>
      </c>
      <c r="I1" s="2" t="s">
        <v>43</v>
      </c>
      <c r="J1" s="2" t="s">
        <v>44</v>
      </c>
      <c r="K1" s="2" t="s">
        <v>7</v>
      </c>
      <c r="L1" s="2" t="s">
        <v>8</v>
      </c>
    </row>
    <row r="2" spans="1:12" ht="15.5" x14ac:dyDescent="0.35">
      <c r="A2" s="5">
        <v>43968.416666666664</v>
      </c>
      <c r="B2" s="3" t="s">
        <v>26</v>
      </c>
      <c r="C2" s="3" t="s">
        <v>9</v>
      </c>
      <c r="D2" s="3" t="s">
        <v>10</v>
      </c>
      <c r="E2" s="3" t="s">
        <v>11</v>
      </c>
      <c r="F2" s="3" t="s">
        <v>12</v>
      </c>
      <c r="G2" s="3"/>
      <c r="H2" s="3" t="s">
        <v>26</v>
      </c>
      <c r="I2" s="3" t="s">
        <v>9</v>
      </c>
      <c r="J2" s="3" t="s">
        <v>9</v>
      </c>
      <c r="K2" s="3">
        <v>0.21</v>
      </c>
      <c r="L2" s="3" t="s">
        <v>13</v>
      </c>
    </row>
    <row r="3" spans="1:12" ht="15.5" x14ac:dyDescent="0.35">
      <c r="A3" s="6">
        <v>43968.425685021852</v>
      </c>
      <c r="B3" s="4" t="s">
        <v>26</v>
      </c>
      <c r="C3" s="4" t="s">
        <v>11</v>
      </c>
      <c r="D3" s="4" t="s">
        <v>10</v>
      </c>
      <c r="E3" s="4" t="s">
        <v>11</v>
      </c>
      <c r="F3" s="4" t="s">
        <v>9</v>
      </c>
      <c r="G3" s="4" t="s">
        <v>14</v>
      </c>
      <c r="H3" s="4" t="s">
        <v>29</v>
      </c>
      <c r="I3" s="4" t="s">
        <v>9</v>
      </c>
      <c r="J3" s="4" t="s">
        <v>27</v>
      </c>
      <c r="K3" s="4">
        <v>2.7777777777777776E-2</v>
      </c>
      <c r="L3" s="4" t="s">
        <v>15</v>
      </c>
    </row>
    <row r="4" spans="1:12" ht="15.5" x14ac:dyDescent="0.35">
      <c r="A4" s="5">
        <v>43968.464971519286</v>
      </c>
      <c r="B4" s="3" t="s">
        <v>27</v>
      </c>
      <c r="C4" s="3" t="s">
        <v>16</v>
      </c>
      <c r="D4" s="3" t="s">
        <v>17</v>
      </c>
      <c r="E4" s="3" t="s">
        <v>10</v>
      </c>
      <c r="F4" s="3" t="s">
        <v>12</v>
      </c>
      <c r="G4" s="3" t="s">
        <v>18</v>
      </c>
      <c r="H4" s="3" t="s">
        <v>9</v>
      </c>
      <c r="I4" s="3" t="s">
        <v>26</v>
      </c>
      <c r="J4" s="3" t="s">
        <v>28</v>
      </c>
      <c r="K4" s="3">
        <v>0.2</v>
      </c>
      <c r="L4" s="3" t="s">
        <v>13</v>
      </c>
    </row>
    <row r="5" spans="1:12" ht="15.5" x14ac:dyDescent="0.35">
      <c r="A5" s="6">
        <v>43968.504125230182</v>
      </c>
      <c r="B5" s="4" t="s">
        <v>26</v>
      </c>
      <c r="C5" s="4" t="s">
        <v>9</v>
      </c>
      <c r="D5" s="4" t="s">
        <v>17</v>
      </c>
      <c r="E5" s="4" t="s">
        <v>11</v>
      </c>
      <c r="F5" s="4" t="s">
        <v>19</v>
      </c>
      <c r="G5" s="4" t="s">
        <v>20</v>
      </c>
      <c r="H5" s="4" t="s">
        <v>30</v>
      </c>
      <c r="I5" s="4" t="s">
        <v>27</v>
      </c>
      <c r="J5" s="4" t="s">
        <v>9</v>
      </c>
      <c r="K5" s="4">
        <v>0.05</v>
      </c>
      <c r="L5" s="4" t="s">
        <v>21</v>
      </c>
    </row>
    <row r="6" spans="1:12" ht="15.5" x14ac:dyDescent="0.35">
      <c r="A6" s="5">
        <v>43968.535834575436</v>
      </c>
      <c r="B6" s="3" t="s">
        <v>26</v>
      </c>
      <c r="C6" s="3" t="s">
        <v>9</v>
      </c>
      <c r="D6" s="3" t="s">
        <v>10</v>
      </c>
      <c r="E6" s="3" t="s">
        <v>16</v>
      </c>
      <c r="F6" s="3" t="s">
        <v>12</v>
      </c>
      <c r="G6" s="3" t="s">
        <v>20</v>
      </c>
      <c r="H6" s="3" t="s">
        <v>9</v>
      </c>
      <c r="I6" s="3" t="s">
        <v>9</v>
      </c>
      <c r="J6" s="3" t="s">
        <v>26</v>
      </c>
      <c r="K6" s="3">
        <v>0.1</v>
      </c>
      <c r="L6" s="3" t="s">
        <v>13</v>
      </c>
    </row>
    <row r="7" spans="1:12" ht="15.5" x14ac:dyDescent="0.35">
      <c r="A7" s="6">
        <v>43968.566726132369</v>
      </c>
      <c r="B7" s="4" t="s">
        <v>26</v>
      </c>
      <c r="C7" s="4" t="s">
        <v>9</v>
      </c>
      <c r="D7" s="4" t="s">
        <v>16</v>
      </c>
      <c r="E7" s="4" t="s">
        <v>16</v>
      </c>
      <c r="F7" s="4" t="s">
        <v>9</v>
      </c>
      <c r="G7" s="4" t="s">
        <v>22</v>
      </c>
      <c r="H7" s="4" t="s">
        <v>9</v>
      </c>
      <c r="I7" s="4" t="s">
        <v>9</v>
      </c>
      <c r="J7" s="4" t="s">
        <v>9</v>
      </c>
      <c r="K7" s="4">
        <v>0.05</v>
      </c>
      <c r="L7" s="4" t="s">
        <v>21</v>
      </c>
    </row>
    <row r="8" spans="1:12" ht="15.5" x14ac:dyDescent="0.35">
      <c r="A8" s="5">
        <v>43968.592673988533</v>
      </c>
      <c r="B8" s="3" t="s">
        <v>27</v>
      </c>
      <c r="C8" s="3" t="s">
        <v>16</v>
      </c>
      <c r="D8" s="3" t="s">
        <v>10</v>
      </c>
      <c r="E8" s="3" t="s">
        <v>9</v>
      </c>
      <c r="F8" s="3" t="s">
        <v>9</v>
      </c>
      <c r="G8" s="3" t="s">
        <v>14</v>
      </c>
      <c r="H8" s="3" t="s">
        <v>9</v>
      </c>
      <c r="I8" s="3" t="s">
        <v>9</v>
      </c>
      <c r="J8" s="3" t="s">
        <v>9</v>
      </c>
      <c r="K8" s="3">
        <v>0.15000000000000002</v>
      </c>
      <c r="L8" s="3" t="s">
        <v>13</v>
      </c>
    </row>
    <row r="9" spans="1:12" ht="15.5" x14ac:dyDescent="0.35">
      <c r="A9" s="6">
        <v>43968.600061134151</v>
      </c>
      <c r="B9" s="4" t="s">
        <v>27</v>
      </c>
      <c r="C9" s="4" t="s">
        <v>9</v>
      </c>
      <c r="D9" s="4" t="s">
        <v>16</v>
      </c>
      <c r="E9" s="4" t="s">
        <v>16</v>
      </c>
      <c r="F9" s="4" t="s">
        <v>12</v>
      </c>
      <c r="G9" s="4" t="s">
        <v>14</v>
      </c>
      <c r="H9" s="4" t="s">
        <v>30</v>
      </c>
      <c r="I9" s="4" t="s">
        <v>9</v>
      </c>
      <c r="J9" s="4" t="s">
        <v>9</v>
      </c>
      <c r="K9" s="4">
        <v>0.1</v>
      </c>
      <c r="L9" s="4" t="s">
        <v>13</v>
      </c>
    </row>
    <row r="10" spans="1:12" ht="15.5" x14ac:dyDescent="0.35">
      <c r="A10" s="5">
        <v>43968.60219265295</v>
      </c>
      <c r="B10" s="3" t="s">
        <v>26</v>
      </c>
      <c r="C10" s="3" t="s">
        <v>11</v>
      </c>
      <c r="D10" s="3" t="s">
        <v>10</v>
      </c>
      <c r="E10" s="3" t="s">
        <v>10</v>
      </c>
      <c r="F10" s="3" t="s">
        <v>12</v>
      </c>
      <c r="G10" s="3" t="s">
        <v>18</v>
      </c>
      <c r="H10" s="3" t="s">
        <v>9</v>
      </c>
      <c r="I10" s="3" t="s">
        <v>30</v>
      </c>
      <c r="J10" s="3" t="s">
        <v>9</v>
      </c>
      <c r="K10" s="3">
        <v>0.2</v>
      </c>
      <c r="L10" s="3" t="s">
        <v>13</v>
      </c>
    </row>
    <row r="11" spans="1:12" ht="15.5" x14ac:dyDescent="0.35">
      <c r="A11" s="6">
        <v>43968.611815866134</v>
      </c>
      <c r="B11" s="4" t="s">
        <v>27</v>
      </c>
      <c r="C11" s="4" t="s">
        <v>10</v>
      </c>
      <c r="D11" s="4" t="s">
        <v>17</v>
      </c>
      <c r="E11" s="4" t="s">
        <v>17</v>
      </c>
      <c r="F11" s="4" t="s">
        <v>12</v>
      </c>
      <c r="G11" s="4" t="s">
        <v>14</v>
      </c>
      <c r="H11" s="4" t="s">
        <v>9</v>
      </c>
      <c r="I11" s="4" t="s">
        <v>30</v>
      </c>
      <c r="J11" s="4" t="s">
        <v>30</v>
      </c>
      <c r="K11" s="4">
        <v>0.2</v>
      </c>
      <c r="L11" s="4" t="s">
        <v>13</v>
      </c>
    </row>
    <row r="12" spans="1:12" ht="15.5" x14ac:dyDescent="0.35">
      <c r="A12" s="5">
        <v>43968.634856196128</v>
      </c>
      <c r="B12" s="3" t="s">
        <v>30</v>
      </c>
      <c r="C12" s="3" t="s">
        <v>16</v>
      </c>
      <c r="D12" s="3" t="s">
        <v>10</v>
      </c>
      <c r="E12" s="3" t="s">
        <v>17</v>
      </c>
      <c r="F12" s="3" t="s">
        <v>19</v>
      </c>
      <c r="G12" s="3" t="s">
        <v>23</v>
      </c>
      <c r="H12" s="3" t="s">
        <v>9</v>
      </c>
      <c r="I12" s="3" t="s">
        <v>27</v>
      </c>
      <c r="J12" s="3" t="s">
        <v>27</v>
      </c>
      <c r="K12" s="3">
        <v>3.472222222222222E-3</v>
      </c>
      <c r="L12" s="3" t="s">
        <v>24</v>
      </c>
    </row>
    <row r="13" spans="1:12" ht="15.5" x14ac:dyDescent="0.35">
      <c r="A13" s="6">
        <v>43968.651694347303</v>
      </c>
      <c r="B13" s="4" t="s">
        <v>27</v>
      </c>
      <c r="C13" s="4" t="s">
        <v>11</v>
      </c>
      <c r="D13" s="4" t="s">
        <v>10</v>
      </c>
      <c r="E13" s="4" t="s">
        <v>11</v>
      </c>
      <c r="F13" s="4" t="s">
        <v>9</v>
      </c>
      <c r="G13" s="4" t="s">
        <v>25</v>
      </c>
      <c r="H13" s="4" t="s">
        <v>9</v>
      </c>
      <c r="I13" s="4" t="s">
        <v>9</v>
      </c>
      <c r="J13" s="4" t="s">
        <v>9</v>
      </c>
      <c r="K13" s="4">
        <v>0.25</v>
      </c>
      <c r="L13" s="4" t="s">
        <v>13</v>
      </c>
    </row>
    <row r="14" spans="1:12" ht="15.5" x14ac:dyDescent="0.35">
      <c r="A14" s="5">
        <v>43968.673382581685</v>
      </c>
      <c r="B14" s="3" t="s">
        <v>26</v>
      </c>
      <c r="C14" s="3" t="s">
        <v>9</v>
      </c>
      <c r="D14" s="3" t="s">
        <v>11</v>
      </c>
      <c r="E14" s="3" t="s">
        <v>9</v>
      </c>
      <c r="F14" s="3" t="s">
        <v>12</v>
      </c>
      <c r="G14" s="3" t="s">
        <v>14</v>
      </c>
      <c r="H14" s="3" t="s">
        <v>9</v>
      </c>
      <c r="I14" s="3" t="s">
        <v>9</v>
      </c>
      <c r="J14" s="3" t="s">
        <v>29</v>
      </c>
      <c r="K14" s="3">
        <v>0.15000000000000002</v>
      </c>
      <c r="L14" s="3" t="s">
        <v>13</v>
      </c>
    </row>
    <row r="15" spans="1:12" ht="15.5" x14ac:dyDescent="0.35">
      <c r="A15" s="6">
        <v>43968.673869069367</v>
      </c>
      <c r="B15" s="4" t="s">
        <v>30</v>
      </c>
      <c r="C15" s="4" t="s">
        <v>10</v>
      </c>
      <c r="D15" s="4" t="s">
        <v>17</v>
      </c>
      <c r="E15" s="4" t="s">
        <v>10</v>
      </c>
      <c r="F15" s="4" t="s">
        <v>9</v>
      </c>
      <c r="G15" s="4"/>
      <c r="H15" s="4" t="s">
        <v>26</v>
      </c>
      <c r="I15" s="4" t="s">
        <v>30</v>
      </c>
      <c r="J15" s="4" t="s">
        <v>26</v>
      </c>
      <c r="K15" s="4">
        <v>0.05</v>
      </c>
      <c r="L15" s="4" t="s">
        <v>21</v>
      </c>
    </row>
    <row r="16" spans="1:12" ht="15.5" x14ac:dyDescent="0.35">
      <c r="A16" s="5">
        <v>43968.684669790164</v>
      </c>
      <c r="B16" s="3" t="s">
        <v>27</v>
      </c>
      <c r="C16" s="3" t="s">
        <v>10</v>
      </c>
      <c r="D16" s="3" t="s">
        <v>10</v>
      </c>
      <c r="E16" s="3" t="s">
        <v>10</v>
      </c>
      <c r="F16" s="3" t="s">
        <v>19</v>
      </c>
      <c r="G16" s="3" t="s">
        <v>14</v>
      </c>
      <c r="H16" s="3" t="s">
        <v>27</v>
      </c>
      <c r="I16" s="3" t="s">
        <v>9</v>
      </c>
      <c r="J16" s="3" t="s">
        <v>9</v>
      </c>
      <c r="K16" s="3">
        <v>0.15000000000000002</v>
      </c>
      <c r="L16" s="3" t="s">
        <v>13</v>
      </c>
    </row>
    <row r="17" spans="1:12" ht="15.5" x14ac:dyDescent="0.35">
      <c r="A17" s="6">
        <v>43968.712561541797</v>
      </c>
      <c r="B17" s="4" t="s">
        <v>30</v>
      </c>
      <c r="C17" s="4" t="s">
        <v>11</v>
      </c>
      <c r="D17" s="4" t="s">
        <v>16</v>
      </c>
      <c r="E17" s="4" t="s">
        <v>11</v>
      </c>
      <c r="F17" s="4" t="s">
        <v>19</v>
      </c>
      <c r="G17" s="4" t="s">
        <v>18</v>
      </c>
      <c r="H17" s="4" t="s">
        <v>9</v>
      </c>
      <c r="I17" s="4" t="s">
        <v>9</v>
      </c>
      <c r="J17" s="4" t="s">
        <v>26</v>
      </c>
      <c r="K17" s="4">
        <v>0.15000000000000002</v>
      </c>
      <c r="L17" s="4" t="s">
        <v>13</v>
      </c>
    </row>
    <row r="18" spans="1:12" ht="15.5" x14ac:dyDescent="0.35">
      <c r="A18" s="5">
        <v>43968.717959284601</v>
      </c>
      <c r="B18" s="3" t="s">
        <v>30</v>
      </c>
      <c r="C18" s="3" t="s">
        <v>11</v>
      </c>
      <c r="D18" s="3" t="s">
        <v>17</v>
      </c>
      <c r="E18" s="3" t="s">
        <v>10</v>
      </c>
      <c r="F18" s="3" t="s">
        <v>9</v>
      </c>
      <c r="G18" s="3" t="s">
        <v>14</v>
      </c>
      <c r="H18" s="3" t="s">
        <v>9</v>
      </c>
      <c r="I18" s="3" t="s">
        <v>9</v>
      </c>
      <c r="J18" s="3" t="s">
        <v>27</v>
      </c>
      <c r="K18" s="3">
        <v>0.15000000000000002</v>
      </c>
      <c r="L18" s="3" t="s">
        <v>13</v>
      </c>
    </row>
    <row r="19" spans="1:12" ht="15.5" x14ac:dyDescent="0.35">
      <c r="A19" s="6">
        <v>43968.758153360403</v>
      </c>
      <c r="B19" s="4" t="s">
        <v>27</v>
      </c>
      <c r="C19" s="4" t="s">
        <v>11</v>
      </c>
      <c r="D19" s="4" t="s">
        <v>10</v>
      </c>
      <c r="E19" s="4" t="s">
        <v>16</v>
      </c>
      <c r="F19" s="4" t="s">
        <v>12</v>
      </c>
      <c r="G19" s="4" t="s">
        <v>23</v>
      </c>
      <c r="H19" s="4" t="s">
        <v>27</v>
      </c>
      <c r="I19" s="4" t="s">
        <v>30</v>
      </c>
      <c r="J19" s="4" t="s">
        <v>27</v>
      </c>
      <c r="K19" s="4">
        <v>0.15000000000000002</v>
      </c>
      <c r="L19" s="4" t="s">
        <v>13</v>
      </c>
    </row>
    <row r="20" spans="1:12" ht="15.5" x14ac:dyDescent="0.35">
      <c r="A20" s="5">
        <v>43968.772158001237</v>
      </c>
      <c r="B20" s="3" t="s">
        <v>26</v>
      </c>
      <c r="C20" s="3" t="s">
        <v>10</v>
      </c>
      <c r="D20" s="3" t="s">
        <v>16</v>
      </c>
      <c r="E20" s="3" t="s">
        <v>9</v>
      </c>
      <c r="F20" s="3" t="s">
        <v>19</v>
      </c>
      <c r="G20" s="3" t="s">
        <v>20</v>
      </c>
      <c r="H20" s="3" t="s">
        <v>9</v>
      </c>
      <c r="I20" s="3" t="s">
        <v>9</v>
      </c>
      <c r="J20" s="3" t="s">
        <v>9</v>
      </c>
      <c r="K20" s="3">
        <v>3.3333333333333333E-2</v>
      </c>
      <c r="L20" s="3" t="s">
        <v>15</v>
      </c>
    </row>
    <row r="21" spans="1:12" ht="15.5" x14ac:dyDescent="0.35">
      <c r="A21" s="6">
        <v>43968.779909009005</v>
      </c>
      <c r="B21" s="4" t="s">
        <v>30</v>
      </c>
      <c r="C21" s="4" t="s">
        <v>16</v>
      </c>
      <c r="D21" s="4" t="s">
        <v>16</v>
      </c>
      <c r="E21" s="4" t="s">
        <v>17</v>
      </c>
      <c r="F21" s="4" t="s">
        <v>19</v>
      </c>
      <c r="G21" s="4" t="s">
        <v>14</v>
      </c>
      <c r="H21" s="4" t="s">
        <v>9</v>
      </c>
      <c r="I21" s="4" t="s">
        <v>31</v>
      </c>
      <c r="J21" s="4" t="s">
        <v>27</v>
      </c>
      <c r="K21" s="4">
        <v>0.2</v>
      </c>
      <c r="L21" s="4" t="s">
        <v>13</v>
      </c>
    </row>
    <row r="22" spans="1:12" ht="15.5" x14ac:dyDescent="0.35">
      <c r="A22" s="5">
        <v>43968.826063067856</v>
      </c>
      <c r="B22" s="3" t="s">
        <v>30</v>
      </c>
      <c r="C22" s="3" t="s">
        <v>10</v>
      </c>
      <c r="D22" s="3" t="s">
        <v>9</v>
      </c>
      <c r="E22" s="3" t="s">
        <v>10</v>
      </c>
      <c r="F22" s="3" t="s">
        <v>12</v>
      </c>
      <c r="G22" s="3"/>
      <c r="H22" s="3" t="s">
        <v>9</v>
      </c>
      <c r="I22" s="3" t="s">
        <v>9</v>
      </c>
      <c r="J22" s="3" t="s">
        <v>30</v>
      </c>
      <c r="K22" s="3">
        <v>0.1</v>
      </c>
      <c r="L22" s="3" t="s">
        <v>13</v>
      </c>
    </row>
    <row r="23" spans="1:12" ht="15.5" x14ac:dyDescent="0.35">
      <c r="A23" s="6">
        <v>43968.852321149316</v>
      </c>
      <c r="B23" s="4" t="s">
        <v>26</v>
      </c>
      <c r="C23" s="4" t="s">
        <v>16</v>
      </c>
      <c r="D23" s="4" t="s">
        <v>9</v>
      </c>
      <c r="E23" s="4" t="s">
        <v>11</v>
      </c>
      <c r="F23" s="4" t="s">
        <v>19</v>
      </c>
      <c r="G23" s="4" t="s">
        <v>20</v>
      </c>
      <c r="H23" s="4" t="s">
        <v>9</v>
      </c>
      <c r="I23" s="4" t="s">
        <v>9</v>
      </c>
      <c r="J23" s="4" t="s">
        <v>9</v>
      </c>
      <c r="K23" s="4">
        <v>0.15000000000000002</v>
      </c>
      <c r="L23" s="4" t="s">
        <v>13</v>
      </c>
    </row>
    <row r="24" spans="1:12" ht="15.5" x14ac:dyDescent="0.35">
      <c r="A24" s="5">
        <v>43968.879673786818</v>
      </c>
      <c r="B24" s="3" t="s">
        <v>26</v>
      </c>
      <c r="C24" s="3" t="s">
        <v>16</v>
      </c>
      <c r="D24" s="3" t="s">
        <v>9</v>
      </c>
      <c r="E24" s="3" t="s">
        <v>9</v>
      </c>
      <c r="F24" s="3" t="s">
        <v>12</v>
      </c>
      <c r="G24" s="3" t="s">
        <v>14</v>
      </c>
      <c r="H24" s="3" t="s">
        <v>9</v>
      </c>
      <c r="I24" s="3" t="s">
        <v>9</v>
      </c>
      <c r="J24" s="3" t="s">
        <v>30</v>
      </c>
      <c r="K24" s="3">
        <v>0.15000000000000002</v>
      </c>
      <c r="L24" s="3" t="s">
        <v>13</v>
      </c>
    </row>
    <row r="25" spans="1:12" ht="15.5" x14ac:dyDescent="0.35">
      <c r="A25" s="6">
        <v>43968.880690399536</v>
      </c>
      <c r="B25" s="4" t="s">
        <v>27</v>
      </c>
      <c r="C25" s="4" t="s">
        <v>16</v>
      </c>
      <c r="D25" s="4" t="s">
        <v>16</v>
      </c>
      <c r="E25" s="4" t="s">
        <v>10</v>
      </c>
      <c r="F25" s="4" t="s">
        <v>19</v>
      </c>
      <c r="G25" s="4" t="s">
        <v>25</v>
      </c>
      <c r="H25" s="4" t="s">
        <v>9</v>
      </c>
      <c r="I25" s="4" t="s">
        <v>9</v>
      </c>
      <c r="J25" s="4" t="s">
        <v>30</v>
      </c>
      <c r="K25" s="4">
        <v>0.25</v>
      </c>
      <c r="L25" s="4" t="s">
        <v>13</v>
      </c>
    </row>
    <row r="26" spans="1:12" ht="15.5" x14ac:dyDescent="0.35">
      <c r="A26" s="5">
        <v>43968.905424732242</v>
      </c>
      <c r="B26" s="3" t="s">
        <v>30</v>
      </c>
      <c r="C26" s="3" t="s">
        <v>9</v>
      </c>
      <c r="D26" s="3" t="s">
        <v>10</v>
      </c>
      <c r="E26" s="3" t="s">
        <v>16</v>
      </c>
      <c r="F26" s="3" t="s">
        <v>9</v>
      </c>
      <c r="G26" s="3" t="s">
        <v>14</v>
      </c>
      <c r="H26" s="3" t="s">
        <v>9</v>
      </c>
      <c r="I26" s="3" t="s">
        <v>26</v>
      </c>
      <c r="J26" s="3" t="s">
        <v>30</v>
      </c>
      <c r="K26" s="3">
        <v>0.2</v>
      </c>
      <c r="L26" s="3" t="s">
        <v>13</v>
      </c>
    </row>
    <row r="27" spans="1:12" ht="15.5" x14ac:dyDescent="0.35">
      <c r="A27" s="6">
        <v>43968.919362720924</v>
      </c>
      <c r="B27" s="4" t="s">
        <v>27</v>
      </c>
      <c r="C27" s="4" t="s">
        <v>11</v>
      </c>
      <c r="D27" s="4" t="s">
        <v>17</v>
      </c>
      <c r="E27" s="4" t="s">
        <v>11</v>
      </c>
      <c r="F27" s="4" t="s">
        <v>19</v>
      </c>
      <c r="G27" s="4" t="s">
        <v>23</v>
      </c>
      <c r="H27" s="4" t="s">
        <v>30</v>
      </c>
      <c r="I27" s="4" t="s">
        <v>9</v>
      </c>
      <c r="J27" s="4" t="s">
        <v>30</v>
      </c>
      <c r="K27" s="4">
        <v>3.2638888888888891E-2</v>
      </c>
      <c r="L27" s="4" t="s">
        <v>15</v>
      </c>
    </row>
    <row r="28" spans="1:12" ht="15.5" x14ac:dyDescent="0.35">
      <c r="A28" s="5">
        <v>43968.950745148381</v>
      </c>
      <c r="B28" s="3" t="s">
        <v>30</v>
      </c>
      <c r="C28" s="3" t="s">
        <v>17</v>
      </c>
      <c r="D28" s="3" t="s">
        <v>9</v>
      </c>
      <c r="E28" s="3" t="s">
        <v>17</v>
      </c>
      <c r="F28" s="3" t="s">
        <v>9</v>
      </c>
      <c r="G28" s="3" t="s">
        <v>20</v>
      </c>
      <c r="H28" s="3" t="s">
        <v>9</v>
      </c>
      <c r="I28" s="3" t="s">
        <v>27</v>
      </c>
      <c r="J28" s="3" t="s">
        <v>26</v>
      </c>
      <c r="K28" s="3">
        <v>0.2</v>
      </c>
      <c r="L28" s="3" t="s">
        <v>13</v>
      </c>
    </row>
    <row r="29" spans="1:12" ht="15.5" x14ac:dyDescent="0.35">
      <c r="A29" s="6">
        <v>43968.961244231272</v>
      </c>
      <c r="B29" s="4" t="s">
        <v>26</v>
      </c>
      <c r="C29" s="4" t="s">
        <v>9</v>
      </c>
      <c r="D29" s="4" t="s">
        <v>9</v>
      </c>
      <c r="E29" s="4" t="s">
        <v>17</v>
      </c>
      <c r="F29" s="4" t="s">
        <v>9</v>
      </c>
      <c r="G29" s="4" t="s">
        <v>14</v>
      </c>
      <c r="H29" s="4" t="s">
        <v>27</v>
      </c>
      <c r="I29" s="4" t="s">
        <v>9</v>
      </c>
      <c r="J29" s="4" t="s">
        <v>30</v>
      </c>
      <c r="K29" s="4">
        <v>0.15000000000000002</v>
      </c>
      <c r="L29" s="4" t="s">
        <v>13</v>
      </c>
    </row>
    <row r="30" spans="1:12" ht="15.5" x14ac:dyDescent="0.35">
      <c r="A30" s="5">
        <v>43968.969560395373</v>
      </c>
      <c r="B30" s="3" t="s">
        <v>26</v>
      </c>
      <c r="C30" s="3" t="s">
        <v>17</v>
      </c>
      <c r="D30" s="3" t="s">
        <v>16</v>
      </c>
      <c r="E30" s="3" t="s">
        <v>16</v>
      </c>
      <c r="F30" s="3" t="s">
        <v>9</v>
      </c>
      <c r="G30" s="3"/>
      <c r="H30" s="3" t="s">
        <v>9</v>
      </c>
      <c r="I30" s="3" t="s">
        <v>29</v>
      </c>
      <c r="J30" s="3" t="s">
        <v>30</v>
      </c>
      <c r="K30" s="3">
        <v>0.1</v>
      </c>
      <c r="L30" s="3" t="s">
        <v>13</v>
      </c>
    </row>
    <row r="31" spans="1:12" ht="15.5" x14ac:dyDescent="0.35">
      <c r="A31" s="6">
        <v>43969.010672729033</v>
      </c>
      <c r="B31" s="4" t="s">
        <v>30</v>
      </c>
      <c r="C31" s="4" t="s">
        <v>16</v>
      </c>
      <c r="D31" s="4" t="s">
        <v>16</v>
      </c>
      <c r="E31" s="4" t="s">
        <v>11</v>
      </c>
      <c r="F31" s="4" t="s">
        <v>19</v>
      </c>
      <c r="G31" s="4" t="s">
        <v>14</v>
      </c>
      <c r="H31" s="4" t="s">
        <v>9</v>
      </c>
      <c r="I31" s="4" t="s">
        <v>9</v>
      </c>
      <c r="J31" s="4" t="s">
        <v>9</v>
      </c>
      <c r="K31" s="4">
        <v>0.2</v>
      </c>
      <c r="L31" s="4" t="s">
        <v>13</v>
      </c>
    </row>
    <row r="32" spans="1:12" ht="15.5" x14ac:dyDescent="0.35">
      <c r="A32" s="5">
        <v>43969.011591297814</v>
      </c>
      <c r="B32" s="3" t="s">
        <v>30</v>
      </c>
      <c r="C32" s="3" t="s">
        <v>11</v>
      </c>
      <c r="D32" s="3" t="s">
        <v>16</v>
      </c>
      <c r="E32" s="3" t="s">
        <v>17</v>
      </c>
      <c r="F32" s="3" t="s">
        <v>12</v>
      </c>
      <c r="G32" s="3" t="s">
        <v>18</v>
      </c>
      <c r="H32" s="3" t="s">
        <v>9</v>
      </c>
      <c r="I32" s="3" t="s">
        <v>9</v>
      </c>
      <c r="J32" s="3" t="s">
        <v>30</v>
      </c>
      <c r="K32" s="3">
        <v>0.05</v>
      </c>
      <c r="L32" s="3" t="s">
        <v>21</v>
      </c>
    </row>
    <row r="33" spans="1:12" ht="15.5" x14ac:dyDescent="0.35">
      <c r="A33" s="6">
        <v>43969.034693094625</v>
      </c>
      <c r="B33" s="4" t="s">
        <v>30</v>
      </c>
      <c r="C33" s="4" t="s">
        <v>9</v>
      </c>
      <c r="D33" s="4" t="s">
        <v>9</v>
      </c>
      <c r="E33" s="4" t="s">
        <v>16</v>
      </c>
      <c r="F33" s="4" t="s">
        <v>12</v>
      </c>
      <c r="G33" s="4" t="s">
        <v>14</v>
      </c>
      <c r="H33" s="4" t="s">
        <v>9</v>
      </c>
      <c r="I33" s="4" t="s">
        <v>9</v>
      </c>
      <c r="J33" s="4" t="s">
        <v>27</v>
      </c>
      <c r="K33" s="4">
        <v>0.1</v>
      </c>
      <c r="L33" s="4" t="s">
        <v>13</v>
      </c>
    </row>
    <row r="34" spans="1:12" ht="15.5" x14ac:dyDescent="0.35">
      <c r="A34" s="5">
        <v>43969.04839163486</v>
      </c>
      <c r="B34" s="3" t="s">
        <v>27</v>
      </c>
      <c r="C34" s="3" t="s">
        <v>11</v>
      </c>
      <c r="D34" s="3" t="s">
        <v>16</v>
      </c>
      <c r="E34" s="3" t="s">
        <v>9</v>
      </c>
      <c r="F34" s="3" t="s">
        <v>12</v>
      </c>
      <c r="G34" s="3" t="s">
        <v>25</v>
      </c>
      <c r="H34" s="3" t="s">
        <v>9</v>
      </c>
      <c r="I34" s="3" t="s">
        <v>27</v>
      </c>
      <c r="J34" s="3" t="s">
        <v>26</v>
      </c>
      <c r="K34" s="3">
        <v>2.4305555555555556E-2</v>
      </c>
      <c r="L34" s="3" t="s">
        <v>15</v>
      </c>
    </row>
    <row r="35" spans="1:12" ht="15.5" x14ac:dyDescent="0.35">
      <c r="A35" s="6">
        <v>43969.075816175515</v>
      </c>
      <c r="B35" s="4" t="s">
        <v>27</v>
      </c>
      <c r="C35" s="4" t="s">
        <v>17</v>
      </c>
      <c r="D35" s="4" t="s">
        <v>11</v>
      </c>
      <c r="E35" s="4" t="s">
        <v>17</v>
      </c>
      <c r="F35" s="4" t="s">
        <v>12</v>
      </c>
      <c r="G35" s="4" t="s">
        <v>22</v>
      </c>
      <c r="H35" s="4" t="s">
        <v>9</v>
      </c>
      <c r="I35" s="4" t="s">
        <v>9</v>
      </c>
      <c r="J35" s="4" t="s">
        <v>28</v>
      </c>
      <c r="K35" s="4">
        <v>0.15000000000000002</v>
      </c>
      <c r="L35" s="4" t="s">
        <v>13</v>
      </c>
    </row>
    <row r="36" spans="1:12" ht="15.5" x14ac:dyDescent="0.35">
      <c r="A36" s="5">
        <v>43969.104677942581</v>
      </c>
      <c r="B36" s="3" t="s">
        <v>27</v>
      </c>
      <c r="C36" s="3" t="s">
        <v>16</v>
      </c>
      <c r="D36" s="3" t="s">
        <v>17</v>
      </c>
      <c r="E36" s="3" t="s">
        <v>11</v>
      </c>
      <c r="F36" s="3" t="s">
        <v>9</v>
      </c>
      <c r="G36" s="3" t="s">
        <v>14</v>
      </c>
      <c r="H36" s="3" t="s">
        <v>27</v>
      </c>
      <c r="I36" s="3" t="s">
        <v>9</v>
      </c>
      <c r="J36" s="3" t="s">
        <v>9</v>
      </c>
      <c r="K36" s="3">
        <v>0.05</v>
      </c>
      <c r="L36" s="3" t="s">
        <v>21</v>
      </c>
    </row>
    <row r="37" spans="1:12" ht="15.5" x14ac:dyDescent="0.35">
      <c r="A37" s="6">
        <v>43969.142179152841</v>
      </c>
      <c r="B37" s="4" t="s">
        <v>27</v>
      </c>
      <c r="C37" s="4" t="s">
        <v>17</v>
      </c>
      <c r="D37" s="4" t="s">
        <v>16</v>
      </c>
      <c r="E37" s="4" t="s">
        <v>10</v>
      </c>
      <c r="F37" s="4" t="s">
        <v>9</v>
      </c>
      <c r="G37" s="4"/>
      <c r="H37" s="4" t="s">
        <v>26</v>
      </c>
      <c r="I37" s="4" t="s">
        <v>27</v>
      </c>
      <c r="J37" s="4" t="s">
        <v>26</v>
      </c>
      <c r="K37" s="4">
        <v>0.25</v>
      </c>
      <c r="L37" s="4" t="s">
        <v>13</v>
      </c>
    </row>
    <row r="38" spans="1:12" ht="15.5" x14ac:dyDescent="0.35">
      <c r="A38" s="5">
        <v>43969.151442235576</v>
      </c>
      <c r="B38" s="3" t="s">
        <v>27</v>
      </c>
      <c r="C38" s="3" t="s">
        <v>11</v>
      </c>
      <c r="D38" s="3" t="s">
        <v>11</v>
      </c>
      <c r="E38" s="3" t="s">
        <v>9</v>
      </c>
      <c r="F38" s="3" t="s">
        <v>19</v>
      </c>
      <c r="G38" s="3" t="s">
        <v>14</v>
      </c>
      <c r="H38" s="3" t="s">
        <v>26</v>
      </c>
      <c r="I38" s="3" t="s">
        <v>27</v>
      </c>
      <c r="J38" s="3" t="s">
        <v>9</v>
      </c>
      <c r="K38" s="3">
        <v>0.1</v>
      </c>
      <c r="L38" s="3" t="s">
        <v>13</v>
      </c>
    </row>
    <row r="39" spans="1:12" ht="15.5" x14ac:dyDescent="0.35">
      <c r="A39" s="6">
        <v>43969.182078537284</v>
      </c>
      <c r="B39" s="4" t="s">
        <v>26</v>
      </c>
      <c r="C39" s="4" t="s">
        <v>9</v>
      </c>
      <c r="D39" s="4" t="s">
        <v>11</v>
      </c>
      <c r="E39" s="4" t="s">
        <v>9</v>
      </c>
      <c r="F39" s="4" t="s">
        <v>9</v>
      </c>
      <c r="G39" s="4" t="s">
        <v>18</v>
      </c>
      <c r="H39" s="4" t="s">
        <v>27</v>
      </c>
      <c r="I39" s="4" t="s">
        <v>9</v>
      </c>
      <c r="J39" s="4" t="s">
        <v>9</v>
      </c>
      <c r="K39" s="4">
        <v>3.4722222222222224E-2</v>
      </c>
      <c r="L39" s="4" t="s">
        <v>15</v>
      </c>
    </row>
    <row r="40" spans="1:12" ht="15.5" x14ac:dyDescent="0.35">
      <c r="A40" s="5">
        <v>43969.186500100077</v>
      </c>
      <c r="B40" s="3" t="s">
        <v>30</v>
      </c>
      <c r="C40" s="3" t="s">
        <v>9</v>
      </c>
      <c r="D40" s="3" t="s">
        <v>17</v>
      </c>
      <c r="E40" s="3" t="s">
        <v>10</v>
      </c>
      <c r="F40" s="3" t="s">
        <v>19</v>
      </c>
      <c r="G40" s="3" t="s">
        <v>20</v>
      </c>
      <c r="H40" s="3" t="s">
        <v>9</v>
      </c>
      <c r="I40" s="3" t="s">
        <v>27</v>
      </c>
      <c r="J40" s="3" t="s">
        <v>9</v>
      </c>
      <c r="K40" s="3">
        <v>0.05</v>
      </c>
      <c r="L40" s="3" t="s">
        <v>21</v>
      </c>
    </row>
    <row r="41" spans="1:12" ht="15.5" x14ac:dyDescent="0.35">
      <c r="A41" s="6">
        <v>43969.235519017886</v>
      </c>
      <c r="B41" s="4" t="s">
        <v>27</v>
      </c>
      <c r="C41" s="4" t="s">
        <v>10</v>
      </c>
      <c r="D41" s="4" t="s">
        <v>9</v>
      </c>
      <c r="E41" s="4" t="s">
        <v>17</v>
      </c>
      <c r="F41" s="4" t="s">
        <v>12</v>
      </c>
      <c r="G41" s="4" t="s">
        <v>20</v>
      </c>
      <c r="H41" s="4" t="s">
        <v>26</v>
      </c>
      <c r="I41" s="4" t="s">
        <v>9</v>
      </c>
      <c r="J41" s="4" t="s">
        <v>9</v>
      </c>
      <c r="K41" s="4">
        <v>0.1</v>
      </c>
      <c r="L41" s="4" t="s">
        <v>13</v>
      </c>
    </row>
    <row r="42" spans="1:12" ht="15.5" x14ac:dyDescent="0.35">
      <c r="A42" s="5">
        <v>43969.27181702551</v>
      </c>
      <c r="B42" s="3" t="s">
        <v>30</v>
      </c>
      <c r="C42" s="3" t="s">
        <v>9</v>
      </c>
      <c r="D42" s="3" t="s">
        <v>16</v>
      </c>
      <c r="E42" s="3" t="s">
        <v>16</v>
      </c>
      <c r="F42" s="3" t="s">
        <v>9</v>
      </c>
      <c r="G42" s="3" t="s">
        <v>22</v>
      </c>
      <c r="H42" s="3" t="s">
        <v>29</v>
      </c>
      <c r="I42" s="3" t="s">
        <v>9</v>
      </c>
      <c r="J42" s="3" t="s">
        <v>9</v>
      </c>
      <c r="K42" s="3">
        <v>0.05</v>
      </c>
      <c r="L42" s="3" t="s">
        <v>21</v>
      </c>
    </row>
    <row r="43" spans="1:12" ht="15.5" x14ac:dyDescent="0.35">
      <c r="A43" s="6">
        <v>43969.289088851103</v>
      </c>
      <c r="B43" s="4" t="s">
        <v>30</v>
      </c>
      <c r="C43" s="4" t="s">
        <v>10</v>
      </c>
      <c r="D43" s="4" t="s">
        <v>10</v>
      </c>
      <c r="E43" s="4" t="s">
        <v>9</v>
      </c>
      <c r="F43" s="4" t="s">
        <v>9</v>
      </c>
      <c r="G43" s="4" t="s">
        <v>14</v>
      </c>
      <c r="H43" s="4" t="s">
        <v>9</v>
      </c>
      <c r="I43" s="4" t="s">
        <v>27</v>
      </c>
      <c r="J43" s="4" t="s">
        <v>26</v>
      </c>
      <c r="K43" s="4">
        <v>2.6388888888888889E-2</v>
      </c>
      <c r="L43" s="4" t="s">
        <v>15</v>
      </c>
    </row>
    <row r="44" spans="1:12" ht="15.5" x14ac:dyDescent="0.35">
      <c r="A44" s="5">
        <v>43969.306761531669</v>
      </c>
      <c r="B44" s="3" t="s">
        <v>26</v>
      </c>
      <c r="C44" s="3" t="s">
        <v>10</v>
      </c>
      <c r="D44" s="3" t="s">
        <v>11</v>
      </c>
      <c r="E44" s="3" t="s">
        <v>16</v>
      </c>
      <c r="F44" s="3" t="s">
        <v>9</v>
      </c>
      <c r="G44" s="3" t="s">
        <v>14</v>
      </c>
      <c r="H44" s="3" t="s">
        <v>9</v>
      </c>
      <c r="I44" s="3" t="s">
        <v>9</v>
      </c>
      <c r="J44" s="3" t="s">
        <v>30</v>
      </c>
      <c r="K44" s="3">
        <v>0.15000000000000002</v>
      </c>
      <c r="L44" s="3" t="s">
        <v>13</v>
      </c>
    </row>
    <row r="45" spans="1:12" ht="15.5" x14ac:dyDescent="0.35">
      <c r="A45" s="6">
        <v>43969.325300880948</v>
      </c>
      <c r="B45" s="4" t="s">
        <v>30</v>
      </c>
      <c r="C45" s="4" t="s">
        <v>16</v>
      </c>
      <c r="D45" s="4" t="s">
        <v>10</v>
      </c>
      <c r="E45" s="4" t="s">
        <v>10</v>
      </c>
      <c r="F45" s="4" t="s">
        <v>19</v>
      </c>
      <c r="G45" s="4" t="s">
        <v>18</v>
      </c>
      <c r="H45" s="4" t="s">
        <v>26</v>
      </c>
      <c r="I45" s="4" t="s">
        <v>9</v>
      </c>
      <c r="J45" s="4" t="s">
        <v>9</v>
      </c>
      <c r="K45" s="4">
        <v>1.3888888888888888E-2</v>
      </c>
      <c r="L45" s="4" t="s">
        <v>24</v>
      </c>
    </row>
    <row r="46" spans="1:12" ht="15.5" x14ac:dyDescent="0.35">
      <c r="A46" s="5">
        <v>43969.346377785361</v>
      </c>
      <c r="B46" s="3" t="s">
        <v>30</v>
      </c>
      <c r="C46" s="3" t="s">
        <v>9</v>
      </c>
      <c r="D46" s="3" t="s">
        <v>16</v>
      </c>
      <c r="E46" s="3" t="s">
        <v>16</v>
      </c>
      <c r="F46" s="3" t="s">
        <v>9</v>
      </c>
      <c r="G46" s="3" t="s">
        <v>14</v>
      </c>
      <c r="H46" s="3" t="s">
        <v>9</v>
      </c>
      <c r="I46" s="3" t="s">
        <v>9</v>
      </c>
      <c r="J46" s="3" t="s">
        <v>9</v>
      </c>
      <c r="K46" s="3">
        <v>0.2</v>
      </c>
      <c r="L46" s="3" t="s">
        <v>13</v>
      </c>
    </row>
    <row r="47" spans="1:12" ht="15.5" x14ac:dyDescent="0.35">
      <c r="A47" s="6">
        <v>43969.366083370187</v>
      </c>
      <c r="B47" s="4" t="s">
        <v>27</v>
      </c>
      <c r="C47" s="4" t="s">
        <v>9</v>
      </c>
      <c r="D47" s="4" t="s">
        <v>9</v>
      </c>
      <c r="E47" s="4" t="s">
        <v>16</v>
      </c>
      <c r="F47" s="4" t="s">
        <v>12</v>
      </c>
      <c r="G47" s="4" t="s">
        <v>23</v>
      </c>
      <c r="H47" s="4" t="s">
        <v>27</v>
      </c>
      <c r="I47" s="4" t="s">
        <v>26</v>
      </c>
      <c r="J47" s="4" t="s">
        <v>27</v>
      </c>
      <c r="K47" s="4">
        <v>0.25</v>
      </c>
      <c r="L47" s="4" t="s">
        <v>13</v>
      </c>
    </row>
    <row r="48" spans="1:12" ht="15.5" x14ac:dyDescent="0.35">
      <c r="A48" s="5">
        <v>43969.378626754318</v>
      </c>
      <c r="B48" s="3" t="s">
        <v>27</v>
      </c>
      <c r="C48" s="3" t="s">
        <v>9</v>
      </c>
      <c r="D48" s="3" t="s">
        <v>11</v>
      </c>
      <c r="E48" s="3" t="s">
        <v>10</v>
      </c>
      <c r="F48" s="3" t="s">
        <v>12</v>
      </c>
      <c r="G48" s="3" t="s">
        <v>25</v>
      </c>
      <c r="H48" s="3" t="s">
        <v>9</v>
      </c>
      <c r="I48" s="3" t="s">
        <v>32</v>
      </c>
      <c r="J48" s="3" t="s">
        <v>26</v>
      </c>
      <c r="K48" s="3">
        <v>0.1</v>
      </c>
      <c r="L48" s="3" t="s">
        <v>13</v>
      </c>
    </row>
    <row r="49" spans="1:12" ht="15.5" x14ac:dyDescent="0.35">
      <c r="A49" s="6">
        <v>43969.410977262021</v>
      </c>
      <c r="B49" s="4" t="s">
        <v>27</v>
      </c>
      <c r="C49" s="4" t="s">
        <v>11</v>
      </c>
      <c r="D49" s="4" t="s">
        <v>9</v>
      </c>
      <c r="E49" s="4" t="s">
        <v>17</v>
      </c>
      <c r="F49" s="4" t="s">
        <v>19</v>
      </c>
      <c r="G49" s="4" t="s">
        <v>14</v>
      </c>
      <c r="H49" s="4" t="s">
        <v>9</v>
      </c>
      <c r="I49" s="4" t="s">
        <v>26</v>
      </c>
      <c r="J49" s="4" t="s">
        <v>9</v>
      </c>
      <c r="K49" s="4">
        <v>0.2</v>
      </c>
      <c r="L49" s="4" t="s">
        <v>13</v>
      </c>
    </row>
    <row r="50" spans="1:12" ht="15.5" x14ac:dyDescent="0.35">
      <c r="A50" s="5">
        <v>43969.439544928879</v>
      </c>
      <c r="B50" s="3" t="s">
        <v>27</v>
      </c>
      <c r="C50" s="3" t="s">
        <v>10</v>
      </c>
      <c r="D50" s="3" t="s">
        <v>17</v>
      </c>
      <c r="E50" s="3" t="s">
        <v>17</v>
      </c>
      <c r="F50" s="3" t="s">
        <v>19</v>
      </c>
      <c r="G50" s="3"/>
      <c r="H50" s="3" t="s">
        <v>30</v>
      </c>
      <c r="I50" s="3" t="s">
        <v>9</v>
      </c>
      <c r="J50" s="3" t="s">
        <v>9</v>
      </c>
      <c r="K50" s="3">
        <v>0.2</v>
      </c>
      <c r="L50" s="3" t="s">
        <v>13</v>
      </c>
    </row>
    <row r="51" spans="1:12" ht="15.5" x14ac:dyDescent="0.35">
      <c r="A51" s="6">
        <v>43969.485239662434</v>
      </c>
      <c r="B51" s="4" t="s">
        <v>27</v>
      </c>
      <c r="C51" s="4" t="s">
        <v>16</v>
      </c>
      <c r="D51" s="4" t="s">
        <v>16</v>
      </c>
      <c r="E51" s="4" t="s">
        <v>9</v>
      </c>
      <c r="F51" s="4" t="s">
        <v>12</v>
      </c>
      <c r="G51" s="4" t="s">
        <v>14</v>
      </c>
      <c r="H51" s="4" t="s">
        <v>26</v>
      </c>
      <c r="I51" s="4" t="s">
        <v>9</v>
      </c>
      <c r="J51" s="4" t="s">
        <v>9</v>
      </c>
      <c r="K51" s="4">
        <v>0.15000000000000002</v>
      </c>
      <c r="L51" s="4" t="s">
        <v>13</v>
      </c>
    </row>
    <row r="52" spans="1:12" ht="15.5" x14ac:dyDescent="0.35">
      <c r="A52" s="5">
        <v>43969.512237225907</v>
      </c>
      <c r="B52" s="3" t="s">
        <v>26</v>
      </c>
      <c r="C52" s="3" t="s">
        <v>17</v>
      </c>
      <c r="D52" s="3" t="s">
        <v>11</v>
      </c>
      <c r="E52" s="3" t="s">
        <v>9</v>
      </c>
      <c r="F52" s="3" t="s">
        <v>9</v>
      </c>
      <c r="G52" s="3" t="s">
        <v>18</v>
      </c>
      <c r="H52" s="3" t="s">
        <v>9</v>
      </c>
      <c r="I52" s="3" t="s">
        <v>27</v>
      </c>
      <c r="J52" s="3" t="s">
        <v>9</v>
      </c>
      <c r="K52" s="3">
        <v>0.05</v>
      </c>
      <c r="L52" s="3" t="s">
        <v>21</v>
      </c>
    </row>
    <row r="53" spans="1:12" ht="15.5" x14ac:dyDescent="0.35">
      <c r="A53" s="6">
        <v>43969.541067492042</v>
      </c>
      <c r="B53" s="4" t="s">
        <v>27</v>
      </c>
      <c r="C53" s="4" t="s">
        <v>9</v>
      </c>
      <c r="D53" s="4" t="s">
        <v>9</v>
      </c>
      <c r="E53" s="4" t="s">
        <v>9</v>
      </c>
      <c r="F53" s="4" t="s">
        <v>12</v>
      </c>
      <c r="G53" s="4" t="s">
        <v>14</v>
      </c>
      <c r="H53" s="4" t="s">
        <v>26</v>
      </c>
      <c r="I53" s="4" t="s">
        <v>9</v>
      </c>
      <c r="J53" s="4" t="s">
        <v>26</v>
      </c>
      <c r="K53" s="4">
        <v>0.1</v>
      </c>
      <c r="L53" s="4" t="s">
        <v>13</v>
      </c>
    </row>
    <row r="54" spans="1:12" ht="15.5" x14ac:dyDescent="0.35">
      <c r="A54" s="5">
        <v>43969.564398458751</v>
      </c>
      <c r="B54" s="3" t="s">
        <v>27</v>
      </c>
      <c r="C54" s="3" t="s">
        <v>16</v>
      </c>
      <c r="D54" s="3" t="s">
        <v>11</v>
      </c>
      <c r="E54" s="3" t="s">
        <v>9</v>
      </c>
      <c r="F54" s="3" t="s">
        <v>9</v>
      </c>
      <c r="G54" s="3" t="s">
        <v>23</v>
      </c>
      <c r="H54" s="3" t="s">
        <v>26</v>
      </c>
      <c r="I54" s="3" t="s">
        <v>9</v>
      </c>
      <c r="J54" s="3" t="s">
        <v>26</v>
      </c>
      <c r="K54" s="3">
        <v>1.3888888888888888E-2</v>
      </c>
      <c r="L54" s="3" t="s">
        <v>24</v>
      </c>
    </row>
    <row r="55" spans="1:12" ht="15.5" x14ac:dyDescent="0.35">
      <c r="A55" s="6">
        <v>43969.585842142922</v>
      </c>
      <c r="B55" s="4" t="s">
        <v>27</v>
      </c>
      <c r="C55" s="4" t="s">
        <v>17</v>
      </c>
      <c r="D55" s="4" t="s">
        <v>9</v>
      </c>
      <c r="E55" s="4" t="s">
        <v>11</v>
      </c>
      <c r="F55" s="4" t="s">
        <v>19</v>
      </c>
      <c r="G55" s="4" t="s">
        <v>20</v>
      </c>
      <c r="H55" s="4" t="s">
        <v>9</v>
      </c>
      <c r="I55" s="4" t="s">
        <v>9</v>
      </c>
      <c r="J55" s="4" t="s">
        <v>26</v>
      </c>
      <c r="K55" s="4">
        <v>0.05</v>
      </c>
      <c r="L55" s="4" t="s">
        <v>21</v>
      </c>
    </row>
    <row r="56" spans="1:12" ht="15.5" x14ac:dyDescent="0.35">
      <c r="A56" s="5">
        <v>43969.619645665742</v>
      </c>
      <c r="B56" s="3" t="s">
        <v>27</v>
      </c>
      <c r="C56" s="3" t="s">
        <v>17</v>
      </c>
      <c r="D56" s="3" t="s">
        <v>11</v>
      </c>
      <c r="E56" s="3" t="s">
        <v>17</v>
      </c>
      <c r="F56" s="3" t="s">
        <v>12</v>
      </c>
      <c r="G56" s="3" t="s">
        <v>14</v>
      </c>
      <c r="H56" s="3" t="s">
        <v>9</v>
      </c>
      <c r="I56" s="3" t="s">
        <v>9</v>
      </c>
      <c r="J56" s="3" t="s">
        <v>9</v>
      </c>
      <c r="K56" s="3">
        <v>0.2</v>
      </c>
      <c r="L56" s="3" t="s">
        <v>13</v>
      </c>
    </row>
    <row r="57" spans="1:12" ht="15.5" x14ac:dyDescent="0.35">
      <c r="A57" s="6">
        <v>43969.663113970251</v>
      </c>
      <c r="B57" s="4" t="s">
        <v>26</v>
      </c>
      <c r="C57" s="4" t="s">
        <v>16</v>
      </c>
      <c r="D57" s="4" t="s">
        <v>9</v>
      </c>
      <c r="E57" s="4" t="s">
        <v>9</v>
      </c>
      <c r="F57" s="4" t="s">
        <v>12</v>
      </c>
      <c r="G57" s="4"/>
      <c r="H57" s="4" t="s">
        <v>9</v>
      </c>
      <c r="I57" s="4" t="s">
        <v>9</v>
      </c>
      <c r="J57" s="4" t="s">
        <v>9</v>
      </c>
      <c r="K57" s="4">
        <v>0.2</v>
      </c>
      <c r="L57" s="4" t="s">
        <v>13</v>
      </c>
    </row>
    <row r="58" spans="1:12" ht="15.5" x14ac:dyDescent="0.35">
      <c r="A58" s="5">
        <v>43969.71108806038</v>
      </c>
      <c r="B58" s="3" t="s">
        <v>27</v>
      </c>
      <c r="C58" s="3" t="s">
        <v>9</v>
      </c>
      <c r="D58" s="3" t="s">
        <v>9</v>
      </c>
      <c r="E58" s="3" t="s">
        <v>9</v>
      </c>
      <c r="F58" s="3" t="s">
        <v>9</v>
      </c>
      <c r="G58" s="3" t="s">
        <v>20</v>
      </c>
      <c r="H58" s="3" t="s">
        <v>30</v>
      </c>
      <c r="I58" s="3" t="s">
        <v>28</v>
      </c>
      <c r="J58" s="3" t="s">
        <v>30</v>
      </c>
      <c r="K58" s="3">
        <v>0.15000000000000002</v>
      </c>
      <c r="L58" s="3" t="s">
        <v>13</v>
      </c>
    </row>
    <row r="59" spans="1:12" ht="15.5" x14ac:dyDescent="0.35">
      <c r="A59" s="6">
        <v>43969.757491643373</v>
      </c>
      <c r="B59" s="4" t="s">
        <v>30</v>
      </c>
      <c r="C59" s="4" t="s">
        <v>10</v>
      </c>
      <c r="D59" s="4" t="s">
        <v>11</v>
      </c>
      <c r="E59" s="4" t="s">
        <v>11</v>
      </c>
      <c r="F59" s="4" t="s">
        <v>9</v>
      </c>
      <c r="G59" s="4" t="s">
        <v>14</v>
      </c>
      <c r="H59" s="4" t="s">
        <v>27</v>
      </c>
      <c r="I59" s="4" t="s">
        <v>9</v>
      </c>
      <c r="J59" s="4" t="s">
        <v>9</v>
      </c>
      <c r="K59" s="4">
        <v>0.05</v>
      </c>
      <c r="L59" s="4" t="s">
        <v>21</v>
      </c>
    </row>
    <row r="60" spans="1:12" ht="15.5" x14ac:dyDescent="0.35">
      <c r="A60" s="5">
        <v>43969.769347815767</v>
      </c>
      <c r="B60" s="3" t="s">
        <v>27</v>
      </c>
      <c r="C60" s="3" t="s">
        <v>11</v>
      </c>
      <c r="D60" s="3" t="s">
        <v>10</v>
      </c>
      <c r="E60" s="3" t="s">
        <v>9</v>
      </c>
      <c r="F60" s="3" t="s">
        <v>9</v>
      </c>
      <c r="G60" s="3" t="s">
        <v>25</v>
      </c>
      <c r="H60" s="3" t="s">
        <v>9</v>
      </c>
      <c r="I60" s="3" t="s">
        <v>26</v>
      </c>
      <c r="J60" s="3" t="s">
        <v>30</v>
      </c>
      <c r="K60" s="3">
        <v>0.15000000000000002</v>
      </c>
      <c r="L60" s="3" t="s">
        <v>13</v>
      </c>
    </row>
    <row r="61" spans="1:12" ht="15.5" x14ac:dyDescent="0.35">
      <c r="A61" s="6">
        <v>43969.774586463624</v>
      </c>
      <c r="B61" s="4" t="s">
        <v>26</v>
      </c>
      <c r="C61" s="4" t="s">
        <v>16</v>
      </c>
      <c r="D61" s="4" t="s">
        <v>17</v>
      </c>
      <c r="E61" s="4" t="s">
        <v>16</v>
      </c>
      <c r="F61" s="4" t="s">
        <v>12</v>
      </c>
      <c r="G61" s="4" t="s">
        <v>14</v>
      </c>
      <c r="H61" s="4" t="s">
        <v>30</v>
      </c>
      <c r="I61" s="4" t="s">
        <v>26</v>
      </c>
      <c r="J61" s="4" t="s">
        <v>30</v>
      </c>
      <c r="K61" s="4">
        <v>0.15000000000000002</v>
      </c>
      <c r="L61" s="4" t="s">
        <v>13</v>
      </c>
    </row>
    <row r="62" spans="1:12" ht="15.5" x14ac:dyDescent="0.35">
      <c r="A62" s="5">
        <v>43969.812397304806</v>
      </c>
      <c r="B62" s="3" t="s">
        <v>30</v>
      </c>
      <c r="C62" s="3" t="s">
        <v>11</v>
      </c>
      <c r="D62" s="3" t="s">
        <v>11</v>
      </c>
      <c r="E62" s="3" t="s">
        <v>10</v>
      </c>
      <c r="F62" s="3" t="s">
        <v>19</v>
      </c>
      <c r="G62" s="3" t="s">
        <v>18</v>
      </c>
      <c r="H62" s="3" t="s">
        <v>9</v>
      </c>
      <c r="I62" s="3" t="s">
        <v>26</v>
      </c>
      <c r="J62" s="3" t="s">
        <v>30</v>
      </c>
      <c r="K62" s="3">
        <v>0.2</v>
      </c>
      <c r="L62" s="3" t="s">
        <v>13</v>
      </c>
    </row>
    <row r="63" spans="1:12" ht="15.5" x14ac:dyDescent="0.35">
      <c r="A63" s="6">
        <v>43969.832613754406</v>
      </c>
      <c r="B63" s="4" t="s">
        <v>30</v>
      </c>
      <c r="C63" s="4" t="s">
        <v>17</v>
      </c>
      <c r="D63" s="4" t="s">
        <v>16</v>
      </c>
      <c r="E63" s="4" t="s">
        <v>10</v>
      </c>
      <c r="F63" s="4" t="s">
        <v>9</v>
      </c>
      <c r="G63" s="4" t="s">
        <v>14</v>
      </c>
      <c r="H63" s="4" t="s">
        <v>9</v>
      </c>
      <c r="I63" s="4" t="s">
        <v>30</v>
      </c>
      <c r="J63" s="4" t="s">
        <v>9</v>
      </c>
      <c r="K63" s="4">
        <v>0.25</v>
      </c>
      <c r="L63" s="4" t="s">
        <v>13</v>
      </c>
    </row>
    <row r="64" spans="1:12" ht="15.5" x14ac:dyDescent="0.35">
      <c r="A64" s="5">
        <v>43969.833526547518</v>
      </c>
      <c r="B64" s="3" t="s">
        <v>26</v>
      </c>
      <c r="C64" s="3" t="s">
        <v>11</v>
      </c>
      <c r="D64" s="3" t="s">
        <v>11</v>
      </c>
      <c r="E64" s="3" t="s">
        <v>11</v>
      </c>
      <c r="F64" s="3" t="s">
        <v>12</v>
      </c>
      <c r="G64" s="3" t="s">
        <v>25</v>
      </c>
      <c r="H64" s="3" t="s">
        <v>26</v>
      </c>
      <c r="I64" s="3" t="s">
        <v>26</v>
      </c>
      <c r="J64" s="3" t="s">
        <v>30</v>
      </c>
      <c r="K64" s="3">
        <v>0.1</v>
      </c>
      <c r="L64" s="3" t="s">
        <v>13</v>
      </c>
    </row>
    <row r="65" spans="1:12" ht="15.5" x14ac:dyDescent="0.35">
      <c r="A65" s="6">
        <v>43969.876632290696</v>
      </c>
      <c r="B65" s="4" t="s">
        <v>26</v>
      </c>
      <c r="C65" s="4" t="s">
        <v>10</v>
      </c>
      <c r="D65" s="4" t="s">
        <v>16</v>
      </c>
      <c r="E65" s="4" t="s">
        <v>11</v>
      </c>
      <c r="F65" s="4" t="s">
        <v>9</v>
      </c>
      <c r="G65" s="4" t="s">
        <v>22</v>
      </c>
      <c r="H65" s="4" t="s">
        <v>27</v>
      </c>
      <c r="I65" s="4" t="s">
        <v>30</v>
      </c>
      <c r="J65" s="4" t="s">
        <v>27</v>
      </c>
      <c r="K65" s="4">
        <v>6.9444444444444441E-3</v>
      </c>
      <c r="L65" s="4" t="s">
        <v>24</v>
      </c>
    </row>
    <row r="66" spans="1:12" ht="15.5" x14ac:dyDescent="0.35">
      <c r="A66" s="5">
        <v>43969.89779377517</v>
      </c>
      <c r="B66" s="3" t="s">
        <v>30</v>
      </c>
      <c r="C66" s="3" t="s">
        <v>9</v>
      </c>
      <c r="D66" s="3" t="s">
        <v>9</v>
      </c>
      <c r="E66" s="3" t="s">
        <v>11</v>
      </c>
      <c r="F66" s="3" t="s">
        <v>12</v>
      </c>
      <c r="G66" s="3" t="s">
        <v>14</v>
      </c>
      <c r="H66" s="3" t="s">
        <v>27</v>
      </c>
      <c r="I66" s="3" t="s">
        <v>9</v>
      </c>
      <c r="J66" s="3" t="s">
        <v>9</v>
      </c>
      <c r="K66" s="3">
        <v>0.05</v>
      </c>
      <c r="L66" s="3" t="s">
        <v>21</v>
      </c>
    </row>
    <row r="67" spans="1:12" ht="15.5" x14ac:dyDescent="0.35">
      <c r="A67" s="6">
        <v>43969.936493747693</v>
      </c>
      <c r="B67" s="4" t="s">
        <v>30</v>
      </c>
      <c r="C67" s="4" t="s">
        <v>10</v>
      </c>
      <c r="D67" s="4" t="s">
        <v>9</v>
      </c>
      <c r="E67" s="4" t="s">
        <v>16</v>
      </c>
      <c r="F67" s="4" t="s">
        <v>19</v>
      </c>
      <c r="G67" s="4" t="s">
        <v>18</v>
      </c>
      <c r="H67" s="4" t="s">
        <v>26</v>
      </c>
      <c r="I67" s="4" t="s">
        <v>30</v>
      </c>
      <c r="J67" s="4" t="s">
        <v>26</v>
      </c>
      <c r="K67" s="4">
        <v>0.1</v>
      </c>
      <c r="L67" s="4" t="s">
        <v>13</v>
      </c>
    </row>
    <row r="68" spans="1:12" ht="15.5" x14ac:dyDescent="0.35">
      <c r="A68" s="5">
        <v>43969.941919919343</v>
      </c>
      <c r="B68" s="3" t="s">
        <v>27</v>
      </c>
      <c r="C68" s="3" t="s">
        <v>9</v>
      </c>
      <c r="D68" s="3" t="s">
        <v>10</v>
      </c>
      <c r="E68" s="3" t="s">
        <v>16</v>
      </c>
      <c r="F68" s="3" t="s">
        <v>9</v>
      </c>
      <c r="G68" s="3" t="s">
        <v>14</v>
      </c>
      <c r="H68" s="3" t="s">
        <v>9</v>
      </c>
      <c r="I68" s="3" t="s">
        <v>9</v>
      </c>
      <c r="J68" s="3" t="s">
        <v>26</v>
      </c>
      <c r="K68" s="3">
        <v>0.2</v>
      </c>
      <c r="L68" s="3" t="s">
        <v>13</v>
      </c>
    </row>
    <row r="69" spans="1:12" ht="15.5" x14ac:dyDescent="0.35">
      <c r="A69" s="6">
        <v>43969.946198543708</v>
      </c>
      <c r="B69" s="4" t="s">
        <v>26</v>
      </c>
      <c r="C69" s="4" t="s">
        <v>11</v>
      </c>
      <c r="D69" s="4" t="s">
        <v>11</v>
      </c>
      <c r="E69" s="4" t="s">
        <v>16</v>
      </c>
      <c r="F69" s="4" t="s">
        <v>19</v>
      </c>
      <c r="G69" s="4" t="s">
        <v>25</v>
      </c>
      <c r="H69" s="4" t="s">
        <v>9</v>
      </c>
      <c r="I69" s="4" t="s">
        <v>30</v>
      </c>
      <c r="J69" s="4" t="s">
        <v>9</v>
      </c>
      <c r="K69" s="4">
        <v>3.1944444444444449E-2</v>
      </c>
      <c r="L69" s="4" t="s">
        <v>15</v>
      </c>
    </row>
    <row r="70" spans="1:12" ht="15.5" x14ac:dyDescent="0.35">
      <c r="A70" s="5">
        <v>43969.990412293082</v>
      </c>
      <c r="B70" s="3" t="s">
        <v>30</v>
      </c>
      <c r="C70" s="3" t="s">
        <v>10</v>
      </c>
      <c r="D70" s="3" t="s">
        <v>17</v>
      </c>
      <c r="E70" s="3" t="s">
        <v>11</v>
      </c>
      <c r="F70" s="3" t="s">
        <v>9</v>
      </c>
      <c r="G70" s="3" t="s">
        <v>22</v>
      </c>
      <c r="H70" s="3" t="s">
        <v>9</v>
      </c>
      <c r="I70" s="3" t="s">
        <v>9</v>
      </c>
      <c r="J70" s="3" t="s">
        <v>27</v>
      </c>
      <c r="K70" s="3">
        <v>3.6111111111111115E-2</v>
      </c>
      <c r="L70" s="3" t="s">
        <v>15</v>
      </c>
    </row>
    <row r="71" spans="1:12" ht="15.5" x14ac:dyDescent="0.35">
      <c r="A71" s="6">
        <v>43970.02431531014</v>
      </c>
      <c r="B71" s="4" t="s">
        <v>27</v>
      </c>
      <c r="C71" s="4" t="s">
        <v>10</v>
      </c>
      <c r="D71" s="4" t="s">
        <v>10</v>
      </c>
      <c r="E71" s="4" t="s">
        <v>16</v>
      </c>
      <c r="F71" s="4" t="s">
        <v>12</v>
      </c>
      <c r="G71" s="4" t="s">
        <v>14</v>
      </c>
      <c r="H71" s="4" t="s">
        <v>26</v>
      </c>
      <c r="I71" s="4" t="s">
        <v>26</v>
      </c>
      <c r="J71" s="4" t="s">
        <v>9</v>
      </c>
      <c r="K71" s="4">
        <v>0.15000000000000002</v>
      </c>
      <c r="L71" s="4" t="s">
        <v>13</v>
      </c>
    </row>
    <row r="72" spans="1:12" ht="15.5" x14ac:dyDescent="0.35">
      <c r="A72" s="5">
        <v>43970.067815757684</v>
      </c>
      <c r="B72" s="3" t="s">
        <v>27</v>
      </c>
      <c r="C72" s="3" t="s">
        <v>16</v>
      </c>
      <c r="D72" s="3" t="s">
        <v>16</v>
      </c>
      <c r="E72" s="3" t="s">
        <v>9</v>
      </c>
      <c r="F72" s="3" t="s">
        <v>19</v>
      </c>
      <c r="G72" s="3"/>
      <c r="H72" s="3" t="s">
        <v>30</v>
      </c>
      <c r="I72" s="3" t="s">
        <v>9</v>
      </c>
      <c r="J72" s="3" t="s">
        <v>27</v>
      </c>
      <c r="K72" s="3">
        <v>0.15000000000000002</v>
      </c>
      <c r="L72" s="3" t="s">
        <v>13</v>
      </c>
    </row>
    <row r="73" spans="1:12" ht="15.5" x14ac:dyDescent="0.35">
      <c r="A73" s="6">
        <v>43970.0770031754</v>
      </c>
      <c r="B73" s="4" t="s">
        <v>27</v>
      </c>
      <c r="C73" s="4" t="s">
        <v>10</v>
      </c>
      <c r="D73" s="4" t="s">
        <v>9</v>
      </c>
      <c r="E73" s="4" t="s">
        <v>11</v>
      </c>
      <c r="F73" s="4" t="s">
        <v>9</v>
      </c>
      <c r="G73" s="4" t="s">
        <v>14</v>
      </c>
      <c r="H73" s="4" t="s">
        <v>30</v>
      </c>
      <c r="I73" s="4" t="s">
        <v>30</v>
      </c>
      <c r="J73" s="4" t="s">
        <v>9</v>
      </c>
      <c r="K73" s="4">
        <v>0.15000000000000002</v>
      </c>
      <c r="L73" s="4" t="s">
        <v>13</v>
      </c>
    </row>
    <row r="74" spans="1:12" ht="15.5" x14ac:dyDescent="0.35">
      <c r="A74" s="5">
        <v>43970.105225228966</v>
      </c>
      <c r="B74" s="3" t="s">
        <v>26</v>
      </c>
      <c r="C74" s="3" t="s">
        <v>9</v>
      </c>
      <c r="D74" s="3" t="s">
        <v>17</v>
      </c>
      <c r="E74" s="3" t="s">
        <v>9</v>
      </c>
      <c r="F74" s="3" t="s">
        <v>12</v>
      </c>
      <c r="G74" s="3" t="s">
        <v>18</v>
      </c>
      <c r="H74" s="3" t="s">
        <v>9</v>
      </c>
      <c r="I74" s="3" t="s">
        <v>9</v>
      </c>
      <c r="J74" s="3" t="s">
        <v>26</v>
      </c>
      <c r="K74" s="3">
        <v>0.05</v>
      </c>
      <c r="L74" s="3" t="s">
        <v>21</v>
      </c>
    </row>
    <row r="75" spans="1:12" ht="15.5" x14ac:dyDescent="0.35">
      <c r="A75" s="6">
        <v>43970.155122035321</v>
      </c>
      <c r="B75" s="4" t="s">
        <v>26</v>
      </c>
      <c r="C75" s="4" t="s">
        <v>17</v>
      </c>
      <c r="D75" s="4" t="s">
        <v>9</v>
      </c>
      <c r="E75" s="4" t="s">
        <v>16</v>
      </c>
      <c r="F75" s="4" t="s">
        <v>19</v>
      </c>
      <c r="G75" s="4" t="s">
        <v>20</v>
      </c>
      <c r="H75" s="4" t="s">
        <v>26</v>
      </c>
      <c r="I75" s="4" t="s">
        <v>30</v>
      </c>
      <c r="J75" s="4" t="s">
        <v>26</v>
      </c>
      <c r="K75" s="4">
        <v>0.2</v>
      </c>
      <c r="L75" s="4" t="s">
        <v>13</v>
      </c>
    </row>
    <row r="76" spans="1:12" ht="15.5" x14ac:dyDescent="0.35">
      <c r="A76" s="5">
        <v>43970.192181434904</v>
      </c>
      <c r="B76" s="3" t="s">
        <v>27</v>
      </c>
      <c r="C76" s="3" t="s">
        <v>17</v>
      </c>
      <c r="D76" s="3" t="s">
        <v>11</v>
      </c>
      <c r="E76" s="3" t="s">
        <v>10</v>
      </c>
      <c r="F76" s="3" t="s">
        <v>9</v>
      </c>
      <c r="G76" s="3" t="s">
        <v>20</v>
      </c>
      <c r="H76" s="3" t="s">
        <v>9</v>
      </c>
      <c r="I76" s="3" t="s">
        <v>26</v>
      </c>
      <c r="J76" s="3" t="s">
        <v>30</v>
      </c>
      <c r="K76" s="3">
        <v>0.05</v>
      </c>
      <c r="L76" s="3" t="s">
        <v>21</v>
      </c>
    </row>
    <row r="77" spans="1:12" ht="15.5" x14ac:dyDescent="0.35">
      <c r="A77" s="6">
        <v>43970.239326440307</v>
      </c>
      <c r="B77" s="4" t="s">
        <v>27</v>
      </c>
      <c r="C77" s="4" t="s">
        <v>10</v>
      </c>
      <c r="D77" s="4" t="s">
        <v>17</v>
      </c>
      <c r="E77" s="4" t="s">
        <v>11</v>
      </c>
      <c r="F77" s="4" t="s">
        <v>19</v>
      </c>
      <c r="G77" s="4" t="s">
        <v>22</v>
      </c>
      <c r="H77" s="4" t="s">
        <v>26</v>
      </c>
      <c r="I77" s="4" t="s">
        <v>9</v>
      </c>
      <c r="J77" s="4" t="s">
        <v>9</v>
      </c>
      <c r="K77" s="4">
        <v>0.1</v>
      </c>
      <c r="L77" s="4" t="s">
        <v>13</v>
      </c>
    </row>
    <row r="78" spans="1:12" ht="15.5" x14ac:dyDescent="0.35">
      <c r="A78" s="5">
        <v>43970.287279720724</v>
      </c>
      <c r="B78" s="3" t="s">
        <v>30</v>
      </c>
      <c r="C78" s="3" t="s">
        <v>17</v>
      </c>
      <c r="D78" s="3" t="s">
        <v>17</v>
      </c>
      <c r="E78" s="3" t="s">
        <v>11</v>
      </c>
      <c r="F78" s="3" t="s">
        <v>19</v>
      </c>
      <c r="G78" s="3" t="s">
        <v>14</v>
      </c>
      <c r="H78" s="3" t="s">
        <v>9</v>
      </c>
      <c r="I78" s="3" t="s">
        <v>9</v>
      </c>
      <c r="J78" s="3" t="s">
        <v>26</v>
      </c>
      <c r="K78" s="3">
        <v>0.2</v>
      </c>
      <c r="L78" s="3" t="s">
        <v>13</v>
      </c>
    </row>
    <row r="79" spans="1:12" ht="15.5" x14ac:dyDescent="0.35">
      <c r="A79" s="6">
        <v>43970.327578744662</v>
      </c>
      <c r="B79" s="4" t="s">
        <v>26</v>
      </c>
      <c r="C79" s="4" t="s">
        <v>9</v>
      </c>
      <c r="D79" s="4" t="s">
        <v>11</v>
      </c>
      <c r="E79" s="4" t="s">
        <v>16</v>
      </c>
      <c r="F79" s="4" t="s">
        <v>9</v>
      </c>
      <c r="G79" s="4" t="s">
        <v>14</v>
      </c>
      <c r="H79" s="4" t="s">
        <v>9</v>
      </c>
      <c r="I79" s="4" t="s">
        <v>27</v>
      </c>
      <c r="J79" s="4" t="s">
        <v>9</v>
      </c>
      <c r="K79" s="4">
        <v>0.1</v>
      </c>
      <c r="L79" s="4" t="s">
        <v>13</v>
      </c>
    </row>
    <row r="80" spans="1:12" ht="15.5" x14ac:dyDescent="0.35">
      <c r="A80" s="5">
        <v>43970.376228698522</v>
      </c>
      <c r="B80" s="3" t="s">
        <v>27</v>
      </c>
      <c r="C80" s="3" t="s">
        <v>16</v>
      </c>
      <c r="D80" s="3" t="s">
        <v>17</v>
      </c>
      <c r="E80" s="3" t="s">
        <v>17</v>
      </c>
      <c r="F80" s="3" t="s">
        <v>12</v>
      </c>
      <c r="G80" s="3" t="s">
        <v>18</v>
      </c>
      <c r="H80" s="3" t="s">
        <v>9</v>
      </c>
      <c r="I80" s="3" t="s">
        <v>9</v>
      </c>
      <c r="J80" s="3" t="s">
        <v>29</v>
      </c>
      <c r="K80" s="3">
        <v>0.15000000000000002</v>
      </c>
      <c r="L80" s="3" t="s">
        <v>13</v>
      </c>
    </row>
    <row r="81" spans="1:12" ht="15.5" x14ac:dyDescent="0.35">
      <c r="A81" s="6">
        <v>43970.406116751452</v>
      </c>
      <c r="B81" s="4" t="s">
        <v>27</v>
      </c>
      <c r="C81" s="4" t="s">
        <v>10</v>
      </c>
      <c r="D81" s="4" t="s">
        <v>9</v>
      </c>
      <c r="E81" s="4" t="s">
        <v>10</v>
      </c>
      <c r="F81" s="4" t="s">
        <v>9</v>
      </c>
      <c r="G81" s="4" t="s">
        <v>14</v>
      </c>
      <c r="H81" s="4" t="s">
        <v>28</v>
      </c>
      <c r="I81" s="4" t="s">
        <v>9</v>
      </c>
      <c r="J81" s="4" t="s">
        <v>9</v>
      </c>
      <c r="K81" s="4">
        <v>0.15000000000000002</v>
      </c>
      <c r="L81" s="4" t="s">
        <v>13</v>
      </c>
    </row>
    <row r="82" spans="1:12" ht="15.5" x14ac:dyDescent="0.35">
      <c r="A82" s="5">
        <v>43970.429149307551</v>
      </c>
      <c r="B82" s="3" t="s">
        <v>30</v>
      </c>
      <c r="C82" s="3" t="s">
        <v>9</v>
      </c>
      <c r="D82" s="3" t="s">
        <v>17</v>
      </c>
      <c r="E82" s="3" t="s">
        <v>16</v>
      </c>
      <c r="F82" s="3" t="s">
        <v>19</v>
      </c>
      <c r="G82" s="3" t="s">
        <v>23</v>
      </c>
      <c r="H82" s="3" t="s">
        <v>30</v>
      </c>
      <c r="I82" s="3" t="s">
        <v>9</v>
      </c>
      <c r="J82" s="3" t="s">
        <v>9</v>
      </c>
      <c r="K82" s="3">
        <v>0.05</v>
      </c>
      <c r="L82" s="3" t="s">
        <v>21</v>
      </c>
    </row>
    <row r="83" spans="1:12" ht="15.5" x14ac:dyDescent="0.35">
      <c r="A83" s="6">
        <v>43970.44870992381</v>
      </c>
      <c r="B83" s="4" t="s">
        <v>26</v>
      </c>
      <c r="C83" s="4" t="s">
        <v>9</v>
      </c>
      <c r="D83" s="4" t="s">
        <v>17</v>
      </c>
      <c r="E83" s="4" t="s">
        <v>11</v>
      </c>
      <c r="F83" s="4" t="s">
        <v>9</v>
      </c>
      <c r="G83" s="4" t="s">
        <v>25</v>
      </c>
      <c r="H83" s="4" t="s">
        <v>27</v>
      </c>
      <c r="I83" s="4" t="s">
        <v>26</v>
      </c>
      <c r="J83" s="4" t="s">
        <v>26</v>
      </c>
      <c r="K83" s="4">
        <v>0.05</v>
      </c>
      <c r="L83" s="4" t="s">
        <v>21</v>
      </c>
    </row>
    <row r="84" spans="1:12" ht="15.5" x14ac:dyDescent="0.35">
      <c r="A84" s="5">
        <v>43970.459678721068</v>
      </c>
      <c r="B84" s="3" t="s">
        <v>30</v>
      </c>
      <c r="C84" s="3" t="s">
        <v>11</v>
      </c>
      <c r="D84" s="3" t="s">
        <v>11</v>
      </c>
      <c r="E84" s="3" t="s">
        <v>11</v>
      </c>
      <c r="F84" s="3" t="s">
        <v>19</v>
      </c>
      <c r="G84" s="3" t="s">
        <v>14</v>
      </c>
      <c r="H84" s="3" t="s">
        <v>9</v>
      </c>
      <c r="I84" s="3" t="s">
        <v>27</v>
      </c>
      <c r="J84" s="3" t="s">
        <v>30</v>
      </c>
      <c r="K84" s="3">
        <v>0.2</v>
      </c>
      <c r="L84" s="3" t="s">
        <v>13</v>
      </c>
    </row>
    <row r="85" spans="1:12" ht="15.5" x14ac:dyDescent="0.35">
      <c r="A85" s="6">
        <v>43970.490444707022</v>
      </c>
      <c r="B85" s="4" t="s">
        <v>27</v>
      </c>
      <c r="C85" s="4" t="s">
        <v>17</v>
      </c>
      <c r="D85" s="4" t="s">
        <v>16</v>
      </c>
      <c r="E85" s="4" t="s">
        <v>17</v>
      </c>
      <c r="F85" s="4" t="s">
        <v>9</v>
      </c>
      <c r="G85" s="4"/>
      <c r="H85" s="4" t="s">
        <v>26</v>
      </c>
      <c r="I85" s="4" t="s">
        <v>27</v>
      </c>
      <c r="J85" s="4" t="s">
        <v>9</v>
      </c>
      <c r="K85" s="4">
        <v>2.8472222222222222E-2</v>
      </c>
      <c r="L85" s="4" t="s">
        <v>15</v>
      </c>
    </row>
    <row r="86" spans="1:12" ht="15.5" x14ac:dyDescent="0.35">
      <c r="A86" s="5">
        <v>43970.522971982035</v>
      </c>
      <c r="B86" s="3" t="s">
        <v>26</v>
      </c>
      <c r="C86" s="3" t="s">
        <v>11</v>
      </c>
      <c r="D86" s="3" t="s">
        <v>9</v>
      </c>
      <c r="E86" s="3" t="s">
        <v>17</v>
      </c>
      <c r="F86" s="3" t="s">
        <v>19</v>
      </c>
      <c r="G86" s="3" t="s">
        <v>14</v>
      </c>
      <c r="H86" s="3" t="s">
        <v>26</v>
      </c>
      <c r="I86" s="3" t="s">
        <v>9</v>
      </c>
      <c r="J86" s="3" t="s">
        <v>9</v>
      </c>
      <c r="K86" s="3">
        <v>0.1</v>
      </c>
      <c r="L86" s="3" t="s">
        <v>13</v>
      </c>
    </row>
    <row r="87" spans="1:12" ht="15.5" x14ac:dyDescent="0.35">
      <c r="A87" s="6">
        <v>43970.555619834624</v>
      </c>
      <c r="B87" s="4" t="s">
        <v>26</v>
      </c>
      <c r="C87" s="4" t="s">
        <v>10</v>
      </c>
      <c r="D87" s="4" t="s">
        <v>11</v>
      </c>
      <c r="E87" s="4" t="s">
        <v>9</v>
      </c>
      <c r="F87" s="4" t="s">
        <v>9</v>
      </c>
      <c r="G87" s="4" t="s">
        <v>18</v>
      </c>
      <c r="H87" s="4" t="s">
        <v>9</v>
      </c>
      <c r="I87" s="4" t="s">
        <v>9</v>
      </c>
      <c r="J87" s="4" t="s">
        <v>30</v>
      </c>
      <c r="K87" s="4">
        <v>5.5555555555555558E-3</v>
      </c>
      <c r="L87" s="4" t="s">
        <v>24</v>
      </c>
    </row>
    <row r="88" spans="1:12" ht="15.5" x14ac:dyDescent="0.35">
      <c r="A88" s="5">
        <v>43970.595265918819</v>
      </c>
      <c r="B88" s="3" t="s">
        <v>26</v>
      </c>
      <c r="C88" s="3" t="s">
        <v>9</v>
      </c>
      <c r="D88" s="3" t="s">
        <v>10</v>
      </c>
      <c r="E88" s="3" t="s">
        <v>11</v>
      </c>
      <c r="F88" s="3" t="s">
        <v>12</v>
      </c>
      <c r="G88" s="3" t="s">
        <v>14</v>
      </c>
      <c r="H88" s="3" t="s">
        <v>27</v>
      </c>
      <c r="I88" s="3" t="s">
        <v>28</v>
      </c>
      <c r="J88" s="3" t="s">
        <v>27</v>
      </c>
      <c r="K88" s="3">
        <v>0.2</v>
      </c>
      <c r="L88" s="3" t="s">
        <v>13</v>
      </c>
    </row>
    <row r="89" spans="1:12" ht="15.5" x14ac:dyDescent="0.35">
      <c r="A89" s="6">
        <v>43970.598923441816</v>
      </c>
      <c r="B89" s="4" t="s">
        <v>27</v>
      </c>
      <c r="C89" s="4" t="s">
        <v>10</v>
      </c>
      <c r="D89" s="4" t="s">
        <v>9</v>
      </c>
      <c r="E89" s="4" t="s">
        <v>9</v>
      </c>
      <c r="F89" s="4" t="s">
        <v>9</v>
      </c>
      <c r="G89" s="4" t="s">
        <v>23</v>
      </c>
      <c r="H89" s="4" t="s">
        <v>9</v>
      </c>
      <c r="I89" s="4" t="s">
        <v>30</v>
      </c>
      <c r="J89" s="4" t="s">
        <v>26</v>
      </c>
      <c r="K89" s="4">
        <v>0.15000000000000002</v>
      </c>
      <c r="L89" s="4" t="s">
        <v>13</v>
      </c>
    </row>
    <row r="90" spans="1:12" ht="15.5" x14ac:dyDescent="0.35">
      <c r="A90" s="5">
        <v>43970.618087689123</v>
      </c>
      <c r="B90" s="3" t="s">
        <v>30</v>
      </c>
      <c r="C90" s="3" t="s">
        <v>11</v>
      </c>
      <c r="D90" s="3" t="s">
        <v>10</v>
      </c>
      <c r="E90" s="3" t="s">
        <v>17</v>
      </c>
      <c r="F90" s="3" t="s">
        <v>12</v>
      </c>
      <c r="G90" s="3" t="s">
        <v>20</v>
      </c>
      <c r="H90" s="3" t="s">
        <v>9</v>
      </c>
      <c r="I90" s="3" t="s">
        <v>9</v>
      </c>
      <c r="J90" s="3" t="s">
        <v>9</v>
      </c>
      <c r="K90" s="3">
        <v>0.25</v>
      </c>
      <c r="L90" s="3" t="s">
        <v>13</v>
      </c>
    </row>
    <row r="91" spans="1:12" ht="15.5" x14ac:dyDescent="0.35">
      <c r="A91" s="6">
        <v>43970.627156211034</v>
      </c>
      <c r="B91" s="4" t="s">
        <v>27</v>
      </c>
      <c r="C91" s="4" t="s">
        <v>9</v>
      </c>
      <c r="D91" s="4" t="s">
        <v>10</v>
      </c>
      <c r="E91" s="4" t="s">
        <v>10</v>
      </c>
      <c r="F91" s="4" t="s">
        <v>19</v>
      </c>
      <c r="G91" s="4" t="s">
        <v>14</v>
      </c>
      <c r="H91" s="4" t="s">
        <v>30</v>
      </c>
      <c r="I91" s="4" t="s">
        <v>9</v>
      </c>
      <c r="J91" s="4" t="s">
        <v>9</v>
      </c>
      <c r="K91" s="4">
        <v>0.05</v>
      </c>
      <c r="L91" s="4" t="s">
        <v>21</v>
      </c>
    </row>
    <row r="92" spans="1:12" ht="15.5" x14ac:dyDescent="0.35">
      <c r="A92" s="5">
        <v>43970.669626628405</v>
      </c>
      <c r="B92" s="3" t="s">
        <v>26</v>
      </c>
      <c r="C92" s="3" t="s">
        <v>9</v>
      </c>
      <c r="D92" s="3" t="s">
        <v>17</v>
      </c>
      <c r="E92" s="3" t="s">
        <v>17</v>
      </c>
      <c r="F92" s="3" t="s">
        <v>12</v>
      </c>
      <c r="G92" s="3"/>
      <c r="H92" s="3" t="s">
        <v>27</v>
      </c>
      <c r="I92" s="3" t="s">
        <v>30</v>
      </c>
      <c r="J92" s="3" t="s">
        <v>27</v>
      </c>
      <c r="K92" s="3">
        <v>4.1666666666666666E-3</v>
      </c>
      <c r="L92" s="3" t="s">
        <v>24</v>
      </c>
    </row>
    <row r="93" spans="1:12" ht="15.5" x14ac:dyDescent="0.35">
      <c r="A93" s="6">
        <v>43970.674619127072</v>
      </c>
      <c r="B93" s="4" t="s">
        <v>27</v>
      </c>
      <c r="C93" s="4" t="s">
        <v>16</v>
      </c>
      <c r="D93" s="4" t="s">
        <v>9</v>
      </c>
      <c r="E93" s="4" t="s">
        <v>17</v>
      </c>
      <c r="F93" s="4" t="s">
        <v>19</v>
      </c>
      <c r="G93" s="4" t="s">
        <v>20</v>
      </c>
      <c r="H93" s="4" t="s">
        <v>9</v>
      </c>
      <c r="I93" s="4" t="s">
        <v>9</v>
      </c>
      <c r="J93" s="4" t="s">
        <v>9</v>
      </c>
      <c r="K93" s="4">
        <v>0.05</v>
      </c>
      <c r="L93" s="4" t="s">
        <v>21</v>
      </c>
    </row>
    <row r="94" spans="1:12" ht="15.5" x14ac:dyDescent="0.35">
      <c r="A94" s="5">
        <v>43970.722871873571</v>
      </c>
      <c r="B94" s="3" t="s">
        <v>30</v>
      </c>
      <c r="C94" s="3" t="s">
        <v>11</v>
      </c>
      <c r="D94" s="3" t="s">
        <v>10</v>
      </c>
      <c r="E94" s="3" t="s">
        <v>16</v>
      </c>
      <c r="F94" s="3" t="s">
        <v>12</v>
      </c>
      <c r="G94" s="3" t="s">
        <v>14</v>
      </c>
      <c r="H94" s="3" t="s">
        <v>30</v>
      </c>
      <c r="I94" s="3" t="s">
        <v>30</v>
      </c>
      <c r="J94" s="3" t="s">
        <v>9</v>
      </c>
      <c r="K94" s="3">
        <v>0.2</v>
      </c>
      <c r="L94" s="3" t="s">
        <v>13</v>
      </c>
    </row>
    <row r="95" spans="1:12" ht="15.5" x14ac:dyDescent="0.35">
      <c r="A95" s="6">
        <v>43970.747378533124</v>
      </c>
      <c r="B95" s="4" t="s">
        <v>30</v>
      </c>
      <c r="C95" s="4" t="s">
        <v>9</v>
      </c>
      <c r="D95" s="4" t="s">
        <v>9</v>
      </c>
      <c r="E95" s="4" t="s">
        <v>17</v>
      </c>
      <c r="F95" s="4" t="s">
        <v>9</v>
      </c>
      <c r="G95" s="4" t="s">
        <v>25</v>
      </c>
      <c r="H95" s="4" t="s">
        <v>9</v>
      </c>
      <c r="I95" s="4" t="s">
        <v>30</v>
      </c>
      <c r="J95" s="4" t="s">
        <v>9</v>
      </c>
      <c r="K95" s="4">
        <v>0.25</v>
      </c>
      <c r="L95" s="4" t="s">
        <v>13</v>
      </c>
    </row>
    <row r="96" spans="1:12" ht="15.5" x14ac:dyDescent="0.35">
      <c r="A96" s="5">
        <v>43970.767693406669</v>
      </c>
      <c r="B96" s="3" t="s">
        <v>27</v>
      </c>
      <c r="C96" s="3" t="s">
        <v>17</v>
      </c>
      <c r="D96" s="3" t="s">
        <v>11</v>
      </c>
      <c r="E96" s="3" t="s">
        <v>9</v>
      </c>
      <c r="F96" s="3" t="s">
        <v>12</v>
      </c>
      <c r="G96" s="3" t="s">
        <v>14</v>
      </c>
      <c r="H96" s="3" t="s">
        <v>9</v>
      </c>
      <c r="I96" s="3" t="s">
        <v>9</v>
      </c>
      <c r="J96" s="3" t="s">
        <v>27</v>
      </c>
      <c r="K96" s="3">
        <v>0.25</v>
      </c>
      <c r="L96" s="3" t="s">
        <v>13</v>
      </c>
    </row>
    <row r="97" spans="1:12" ht="15.5" x14ac:dyDescent="0.35">
      <c r="A97" s="6">
        <v>43970.794382896071</v>
      </c>
      <c r="B97" s="4" t="s">
        <v>30</v>
      </c>
      <c r="C97" s="4" t="s">
        <v>11</v>
      </c>
      <c r="D97" s="4" t="s">
        <v>17</v>
      </c>
      <c r="E97" s="4" t="s">
        <v>11</v>
      </c>
      <c r="F97" s="4" t="s">
        <v>12</v>
      </c>
      <c r="G97" s="4" t="s">
        <v>23</v>
      </c>
      <c r="H97" s="4" t="s">
        <v>28</v>
      </c>
      <c r="I97" s="4" t="s">
        <v>9</v>
      </c>
      <c r="J97" s="4" t="s">
        <v>26</v>
      </c>
      <c r="K97" s="4">
        <v>0.15000000000000002</v>
      </c>
      <c r="L97" s="4" t="s">
        <v>13</v>
      </c>
    </row>
    <row r="98" spans="1:12" ht="15.5" x14ac:dyDescent="0.35">
      <c r="A98" s="5">
        <v>43970.796122766282</v>
      </c>
      <c r="B98" s="3" t="s">
        <v>27</v>
      </c>
      <c r="C98" s="3" t="s">
        <v>11</v>
      </c>
      <c r="D98" s="3" t="s">
        <v>11</v>
      </c>
      <c r="E98" s="3" t="s">
        <v>17</v>
      </c>
      <c r="F98" s="3" t="s">
        <v>19</v>
      </c>
      <c r="G98" s="3" t="s">
        <v>20</v>
      </c>
      <c r="H98" s="3" t="s">
        <v>9</v>
      </c>
      <c r="I98" s="3" t="s">
        <v>26</v>
      </c>
      <c r="J98" s="3" t="s">
        <v>30</v>
      </c>
      <c r="K98" s="3">
        <v>0.1</v>
      </c>
      <c r="L98" s="3" t="s">
        <v>13</v>
      </c>
    </row>
    <row r="99" spans="1:12" ht="15.5" x14ac:dyDescent="0.35">
      <c r="A99" s="6">
        <v>43970.835598753642</v>
      </c>
      <c r="B99" s="4" t="s">
        <v>26</v>
      </c>
      <c r="C99" s="4" t="s">
        <v>10</v>
      </c>
      <c r="D99" s="4" t="s">
        <v>11</v>
      </c>
      <c r="E99" s="4" t="s">
        <v>16</v>
      </c>
      <c r="F99" s="4" t="s">
        <v>19</v>
      </c>
      <c r="G99" s="4" t="s">
        <v>14</v>
      </c>
      <c r="H99" s="4" t="s">
        <v>9</v>
      </c>
      <c r="I99" s="4" t="s">
        <v>9</v>
      </c>
      <c r="J99" s="4" t="s">
        <v>26</v>
      </c>
      <c r="K99" s="4">
        <v>0.2</v>
      </c>
      <c r="L99" s="4" t="s">
        <v>13</v>
      </c>
    </row>
    <row r="100" spans="1:12" ht="15.5" x14ac:dyDescent="0.35">
      <c r="A100" s="5">
        <v>43970.84353837587</v>
      </c>
      <c r="B100" s="3" t="s">
        <v>26</v>
      </c>
      <c r="C100" s="3" t="s">
        <v>17</v>
      </c>
      <c r="D100" s="3" t="s">
        <v>16</v>
      </c>
      <c r="E100" s="3" t="s">
        <v>17</v>
      </c>
      <c r="F100" s="3" t="s">
        <v>12</v>
      </c>
      <c r="G100" s="3"/>
      <c r="H100" s="3" t="s">
        <v>30</v>
      </c>
      <c r="I100" s="3" t="s">
        <v>29</v>
      </c>
      <c r="J100" s="3" t="s">
        <v>9</v>
      </c>
      <c r="K100" s="3">
        <v>0.05</v>
      </c>
      <c r="L100" s="3" t="s">
        <v>21</v>
      </c>
    </row>
    <row r="101" spans="1:12" ht="15.5" x14ac:dyDescent="0.35">
      <c r="A101" s="7">
        <v>43970.892033300006</v>
      </c>
      <c r="B101" s="1" t="s">
        <v>30</v>
      </c>
      <c r="C101" s="1" t="s">
        <v>9</v>
      </c>
      <c r="D101" s="1" t="s">
        <v>17</v>
      </c>
      <c r="E101" s="1" t="s">
        <v>16</v>
      </c>
      <c r="F101" s="1" t="s">
        <v>9</v>
      </c>
      <c r="G101" s="1" t="s">
        <v>14</v>
      </c>
      <c r="H101" s="1" t="s">
        <v>9</v>
      </c>
      <c r="I101" s="1" t="s">
        <v>9</v>
      </c>
      <c r="J101" s="1" t="s">
        <v>27</v>
      </c>
      <c r="K101" s="1">
        <v>0.1</v>
      </c>
      <c r="L101" s="1" t="s">
        <v>13</v>
      </c>
    </row>
  </sheetData>
  <autoFilter ref="A1:L101" xr:uid="{24140289-0B7B-4979-8193-167AD17893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0BFD-267C-44B3-AF24-4A6915ECC7DD}">
  <sheetPr>
    <tabColor theme="9"/>
  </sheetPr>
  <dimension ref="A2:Q38"/>
  <sheetViews>
    <sheetView topLeftCell="A17" workbookViewId="0">
      <selection activeCell="C40" sqref="C40"/>
    </sheetView>
  </sheetViews>
  <sheetFormatPr baseColWidth="10" defaultRowHeight="14.5" x14ac:dyDescent="0.35"/>
  <cols>
    <col min="1" max="1" width="32.90625" bestFit="1" customWidth="1"/>
    <col min="2" max="2" width="13.26953125" bestFit="1" customWidth="1"/>
    <col min="3" max="3" width="9.7265625" customWidth="1"/>
    <col min="4" max="4" width="11.54296875" customWidth="1"/>
    <col min="5" max="5" width="8.7265625" customWidth="1"/>
    <col min="7" max="7" width="8.54296875" customWidth="1"/>
    <col min="8" max="8" width="8.08984375" customWidth="1"/>
    <col min="9" max="9" width="8.6328125" customWidth="1"/>
    <col min="11" max="11" width="9.1796875" customWidth="1"/>
    <col min="12" max="12" width="8.453125" customWidth="1"/>
    <col min="13" max="13" width="8.81640625" customWidth="1"/>
    <col min="14" max="14" width="11" customWidth="1"/>
    <col min="15" max="15" width="8.08984375" customWidth="1"/>
    <col min="16" max="16" width="7.6328125" customWidth="1"/>
    <col min="17" max="17" width="10.1796875" customWidth="1"/>
  </cols>
  <sheetData>
    <row r="2" spans="1:5" x14ac:dyDescent="0.35">
      <c r="A2" s="14" t="s">
        <v>33</v>
      </c>
      <c r="B2" s="14">
        <f>COUNTA(Reponses!A2:A101)</f>
        <v>100</v>
      </c>
    </row>
    <row r="4" spans="1:5" x14ac:dyDescent="0.35">
      <c r="A4" s="14" t="s">
        <v>1</v>
      </c>
      <c r="B4" s="14" t="s">
        <v>35</v>
      </c>
    </row>
    <row r="5" spans="1:5" x14ac:dyDescent="0.35">
      <c r="A5" s="14" t="s">
        <v>26</v>
      </c>
      <c r="B5" s="9">
        <f>COUNTIF(Reponses!B1:B101,Statistique!A5)</f>
        <v>30</v>
      </c>
    </row>
    <row r="6" spans="1:5" x14ac:dyDescent="0.35">
      <c r="A6" s="14" t="s">
        <v>27</v>
      </c>
      <c r="B6" s="9">
        <f>COUNTIF(Reponses!B2:B102,Statistique!A6)</f>
        <v>40</v>
      </c>
    </row>
    <row r="7" spans="1:5" x14ac:dyDescent="0.35">
      <c r="A7" s="14" t="s">
        <v>34</v>
      </c>
      <c r="B7" s="9">
        <f>COUNTIF(Reponses!B3:B103,Statistique!A7)</f>
        <v>30</v>
      </c>
    </row>
    <row r="9" spans="1:5" ht="31.5" customHeight="1" x14ac:dyDescent="0.35">
      <c r="A9" s="15" t="s">
        <v>36</v>
      </c>
      <c r="B9" s="15" t="s">
        <v>38</v>
      </c>
      <c r="C9" s="15" t="s">
        <v>39</v>
      </c>
      <c r="D9" s="15" t="s">
        <v>40</v>
      </c>
      <c r="E9" s="8"/>
    </row>
    <row r="10" spans="1:5" x14ac:dyDescent="0.35">
      <c r="A10" s="14" t="s">
        <v>10</v>
      </c>
      <c r="B10" s="9">
        <f>COUNTIF(Reponses!$C$1:$C$101,Statistique!A10)</f>
        <v>20</v>
      </c>
      <c r="C10" s="9">
        <f>COUNTIF(Reponses!D1:D101,Statistique!A10)</f>
        <v>19</v>
      </c>
      <c r="D10" s="9">
        <f>COUNTIF(Reponses!E1:E101,Statistique!A10)</f>
        <v>16</v>
      </c>
    </row>
    <row r="11" spans="1:5" x14ac:dyDescent="0.35">
      <c r="A11" s="14" t="s">
        <v>17</v>
      </c>
      <c r="B11" s="9">
        <f>COUNTIF(Reponses!C2:C101,Statistique!A11)</f>
        <v>14</v>
      </c>
      <c r="C11" s="9">
        <f>COUNTIF(Reponses!D2:D101,Statistique!A11)</f>
        <v>20</v>
      </c>
      <c r="D11" s="9">
        <f>COUNTIF(Reponses!E1:E101,Statistique!A11)</f>
        <v>20</v>
      </c>
    </row>
    <row r="12" spans="1:5" x14ac:dyDescent="0.35">
      <c r="A12" s="14" t="s">
        <v>11</v>
      </c>
      <c r="B12" s="9">
        <f>COUNTIF(Reponses!C2:C101,Statistique!A12)</f>
        <v>21</v>
      </c>
      <c r="C12" s="9">
        <f>COUNTIF(Reponses!D2:D101,Statistique!A12)</f>
        <v>20</v>
      </c>
      <c r="D12" s="9">
        <f>COUNTIF(Reponses!E1:E102,Statistique!A12)</f>
        <v>22</v>
      </c>
    </row>
    <row r="13" spans="1:5" x14ac:dyDescent="0.35">
      <c r="A13" s="14" t="s">
        <v>16</v>
      </c>
      <c r="B13" s="9">
        <f>COUNTIF(Reponses!C1:C101,Statistique!A13)</f>
        <v>17</v>
      </c>
      <c r="C13" s="9">
        <f>COUNTIF(Reponses!D2:D101,Statistique!A13)</f>
        <v>19</v>
      </c>
      <c r="D13" s="9">
        <f>COUNTIF(Reponses!E2:E101,Statistique!A13)</f>
        <v>22</v>
      </c>
    </row>
    <row r="14" spans="1:5" x14ac:dyDescent="0.35">
      <c r="A14" s="14" t="s">
        <v>37</v>
      </c>
      <c r="B14" s="9">
        <f>B2-SUM(B10:B13)</f>
        <v>28</v>
      </c>
      <c r="C14" s="9">
        <f>B2-SUM(C10:C13)</f>
        <v>22</v>
      </c>
      <c r="D14" s="9">
        <f>B2-SUM(D10:D13)</f>
        <v>20</v>
      </c>
    </row>
    <row r="16" spans="1:5" x14ac:dyDescent="0.35">
      <c r="A16" s="14" t="s">
        <v>41</v>
      </c>
      <c r="B16" s="14" t="s">
        <v>45</v>
      </c>
      <c r="C16" s="14" t="s">
        <v>46</v>
      </c>
      <c r="D16" s="14" t="s">
        <v>47</v>
      </c>
      <c r="E16" s="14" t="s">
        <v>52</v>
      </c>
    </row>
    <row r="17" spans="1:8" x14ac:dyDescent="0.35">
      <c r="A17" s="14" t="s">
        <v>26</v>
      </c>
      <c r="B17" s="9">
        <f>COUNTIF(Reponses!H2:H101,Statistique!G17)</f>
        <v>18</v>
      </c>
      <c r="C17" s="9">
        <f>COUNTIF(Reponses!$I$2:$I$101,Statistique!$G17)</f>
        <v>16</v>
      </c>
      <c r="D17" s="9">
        <f>COUNTIF(Reponses!$J$2:$J$101,Statistique!$G17)</f>
        <v>22</v>
      </c>
      <c r="E17" s="9">
        <f>SUM(B17:D17)</f>
        <v>56</v>
      </c>
      <c r="G17" s="18" t="s">
        <v>48</v>
      </c>
      <c r="H17" s="18"/>
    </row>
    <row r="18" spans="1:8" x14ac:dyDescent="0.35">
      <c r="A18" s="14" t="s">
        <v>27</v>
      </c>
      <c r="B18" s="9">
        <f>COUNTIF(Reponses!H2:H101,Statistique!G18)</f>
        <v>16</v>
      </c>
      <c r="C18" s="9">
        <f>COUNTIF(Reponses!$I$2:$I$101,Statistique!$G18)</f>
        <v>17</v>
      </c>
      <c r="D18" s="9">
        <f>COUNTIF(Reponses!$J$2:$J$101,Statistique!$G18)</f>
        <v>18</v>
      </c>
      <c r="E18" s="9">
        <f t="shared" ref="E18:E19" si="0">SUM(B18:D18)</f>
        <v>51</v>
      </c>
      <c r="G18" s="17" t="s">
        <v>49</v>
      </c>
      <c r="H18" s="18"/>
    </row>
    <row r="19" spans="1:8" x14ac:dyDescent="0.35">
      <c r="A19" s="14" t="s">
        <v>30</v>
      </c>
      <c r="B19" s="9">
        <f>COUNTIF(Reponses!H2:H101,Statistique!G19)</f>
        <v>14</v>
      </c>
      <c r="C19" s="9">
        <f>COUNTIF(Reponses!$I$2:$I$101,Statistique!$G19)</f>
        <v>18</v>
      </c>
      <c r="D19" s="9">
        <f>COUNTIF(Reponses!$J$2:$J$101,Statistique!$G19)</f>
        <v>21</v>
      </c>
      <c r="E19" s="9">
        <f t="shared" si="0"/>
        <v>53</v>
      </c>
      <c r="G19" s="17" t="s">
        <v>50</v>
      </c>
      <c r="H19" s="18"/>
    </row>
    <row r="20" spans="1:8" x14ac:dyDescent="0.35">
      <c r="A20" s="14" t="s">
        <v>51</v>
      </c>
      <c r="B20" s="9">
        <f>COUNTBLANK(Reponses!H2:H101)</f>
        <v>56</v>
      </c>
      <c r="C20" s="9">
        <f>COUNTBLANK(Reponses!I2:I101)</f>
        <v>56</v>
      </c>
      <c r="D20" s="9">
        <f>COUNTBLANK(Reponses!J2:J101)</f>
        <v>43</v>
      </c>
      <c r="E20" s="9">
        <f>SUM(B20:D20)</f>
        <v>155</v>
      </c>
    </row>
    <row r="22" spans="1:8" x14ac:dyDescent="0.35">
      <c r="A22" s="14" t="s">
        <v>6</v>
      </c>
      <c r="B22" s="14" t="s">
        <v>52</v>
      </c>
    </row>
    <row r="23" spans="1:8" x14ac:dyDescent="0.35">
      <c r="A23" s="14" t="s">
        <v>18</v>
      </c>
      <c r="B23" s="9">
        <f>COUNTIF(Reponses!$G$2:$G$101,Statistique!$F23)</f>
        <v>58</v>
      </c>
      <c r="F23" s="14" t="s">
        <v>53</v>
      </c>
    </row>
    <row r="24" spans="1:8" x14ac:dyDescent="0.35">
      <c r="A24" s="14" t="s">
        <v>20</v>
      </c>
      <c r="B24" s="9">
        <f>COUNTIF(Reponses!$G$2:$G$101,Statistique!$F24)</f>
        <v>63</v>
      </c>
      <c r="F24" s="14" t="s">
        <v>54</v>
      </c>
    </row>
    <row r="25" spans="1:8" x14ac:dyDescent="0.35">
      <c r="A25" s="14" t="s">
        <v>23</v>
      </c>
      <c r="B25" s="9">
        <f>COUNTIF(Reponses!$G$2:$G$101,Statistique!$F25)</f>
        <v>23</v>
      </c>
      <c r="F25" s="14" t="s">
        <v>55</v>
      </c>
    </row>
    <row r="27" spans="1:8" x14ac:dyDescent="0.35">
      <c r="A27" s="14" t="s">
        <v>7</v>
      </c>
      <c r="B27" s="14" t="s">
        <v>52</v>
      </c>
    </row>
    <row r="28" spans="1:8" x14ac:dyDescent="0.35">
      <c r="A28" s="14" t="s">
        <v>24</v>
      </c>
      <c r="B28" s="9">
        <f>COUNTIF(Reponses!L2:L101,Statistique!A28)</f>
        <v>6</v>
      </c>
    </row>
    <row r="29" spans="1:8" x14ac:dyDescent="0.35">
      <c r="A29" s="14" t="s">
        <v>15</v>
      </c>
      <c r="B29" s="9">
        <f>COUNTIF(Reponses!L2:L101,Statistique!A29)</f>
        <v>9</v>
      </c>
    </row>
    <row r="30" spans="1:8" x14ac:dyDescent="0.35">
      <c r="A30" s="14" t="s">
        <v>21</v>
      </c>
      <c r="B30" s="9">
        <f>COUNTIF(Reponses!L2:L101,Statistique!A30)</f>
        <v>18</v>
      </c>
    </row>
    <row r="31" spans="1:8" x14ac:dyDescent="0.35">
      <c r="A31" s="14" t="s">
        <v>13</v>
      </c>
      <c r="B31" s="9">
        <f>COUNTIF(Reponses!L2:L101,Statistique!A31)</f>
        <v>67</v>
      </c>
    </row>
    <row r="33" spans="1:17" x14ac:dyDescent="0.35">
      <c r="B33" s="13" t="s">
        <v>57</v>
      </c>
      <c r="C33" s="13"/>
      <c r="D33" s="13"/>
      <c r="E33" s="13"/>
      <c r="F33" s="13" t="s">
        <v>38</v>
      </c>
      <c r="G33" s="13"/>
      <c r="H33" s="13"/>
      <c r="I33" s="13"/>
      <c r="J33" s="13" t="s">
        <v>39</v>
      </c>
      <c r="K33" s="13"/>
      <c r="L33" s="13"/>
      <c r="M33" s="13"/>
      <c r="N33" s="13" t="s">
        <v>40</v>
      </c>
      <c r="O33" s="13"/>
      <c r="P33" s="13"/>
      <c r="Q33" s="13"/>
    </row>
    <row r="34" spans="1:17" ht="30.5" customHeight="1" x14ac:dyDescent="0.35">
      <c r="A34" s="11" t="s">
        <v>56</v>
      </c>
      <c r="B34" s="10" t="s">
        <v>16</v>
      </c>
      <c r="C34" s="10" t="s">
        <v>11</v>
      </c>
      <c r="D34" s="10" t="s">
        <v>17</v>
      </c>
      <c r="E34" s="10" t="s">
        <v>10</v>
      </c>
      <c r="F34" s="10" t="s">
        <v>16</v>
      </c>
      <c r="G34" s="10" t="s">
        <v>11</v>
      </c>
      <c r="H34" s="10" t="s">
        <v>17</v>
      </c>
      <c r="I34" s="10" t="s">
        <v>10</v>
      </c>
      <c r="J34" s="10" t="s">
        <v>16</v>
      </c>
      <c r="K34" s="10" t="s">
        <v>11</v>
      </c>
      <c r="L34" s="10" t="s">
        <v>17</v>
      </c>
      <c r="M34" s="10" t="s">
        <v>10</v>
      </c>
      <c r="N34" s="10" t="s">
        <v>16</v>
      </c>
      <c r="O34" s="10" t="s">
        <v>11</v>
      </c>
      <c r="P34" s="10" t="s">
        <v>17</v>
      </c>
      <c r="Q34" s="10" t="s">
        <v>10</v>
      </c>
    </row>
    <row r="35" spans="1:17" x14ac:dyDescent="0.35">
      <c r="A35" s="12" t="s">
        <v>26</v>
      </c>
      <c r="B35" s="9">
        <f>F35+J35+N35</f>
        <v>19</v>
      </c>
      <c r="C35" s="9">
        <f>G35+K35+O35</f>
        <v>22</v>
      </c>
      <c r="D35" s="9">
        <f>H35+L35+P35</f>
        <v>13</v>
      </c>
      <c r="E35" s="9">
        <f>I35+M35+Q35</f>
        <v>11</v>
      </c>
      <c r="F35" s="9">
        <f>COUNTIFS(Reponses!$B$2:$B$101,Statistique!$A$35,Reponses!$C$2:$C$101,Statistique!$G34)</f>
        <v>5</v>
      </c>
      <c r="G35" s="9">
        <f>COUNTIFS(Reponses!$B$2:$B$101,Statistique!$A$35,Reponses!$C$2:$C$101,Statistique!G34)</f>
        <v>5</v>
      </c>
      <c r="H35" s="9">
        <f>COUNTIFS(Reponses!$B$2:$B$101,Statistique!$A$35,Reponses!$C$2:$C$101,Statistique!H34)</f>
        <v>4</v>
      </c>
      <c r="I35" s="9">
        <f>COUNTIFS(Reponses!$B$2:$B$101,Statistique!$A$35,Reponses!$C$2:$C$101,Statistique!I34)</f>
        <v>5</v>
      </c>
      <c r="J35" s="9">
        <f>COUNTIFS(Reponses!$B$2:$B$101,Statistique!$A$35,Reponses!$D$2:$D$101,Statistique!J34)</f>
        <v>5</v>
      </c>
      <c r="K35" s="9">
        <f>COUNTIFS(Reponses!$B$2:$B$101,Statistique!$A$35,Reponses!$D$2:$D$101,Statistique!K34)</f>
        <v>9</v>
      </c>
      <c r="L35" s="9">
        <f>COUNTIFS(Reponses!$B$2:$B$101,Statistique!$A$35,Reponses!$D$2:$D$101,Statistique!L34)</f>
        <v>5</v>
      </c>
      <c r="M35" s="9">
        <f>COUNTIFS(Reponses!$B$2:$B$101,Statistique!$A$35,Reponses!$D$2:$D$101,Statistique!M34)</f>
        <v>5</v>
      </c>
      <c r="N35" s="9">
        <f>COUNTIFS(Reponses!$B$2:$B$101,Statistique!$A$35,Reponses!$E$2:$E$101,Statistique!N34)</f>
        <v>9</v>
      </c>
      <c r="O35" s="9">
        <f>COUNTIFS(Reponses!$B$2:$B$101,Statistique!$A$35,Reponses!$E$2:$E$101,Statistique!O34)</f>
        <v>8</v>
      </c>
      <c r="P35" s="9">
        <f>COUNTIFS(Reponses!$B$2:$B$101,Statistique!$A$35,Reponses!$E$2:$E$101,Statistique!P34)</f>
        <v>4</v>
      </c>
      <c r="Q35" s="9">
        <f>COUNTIFS(Reponses!$B$2:$B$101,Statistique!$A$35,Reponses!$E$2:$E$101,Statistique!Q34)</f>
        <v>1</v>
      </c>
    </row>
    <row r="36" spans="1:17" x14ac:dyDescent="0.35">
      <c r="A36" s="12" t="s">
        <v>27</v>
      </c>
      <c r="B36" s="9">
        <f t="shared" ref="B36:B37" si="1">F36+J36+N36</f>
        <v>21</v>
      </c>
      <c r="C36" s="9">
        <f t="shared" ref="C36:C37" si="2">G36+K36+O36</f>
        <v>22</v>
      </c>
      <c r="D36" s="9">
        <f t="shared" ref="D36:D37" si="3">H36+L36+P36</f>
        <v>24</v>
      </c>
      <c r="E36" s="9">
        <f t="shared" ref="E36:E37" si="4">I36+M36+Q36</f>
        <v>25</v>
      </c>
      <c r="F36" s="9">
        <f>COUNTIFS(Reponses!B2:B101,Statistique!A36,Reponses!C2:C101,Statistique!$F$34)</f>
        <v>9</v>
      </c>
      <c r="G36" s="9">
        <f>COUNTIFS(Reponses!$B$2:$B$101,Statistique!A36,Reponses!$C$2:$C$101,Statistique!$G$34)</f>
        <v>8</v>
      </c>
      <c r="H36" s="9">
        <f>COUNTIFS(Reponses!$B$2:$B$101,Statistique!A$36,Reponses!$C$2:$C$101,Statistique!H34)</f>
        <v>7</v>
      </c>
      <c r="I36" s="9">
        <f>COUNTIFS(Reponses!$B$2:$B$101,Statistique!A36,Reponses!$C$2:$C$101,Statistique!I34)</f>
        <v>9</v>
      </c>
      <c r="J36" s="9">
        <f>COUNTIFS(Reponses!$B$2:$B$101,Statistique!A36,Reponses!$D$2:$D$101,Statistique!J34)</f>
        <v>7</v>
      </c>
      <c r="K36" s="9">
        <f>COUNTIFS(Reponses!$B$2:$B$101,Statistique!A36,Reponses!$D$2:$D$101,Statistique!K34)</f>
        <v>8</v>
      </c>
      <c r="L36" s="9">
        <f>COUNTIFS(Reponses!$B$2:$B$101,Statistique!A36,Reponses!$D$2:$D$101,Statistique!L34)</f>
        <v>7</v>
      </c>
      <c r="M36" s="9">
        <f>COUNTIFS(Reponses!$B$2:$B$101,Statistique!A36,Reponses!$D$2:$D$101,Statistique!M34)</f>
        <v>8</v>
      </c>
      <c r="N36" s="9">
        <f>COUNTIFS(Reponses!$B$2:$B$101,Statistique!$A$36,Reponses!$E$2:$E$101,Statistique!N34)</f>
        <v>5</v>
      </c>
      <c r="O36" s="9">
        <f>COUNTIFS(Reponses!$B$2:$B$101,Statistique!$A$36,Reponses!$E$2:$E$101,Statistique!O34)</f>
        <v>6</v>
      </c>
      <c r="P36" s="9">
        <f>COUNTIFS(Reponses!$B$2:$B$101,Statistique!$A$36,Reponses!$E$2:$E$101,Statistique!P34)</f>
        <v>10</v>
      </c>
      <c r="Q36" s="9">
        <f>COUNTIFS(Reponses!$B$2:$B$101,Statistique!$A$36,Reponses!$E$2:$E$101,Statistique!Q34)</f>
        <v>8</v>
      </c>
    </row>
    <row r="37" spans="1:17" x14ac:dyDescent="0.35">
      <c r="A37" s="12" t="s">
        <v>30</v>
      </c>
      <c r="B37" s="9">
        <f t="shared" si="1"/>
        <v>19</v>
      </c>
      <c r="C37" s="9">
        <f t="shared" si="2"/>
        <v>19</v>
      </c>
      <c r="D37" s="9">
        <f t="shared" si="3"/>
        <v>17</v>
      </c>
      <c r="E37" s="9">
        <f t="shared" si="4"/>
        <v>19</v>
      </c>
      <c r="F37" s="9">
        <f>COUNTIFS(Reponses!B2:B101,Statistique!A37,Reponses!C2:C101,Statistique!$F$34)</f>
        <v>4</v>
      </c>
      <c r="G37" s="9">
        <f>COUNTIFS(Reponses!$B$2:$B$101,Statistique!A37,Reponses!$C$2:$C$101,Statistique!$G$34)</f>
        <v>8</v>
      </c>
      <c r="H37" s="9">
        <f>COUNTIFS(Reponses!$B$2:$B$101,Statistique!A37,Reponses!$C$2:$C$101,Statistique!H34)</f>
        <v>3</v>
      </c>
      <c r="I37" s="9">
        <f>COUNTIFS(Reponses!$B$2:$B$101,Statistique!A37,Reponses!$C$2:$C$101,Statistique!I34)</f>
        <v>6</v>
      </c>
      <c r="J37" s="9">
        <f>COUNTIFS(Reponses!$B$2:$B$101,Statistique!A37,Reponses!$D$2:$D$101,Statistique!J34)</f>
        <v>7</v>
      </c>
      <c r="K37" s="9">
        <f>COUNTIFS(Reponses!$B$2:$B$101,Statistique!A37,Reponses!$D$2:$D$101,Statistique!K34)</f>
        <v>3</v>
      </c>
      <c r="L37" s="9">
        <f>COUNTIFS(Reponses!$B$2:$B$101,Statistique!A37,Reponses!$D$2:$D$101,Statistique!L34)</f>
        <v>8</v>
      </c>
      <c r="M37" s="9">
        <f>COUNTIFS(Reponses!$B$2:$B$101,Statistique!A37,Reponses!$D$2:$D$101,Statistique!M34)</f>
        <v>6</v>
      </c>
      <c r="N37" s="9">
        <f>COUNTIFS(Reponses!$B$2:$B$101,Statistique!$A$37,Reponses!$E$2:$E$101,Statistique!N34)</f>
        <v>8</v>
      </c>
      <c r="O37" s="9">
        <f>COUNTIFS(Reponses!$B$2:$B$101,Statistique!$A$37,Reponses!$E$2:$E$101,Statistique!O34)</f>
        <v>8</v>
      </c>
      <c r="P37" s="9">
        <f>COUNTIFS(Reponses!$B$2:$B$101,Statistique!$A$37,Reponses!$E$2:$E$101,Statistique!P34)</f>
        <v>6</v>
      </c>
      <c r="Q37" s="9">
        <f>COUNTIFS(Reponses!$B$2:$B$101,Statistique!$A$37,Reponses!$E$2:$E$101,Statistique!Q34)</f>
        <v>7</v>
      </c>
    </row>
    <row r="38" spans="1:17" x14ac:dyDescent="0.35">
      <c r="A38" s="12" t="s">
        <v>58</v>
      </c>
      <c r="B38" s="9">
        <f>SUM(B35:B37)</f>
        <v>59</v>
      </c>
      <c r="C38" s="9">
        <f>SUM(C35:C37)</f>
        <v>63</v>
      </c>
      <c r="D38" s="9">
        <f t="shared" ref="D38:Q38" si="5">SUM(D35:D37)</f>
        <v>54</v>
      </c>
      <c r="E38" s="9">
        <f t="shared" si="5"/>
        <v>55</v>
      </c>
      <c r="F38" s="9">
        <f t="shared" si="5"/>
        <v>18</v>
      </c>
      <c r="G38" s="9">
        <f t="shared" si="5"/>
        <v>21</v>
      </c>
      <c r="H38" s="9">
        <f t="shared" si="5"/>
        <v>14</v>
      </c>
      <c r="I38" s="9">
        <f t="shared" si="5"/>
        <v>20</v>
      </c>
      <c r="J38" s="9">
        <f t="shared" si="5"/>
        <v>19</v>
      </c>
      <c r="K38" s="9">
        <f t="shared" si="5"/>
        <v>20</v>
      </c>
      <c r="L38" s="9">
        <f t="shared" si="5"/>
        <v>20</v>
      </c>
      <c r="M38" s="9">
        <f t="shared" si="5"/>
        <v>19</v>
      </c>
      <c r="N38" s="9">
        <f t="shared" si="5"/>
        <v>22</v>
      </c>
      <c r="O38" s="9">
        <f t="shared" si="5"/>
        <v>22</v>
      </c>
      <c r="P38" s="9">
        <f t="shared" si="5"/>
        <v>20</v>
      </c>
      <c r="Q38" s="9">
        <f t="shared" si="5"/>
        <v>16</v>
      </c>
    </row>
  </sheetData>
  <mergeCells count="4">
    <mergeCell ref="B33:E33"/>
    <mergeCell ref="F33:I33"/>
    <mergeCell ref="J33:M33"/>
    <mergeCell ref="N33:Q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EAC-D2A9-45A2-8994-6491EAFB2FA5}">
  <sheetPr>
    <tabColor rgb="FF7030A0"/>
  </sheetPr>
  <dimension ref="A1"/>
  <sheetViews>
    <sheetView showGridLines="0" zoomScale="80" zoomScaleNormal="80" workbookViewId="0">
      <selection activeCell="M35" sqref="M35"/>
    </sheetView>
  </sheetViews>
  <sheetFormatPr baseColWidth="10" defaultRowHeight="14.5" x14ac:dyDescent="0.35"/>
  <cols>
    <col min="1" max="16384" width="10.9062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Reponses</vt:lpstr>
      <vt:lpstr>Statistique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Osée JOHN</cp:lastModifiedBy>
  <dcterms:created xsi:type="dcterms:W3CDTF">2023-08-22T08:09:31Z</dcterms:created>
  <dcterms:modified xsi:type="dcterms:W3CDTF">2023-08-23T10:14:34Z</dcterms:modified>
</cp:coreProperties>
</file>