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7005" activeTab="1"/>
  </bookViews>
  <sheets>
    <sheet name="Tables" sheetId="5" r:id="rId1"/>
    <sheet name="Columns" sheetId="6" r:id="rId2"/>
  </sheets>
  <calcPr calcId="162913"/>
</workbook>
</file>

<file path=xl/calcChain.xml><?xml version="1.0" encoding="utf-8"?>
<calcChain xmlns="http://schemas.openxmlformats.org/spreadsheetml/2006/main">
  <c r="A2" i="6" l="1"/>
  <c r="A3" i="6" s="1"/>
  <c r="A4" i="6" s="1"/>
  <c r="A5" i="6" s="1"/>
  <c r="A6" i="6" s="1"/>
  <c r="A7" i="6" s="1"/>
  <c r="A8" i="6" s="1"/>
  <c r="A9" i="6" s="1"/>
  <c r="A10" i="6"/>
  <c r="A11" i="6" s="1"/>
  <c r="A12" i="6" s="1"/>
  <c r="A13" i="6" s="1"/>
  <c r="A14" i="6" s="1"/>
  <c r="A15" i="6" s="1"/>
  <c r="A16" i="6"/>
  <c r="A17" i="6"/>
  <c r="A18" i="6" s="1"/>
  <c r="A19" i="6" s="1"/>
  <c r="A20" i="6" s="1"/>
  <c r="A21" i="6" s="1"/>
  <c r="A22" i="6" s="1"/>
  <c r="A23" i="6" s="1"/>
  <c r="A24" i="6" s="1"/>
  <c r="A25" i="6" s="1"/>
  <c r="A26" i="6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/>
  <c r="A61" i="6" s="1"/>
  <c r="A62" i="6" s="1"/>
  <c r="A63" i="6" s="1"/>
  <c r="A64" i="6" s="1"/>
  <c r="A65" i="6" s="1"/>
  <c r="A66" i="6" s="1"/>
  <c r="A67" i="6" s="1"/>
  <c r="A68" i="6" s="1"/>
  <c r="A69" i="6" s="1"/>
  <c r="A70" i="6"/>
  <c r="A71" i="6"/>
  <c r="A72" i="6" s="1"/>
  <c r="A73" i="6" s="1"/>
  <c r="A74" i="6" s="1"/>
  <c r="A75" i="6" s="1"/>
  <c r="A76" i="6"/>
  <c r="A77" i="6" s="1"/>
  <c r="A78" i="6" s="1"/>
  <c r="A79" i="6" s="1"/>
  <c r="A80" i="6" s="1"/>
  <c r="A81" i="6" s="1"/>
  <c r="A82" i="6" s="1"/>
  <c r="A83" i="6" s="1"/>
  <c r="A84" i="6" s="1"/>
  <c r="A85" i="6" s="1"/>
  <c r="A86" i="6"/>
  <c r="A87" i="6"/>
  <c r="A88" i="6"/>
  <c r="A89" i="6" s="1"/>
  <c r="A90" i="6" s="1"/>
  <c r="B2" i="6" l="1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I10" i="5" l="1"/>
  <c r="J10" i="5"/>
  <c r="I9" i="5"/>
  <c r="J9" i="5"/>
  <c r="I8" i="5"/>
  <c r="J8" i="5"/>
  <c r="I7" i="5"/>
  <c r="J7" i="5"/>
  <c r="I6" i="5"/>
  <c r="J6" i="5"/>
  <c r="I2" i="5" l="1"/>
  <c r="I3" i="5"/>
  <c r="I4" i="5"/>
  <c r="I5" i="5"/>
  <c r="J3" i="5" l="1"/>
  <c r="J4" i="5"/>
  <c r="J5" i="5"/>
  <c r="J2" i="5" l="1"/>
</calcChain>
</file>

<file path=xl/sharedStrings.xml><?xml version="1.0" encoding="utf-8"?>
<sst xmlns="http://schemas.openxmlformats.org/spreadsheetml/2006/main" count="440" uniqueCount="208">
  <si>
    <t>CRUD</t>
    <phoneticPr fontId="1" type="noConversion"/>
  </si>
  <si>
    <t>Index</t>
    <phoneticPr fontId="1" type="noConversion"/>
  </si>
  <si>
    <t>Parent</t>
    <phoneticPr fontId="1" type="noConversion"/>
  </si>
  <si>
    <t>Name</t>
    <phoneticPr fontId="1" type="noConversion"/>
  </si>
  <si>
    <t>Code</t>
    <phoneticPr fontId="1" type="noConversion"/>
  </si>
  <si>
    <t>Col1</t>
    <phoneticPr fontId="1" type="noConversion"/>
  </si>
  <si>
    <t>Col2</t>
    <phoneticPr fontId="1" type="noConversion"/>
  </si>
  <si>
    <t>PK</t>
    <phoneticPr fontId="1" type="noConversion"/>
  </si>
  <si>
    <t>M</t>
    <phoneticPr fontId="1" type="noConversion"/>
  </si>
  <si>
    <t>Comment</t>
  </si>
  <si>
    <t>Comment</t>
    <phoneticPr fontId="1" type="noConversion"/>
  </si>
  <si>
    <t>Description</t>
    <phoneticPr fontId="1" type="noConversion"/>
  </si>
  <si>
    <t>Annotation</t>
    <phoneticPr fontId="1" type="noConversion"/>
  </si>
  <si>
    <t>INTEGER</t>
  </si>
  <si>
    <t>当事人关系开始时间戳</t>
  </si>
  <si>
    <t>当事人关系结束时间戳</t>
  </si>
  <si>
    <t>PARTY</t>
  </si>
  <si>
    <t>当事人ID</t>
  </si>
  <si>
    <t>DATE</t>
  </si>
  <si>
    <t>当事人开始日期</t>
  </si>
  <si>
    <t>当事人结束日期</t>
  </si>
  <si>
    <t>个人名称开始日期</t>
  </si>
  <si>
    <t>给予名称</t>
  </si>
  <si>
    <t>中间名称</t>
  </si>
  <si>
    <t>家名称</t>
  </si>
  <si>
    <t>名称前缀文本</t>
  </si>
  <si>
    <t>名称后缀文本</t>
  </si>
  <si>
    <t>个人名称结束日期</t>
  </si>
  <si>
    <t>个人满名称</t>
  </si>
  <si>
    <t>INDIVIDUAL</t>
  </si>
  <si>
    <t>出生日期</t>
  </si>
  <si>
    <t>死亡日期</t>
  </si>
  <si>
    <t>退休日期</t>
  </si>
  <si>
    <t>雇用开始日期</t>
  </si>
  <si>
    <t>个人</t>
  </si>
  <si>
    <t>个人名称历史</t>
  </si>
  <si>
    <t>当事人</t>
  </si>
  <si>
    <t>当事人关系</t>
  </si>
  <si>
    <t>01.当事人域</t>
    <phoneticPr fontId="1" type="noConversion"/>
  </si>
  <si>
    <t>INDIVIDUAL_NAME_HIST</t>
  </si>
  <si>
    <t>PARTY_RELATED</t>
  </si>
  <si>
    <t>Table_Code</t>
  </si>
  <si>
    <t>Column_Name</t>
  </si>
  <si>
    <t>Column_Code</t>
  </si>
  <si>
    <t>Data_Type</t>
  </si>
  <si>
    <t>Party_Relationship_Start_Dttm</t>
  </si>
  <si>
    <t>Party_Relationship_End_Dttm</t>
  </si>
  <si>
    <t>Party_Id</t>
  </si>
  <si>
    <t>Party_Start_Dt</t>
  </si>
  <si>
    <t>Party_End_Dt</t>
  </si>
  <si>
    <t>Individual_Name_Start_Dt</t>
  </si>
  <si>
    <t>Given_Name</t>
  </si>
  <si>
    <t>Middle_Name</t>
  </si>
  <si>
    <t>Family_Name</t>
  </si>
  <si>
    <t>Name_Prefix_Txt</t>
  </si>
  <si>
    <t>Name_Suffix_Txt</t>
  </si>
  <si>
    <t>Individual_Name_End_Dt</t>
  </si>
  <si>
    <t>Individual_Full_Name</t>
  </si>
  <si>
    <t>Birth_Dt</t>
  </si>
  <si>
    <t>Death_Dt</t>
  </si>
  <si>
    <t>Retirement_Dt</t>
  </si>
  <si>
    <t>Employment_Start_Dt</t>
  </si>
  <si>
    <t>Associate_Ind</t>
  </si>
  <si>
    <t>Relates_Party_Id</t>
  </si>
  <si>
    <t>Party_Relationship_Role_Cd</t>
  </si>
  <si>
    <t>Related_Party_Id</t>
  </si>
  <si>
    <t>Party_Structure_Type_Cd</t>
  </si>
  <si>
    <t>Party_Rel_Status_Reason_Cd</t>
  </si>
  <si>
    <t>Party_Rel_Status_Type_Cd</t>
  </si>
  <si>
    <t>Party_Type_Cd</t>
  </si>
  <si>
    <t>Party_Info_Source_Type_Cd</t>
  </si>
  <si>
    <t>Lifecycle_Cd</t>
  </si>
  <si>
    <t>Individual_Party_Id</t>
  </si>
  <si>
    <t>Name_Type_Cd</t>
  </si>
  <si>
    <t>MM_Object_Id</t>
  </si>
  <si>
    <t>Ethnicity_Cd</t>
  </si>
  <si>
    <t>Gender_Type_Cd</t>
  </si>
  <si>
    <t>Tax_Bracket_Cd</t>
  </si>
  <si>
    <t>VIP_Type_Cd</t>
  </si>
  <si>
    <t>Nationality_Cd</t>
  </si>
  <si>
    <t>员工标示</t>
    <phoneticPr fontId="1" type="noConversion"/>
  </si>
  <si>
    <t>关系当事人ID</t>
  </si>
  <si>
    <t>当事人关系角色编码</t>
  </si>
  <si>
    <t>关联当事人ID</t>
  </si>
  <si>
    <t>当事人结构类型编码</t>
  </si>
  <si>
    <t>当事人关系状态原因编码</t>
  </si>
  <si>
    <t>当事人关系状态类型编码</t>
  </si>
  <si>
    <t>当事人类型编码</t>
  </si>
  <si>
    <t>当事人信息来源类型编码</t>
  </si>
  <si>
    <t>生命周期编码</t>
  </si>
  <si>
    <t>个人当事人ID</t>
  </si>
  <si>
    <t>名称类型编码</t>
  </si>
  <si>
    <t>多媒体对象ID</t>
  </si>
  <si>
    <t>种族编码</t>
  </si>
  <si>
    <t>性别类型编码</t>
  </si>
  <si>
    <t>税排除编码</t>
  </si>
  <si>
    <t>VIP类型编码</t>
  </si>
  <si>
    <t>国籍编码</t>
  </si>
  <si>
    <t>VARCHAR(50)</t>
  </si>
  <si>
    <t>VARCHAR(100)</t>
  </si>
  <si>
    <t>VARCHAR(1000)</t>
  </si>
  <si>
    <t>CHAR(1)</t>
  </si>
  <si>
    <t>TIMESTAMP</t>
    <phoneticPr fontId="1" type="noConversion"/>
  </si>
  <si>
    <t>AGREEMENT</t>
  </si>
  <si>
    <t>账户号码</t>
  </si>
  <si>
    <t>账户修饰号码</t>
  </si>
  <si>
    <t>账户打开日期</t>
  </si>
  <si>
    <t>账户关闭日期</t>
  </si>
  <si>
    <t>账户起诉日期</t>
  </si>
  <si>
    <t>账户鉴定日期</t>
  </si>
  <si>
    <t>协议名称</t>
  </si>
  <si>
    <t>交替协议名称</t>
  </si>
  <si>
    <t>合同到期日期</t>
  </si>
  <si>
    <t>外部协议标识</t>
  </si>
  <si>
    <t>APPLICATION</t>
  </si>
  <si>
    <t>申请ID</t>
  </si>
  <si>
    <t>申请完成日期</t>
  </si>
  <si>
    <t>计划账户打开日期</t>
  </si>
  <si>
    <t>申请被接收日期</t>
  </si>
  <si>
    <t>申请鉴定日期</t>
  </si>
  <si>
    <t>协议</t>
  </si>
  <si>
    <t>04.协议域</t>
    <phoneticPr fontId="1" type="noConversion"/>
  </si>
  <si>
    <t>协议当事人</t>
  </si>
  <si>
    <t>申请</t>
    <phoneticPr fontId="1" type="noConversion"/>
  </si>
  <si>
    <t>协议对应申请</t>
  </si>
  <si>
    <t>协议对应申请开始日期</t>
  </si>
  <si>
    <t>协议对应申请结束日期</t>
  </si>
  <si>
    <t>协议当事人开始日期</t>
  </si>
  <si>
    <t>协议当事人结束日期</t>
  </si>
  <si>
    <t>分摊百分比</t>
  </si>
  <si>
    <t>协议当事人金额</t>
  </si>
  <si>
    <t>协议货币协议当事人金额</t>
  </si>
  <si>
    <t>协议当事人号码</t>
  </si>
  <si>
    <t>当事人申请</t>
  </si>
  <si>
    <t>申请当事人开始日期</t>
  </si>
  <si>
    <t>申请当事人结束日期</t>
  </si>
  <si>
    <t>AGREEMENT_PARTY</t>
  </si>
  <si>
    <t>AGREEMENT_TO_APPLICATION</t>
  </si>
  <si>
    <t>PARTY_APPLICATION</t>
  </si>
  <si>
    <t>Table_Name</t>
  </si>
  <si>
    <t>Account_Num</t>
  </si>
  <si>
    <t>Account_Modifier_Num</t>
  </si>
  <si>
    <t>Account_Open_Dt</t>
  </si>
  <si>
    <t>Account_Close_Dt</t>
  </si>
  <si>
    <t>Account_Processing_Dt</t>
  </si>
  <si>
    <t>Account_Signed_Dt</t>
  </si>
  <si>
    <t>Agreement_Name</t>
  </si>
  <si>
    <t>Alternate_Agreement_Name</t>
  </si>
  <si>
    <t>Contract_Expiration_Dt</t>
  </si>
  <si>
    <t>External_Agreement_Ind</t>
  </si>
  <si>
    <t>Application_Id</t>
  </si>
  <si>
    <t>Application_Completed_Dt</t>
  </si>
  <si>
    <t>Planned_Account_Open_Dt</t>
  </si>
  <si>
    <t>Application_Received_Dt</t>
  </si>
  <si>
    <t>Application_Signed_Dt</t>
  </si>
  <si>
    <t>Agmt_To_Application_Start_Dt</t>
  </si>
  <si>
    <t>Agmt_To_Application_End_Dt</t>
  </si>
  <si>
    <t>Agreement_Party_Start_Dt</t>
  </si>
  <si>
    <t>Agreement_Party_End_Dt</t>
  </si>
  <si>
    <t>Allocation_Pct</t>
  </si>
  <si>
    <t>Agreement_Party_Amt</t>
  </si>
  <si>
    <t>Agmt_Crncy_Agmt_Party_Amt</t>
  </si>
  <si>
    <t>Agreement_Party_Num</t>
  </si>
  <si>
    <t>Application_Party_Start_Dt</t>
  </si>
  <si>
    <t>Application_Party_End_Dt</t>
  </si>
  <si>
    <t>账户类型编码</t>
  </si>
  <si>
    <t>账户来源编码</t>
  </si>
  <si>
    <t>账户流动状态类型编码</t>
  </si>
  <si>
    <t>账户状态原因编码</t>
  </si>
  <si>
    <t>账户获得编码</t>
  </si>
  <si>
    <t>协议类别编码</t>
  </si>
  <si>
    <t>资产负债编码</t>
  </si>
  <si>
    <t>余额表格编码</t>
  </si>
  <si>
    <t>账单周期编码</t>
  </si>
  <si>
    <t>账单邮件类型编码</t>
  </si>
  <si>
    <t>提案ID</t>
  </si>
  <si>
    <t>协议标的类型编码</t>
  </si>
  <si>
    <t>营销活动ID</t>
  </si>
  <si>
    <t>产品组ID</t>
  </si>
  <si>
    <t>申请类型编码</t>
  </si>
  <si>
    <t>文档ID</t>
  </si>
  <si>
    <t>协议申请角色编码</t>
  </si>
  <si>
    <t>协议当事人角色编码</t>
  </si>
  <si>
    <t>DECIMAL(9,4)</t>
  </si>
  <si>
    <t>DECIMAL(18,4)</t>
  </si>
  <si>
    <t>Account_Type_Cd</t>
  </si>
  <si>
    <t>Account_Source_Cd</t>
  </si>
  <si>
    <t>Acct_Current_Status_Type_Cd</t>
  </si>
  <si>
    <t>Acct_Status_Reason_Cd</t>
  </si>
  <si>
    <t>Acct_Obtained_Cd</t>
  </si>
  <si>
    <t>Agreement_Categ_Cd</t>
  </si>
  <si>
    <t>Asset_Liability_Cd</t>
  </si>
  <si>
    <t>Balance_Sheet_Cd</t>
  </si>
  <si>
    <t>Statement_Cycle_Cd</t>
  </si>
  <si>
    <t>Statement_Mail_Type_Cd</t>
  </si>
  <si>
    <t>Proposal_Id</t>
  </si>
  <si>
    <t>Agreement_Objective_Type_Cd</t>
  </si>
  <si>
    <t>Promo_Id</t>
  </si>
  <si>
    <t>Product_Group_Id</t>
  </si>
  <si>
    <t>Application_Type_Cd</t>
  </si>
  <si>
    <t>Document_Id</t>
  </si>
  <si>
    <t>Agreement_Appl_Role_Cd</t>
  </si>
  <si>
    <t>Agreement_Party_Role_Cd</t>
  </si>
  <si>
    <t>Owner</t>
    <phoneticPr fontId="1" type="noConversion"/>
  </si>
  <si>
    <t>C</t>
    <phoneticPr fontId="1" type="noConversion"/>
  </si>
  <si>
    <t>Annotation</t>
  </si>
  <si>
    <t>Annotation</t>
    <phoneticPr fontId="1" type="noConversion"/>
  </si>
  <si>
    <t>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</si>
</sst>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2"/>
      <color theme="1"/>
      <name val="华文细黑"/>
      <family val="3"/>
      <charset val="134"/>
    </font>
    <font>
      <sz val="12"/>
      <color theme="0"/>
      <name val="华文细黑"/>
      <family val="3"/>
      <charset val="134"/>
    </font>
    <font>
      <sz val="12"/>
      <color rgb="FF000000"/>
      <name val="华文细黑"/>
      <family val="3"/>
      <charset val="134"/>
    </font>
    <font>
      <u/>
      <sz val="11"/>
      <color theme="10"/>
      <name val="宋体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0" fontId="3" fillId="0" borderId="0" xfId="0" applyFont="1" applyFill="1" applyBorder="1" applyAlignment="1" applyProtection="1"/>
    <xf numFmtId="0" fontId="3" fillId="0" borderId="1" xfId="0" applyFont="1" applyFill="1" applyBorder="1" applyAlignment="1" applyProtection="1"/>
    <xf numFmtId="0" fontId="4" fillId="0" borderId="0" xfId="0" applyFont="1"/>
    <xf numFmtId="0" fontId="3" fillId="2" borderId="0" xfId="0" applyFont="1" applyFill="1" applyBorder="1" applyAlignment="1" applyProtection="1"/>
    <xf numFmtId="0" fontId="4" fillId="0" borderId="0" xfId="0" quotePrefix="1" applyFont="1"/>
    <xf numFmtId="0" fontId="3" fillId="0" borderId="0" xfId="0" applyFont="1" applyFill="1" applyAlignment="1" applyProtection="1"/>
    <xf numFmtId="0" fontId="4" fillId="0" borderId="0" xfId="0" applyNumberFormat="1" applyFont="1"/>
    <xf numFmtId="0" fontId="5" fillId="0" borderId="0" xfId="1" applyNumberFormat="1"/>
  </cellXfs>
  <cellStyles count="2">
    <cellStyle name="常规" xfId="0" builtinId="0"/>
    <cellStyle name="超链接" xfId="1" builtinId="8"/>
  </cellStyles>
  <dxfs count="2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华文细黑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华文细黑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华文细黑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华文细黑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华文细黑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华文细黑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华文细黑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华文细黑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华文细黑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华文细黑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华文细黑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华文细黑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华文细黑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华文细黑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华文细黑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华文细黑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华文细黑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华文细黑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华文细黑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华文细黑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华文细黑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华文细黑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华文细黑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华文细黑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华文细黑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4" name="表2_45" displayName="表2_45" ref="A1:J10" totalsRowShown="0" headerRowDxfId="24" dataDxfId="23">
  <autoFilter ref="A1:J10"/>
  <tableColumns count="10">
    <tableColumn id="9" name="CRUD" dataDxfId="22"/>
    <tableColumn id="1" name="Parent" dataDxfId="21"/>
    <tableColumn id="7" name="Name" dataDxfId="20"/>
    <tableColumn id="8" name="Code" dataDxfId="19"/>
    <tableColumn id="6" name="Comment" dataDxfId="18"/>
    <tableColumn id="10" name="Description" dataDxfId="17"/>
    <tableColumn id="4" name="Annotation" dataDxfId="16"/>
    <tableColumn id="5" name="Owner" dataDxfId="15"/>
    <tableColumn id="2" name="Col1" dataDxfId="14">
      <calculatedColumnFormula>HYPERLINK(CONCATENATE("#Columns!A",MATCH(表2_45[[#This Row],[Code]],Columns!C:C,0)),MATCH(表2_45[[#This Row],[Code]],Columns!C:C,0))</calculatedColumnFormula>
    </tableColumn>
    <tableColumn id="3" name="Col2" dataDxfId="13">
      <calculatedColumnFormula>表2_45[[#This Row],[Name]]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表2_452" displayName="表2_452" ref="A1:K90" totalsRowShown="0" headerRowDxfId="12" dataDxfId="11">
  <sortState ref="A2:I25">
    <sortCondition ref="C2:C25"/>
    <sortCondition ref="A2:A25"/>
  </sortState>
  <tableColumns count="11">
    <tableColumn id="9" name="Index" dataDxfId="10">
      <calculatedColumnFormula>IF(C2=C1,A1+1,1)</calculatedColumnFormula>
    </tableColumn>
    <tableColumn id="7" name="Table_Name" dataDxfId="9">
      <calculatedColumnFormula>VLOOKUP(表2_452[[#This Row],[Table_Code]],Tables!$D:$J,7,0)</calculatedColumnFormula>
    </tableColumn>
    <tableColumn id="8" name="Table_Code" dataDxfId="8"/>
    <tableColumn id="1" name="Column_Name" dataDxfId="7"/>
    <tableColumn id="2" name="Column_Code" dataDxfId="6"/>
    <tableColumn id="3" name="Data_Type" dataDxfId="5"/>
    <tableColumn id="4" name="PK" dataDxfId="4"/>
    <tableColumn id="5" name="M" dataDxfId="3"/>
    <tableColumn id="6" name="Comment" dataDxfId="2"/>
    <tableColumn id="10" name="Description" dataDxfId="1"/>
    <tableColumn id="11" name="Annotatio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showGridLines="0" workbookViewId="0">
      <pane ySplit="1" topLeftCell="A2" activePane="bottomLeft" state="frozen"/>
      <selection pane="bottomLeft" activeCell="I6" sqref="I6"/>
    </sheetView>
  </sheetViews>
  <sheetFormatPr defaultColWidth="9" defaultRowHeight="18" x14ac:dyDescent="0.3"/>
  <cols>
    <col min="1" max="1" width="10.25" style="1" bestFit="1" customWidth="1"/>
    <col min="2" max="2" width="13.5" style="1" customWidth="1"/>
    <col min="4" max="4" width="18.625" style="1" bestFit="1" customWidth="1"/>
    <col min="5" max="5" width="25.375" style="1" customWidth="1"/>
    <col min="6" max="7" width="23.875" customWidth="1"/>
    <col min="8" max="8" width="15.5" customWidth="1"/>
    <col min="9" max="9" width="11.375" style="1" customWidth="1"/>
    <col min="10" max="10" width="5.125" customWidth="1"/>
    <col min="11" max="11" width="5.375" style="1" customWidth="1"/>
    <col min="12" max="12" width="50.25" customWidth="1"/>
    <col min="13" max="13" width="25.375" style="1" customWidth="1"/>
    <col min="14" max="14" width="21.125" style="1" customWidth="1"/>
    <col min="15" max="16384" width="9" style="1"/>
  </cols>
  <sheetData>
    <row r="1" spans="1:12" x14ac:dyDescent="0.3">
      <c r="A1" s="2" t="s">
        <v>0</v>
      </c>
      <c r="B1" s="2" t="s">
        <v>2</v>
      </c>
      <c r="C1" s="2" t="s">
        <v>3</v>
      </c>
      <c r="D1" s="2" t="s">
        <v>4</v>
      </c>
      <c r="E1" s="3" t="s">
        <v>9</v>
      </c>
      <c r="F1" s="7" t="s">
        <v>11</v>
      </c>
      <c r="G1" s="7" t="s">
        <v>206</v>
      </c>
      <c r="H1" s="2" t="s">
        <v>203</v>
      </c>
      <c r="I1" s="5" t="s">
        <v>5</v>
      </c>
      <c r="J1" s="5" t="s">
        <v>6</v>
      </c>
      <c r="L1" s="1"/>
    </row>
    <row r="2" spans="1:12" x14ac:dyDescent="0.3">
      <c r="A2" s="4" t="s">
        <v>204</v>
      </c>
      <c r="B2" s="6" t="s">
        <v>38</v>
      </c>
      <c r="C2" s="4" t="s">
        <v>34</v>
      </c>
      <c r="D2" s="4" t="s">
        <v>29</v>
      </c>
      <c r="E2" s="4" t="s">
        <v>34</v>
      </c>
      <c r="F2" s="1" t="s">
        <v>207</v>
      </c>
      <c r="G2" s="1" t="s">
        <v>205</v>
      </c>
      <c r="H2" s="6"/>
      <c r="I2" s="1">
        <f>HYPERLINK(CONCATENATE("#Columns!A",MATCH(表2_45[[#This Row],[Code]],Columns!C:C,0)),MATCH(表2_45[[#This Row],[Code]],Columns!C:C,0))</f>
        <v>26</v>
      </c>
      <c r="J2" s="1" t="str">
        <f>表2_45[[#This Row],[Name]]</f>
        <v>个人</v>
      </c>
      <c r="L2" s="1"/>
    </row>
    <row r="3" spans="1:12" x14ac:dyDescent="0.3">
      <c r="A3" s="4" t="s">
        <v>204</v>
      </c>
      <c r="B3" s="6" t="s">
        <v>38</v>
      </c>
      <c r="C3" s="4" t="s">
        <v>35</v>
      </c>
      <c r="D3" s="4" t="s">
        <v>39</v>
      </c>
      <c r="E3" s="4" t="s">
        <v>35</v>
      </c>
      <c r="F3" s="1" t="s">
        <v>207</v>
      </c>
      <c r="G3" s="1" t="s">
        <v>205</v>
      </c>
      <c r="H3" s="6"/>
      <c r="I3" s="1">
        <f>HYPERLINK(CONCATENATE("#Columns!A",MATCH(表2_45[[#This Row],[Code]],Columns!C:C,0)),MATCH(表2_45[[#This Row],[Code]],Columns!C:C,0))</f>
        <v>16</v>
      </c>
      <c r="J3" s="1" t="str">
        <f>表2_45[[#This Row],[Name]]</f>
        <v>个人名称历史</v>
      </c>
      <c r="K3"/>
      <c r="L3" s="1"/>
    </row>
    <row r="4" spans="1:12" x14ac:dyDescent="0.3">
      <c r="A4" s="4" t="s">
        <v>204</v>
      </c>
      <c r="B4" s="6" t="s">
        <v>38</v>
      </c>
      <c r="C4" s="4" t="s">
        <v>36</v>
      </c>
      <c r="D4" s="4" t="s">
        <v>16</v>
      </c>
      <c r="E4" s="4" t="s">
        <v>36</v>
      </c>
      <c r="F4" s="1" t="s">
        <v>207</v>
      </c>
      <c r="G4" s="1" t="s">
        <v>205</v>
      </c>
      <c r="H4" s="6"/>
      <c r="I4" s="1">
        <f>HYPERLINK(CONCATENATE("#Columns!A",MATCH(表2_45[[#This Row],[Code]],Columns!C:C,0)),MATCH(表2_45[[#This Row],[Code]],Columns!C:C,0))</f>
        <v>10</v>
      </c>
      <c r="J4" s="1" t="str">
        <f>表2_45[[#This Row],[Name]]</f>
        <v>当事人</v>
      </c>
      <c r="K4"/>
      <c r="L4" s="1"/>
    </row>
    <row r="5" spans="1:12" x14ac:dyDescent="0.3">
      <c r="A5" s="4" t="s">
        <v>204</v>
      </c>
      <c r="B5" s="6" t="s">
        <v>38</v>
      </c>
      <c r="C5" s="4" t="s">
        <v>37</v>
      </c>
      <c r="D5" s="4" t="s">
        <v>40</v>
      </c>
      <c r="E5" s="4" t="s">
        <v>37</v>
      </c>
      <c r="F5" s="1" t="s">
        <v>207</v>
      </c>
      <c r="G5" s="1" t="s">
        <v>205</v>
      </c>
      <c r="H5" s="6"/>
      <c r="I5" s="1">
        <f>HYPERLINK(CONCATENATE("#Columns!A",MATCH(表2_45[[#This Row],[Code]],Columns!C:C,0)),MATCH(表2_45[[#This Row],[Code]],Columns!C:C,0))</f>
        <v>2</v>
      </c>
      <c r="J5" s="1" t="str">
        <f>表2_45[[#This Row],[Name]]</f>
        <v>当事人关系</v>
      </c>
      <c r="K5"/>
      <c r="L5" s="1"/>
    </row>
    <row r="6" spans="1:12" x14ac:dyDescent="0.3">
      <c r="A6" s="4" t="s">
        <v>204</v>
      </c>
      <c r="B6" s="6" t="s">
        <v>121</v>
      </c>
      <c r="C6" s="4" t="s">
        <v>120</v>
      </c>
      <c r="D6" s="4" t="s">
        <v>103</v>
      </c>
      <c r="E6" s="4" t="s">
        <v>120</v>
      </c>
      <c r="F6" s="1" t="s">
        <v>207</v>
      </c>
      <c r="G6" s="1" t="s">
        <v>205</v>
      </c>
      <c r="H6" s="6"/>
      <c r="I6" s="9">
        <f>HYPERLINK(CONCATENATE("#Columns!A",MATCH(表2_45[[#This Row],[Code]],Columns!C:C,0)),MATCH(表2_45[[#This Row],[Code]],Columns!C:C,0))</f>
        <v>38</v>
      </c>
      <c r="J6" s="8" t="str">
        <f>表2_45[[#This Row],[Name]]</f>
        <v>协议</v>
      </c>
      <c r="K6"/>
      <c r="L6" s="1"/>
    </row>
    <row r="7" spans="1:12" x14ac:dyDescent="0.3">
      <c r="A7" s="4" t="s">
        <v>204</v>
      </c>
      <c r="B7" s="6" t="s">
        <v>121</v>
      </c>
      <c r="C7" s="4" t="s">
        <v>123</v>
      </c>
      <c r="D7" s="4" t="s">
        <v>114</v>
      </c>
      <c r="E7" s="4" t="s">
        <v>123</v>
      </c>
      <c r="F7" s="1" t="s">
        <v>207</v>
      </c>
      <c r="G7" s="1" t="s">
        <v>205</v>
      </c>
      <c r="H7" s="6"/>
      <c r="I7" s="9">
        <f>HYPERLINK(CONCATENATE("#Columns!A",MATCH(表2_45[[#This Row],[Code]],Columns!C:C,0)),MATCH(表2_45[[#This Row],[Code]],Columns!C:C,0))</f>
        <v>60</v>
      </c>
      <c r="J7" s="8" t="str">
        <f>表2_45[[#This Row],[Name]]</f>
        <v>申请</v>
      </c>
      <c r="K7"/>
      <c r="L7" s="1"/>
    </row>
    <row r="8" spans="1:12" x14ac:dyDescent="0.3">
      <c r="A8" s="4" t="s">
        <v>204</v>
      </c>
      <c r="B8" s="6" t="s">
        <v>121</v>
      </c>
      <c r="C8" s="4" t="s">
        <v>122</v>
      </c>
      <c r="D8" s="4" t="s">
        <v>136</v>
      </c>
      <c r="E8" s="4" t="s">
        <v>122</v>
      </c>
      <c r="F8" s="1" t="s">
        <v>207</v>
      </c>
      <c r="G8" s="1" t="s">
        <v>205</v>
      </c>
      <c r="H8" s="6"/>
      <c r="I8" s="8">
        <f>HYPERLINK(CONCATENATE("#Columns!A",MATCH(表2_45[[#This Row],[Code]],Columns!C:C,0)),MATCH(表2_45[[#This Row],[Code]],Columns!C:C,0))</f>
        <v>76</v>
      </c>
      <c r="J8" s="8" t="str">
        <f>表2_45[[#This Row],[Name]]</f>
        <v>协议当事人</v>
      </c>
      <c r="K8"/>
      <c r="L8" s="1"/>
    </row>
    <row r="9" spans="1:12" x14ac:dyDescent="0.3">
      <c r="A9" s="4" t="s">
        <v>204</v>
      </c>
      <c r="B9" s="6" t="s">
        <v>121</v>
      </c>
      <c r="C9" s="4" t="s">
        <v>124</v>
      </c>
      <c r="D9" s="4" t="s">
        <v>137</v>
      </c>
      <c r="E9" s="4" t="s">
        <v>124</v>
      </c>
      <c r="F9" s="1" t="s">
        <v>207</v>
      </c>
      <c r="G9" s="1" t="s">
        <v>205</v>
      </c>
      <c r="H9" s="6"/>
      <c r="I9" s="8">
        <f>HYPERLINK(CONCATENATE("#Columns!A",MATCH(表2_45[[#This Row],[Code]],Columns!C:C,0)),MATCH(表2_45[[#This Row],[Code]],Columns!C:C,0))</f>
        <v>70</v>
      </c>
      <c r="J9" s="8" t="str">
        <f>表2_45[[#This Row],[Name]]</f>
        <v>协议对应申请</v>
      </c>
      <c r="K9"/>
      <c r="L9" s="1"/>
    </row>
    <row r="10" spans="1:12" x14ac:dyDescent="0.3">
      <c r="A10" s="4" t="s">
        <v>204</v>
      </c>
      <c r="B10" s="6" t="s">
        <v>38</v>
      </c>
      <c r="C10" s="4" t="s">
        <v>133</v>
      </c>
      <c r="D10" s="4" t="s">
        <v>138</v>
      </c>
      <c r="E10" s="4" t="s">
        <v>133</v>
      </c>
      <c r="F10" s="1" t="s">
        <v>207</v>
      </c>
      <c r="G10" s="1" t="s">
        <v>205</v>
      </c>
      <c r="H10" s="6"/>
      <c r="I10" s="8">
        <f>HYPERLINK(CONCATENATE("#Columns!A",MATCH(表2_45[[#This Row],[Code]],Columns!C:C,0)),MATCH(表2_45[[#This Row],[Code]],Columns!C:C,0))</f>
        <v>86</v>
      </c>
      <c r="J10" s="8" t="str">
        <f>表2_45[[#This Row],[Name]]</f>
        <v>当事人申请</v>
      </c>
      <c r="K10"/>
      <c r="L10" s="1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0"/>
  <sheetViews>
    <sheetView showGridLines="0"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A52" sqref="A52"/>
    </sheetView>
  </sheetViews>
  <sheetFormatPr defaultRowHeight="18" x14ac:dyDescent="0.3"/>
  <cols>
    <col min="1" max="1" width="10.25" style="1" bestFit="1" customWidth="1"/>
    <col min="2" max="2" width="18.625" style="1" bestFit="1" customWidth="1"/>
    <col min="3" max="3" width="24.875" style="1" customWidth="1"/>
    <col min="4" max="4" width="19.375" customWidth="1"/>
    <col min="5" max="5" width="25.75" style="1" customWidth="1"/>
    <col min="6" max="6" width="17.375" style="1" customWidth="1"/>
    <col min="7" max="7" width="8" style="1" customWidth="1"/>
    <col min="8" max="8" width="6" style="1" customWidth="1"/>
    <col min="9" max="9" width="31.375" style="1" customWidth="1"/>
    <col min="10" max="10" width="20.125" customWidth="1"/>
    <col min="11" max="11" width="27.75" customWidth="1"/>
  </cols>
  <sheetData>
    <row r="1" spans="1:11" x14ac:dyDescent="0.3">
      <c r="A1" s="5" t="s">
        <v>1</v>
      </c>
      <c r="B1" s="5" t="s">
        <v>139</v>
      </c>
      <c r="C1" s="2" t="s">
        <v>41</v>
      </c>
      <c r="D1" s="3" t="s">
        <v>42</v>
      </c>
      <c r="E1" s="3" t="s">
        <v>43</v>
      </c>
      <c r="F1" s="3" t="s">
        <v>44</v>
      </c>
      <c r="G1" s="3" t="s">
        <v>7</v>
      </c>
      <c r="H1" s="3" t="s">
        <v>8</v>
      </c>
      <c r="I1" s="3" t="s">
        <v>10</v>
      </c>
      <c r="J1" s="7" t="s">
        <v>11</v>
      </c>
      <c r="K1" s="7" t="s">
        <v>12</v>
      </c>
    </row>
    <row r="2" spans="1:11" x14ac:dyDescent="0.3">
      <c r="A2" s="4">
        <f>IF(C2=C1,A1+1,1)</f>
        <v>1</v>
      </c>
      <c r="B2" s="4" t="str">
        <f>VLOOKUP(表2_452[[#This Row],[Table_Code]],Tables!$D:$J,7,0)</f>
        <v>当事人关系</v>
      </c>
      <c r="C2" s="1" t="s">
        <v>40</v>
      </c>
      <c r="D2" s="1" t="s">
        <v>81</v>
      </c>
      <c r="E2" s="1" t="s">
        <v>63</v>
      </c>
      <c r="F2" s="1" t="s">
        <v>13</v>
      </c>
      <c r="G2" s="1">
        <v>1</v>
      </c>
      <c r="H2" s="1">
        <v>1</v>
      </c>
      <c r="J2" s="4"/>
      <c r="K2" s="4"/>
    </row>
    <row r="3" spans="1:11" x14ac:dyDescent="0.3">
      <c r="A3" s="4">
        <f t="shared" ref="A3:A66" si="0">IF(C3=C2,A2+1,1)</f>
        <v>2</v>
      </c>
      <c r="B3" s="4" t="str">
        <f>VLOOKUP(表2_452[[#This Row],[Table_Code]],Tables!$D:$J,7,0)</f>
        <v>当事人关系</v>
      </c>
      <c r="C3" s="1" t="s">
        <v>40</v>
      </c>
      <c r="D3" s="1" t="s">
        <v>82</v>
      </c>
      <c r="E3" s="1" t="s">
        <v>64</v>
      </c>
      <c r="F3" s="1" t="s">
        <v>98</v>
      </c>
      <c r="G3" s="1">
        <v>1</v>
      </c>
      <c r="H3" s="1">
        <v>1</v>
      </c>
      <c r="J3" s="4"/>
      <c r="K3" s="4"/>
    </row>
    <row r="4" spans="1:11" x14ac:dyDescent="0.3">
      <c r="A4" s="4">
        <f t="shared" si="0"/>
        <v>3</v>
      </c>
      <c r="B4" s="4" t="str">
        <f>VLOOKUP(表2_452[[#This Row],[Table_Code]],Tables!$D:$J,7,0)</f>
        <v>当事人关系</v>
      </c>
      <c r="C4" s="1" t="s">
        <v>40</v>
      </c>
      <c r="D4" s="1" t="s">
        <v>83</v>
      </c>
      <c r="E4" s="1" t="s">
        <v>65</v>
      </c>
      <c r="F4" s="1" t="s">
        <v>13</v>
      </c>
      <c r="G4" s="1">
        <v>1</v>
      </c>
      <c r="H4" s="1">
        <v>1</v>
      </c>
      <c r="J4" s="4"/>
      <c r="K4" s="4"/>
    </row>
    <row r="5" spans="1:11" x14ac:dyDescent="0.3">
      <c r="A5" s="4">
        <f t="shared" si="0"/>
        <v>4</v>
      </c>
      <c r="B5" s="4" t="str">
        <f>VLOOKUP(表2_452[[#This Row],[Table_Code]],Tables!$D:$J,7,0)</f>
        <v>当事人关系</v>
      </c>
      <c r="C5" s="1" t="s">
        <v>40</v>
      </c>
      <c r="D5" s="1" t="s">
        <v>14</v>
      </c>
      <c r="E5" s="1" t="s">
        <v>45</v>
      </c>
      <c r="F5" s="1" t="s">
        <v>102</v>
      </c>
      <c r="G5" s="1">
        <v>1</v>
      </c>
      <c r="H5" s="1">
        <v>1</v>
      </c>
      <c r="J5" s="4"/>
      <c r="K5" s="4"/>
    </row>
    <row r="6" spans="1:11" x14ac:dyDescent="0.3">
      <c r="A6" s="4">
        <f t="shared" si="0"/>
        <v>5</v>
      </c>
      <c r="B6" s="4" t="str">
        <f>VLOOKUP(表2_452[[#This Row],[Table_Code]],Tables!$D:$J,7,0)</f>
        <v>当事人关系</v>
      </c>
      <c r="C6" s="4" t="s">
        <v>40</v>
      </c>
      <c r="D6" s="1" t="s">
        <v>15</v>
      </c>
      <c r="E6" s="1" t="s">
        <v>46</v>
      </c>
      <c r="F6" s="1" t="s">
        <v>102</v>
      </c>
      <c r="J6" s="4"/>
      <c r="K6" s="4"/>
    </row>
    <row r="7" spans="1:11" x14ac:dyDescent="0.3">
      <c r="A7" s="4">
        <f t="shared" si="0"/>
        <v>6</v>
      </c>
      <c r="B7" s="4" t="str">
        <f>VLOOKUP(表2_452[[#This Row],[Table_Code]],Tables!$D:$J,7,0)</f>
        <v>当事人关系</v>
      </c>
      <c r="C7" s="4" t="s">
        <v>40</v>
      </c>
      <c r="D7" s="1" t="s">
        <v>84</v>
      </c>
      <c r="E7" s="1" t="s">
        <v>66</v>
      </c>
      <c r="F7" s="1" t="s">
        <v>98</v>
      </c>
      <c r="J7" s="4"/>
      <c r="K7" s="4"/>
    </row>
    <row r="8" spans="1:11" x14ac:dyDescent="0.3">
      <c r="A8" s="4">
        <f t="shared" si="0"/>
        <v>7</v>
      </c>
      <c r="B8" s="4" t="str">
        <f>VLOOKUP(表2_452[[#This Row],[Table_Code]],Tables!$D:$J,7,0)</f>
        <v>当事人关系</v>
      </c>
      <c r="C8" s="4" t="s">
        <v>40</v>
      </c>
      <c r="D8" s="1" t="s">
        <v>85</v>
      </c>
      <c r="E8" s="1" t="s">
        <v>67</v>
      </c>
      <c r="F8" s="1" t="s">
        <v>98</v>
      </c>
      <c r="J8" s="4"/>
      <c r="K8" s="4"/>
    </row>
    <row r="9" spans="1:11" x14ac:dyDescent="0.3">
      <c r="A9" s="4">
        <f t="shared" si="0"/>
        <v>8</v>
      </c>
      <c r="B9" s="4" t="str">
        <f>VLOOKUP(表2_452[[#This Row],[Table_Code]],Tables!$D:$J,7,0)</f>
        <v>当事人关系</v>
      </c>
      <c r="C9" s="4" t="s">
        <v>40</v>
      </c>
      <c r="D9" s="1" t="s">
        <v>86</v>
      </c>
      <c r="E9" s="1" t="s">
        <v>68</v>
      </c>
      <c r="F9" s="1" t="s">
        <v>98</v>
      </c>
      <c r="J9" s="4"/>
      <c r="K9" s="4"/>
    </row>
    <row r="10" spans="1:11" x14ac:dyDescent="0.3">
      <c r="A10" s="4">
        <f t="shared" si="0"/>
        <v>1</v>
      </c>
      <c r="B10" s="4" t="str">
        <f>VLOOKUP(表2_452[[#This Row],[Table_Code]],Tables!$D:$J,7,0)</f>
        <v>当事人</v>
      </c>
      <c r="C10" s="4" t="s">
        <v>16</v>
      </c>
      <c r="D10" s="1" t="s">
        <v>17</v>
      </c>
      <c r="E10" s="1" t="s">
        <v>47</v>
      </c>
      <c r="F10" s="1" t="s">
        <v>13</v>
      </c>
      <c r="G10" s="1">
        <v>1</v>
      </c>
      <c r="H10" s="1">
        <v>1</v>
      </c>
      <c r="J10" s="4"/>
      <c r="K10" s="4"/>
    </row>
    <row r="11" spans="1:11" x14ac:dyDescent="0.3">
      <c r="A11" s="4">
        <f t="shared" si="0"/>
        <v>2</v>
      </c>
      <c r="B11" s="4" t="str">
        <f>VLOOKUP(表2_452[[#This Row],[Table_Code]],Tables!$D:$J,7,0)</f>
        <v>当事人</v>
      </c>
      <c r="C11" s="4" t="s">
        <v>16</v>
      </c>
      <c r="D11" s="1" t="s">
        <v>87</v>
      </c>
      <c r="E11" s="1" t="s">
        <v>69</v>
      </c>
      <c r="F11" s="1" t="s">
        <v>98</v>
      </c>
      <c r="J11" s="4"/>
      <c r="K11" s="4"/>
    </row>
    <row r="12" spans="1:11" x14ac:dyDescent="0.3">
      <c r="A12" s="4">
        <f t="shared" si="0"/>
        <v>3</v>
      </c>
      <c r="B12" s="4" t="str">
        <f>VLOOKUP(表2_452[[#This Row],[Table_Code]],Tables!$D:$J,7,0)</f>
        <v>当事人</v>
      </c>
      <c r="C12" s="4" t="s">
        <v>16</v>
      </c>
      <c r="D12" s="1" t="s">
        <v>88</v>
      </c>
      <c r="E12" s="1" t="s">
        <v>70</v>
      </c>
      <c r="F12" s="1" t="s">
        <v>98</v>
      </c>
      <c r="J12" s="4"/>
      <c r="K12" s="4"/>
    </row>
    <row r="13" spans="1:11" x14ac:dyDescent="0.3">
      <c r="A13" s="4">
        <f t="shared" si="0"/>
        <v>4</v>
      </c>
      <c r="B13" s="4" t="str">
        <f>VLOOKUP(表2_452[[#This Row],[Table_Code]],Tables!$D:$J,7,0)</f>
        <v>当事人</v>
      </c>
      <c r="C13" s="4" t="s">
        <v>16</v>
      </c>
      <c r="D13" s="1" t="s">
        <v>19</v>
      </c>
      <c r="E13" s="1" t="s">
        <v>48</v>
      </c>
      <c r="F13" s="1" t="s">
        <v>18</v>
      </c>
      <c r="J13" s="4"/>
      <c r="K13" s="4"/>
    </row>
    <row r="14" spans="1:11" x14ac:dyDescent="0.3">
      <c r="A14" s="4">
        <f t="shared" si="0"/>
        <v>5</v>
      </c>
      <c r="B14" s="4" t="str">
        <f>VLOOKUP(表2_452[[#This Row],[Table_Code]],Tables!$D:$J,7,0)</f>
        <v>当事人</v>
      </c>
      <c r="C14" s="4" t="s">
        <v>16</v>
      </c>
      <c r="D14" s="1" t="s">
        <v>20</v>
      </c>
      <c r="E14" s="1" t="s">
        <v>49</v>
      </c>
      <c r="F14" s="1" t="s">
        <v>18</v>
      </c>
      <c r="J14" s="4"/>
      <c r="K14" s="4"/>
    </row>
    <row r="15" spans="1:11" x14ac:dyDescent="0.3">
      <c r="A15" s="4">
        <f t="shared" si="0"/>
        <v>6</v>
      </c>
      <c r="B15" s="4" t="str">
        <f>VLOOKUP(表2_452[[#This Row],[Table_Code]],Tables!$D:$J,7,0)</f>
        <v>当事人</v>
      </c>
      <c r="C15" s="4" t="s">
        <v>16</v>
      </c>
      <c r="D15" s="1" t="s">
        <v>89</v>
      </c>
      <c r="E15" s="1" t="s">
        <v>71</v>
      </c>
      <c r="F15" s="1" t="s">
        <v>98</v>
      </c>
      <c r="J15" s="4"/>
      <c r="K15" s="4"/>
    </row>
    <row r="16" spans="1:11" x14ac:dyDescent="0.3">
      <c r="A16" s="4">
        <f t="shared" si="0"/>
        <v>1</v>
      </c>
      <c r="B16" s="4" t="str">
        <f>VLOOKUP(表2_452[[#This Row],[Table_Code]],Tables!$D:$J,7,0)</f>
        <v>个人名称历史</v>
      </c>
      <c r="C16" s="4" t="s">
        <v>39</v>
      </c>
      <c r="D16" s="1" t="s">
        <v>90</v>
      </c>
      <c r="E16" s="1" t="s">
        <v>72</v>
      </c>
      <c r="F16" s="1" t="s">
        <v>13</v>
      </c>
      <c r="G16" s="1">
        <v>1</v>
      </c>
      <c r="H16" s="1">
        <v>1</v>
      </c>
      <c r="J16" s="4"/>
      <c r="K16" s="4"/>
    </row>
    <row r="17" spans="1:11" x14ac:dyDescent="0.3">
      <c r="A17" s="4">
        <f t="shared" si="0"/>
        <v>2</v>
      </c>
      <c r="B17" s="4" t="str">
        <f>VLOOKUP(表2_452[[#This Row],[Table_Code]],Tables!$D:$J,7,0)</f>
        <v>个人名称历史</v>
      </c>
      <c r="C17" s="4" t="s">
        <v>39</v>
      </c>
      <c r="D17" s="1" t="s">
        <v>91</v>
      </c>
      <c r="E17" s="1" t="s">
        <v>73</v>
      </c>
      <c r="F17" s="1" t="s">
        <v>98</v>
      </c>
      <c r="G17" s="1">
        <v>1</v>
      </c>
      <c r="H17" s="1">
        <v>1</v>
      </c>
      <c r="J17" s="4"/>
      <c r="K17" s="4"/>
    </row>
    <row r="18" spans="1:11" x14ac:dyDescent="0.3">
      <c r="A18" s="4">
        <f t="shared" si="0"/>
        <v>3</v>
      </c>
      <c r="B18" s="4" t="str">
        <f>VLOOKUP(表2_452[[#This Row],[Table_Code]],Tables!$D:$J,7,0)</f>
        <v>个人名称历史</v>
      </c>
      <c r="C18" s="4" t="s">
        <v>39</v>
      </c>
      <c r="D18" s="1" t="s">
        <v>21</v>
      </c>
      <c r="E18" s="1" t="s">
        <v>50</v>
      </c>
      <c r="F18" s="1" t="s">
        <v>18</v>
      </c>
      <c r="G18" s="1">
        <v>1</v>
      </c>
      <c r="H18" s="1">
        <v>1</v>
      </c>
      <c r="J18" s="4"/>
      <c r="K18" s="4"/>
    </row>
    <row r="19" spans="1:11" x14ac:dyDescent="0.3">
      <c r="A19" s="4">
        <f t="shared" si="0"/>
        <v>4</v>
      </c>
      <c r="B19" s="4" t="str">
        <f>VLOOKUP(表2_452[[#This Row],[Table_Code]],Tables!$D:$J,7,0)</f>
        <v>个人名称历史</v>
      </c>
      <c r="C19" s="4" t="s">
        <v>39</v>
      </c>
      <c r="D19" s="1" t="s">
        <v>22</v>
      </c>
      <c r="E19" s="1" t="s">
        <v>51</v>
      </c>
      <c r="F19" s="1" t="s">
        <v>99</v>
      </c>
      <c r="J19" s="4"/>
      <c r="K19" s="4"/>
    </row>
    <row r="20" spans="1:11" x14ac:dyDescent="0.3">
      <c r="A20" s="4">
        <f t="shared" si="0"/>
        <v>5</v>
      </c>
      <c r="B20" s="4" t="str">
        <f>VLOOKUP(表2_452[[#This Row],[Table_Code]],Tables!$D:$J,7,0)</f>
        <v>个人名称历史</v>
      </c>
      <c r="C20" s="4" t="s">
        <v>39</v>
      </c>
      <c r="D20" s="1" t="s">
        <v>23</v>
      </c>
      <c r="E20" s="1" t="s">
        <v>52</v>
      </c>
      <c r="F20" s="1" t="s">
        <v>99</v>
      </c>
      <c r="J20" s="4"/>
      <c r="K20" s="4"/>
    </row>
    <row r="21" spans="1:11" x14ac:dyDescent="0.3">
      <c r="A21" s="4">
        <f t="shared" si="0"/>
        <v>6</v>
      </c>
      <c r="B21" s="4" t="str">
        <f>VLOOKUP(表2_452[[#This Row],[Table_Code]],Tables!$D:$J,7,0)</f>
        <v>个人名称历史</v>
      </c>
      <c r="C21" s="4" t="s">
        <v>39</v>
      </c>
      <c r="D21" s="1" t="s">
        <v>24</v>
      </c>
      <c r="E21" s="1" t="s">
        <v>53</v>
      </c>
      <c r="F21" s="1" t="s">
        <v>99</v>
      </c>
      <c r="J21" s="4"/>
      <c r="K21" s="4"/>
    </row>
    <row r="22" spans="1:11" x14ac:dyDescent="0.3">
      <c r="A22" s="4">
        <f t="shared" si="0"/>
        <v>7</v>
      </c>
      <c r="B22" s="4" t="str">
        <f>VLOOKUP(表2_452[[#This Row],[Table_Code]],Tables!$D:$J,7,0)</f>
        <v>个人名称历史</v>
      </c>
      <c r="C22" s="4" t="s">
        <v>39</v>
      </c>
      <c r="D22" s="1" t="s">
        <v>25</v>
      </c>
      <c r="E22" s="1" t="s">
        <v>54</v>
      </c>
      <c r="F22" s="1" t="s">
        <v>100</v>
      </c>
      <c r="J22" s="4"/>
      <c r="K22" s="4"/>
    </row>
    <row r="23" spans="1:11" x14ac:dyDescent="0.3">
      <c r="A23" s="4">
        <f t="shared" si="0"/>
        <v>8</v>
      </c>
      <c r="B23" s="4" t="str">
        <f>VLOOKUP(表2_452[[#This Row],[Table_Code]],Tables!$D:$J,7,0)</f>
        <v>个人名称历史</v>
      </c>
      <c r="C23" s="4" t="s">
        <v>39</v>
      </c>
      <c r="D23" s="1" t="s">
        <v>26</v>
      </c>
      <c r="E23" s="1" t="s">
        <v>55</v>
      </c>
      <c r="F23" s="1" t="s">
        <v>100</v>
      </c>
      <c r="J23" s="4"/>
      <c r="K23" s="4"/>
    </row>
    <row r="24" spans="1:11" x14ac:dyDescent="0.3">
      <c r="A24" s="4">
        <f t="shared" si="0"/>
        <v>9</v>
      </c>
      <c r="B24" s="4" t="str">
        <f>VLOOKUP(表2_452[[#This Row],[Table_Code]],Tables!$D:$J,7,0)</f>
        <v>个人名称历史</v>
      </c>
      <c r="C24" s="4" t="s">
        <v>39</v>
      </c>
      <c r="D24" s="1" t="s">
        <v>27</v>
      </c>
      <c r="E24" s="1" t="s">
        <v>56</v>
      </c>
      <c r="F24" s="1" t="s">
        <v>18</v>
      </c>
      <c r="J24" s="4"/>
      <c r="K24" s="4"/>
    </row>
    <row r="25" spans="1:11" x14ac:dyDescent="0.3">
      <c r="A25" s="4">
        <f t="shared" si="0"/>
        <v>10</v>
      </c>
      <c r="B25" s="4" t="str">
        <f>VLOOKUP(表2_452[[#This Row],[Table_Code]],Tables!$D:$J,7,0)</f>
        <v>个人名称历史</v>
      </c>
      <c r="C25" s="4" t="s">
        <v>39</v>
      </c>
      <c r="D25" s="1" t="s">
        <v>28</v>
      </c>
      <c r="E25" s="1" t="s">
        <v>57</v>
      </c>
      <c r="F25" s="1" t="s">
        <v>99</v>
      </c>
      <c r="J25" s="4"/>
      <c r="K25" s="4"/>
    </row>
    <row r="26" spans="1:11" x14ac:dyDescent="0.3">
      <c r="A26" s="4">
        <f t="shared" si="0"/>
        <v>1</v>
      </c>
      <c r="B26" s="4" t="str">
        <f>VLOOKUP(表2_452[[#This Row],[Table_Code]],Tables!$D:$J,7,0)</f>
        <v>个人</v>
      </c>
      <c r="C26" s="4" t="s">
        <v>29</v>
      </c>
      <c r="D26" s="1" t="s">
        <v>90</v>
      </c>
      <c r="E26" s="1" t="s">
        <v>72</v>
      </c>
      <c r="F26" s="1" t="s">
        <v>13</v>
      </c>
      <c r="G26" s="1">
        <v>1</v>
      </c>
      <c r="H26" s="1">
        <v>1</v>
      </c>
      <c r="J26" s="4"/>
      <c r="K26" s="4"/>
    </row>
    <row r="27" spans="1:11" x14ac:dyDescent="0.3">
      <c r="A27" s="4">
        <f t="shared" si="0"/>
        <v>2</v>
      </c>
      <c r="B27" s="4" t="str">
        <f>VLOOKUP(表2_452[[#This Row],[Table_Code]],Tables!$D:$J,7,0)</f>
        <v>个人</v>
      </c>
      <c r="C27" s="4" t="s">
        <v>29</v>
      </c>
      <c r="D27" s="1" t="s">
        <v>92</v>
      </c>
      <c r="E27" s="1" t="s">
        <v>74</v>
      </c>
      <c r="F27" s="1" t="s">
        <v>13</v>
      </c>
      <c r="J27" s="4"/>
      <c r="K27" s="4"/>
    </row>
    <row r="28" spans="1:11" x14ac:dyDescent="0.3">
      <c r="A28" s="4">
        <f t="shared" si="0"/>
        <v>3</v>
      </c>
      <c r="B28" s="4" t="str">
        <f>VLOOKUP(表2_452[[#This Row],[Table_Code]],Tables!$D:$J,7,0)</f>
        <v>个人</v>
      </c>
      <c r="C28" s="4" t="s">
        <v>29</v>
      </c>
      <c r="D28" s="1" t="s">
        <v>93</v>
      </c>
      <c r="E28" s="1" t="s">
        <v>75</v>
      </c>
      <c r="F28" s="1" t="s">
        <v>98</v>
      </c>
      <c r="J28" s="4"/>
      <c r="K28" s="4"/>
    </row>
    <row r="29" spans="1:11" x14ac:dyDescent="0.3">
      <c r="A29" s="4">
        <f t="shared" si="0"/>
        <v>4</v>
      </c>
      <c r="B29" s="4" t="str">
        <f>VLOOKUP(表2_452[[#This Row],[Table_Code]],Tables!$D:$J,7,0)</f>
        <v>个人</v>
      </c>
      <c r="C29" s="4" t="s">
        <v>29</v>
      </c>
      <c r="D29" s="1" t="s">
        <v>94</v>
      </c>
      <c r="E29" s="1" t="s">
        <v>76</v>
      </c>
      <c r="F29" s="1" t="s">
        <v>98</v>
      </c>
      <c r="J29" s="4"/>
      <c r="K29" s="4"/>
    </row>
    <row r="30" spans="1:11" x14ac:dyDescent="0.3">
      <c r="A30" s="4">
        <f t="shared" si="0"/>
        <v>5</v>
      </c>
      <c r="B30" s="4" t="str">
        <f>VLOOKUP(表2_452[[#This Row],[Table_Code]],Tables!$D:$J,7,0)</f>
        <v>个人</v>
      </c>
      <c r="C30" s="4" t="s">
        <v>29</v>
      </c>
      <c r="D30" s="1" t="s">
        <v>30</v>
      </c>
      <c r="E30" s="1" t="s">
        <v>58</v>
      </c>
      <c r="F30" s="1" t="s">
        <v>18</v>
      </c>
      <c r="J30" s="4"/>
      <c r="K30" s="4"/>
    </row>
    <row r="31" spans="1:11" x14ac:dyDescent="0.3">
      <c r="A31" s="4">
        <f t="shared" si="0"/>
        <v>6</v>
      </c>
      <c r="B31" s="4" t="str">
        <f>VLOOKUP(表2_452[[#This Row],[Table_Code]],Tables!$D:$J,7,0)</f>
        <v>个人</v>
      </c>
      <c r="C31" s="4" t="s">
        <v>29</v>
      </c>
      <c r="D31" s="1" t="s">
        <v>31</v>
      </c>
      <c r="E31" s="1" t="s">
        <v>59</v>
      </c>
      <c r="F31" s="1" t="s">
        <v>18</v>
      </c>
      <c r="J31" s="4"/>
      <c r="K31" s="4"/>
    </row>
    <row r="32" spans="1:11" x14ac:dyDescent="0.3">
      <c r="A32" s="4">
        <f t="shared" si="0"/>
        <v>7</v>
      </c>
      <c r="B32" s="4" t="str">
        <f>VLOOKUP(表2_452[[#This Row],[Table_Code]],Tables!$D:$J,7,0)</f>
        <v>个人</v>
      </c>
      <c r="C32" s="4" t="s">
        <v>29</v>
      </c>
      <c r="D32" s="1" t="s">
        <v>95</v>
      </c>
      <c r="E32" s="1" t="s">
        <v>77</v>
      </c>
      <c r="F32" s="1" t="s">
        <v>98</v>
      </c>
      <c r="J32" s="4"/>
      <c r="K32" s="4"/>
    </row>
    <row r="33" spans="1:11" x14ac:dyDescent="0.3">
      <c r="A33" s="4">
        <f t="shared" si="0"/>
        <v>8</v>
      </c>
      <c r="B33" s="4" t="str">
        <f>VLOOKUP(表2_452[[#This Row],[Table_Code]],Tables!$D:$J,7,0)</f>
        <v>个人</v>
      </c>
      <c r="C33" s="4" t="s">
        <v>29</v>
      </c>
      <c r="D33" s="1" t="s">
        <v>96</v>
      </c>
      <c r="E33" s="1" t="s">
        <v>78</v>
      </c>
      <c r="F33" s="1" t="s">
        <v>98</v>
      </c>
      <c r="J33" s="4"/>
      <c r="K33" s="4"/>
    </row>
    <row r="34" spans="1:11" x14ac:dyDescent="0.3">
      <c r="A34" s="4">
        <f t="shared" si="0"/>
        <v>9</v>
      </c>
      <c r="B34" s="4" t="str">
        <f>VLOOKUP(表2_452[[#This Row],[Table_Code]],Tables!$D:$J,7,0)</f>
        <v>个人</v>
      </c>
      <c r="C34" s="4" t="s">
        <v>29</v>
      </c>
      <c r="D34" s="1" t="s">
        <v>32</v>
      </c>
      <c r="E34" s="1" t="s">
        <v>60</v>
      </c>
      <c r="F34" s="1" t="s">
        <v>18</v>
      </c>
      <c r="J34" s="4"/>
      <c r="K34" s="4"/>
    </row>
    <row r="35" spans="1:11" x14ac:dyDescent="0.3">
      <c r="A35" s="4">
        <f t="shared" si="0"/>
        <v>10</v>
      </c>
      <c r="B35" s="4" t="str">
        <f>VLOOKUP(表2_452[[#This Row],[Table_Code]],Tables!$D:$J,7,0)</f>
        <v>个人</v>
      </c>
      <c r="C35" s="4" t="s">
        <v>29</v>
      </c>
      <c r="D35" s="1" t="s">
        <v>33</v>
      </c>
      <c r="E35" s="1" t="s">
        <v>61</v>
      </c>
      <c r="F35" s="1" t="s">
        <v>18</v>
      </c>
      <c r="J35" s="4"/>
      <c r="K35" s="4"/>
    </row>
    <row r="36" spans="1:11" x14ac:dyDescent="0.3">
      <c r="A36" s="4">
        <f t="shared" si="0"/>
        <v>11</v>
      </c>
      <c r="B36" s="4" t="str">
        <f>VLOOKUP(表2_452[[#This Row],[Table_Code]],Tables!$D:$J,7,0)</f>
        <v>个人</v>
      </c>
      <c r="C36" s="4" t="s">
        <v>29</v>
      </c>
      <c r="D36" s="1" t="s">
        <v>97</v>
      </c>
      <c r="E36" s="1" t="s">
        <v>79</v>
      </c>
      <c r="F36" s="1" t="s">
        <v>98</v>
      </c>
      <c r="J36" s="4"/>
      <c r="K36" s="4"/>
    </row>
    <row r="37" spans="1:11" x14ac:dyDescent="0.3">
      <c r="A37" s="4">
        <f t="shared" si="0"/>
        <v>12</v>
      </c>
      <c r="B37" s="4" t="str">
        <f>VLOOKUP(表2_452[[#This Row],[Table_Code]],Tables!$D:$J,7,0)</f>
        <v>个人</v>
      </c>
      <c r="C37" s="4" t="s">
        <v>29</v>
      </c>
      <c r="D37" s="1" t="s">
        <v>80</v>
      </c>
      <c r="E37" s="1" t="s">
        <v>62</v>
      </c>
      <c r="F37" s="1" t="s">
        <v>101</v>
      </c>
      <c r="J37" s="4"/>
      <c r="K37" s="4"/>
    </row>
    <row r="38" spans="1:11" x14ac:dyDescent="0.3">
      <c r="A38" s="4">
        <f t="shared" si="0"/>
        <v>1</v>
      </c>
      <c r="B38" s="8" t="str">
        <f>VLOOKUP(表2_452[[#This Row],[Table_Code]],Tables!$D:$J,7,0)</f>
        <v>协议</v>
      </c>
      <c r="C38" s="4" t="s">
        <v>103</v>
      </c>
      <c r="D38" s="1" t="s">
        <v>104</v>
      </c>
      <c r="E38" s="1" t="s">
        <v>140</v>
      </c>
      <c r="F38" s="1" t="s">
        <v>98</v>
      </c>
      <c r="G38" s="1">
        <v>1</v>
      </c>
      <c r="H38" s="1">
        <v>1</v>
      </c>
      <c r="J38" s="4"/>
      <c r="K38" s="4"/>
    </row>
    <row r="39" spans="1:11" x14ac:dyDescent="0.3">
      <c r="A39" s="4">
        <f t="shared" si="0"/>
        <v>2</v>
      </c>
      <c r="B39" s="8" t="str">
        <f>VLOOKUP(表2_452[[#This Row],[Table_Code]],Tables!$D:$J,7,0)</f>
        <v>协议</v>
      </c>
      <c r="C39" s="4" t="s">
        <v>103</v>
      </c>
      <c r="D39" s="1" t="s">
        <v>105</v>
      </c>
      <c r="E39" s="1" t="s">
        <v>141</v>
      </c>
      <c r="F39" s="1" t="s">
        <v>98</v>
      </c>
      <c r="G39" s="1">
        <v>1</v>
      </c>
      <c r="H39" s="1">
        <v>1</v>
      </c>
      <c r="J39" s="4"/>
      <c r="K39" s="4"/>
    </row>
    <row r="40" spans="1:11" x14ac:dyDescent="0.3">
      <c r="A40" s="4">
        <f t="shared" si="0"/>
        <v>3</v>
      </c>
      <c r="B40" s="8" t="str">
        <f>VLOOKUP(表2_452[[#This Row],[Table_Code]],Tables!$D:$J,7,0)</f>
        <v>协议</v>
      </c>
      <c r="C40" s="4" t="s">
        <v>103</v>
      </c>
      <c r="D40" s="1" t="s">
        <v>165</v>
      </c>
      <c r="E40" s="1" t="s">
        <v>185</v>
      </c>
      <c r="F40" s="1" t="s">
        <v>98</v>
      </c>
      <c r="J40" s="4"/>
      <c r="K40" s="4"/>
    </row>
    <row r="41" spans="1:11" x14ac:dyDescent="0.3">
      <c r="A41" s="4">
        <f t="shared" si="0"/>
        <v>4</v>
      </c>
      <c r="B41" s="8" t="str">
        <f>VLOOKUP(表2_452[[#This Row],[Table_Code]],Tables!$D:$J,7,0)</f>
        <v>协议</v>
      </c>
      <c r="C41" s="4" t="s">
        <v>103</v>
      </c>
      <c r="D41" s="1" t="s">
        <v>166</v>
      </c>
      <c r="E41" s="1" t="s">
        <v>186</v>
      </c>
      <c r="F41" s="1" t="s">
        <v>98</v>
      </c>
      <c r="J41" s="4"/>
      <c r="K41" s="4"/>
    </row>
    <row r="42" spans="1:11" x14ac:dyDescent="0.3">
      <c r="A42" s="4">
        <f t="shared" si="0"/>
        <v>5</v>
      </c>
      <c r="B42" s="8" t="str">
        <f>VLOOKUP(表2_452[[#This Row],[Table_Code]],Tables!$D:$J,7,0)</f>
        <v>协议</v>
      </c>
      <c r="C42" s="4" t="s">
        <v>103</v>
      </c>
      <c r="D42" s="1" t="s">
        <v>167</v>
      </c>
      <c r="E42" s="1" t="s">
        <v>187</v>
      </c>
      <c r="F42" s="1" t="s">
        <v>98</v>
      </c>
      <c r="J42" s="4"/>
      <c r="K42" s="4"/>
    </row>
    <row r="43" spans="1:11" x14ac:dyDescent="0.3">
      <c r="A43" s="4">
        <f t="shared" si="0"/>
        <v>6</v>
      </c>
      <c r="B43" s="8" t="str">
        <f>VLOOKUP(表2_452[[#This Row],[Table_Code]],Tables!$D:$J,7,0)</f>
        <v>协议</v>
      </c>
      <c r="C43" s="4" t="s">
        <v>103</v>
      </c>
      <c r="D43" s="1" t="s">
        <v>168</v>
      </c>
      <c r="E43" s="1" t="s">
        <v>188</v>
      </c>
      <c r="F43" s="1" t="s">
        <v>98</v>
      </c>
      <c r="J43" s="4"/>
      <c r="K43" s="4"/>
    </row>
    <row r="44" spans="1:11" x14ac:dyDescent="0.3">
      <c r="A44" s="4">
        <f t="shared" si="0"/>
        <v>7</v>
      </c>
      <c r="B44" s="8" t="str">
        <f>VLOOKUP(表2_452[[#This Row],[Table_Code]],Tables!$D:$J,7,0)</f>
        <v>协议</v>
      </c>
      <c r="C44" s="4" t="s">
        <v>103</v>
      </c>
      <c r="D44" s="1" t="s">
        <v>106</v>
      </c>
      <c r="E44" s="1" t="s">
        <v>142</v>
      </c>
      <c r="F44" s="1" t="s">
        <v>18</v>
      </c>
      <c r="J44" s="4"/>
      <c r="K44" s="4"/>
    </row>
    <row r="45" spans="1:11" x14ac:dyDescent="0.3">
      <c r="A45" s="4">
        <f t="shared" si="0"/>
        <v>8</v>
      </c>
      <c r="B45" s="8" t="str">
        <f>VLOOKUP(表2_452[[#This Row],[Table_Code]],Tables!$D:$J,7,0)</f>
        <v>协议</v>
      </c>
      <c r="C45" s="4" t="s">
        <v>103</v>
      </c>
      <c r="D45" s="1" t="s">
        <v>107</v>
      </c>
      <c r="E45" s="1" t="s">
        <v>143</v>
      </c>
      <c r="F45" s="1" t="s">
        <v>18</v>
      </c>
      <c r="J45" s="4"/>
      <c r="K45" s="4"/>
    </row>
    <row r="46" spans="1:11" x14ac:dyDescent="0.3">
      <c r="A46" s="4">
        <f t="shared" si="0"/>
        <v>9</v>
      </c>
      <c r="B46" s="8" t="str">
        <f>VLOOKUP(表2_452[[#This Row],[Table_Code]],Tables!$D:$J,7,0)</f>
        <v>协议</v>
      </c>
      <c r="C46" s="4" t="s">
        <v>103</v>
      </c>
      <c r="D46" s="1" t="s">
        <v>169</v>
      </c>
      <c r="E46" s="1" t="s">
        <v>189</v>
      </c>
      <c r="F46" s="1" t="s">
        <v>98</v>
      </c>
      <c r="J46" s="4"/>
      <c r="K46" s="4"/>
    </row>
    <row r="47" spans="1:11" x14ac:dyDescent="0.3">
      <c r="A47" s="4">
        <f t="shared" si="0"/>
        <v>10</v>
      </c>
      <c r="B47" s="8" t="str">
        <f>VLOOKUP(表2_452[[#This Row],[Table_Code]],Tables!$D:$J,7,0)</f>
        <v>协议</v>
      </c>
      <c r="C47" s="4" t="s">
        <v>103</v>
      </c>
      <c r="D47" s="1" t="s">
        <v>170</v>
      </c>
      <c r="E47" s="1" t="s">
        <v>190</v>
      </c>
      <c r="F47" s="1" t="s">
        <v>98</v>
      </c>
      <c r="J47" s="4"/>
      <c r="K47" s="4"/>
    </row>
    <row r="48" spans="1:11" x14ac:dyDescent="0.3">
      <c r="A48" s="4">
        <f t="shared" si="0"/>
        <v>11</v>
      </c>
      <c r="B48" s="8" t="str">
        <f>VLOOKUP(表2_452[[#This Row],[Table_Code]],Tables!$D:$J,7,0)</f>
        <v>协议</v>
      </c>
      <c r="C48" s="4" t="s">
        <v>103</v>
      </c>
      <c r="D48" s="1" t="s">
        <v>108</v>
      </c>
      <c r="E48" s="1" t="s">
        <v>144</v>
      </c>
      <c r="F48" s="1" t="s">
        <v>18</v>
      </c>
      <c r="J48" s="4"/>
      <c r="K48" s="4"/>
    </row>
    <row r="49" spans="1:11" x14ac:dyDescent="0.3">
      <c r="A49" s="4">
        <f t="shared" si="0"/>
        <v>12</v>
      </c>
      <c r="B49" s="8" t="str">
        <f>VLOOKUP(表2_452[[#This Row],[Table_Code]],Tables!$D:$J,7,0)</f>
        <v>协议</v>
      </c>
      <c r="C49" s="4" t="s">
        <v>103</v>
      </c>
      <c r="D49" s="1" t="s">
        <v>109</v>
      </c>
      <c r="E49" s="1" t="s">
        <v>145</v>
      </c>
      <c r="F49" s="1" t="s">
        <v>18</v>
      </c>
      <c r="J49" s="4"/>
      <c r="K49" s="4"/>
    </row>
    <row r="50" spans="1:11" x14ac:dyDescent="0.3">
      <c r="A50" s="4">
        <f t="shared" si="0"/>
        <v>13</v>
      </c>
      <c r="B50" s="8" t="str">
        <f>VLOOKUP(表2_452[[#This Row],[Table_Code]],Tables!$D:$J,7,0)</f>
        <v>协议</v>
      </c>
      <c r="C50" s="4" t="s">
        <v>103</v>
      </c>
      <c r="D50" s="1" t="s">
        <v>110</v>
      </c>
      <c r="E50" s="1" t="s">
        <v>146</v>
      </c>
      <c r="F50" s="1" t="s">
        <v>99</v>
      </c>
      <c r="J50" s="4"/>
      <c r="K50" s="4"/>
    </row>
    <row r="51" spans="1:11" x14ac:dyDescent="0.3">
      <c r="A51" s="4">
        <f t="shared" si="0"/>
        <v>14</v>
      </c>
      <c r="B51" s="8" t="str">
        <f>VLOOKUP(表2_452[[#This Row],[Table_Code]],Tables!$D:$J,7,0)</f>
        <v>协议</v>
      </c>
      <c r="C51" s="4" t="s">
        <v>103</v>
      </c>
      <c r="D51" s="1" t="s">
        <v>111</v>
      </c>
      <c r="E51" s="1" t="s">
        <v>147</v>
      </c>
      <c r="F51" s="1" t="s">
        <v>99</v>
      </c>
      <c r="J51" s="4"/>
      <c r="K51" s="4"/>
    </row>
    <row r="52" spans="1:11" x14ac:dyDescent="0.3">
      <c r="A52" s="4">
        <f t="shared" si="0"/>
        <v>15</v>
      </c>
      <c r="B52" s="8" t="str">
        <f>VLOOKUP(表2_452[[#This Row],[Table_Code]],Tables!$D:$J,7,0)</f>
        <v>协议</v>
      </c>
      <c r="C52" s="4" t="s">
        <v>103</v>
      </c>
      <c r="D52" s="1" t="s">
        <v>112</v>
      </c>
      <c r="E52" s="1" t="s">
        <v>148</v>
      </c>
      <c r="F52" s="1" t="s">
        <v>18</v>
      </c>
      <c r="J52" s="4"/>
      <c r="K52" s="4"/>
    </row>
    <row r="53" spans="1:11" x14ac:dyDescent="0.3">
      <c r="A53" s="4">
        <f t="shared" si="0"/>
        <v>16</v>
      </c>
      <c r="B53" s="8" t="str">
        <f>VLOOKUP(表2_452[[#This Row],[Table_Code]],Tables!$D:$J,7,0)</f>
        <v>协议</v>
      </c>
      <c r="C53" s="4" t="s">
        <v>103</v>
      </c>
      <c r="D53" s="1" t="s">
        <v>171</v>
      </c>
      <c r="E53" s="1" t="s">
        <v>191</v>
      </c>
      <c r="F53" s="1" t="s">
        <v>98</v>
      </c>
      <c r="J53" s="4"/>
      <c r="K53" s="4"/>
    </row>
    <row r="54" spans="1:11" x14ac:dyDescent="0.3">
      <c r="A54" s="4">
        <f t="shared" si="0"/>
        <v>17</v>
      </c>
      <c r="B54" s="8" t="str">
        <f>VLOOKUP(表2_452[[#This Row],[Table_Code]],Tables!$D:$J,7,0)</f>
        <v>协议</v>
      </c>
      <c r="C54" s="4" t="s">
        <v>103</v>
      </c>
      <c r="D54" s="1" t="s">
        <v>172</v>
      </c>
      <c r="E54" s="1" t="s">
        <v>192</v>
      </c>
      <c r="F54" s="1" t="s">
        <v>98</v>
      </c>
      <c r="J54" s="4"/>
      <c r="K54" s="4"/>
    </row>
    <row r="55" spans="1:11" x14ac:dyDescent="0.3">
      <c r="A55" s="4">
        <f t="shared" si="0"/>
        <v>18</v>
      </c>
      <c r="B55" s="8" t="str">
        <f>VLOOKUP(表2_452[[#This Row],[Table_Code]],Tables!$D:$J,7,0)</f>
        <v>协议</v>
      </c>
      <c r="C55" s="4" t="s">
        <v>103</v>
      </c>
      <c r="D55" s="1" t="s">
        <v>173</v>
      </c>
      <c r="E55" s="1" t="s">
        <v>193</v>
      </c>
      <c r="F55" s="1" t="s">
        <v>98</v>
      </c>
      <c r="J55" s="4"/>
      <c r="K55" s="4"/>
    </row>
    <row r="56" spans="1:11" x14ac:dyDescent="0.3">
      <c r="A56" s="4">
        <f t="shared" si="0"/>
        <v>19</v>
      </c>
      <c r="B56" s="8" t="str">
        <f>VLOOKUP(表2_452[[#This Row],[Table_Code]],Tables!$D:$J,7,0)</f>
        <v>协议</v>
      </c>
      <c r="C56" s="4" t="s">
        <v>103</v>
      </c>
      <c r="D56" s="1" t="s">
        <v>174</v>
      </c>
      <c r="E56" s="1" t="s">
        <v>194</v>
      </c>
      <c r="F56" s="1" t="s">
        <v>98</v>
      </c>
      <c r="J56" s="4"/>
      <c r="K56" s="4"/>
    </row>
    <row r="57" spans="1:11" x14ac:dyDescent="0.3">
      <c r="A57" s="4">
        <f t="shared" si="0"/>
        <v>20</v>
      </c>
      <c r="B57" s="8" t="str">
        <f>VLOOKUP(表2_452[[#This Row],[Table_Code]],Tables!$D:$J,7,0)</f>
        <v>协议</v>
      </c>
      <c r="C57" s="4" t="s">
        <v>103</v>
      </c>
      <c r="D57" s="1" t="s">
        <v>175</v>
      </c>
      <c r="E57" s="1" t="s">
        <v>195</v>
      </c>
      <c r="F57" s="1" t="s">
        <v>13</v>
      </c>
      <c r="J57" s="4"/>
      <c r="K57" s="4"/>
    </row>
    <row r="58" spans="1:11" x14ac:dyDescent="0.3">
      <c r="A58" s="4">
        <f t="shared" si="0"/>
        <v>21</v>
      </c>
      <c r="B58" s="8" t="str">
        <f>VLOOKUP(表2_452[[#This Row],[Table_Code]],Tables!$D:$J,7,0)</f>
        <v>协议</v>
      </c>
      <c r="C58" s="4" t="s">
        <v>103</v>
      </c>
      <c r="D58" s="1" t="s">
        <v>113</v>
      </c>
      <c r="E58" s="1" t="s">
        <v>149</v>
      </c>
      <c r="F58" s="1" t="s">
        <v>101</v>
      </c>
      <c r="J58" s="4"/>
      <c r="K58" s="4"/>
    </row>
    <row r="59" spans="1:11" x14ac:dyDescent="0.3">
      <c r="A59" s="4">
        <f t="shared" si="0"/>
        <v>22</v>
      </c>
      <c r="B59" s="8" t="str">
        <f>VLOOKUP(表2_452[[#This Row],[Table_Code]],Tables!$D:$J,7,0)</f>
        <v>协议</v>
      </c>
      <c r="C59" s="4" t="s">
        <v>103</v>
      </c>
      <c r="D59" s="1" t="s">
        <v>176</v>
      </c>
      <c r="E59" s="1" t="s">
        <v>196</v>
      </c>
      <c r="F59" s="1" t="s">
        <v>98</v>
      </c>
      <c r="J59" s="4"/>
      <c r="K59" s="4"/>
    </row>
    <row r="60" spans="1:11" x14ac:dyDescent="0.3">
      <c r="A60" s="4">
        <f t="shared" si="0"/>
        <v>1</v>
      </c>
      <c r="B60" s="8" t="str">
        <f>VLOOKUP(表2_452[[#This Row],[Table_Code]],Tables!$D:$J,7,0)</f>
        <v>申请</v>
      </c>
      <c r="C60" s="4" t="s">
        <v>114</v>
      </c>
      <c r="D60" s="1" t="s">
        <v>115</v>
      </c>
      <c r="E60" s="1" t="s">
        <v>150</v>
      </c>
      <c r="F60" s="1" t="s">
        <v>13</v>
      </c>
      <c r="G60" s="1">
        <v>1</v>
      </c>
      <c r="H60" s="1">
        <v>1</v>
      </c>
      <c r="J60" s="4"/>
      <c r="K60" s="4"/>
    </row>
    <row r="61" spans="1:11" x14ac:dyDescent="0.3">
      <c r="A61" s="4">
        <f t="shared" si="0"/>
        <v>2</v>
      </c>
      <c r="B61" s="8" t="str">
        <f>VLOOKUP(表2_452[[#This Row],[Table_Code]],Tables!$D:$J,7,0)</f>
        <v>申请</v>
      </c>
      <c r="C61" s="4" t="s">
        <v>114</v>
      </c>
      <c r="D61" s="1" t="s">
        <v>116</v>
      </c>
      <c r="E61" s="1" t="s">
        <v>151</v>
      </c>
      <c r="F61" s="1" t="s">
        <v>18</v>
      </c>
      <c r="J61" s="4"/>
      <c r="K61" s="4"/>
    </row>
    <row r="62" spans="1:11" x14ac:dyDescent="0.3">
      <c r="A62" s="4">
        <f t="shared" si="0"/>
        <v>3</v>
      </c>
      <c r="B62" s="8" t="str">
        <f>VLOOKUP(表2_452[[#This Row],[Table_Code]],Tables!$D:$J,7,0)</f>
        <v>申请</v>
      </c>
      <c r="C62" s="4" t="s">
        <v>114</v>
      </c>
      <c r="D62" s="1" t="s">
        <v>177</v>
      </c>
      <c r="E62" s="1" t="s">
        <v>197</v>
      </c>
      <c r="F62" s="1" t="s">
        <v>13</v>
      </c>
      <c r="J62" s="4"/>
      <c r="K62" s="4"/>
    </row>
    <row r="63" spans="1:11" x14ac:dyDescent="0.3">
      <c r="A63" s="4">
        <f t="shared" si="0"/>
        <v>4</v>
      </c>
      <c r="B63" s="8" t="str">
        <f>VLOOKUP(表2_452[[#This Row],[Table_Code]],Tables!$D:$J,7,0)</f>
        <v>申请</v>
      </c>
      <c r="C63" s="4" t="s">
        <v>114</v>
      </c>
      <c r="D63" s="1" t="s">
        <v>117</v>
      </c>
      <c r="E63" s="1" t="s">
        <v>152</v>
      </c>
      <c r="F63" s="1" t="s">
        <v>18</v>
      </c>
      <c r="J63" s="4"/>
      <c r="K63" s="4"/>
    </row>
    <row r="64" spans="1:11" x14ac:dyDescent="0.3">
      <c r="A64" s="4">
        <f t="shared" si="0"/>
        <v>5</v>
      </c>
      <c r="B64" s="8" t="str">
        <f>VLOOKUP(表2_452[[#This Row],[Table_Code]],Tables!$D:$J,7,0)</f>
        <v>申请</v>
      </c>
      <c r="C64" s="4" t="s">
        <v>114</v>
      </c>
      <c r="D64" s="1" t="s">
        <v>118</v>
      </c>
      <c r="E64" s="1" t="s">
        <v>153</v>
      </c>
      <c r="F64" s="1" t="s">
        <v>18</v>
      </c>
      <c r="J64" s="4"/>
      <c r="K64" s="4"/>
    </row>
    <row r="65" spans="1:11" x14ac:dyDescent="0.3">
      <c r="A65" s="4">
        <f t="shared" si="0"/>
        <v>6</v>
      </c>
      <c r="B65" s="8" t="str">
        <f>VLOOKUP(表2_452[[#This Row],[Table_Code]],Tables!$D:$J,7,0)</f>
        <v>申请</v>
      </c>
      <c r="C65" s="4" t="s">
        <v>114</v>
      </c>
      <c r="D65" s="1" t="s">
        <v>119</v>
      </c>
      <c r="E65" s="1" t="s">
        <v>154</v>
      </c>
      <c r="F65" s="1" t="s">
        <v>18</v>
      </c>
      <c r="J65" s="4"/>
      <c r="K65" s="4"/>
    </row>
    <row r="66" spans="1:11" x14ac:dyDescent="0.3">
      <c r="A66" s="4">
        <f t="shared" si="0"/>
        <v>7</v>
      </c>
      <c r="B66" s="8" t="str">
        <f>VLOOKUP(表2_452[[#This Row],[Table_Code]],Tables!$D:$J,7,0)</f>
        <v>申请</v>
      </c>
      <c r="C66" s="4" t="s">
        <v>114</v>
      </c>
      <c r="D66" s="1" t="s">
        <v>178</v>
      </c>
      <c r="E66" s="1" t="s">
        <v>198</v>
      </c>
      <c r="F66" s="1" t="s">
        <v>13</v>
      </c>
      <c r="J66" s="4"/>
      <c r="K66" s="4"/>
    </row>
    <row r="67" spans="1:11" x14ac:dyDescent="0.3">
      <c r="A67" s="4">
        <f t="shared" ref="A67:A90" si="1">IF(C67=C66,A66+1,1)</f>
        <v>8</v>
      </c>
      <c r="B67" s="8" t="str">
        <f>VLOOKUP(表2_452[[#This Row],[Table_Code]],Tables!$D:$J,7,0)</f>
        <v>申请</v>
      </c>
      <c r="C67" s="4" t="s">
        <v>114</v>
      </c>
      <c r="D67" s="1" t="s">
        <v>179</v>
      </c>
      <c r="E67" s="1" t="s">
        <v>199</v>
      </c>
      <c r="F67" s="1" t="s">
        <v>98</v>
      </c>
      <c r="J67" s="4"/>
      <c r="K67" s="4"/>
    </row>
    <row r="68" spans="1:11" x14ac:dyDescent="0.3">
      <c r="A68" s="4">
        <f t="shared" si="1"/>
        <v>9</v>
      </c>
      <c r="B68" s="8" t="str">
        <f>VLOOKUP(表2_452[[#This Row],[Table_Code]],Tables!$D:$J,7,0)</f>
        <v>申请</v>
      </c>
      <c r="C68" s="4" t="s">
        <v>114</v>
      </c>
      <c r="D68" s="1" t="s">
        <v>180</v>
      </c>
      <c r="E68" s="1" t="s">
        <v>200</v>
      </c>
      <c r="F68" s="1" t="s">
        <v>13</v>
      </c>
      <c r="J68" s="4"/>
      <c r="K68" s="4"/>
    </row>
    <row r="69" spans="1:11" x14ac:dyDescent="0.3">
      <c r="A69" s="4">
        <f t="shared" si="1"/>
        <v>10</v>
      </c>
      <c r="B69" s="8" t="str">
        <f>VLOOKUP(表2_452[[#This Row],[Table_Code]],Tables!$D:$J,7,0)</f>
        <v>申请</v>
      </c>
      <c r="C69" s="4" t="s">
        <v>114</v>
      </c>
      <c r="D69" s="1" t="s">
        <v>176</v>
      </c>
      <c r="E69" s="1" t="s">
        <v>196</v>
      </c>
      <c r="F69" s="1" t="s">
        <v>98</v>
      </c>
      <c r="J69" s="4"/>
      <c r="K69" s="4"/>
    </row>
    <row r="70" spans="1:11" x14ac:dyDescent="0.3">
      <c r="A70" s="4">
        <f t="shared" si="1"/>
        <v>1</v>
      </c>
      <c r="B70" s="8" t="str">
        <f>VLOOKUP(表2_452[[#This Row],[Table_Code]],Tables!$D:$J,7,0)</f>
        <v>协议对应申请</v>
      </c>
      <c r="C70" s="4" t="s">
        <v>137</v>
      </c>
      <c r="D70" s="1" t="s">
        <v>115</v>
      </c>
      <c r="E70" s="1" t="s">
        <v>150</v>
      </c>
      <c r="F70" s="1" t="s">
        <v>13</v>
      </c>
      <c r="G70" s="1">
        <v>1</v>
      </c>
      <c r="H70" s="1">
        <v>1</v>
      </c>
      <c r="J70" s="4"/>
      <c r="K70" s="4"/>
    </row>
    <row r="71" spans="1:11" x14ac:dyDescent="0.3">
      <c r="A71" s="4">
        <f t="shared" si="1"/>
        <v>2</v>
      </c>
      <c r="B71" s="8" t="str">
        <f>VLOOKUP(表2_452[[#This Row],[Table_Code]],Tables!$D:$J,7,0)</f>
        <v>协议对应申请</v>
      </c>
      <c r="C71" s="4" t="s">
        <v>137</v>
      </c>
      <c r="D71" s="1" t="s">
        <v>104</v>
      </c>
      <c r="E71" s="1" t="s">
        <v>140</v>
      </c>
      <c r="F71" s="1" t="s">
        <v>98</v>
      </c>
      <c r="G71" s="1">
        <v>1</v>
      </c>
      <c r="H71" s="1">
        <v>1</v>
      </c>
      <c r="J71" s="4"/>
      <c r="K71" s="4"/>
    </row>
    <row r="72" spans="1:11" x14ac:dyDescent="0.3">
      <c r="A72" s="4">
        <f t="shared" si="1"/>
        <v>3</v>
      </c>
      <c r="B72" s="8" t="str">
        <f>VLOOKUP(表2_452[[#This Row],[Table_Code]],Tables!$D:$J,7,0)</f>
        <v>协议对应申请</v>
      </c>
      <c r="C72" s="4" t="s">
        <v>137</v>
      </c>
      <c r="D72" s="1" t="s">
        <v>105</v>
      </c>
      <c r="E72" s="1" t="s">
        <v>141</v>
      </c>
      <c r="F72" s="1" t="s">
        <v>98</v>
      </c>
      <c r="G72" s="1">
        <v>1</v>
      </c>
      <c r="H72" s="1">
        <v>1</v>
      </c>
      <c r="J72" s="4"/>
      <c r="K72" s="4"/>
    </row>
    <row r="73" spans="1:11" x14ac:dyDescent="0.3">
      <c r="A73" s="4">
        <f t="shared" si="1"/>
        <v>4</v>
      </c>
      <c r="B73" s="8" t="str">
        <f>VLOOKUP(表2_452[[#This Row],[Table_Code]],Tables!$D:$J,7,0)</f>
        <v>协议对应申请</v>
      </c>
      <c r="C73" s="4" t="s">
        <v>137</v>
      </c>
      <c r="D73" s="1" t="s">
        <v>181</v>
      </c>
      <c r="E73" s="1" t="s">
        <v>201</v>
      </c>
      <c r="F73" s="1" t="s">
        <v>98</v>
      </c>
      <c r="G73" s="1">
        <v>1</v>
      </c>
      <c r="H73" s="1">
        <v>1</v>
      </c>
      <c r="J73" s="4"/>
      <c r="K73" s="4"/>
    </row>
    <row r="74" spans="1:11" x14ac:dyDescent="0.3">
      <c r="A74" s="4">
        <f t="shared" si="1"/>
        <v>5</v>
      </c>
      <c r="B74" s="8" t="str">
        <f>VLOOKUP(表2_452[[#This Row],[Table_Code]],Tables!$D:$J,7,0)</f>
        <v>协议对应申请</v>
      </c>
      <c r="C74" s="4" t="s">
        <v>137</v>
      </c>
      <c r="D74" s="1" t="s">
        <v>125</v>
      </c>
      <c r="E74" s="1" t="s">
        <v>155</v>
      </c>
      <c r="F74" s="1" t="s">
        <v>18</v>
      </c>
      <c r="G74" s="1">
        <v>1</v>
      </c>
      <c r="H74" s="1">
        <v>1</v>
      </c>
      <c r="J74" s="4"/>
      <c r="K74" s="4"/>
    </row>
    <row r="75" spans="1:11" x14ac:dyDescent="0.3">
      <c r="A75" s="4">
        <f t="shared" si="1"/>
        <v>6</v>
      </c>
      <c r="B75" s="8" t="str">
        <f>VLOOKUP(表2_452[[#This Row],[Table_Code]],Tables!$D:$J,7,0)</f>
        <v>协议对应申请</v>
      </c>
      <c r="C75" s="4" t="s">
        <v>137</v>
      </c>
      <c r="D75" s="1" t="s">
        <v>126</v>
      </c>
      <c r="E75" s="1" t="s">
        <v>156</v>
      </c>
      <c r="F75" s="1" t="s">
        <v>18</v>
      </c>
      <c r="J75" s="4"/>
      <c r="K75" s="4"/>
    </row>
    <row r="76" spans="1:11" x14ac:dyDescent="0.3">
      <c r="A76" s="4">
        <f t="shared" si="1"/>
        <v>1</v>
      </c>
      <c r="B76" s="8" t="str">
        <f>VLOOKUP(表2_452[[#This Row],[Table_Code]],Tables!$D:$J,7,0)</f>
        <v>协议当事人</v>
      </c>
      <c r="C76" s="4" t="s">
        <v>136</v>
      </c>
      <c r="D76" s="1" t="s">
        <v>17</v>
      </c>
      <c r="E76" s="1" t="s">
        <v>47</v>
      </c>
      <c r="F76" s="1" t="s">
        <v>13</v>
      </c>
      <c r="G76" s="1">
        <v>1</v>
      </c>
      <c r="H76" s="1">
        <v>1</v>
      </c>
      <c r="J76" s="4"/>
      <c r="K76" s="4"/>
    </row>
    <row r="77" spans="1:11" x14ac:dyDescent="0.3">
      <c r="A77" s="4">
        <f t="shared" si="1"/>
        <v>2</v>
      </c>
      <c r="B77" s="8" t="str">
        <f>VLOOKUP(表2_452[[#This Row],[Table_Code]],Tables!$D:$J,7,0)</f>
        <v>协议当事人</v>
      </c>
      <c r="C77" s="4" t="s">
        <v>136</v>
      </c>
      <c r="D77" s="1" t="s">
        <v>104</v>
      </c>
      <c r="E77" s="1" t="s">
        <v>140</v>
      </c>
      <c r="F77" s="1" t="s">
        <v>98</v>
      </c>
      <c r="G77" s="1">
        <v>1</v>
      </c>
      <c r="H77" s="1">
        <v>1</v>
      </c>
      <c r="J77" s="4"/>
      <c r="K77" s="4"/>
    </row>
    <row r="78" spans="1:11" x14ac:dyDescent="0.3">
      <c r="A78" s="4">
        <f t="shared" si="1"/>
        <v>3</v>
      </c>
      <c r="B78" s="8" t="str">
        <f>VLOOKUP(表2_452[[#This Row],[Table_Code]],Tables!$D:$J,7,0)</f>
        <v>协议当事人</v>
      </c>
      <c r="C78" s="4" t="s">
        <v>136</v>
      </c>
      <c r="D78" s="1" t="s">
        <v>105</v>
      </c>
      <c r="E78" s="1" t="s">
        <v>141</v>
      </c>
      <c r="F78" s="1" t="s">
        <v>98</v>
      </c>
      <c r="G78" s="1">
        <v>1</v>
      </c>
      <c r="H78" s="1">
        <v>1</v>
      </c>
      <c r="J78" s="4"/>
      <c r="K78" s="4"/>
    </row>
    <row r="79" spans="1:11" x14ac:dyDescent="0.3">
      <c r="A79" s="4">
        <f t="shared" si="1"/>
        <v>4</v>
      </c>
      <c r="B79" s="8" t="str">
        <f>VLOOKUP(表2_452[[#This Row],[Table_Code]],Tables!$D:$J,7,0)</f>
        <v>协议当事人</v>
      </c>
      <c r="C79" s="4" t="s">
        <v>136</v>
      </c>
      <c r="D79" s="1" t="s">
        <v>182</v>
      </c>
      <c r="E79" s="1" t="s">
        <v>202</v>
      </c>
      <c r="F79" s="1" t="s">
        <v>98</v>
      </c>
      <c r="G79" s="1">
        <v>1</v>
      </c>
      <c r="H79" s="1">
        <v>1</v>
      </c>
      <c r="J79" s="4"/>
      <c r="K79" s="4"/>
    </row>
    <row r="80" spans="1:11" x14ac:dyDescent="0.3">
      <c r="A80" s="4">
        <f t="shared" si="1"/>
        <v>5</v>
      </c>
      <c r="B80" s="8" t="str">
        <f>VLOOKUP(表2_452[[#This Row],[Table_Code]],Tables!$D:$J,7,0)</f>
        <v>协议当事人</v>
      </c>
      <c r="C80" s="4" t="s">
        <v>136</v>
      </c>
      <c r="D80" s="1" t="s">
        <v>127</v>
      </c>
      <c r="E80" s="1" t="s">
        <v>157</v>
      </c>
      <c r="F80" s="1" t="s">
        <v>18</v>
      </c>
      <c r="G80" s="1">
        <v>1</v>
      </c>
      <c r="H80" s="1">
        <v>1</v>
      </c>
      <c r="J80" s="4"/>
      <c r="K80" s="4"/>
    </row>
    <row r="81" spans="1:11" x14ac:dyDescent="0.3">
      <c r="A81" s="4">
        <f t="shared" si="1"/>
        <v>6</v>
      </c>
      <c r="B81" s="8" t="str">
        <f>VLOOKUP(表2_452[[#This Row],[Table_Code]],Tables!$D:$J,7,0)</f>
        <v>协议当事人</v>
      </c>
      <c r="C81" s="4" t="s">
        <v>136</v>
      </c>
      <c r="D81" s="1" t="s">
        <v>128</v>
      </c>
      <c r="E81" s="1" t="s">
        <v>158</v>
      </c>
      <c r="F81" s="1" t="s">
        <v>18</v>
      </c>
      <c r="J81" s="4"/>
      <c r="K81" s="4"/>
    </row>
    <row r="82" spans="1:11" x14ac:dyDescent="0.3">
      <c r="A82" s="4">
        <f t="shared" si="1"/>
        <v>7</v>
      </c>
      <c r="B82" s="8" t="str">
        <f>VLOOKUP(表2_452[[#This Row],[Table_Code]],Tables!$D:$J,7,0)</f>
        <v>协议当事人</v>
      </c>
      <c r="C82" s="4" t="s">
        <v>136</v>
      </c>
      <c r="D82" s="1" t="s">
        <v>129</v>
      </c>
      <c r="E82" s="1" t="s">
        <v>159</v>
      </c>
      <c r="F82" s="1" t="s">
        <v>183</v>
      </c>
      <c r="J82" s="4"/>
      <c r="K82" s="4"/>
    </row>
    <row r="83" spans="1:11" x14ac:dyDescent="0.3">
      <c r="A83" s="4">
        <f t="shared" si="1"/>
        <v>8</v>
      </c>
      <c r="B83" s="8" t="str">
        <f>VLOOKUP(表2_452[[#This Row],[Table_Code]],Tables!$D:$J,7,0)</f>
        <v>协议当事人</v>
      </c>
      <c r="C83" s="4" t="s">
        <v>136</v>
      </c>
      <c r="D83" s="1" t="s">
        <v>130</v>
      </c>
      <c r="E83" s="1" t="s">
        <v>160</v>
      </c>
      <c r="F83" s="1" t="s">
        <v>184</v>
      </c>
      <c r="J83" s="4"/>
      <c r="K83" s="4"/>
    </row>
    <row r="84" spans="1:11" x14ac:dyDescent="0.3">
      <c r="A84" s="4">
        <f t="shared" si="1"/>
        <v>9</v>
      </c>
      <c r="B84" s="8" t="str">
        <f>VLOOKUP(表2_452[[#This Row],[Table_Code]],Tables!$D:$J,7,0)</f>
        <v>协议当事人</v>
      </c>
      <c r="C84" s="4" t="s">
        <v>136</v>
      </c>
      <c r="D84" s="1" t="s">
        <v>131</v>
      </c>
      <c r="E84" s="1" t="s">
        <v>161</v>
      </c>
      <c r="F84" s="1" t="s">
        <v>184</v>
      </c>
      <c r="J84" s="4"/>
      <c r="K84" s="4"/>
    </row>
    <row r="85" spans="1:11" x14ac:dyDescent="0.3">
      <c r="A85" s="4">
        <f t="shared" si="1"/>
        <v>10</v>
      </c>
      <c r="B85" s="8" t="str">
        <f>VLOOKUP(表2_452[[#This Row],[Table_Code]],Tables!$D:$J,7,0)</f>
        <v>协议当事人</v>
      </c>
      <c r="C85" s="4" t="s">
        <v>136</v>
      </c>
      <c r="D85" s="1" t="s">
        <v>132</v>
      </c>
      <c r="E85" s="1" t="s">
        <v>162</v>
      </c>
      <c r="F85" s="1" t="s">
        <v>98</v>
      </c>
      <c r="J85" s="4"/>
      <c r="K85" s="4"/>
    </row>
    <row r="86" spans="1:11" x14ac:dyDescent="0.3">
      <c r="A86" s="4">
        <f t="shared" si="1"/>
        <v>1</v>
      </c>
      <c r="B86" s="8" t="str">
        <f>VLOOKUP(表2_452[[#This Row],[Table_Code]],Tables!$D:$J,7,0)</f>
        <v>当事人申请</v>
      </c>
      <c r="C86" s="4" t="s">
        <v>138</v>
      </c>
      <c r="D86" s="1" t="s">
        <v>17</v>
      </c>
      <c r="E86" s="1" t="s">
        <v>47</v>
      </c>
      <c r="F86" s="1" t="s">
        <v>13</v>
      </c>
      <c r="G86" s="1">
        <v>1</v>
      </c>
      <c r="H86" s="1">
        <v>1</v>
      </c>
      <c r="J86" s="4"/>
      <c r="K86" s="4"/>
    </row>
    <row r="87" spans="1:11" x14ac:dyDescent="0.3">
      <c r="A87" s="4">
        <f t="shared" si="1"/>
        <v>2</v>
      </c>
      <c r="B87" s="8" t="str">
        <f>VLOOKUP(表2_452[[#This Row],[Table_Code]],Tables!$D:$J,7,0)</f>
        <v>当事人申请</v>
      </c>
      <c r="C87" s="4" t="s">
        <v>138</v>
      </c>
      <c r="D87" s="1" t="s">
        <v>115</v>
      </c>
      <c r="E87" s="1" t="s">
        <v>150</v>
      </c>
      <c r="F87" s="1" t="s">
        <v>13</v>
      </c>
      <c r="G87" s="1">
        <v>1</v>
      </c>
      <c r="H87" s="1">
        <v>1</v>
      </c>
      <c r="J87" s="4"/>
      <c r="K87" s="4"/>
    </row>
    <row r="88" spans="1:11" x14ac:dyDescent="0.3">
      <c r="A88" s="4">
        <f t="shared" si="1"/>
        <v>3</v>
      </c>
      <c r="B88" s="8" t="str">
        <f>VLOOKUP(表2_452[[#This Row],[Table_Code]],Tables!$D:$J,7,0)</f>
        <v>当事人申请</v>
      </c>
      <c r="C88" s="4" t="s">
        <v>138</v>
      </c>
      <c r="D88" s="1" t="s">
        <v>182</v>
      </c>
      <c r="E88" s="1" t="s">
        <v>202</v>
      </c>
      <c r="F88" s="1" t="s">
        <v>98</v>
      </c>
      <c r="G88" s="1">
        <v>1</v>
      </c>
      <c r="H88" s="1">
        <v>1</v>
      </c>
      <c r="J88" s="4"/>
      <c r="K88" s="4"/>
    </row>
    <row r="89" spans="1:11" x14ac:dyDescent="0.3">
      <c r="A89" s="4">
        <f t="shared" si="1"/>
        <v>4</v>
      </c>
      <c r="B89" s="8" t="str">
        <f>VLOOKUP(表2_452[[#This Row],[Table_Code]],Tables!$D:$J,7,0)</f>
        <v>当事人申请</v>
      </c>
      <c r="C89" s="4" t="s">
        <v>138</v>
      </c>
      <c r="D89" s="1" t="s">
        <v>134</v>
      </c>
      <c r="E89" s="1" t="s">
        <v>163</v>
      </c>
      <c r="F89" s="1" t="s">
        <v>18</v>
      </c>
      <c r="G89" s="1">
        <v>1</v>
      </c>
      <c r="H89" s="1">
        <v>1</v>
      </c>
      <c r="J89" s="4"/>
      <c r="K89" s="4"/>
    </row>
    <row r="90" spans="1:11" x14ac:dyDescent="0.3">
      <c r="A90" s="4">
        <f t="shared" si="1"/>
        <v>5</v>
      </c>
      <c r="B90" s="8" t="str">
        <f>VLOOKUP(表2_452[[#This Row],[Table_Code]],Tables!$D:$J,7,0)</f>
        <v>当事人申请</v>
      </c>
      <c r="C90" s="4" t="s">
        <v>138</v>
      </c>
      <c r="D90" s="1" t="s">
        <v>135</v>
      </c>
      <c r="E90" s="1" t="s">
        <v>164</v>
      </c>
      <c r="F90" s="1" t="s">
        <v>18</v>
      </c>
      <c r="J90" s="4"/>
      <c r="K90" s="4"/>
    </row>
  </sheetData>
  <phoneticPr fontId="1" type="noConversion"/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Tables</vt:lpstr>
      <vt:lpstr>Columns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2017-06-09T08:53:09Z</dcterms:modified>
</cp:coreProperties>
</file>