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E77D87ED-3704-424C-821D-8FEBA0A8445D}" xr6:coauthVersionLast="47" xr6:coauthVersionMax="47" xr10:uidLastSave="{00000000-0000-0000-0000-000000000000}"/>
  <bookViews>
    <workbookView xWindow="-108" yWindow="-108" windowWidth="46296" windowHeight="255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I21" i="1"/>
  <c r="J21" i="1"/>
  <c r="G19" i="1"/>
  <c r="G20" i="1"/>
  <c r="H19" i="1"/>
  <c r="I19" i="1"/>
  <c r="J19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0" i="1"/>
  <c r="I10" i="1"/>
  <c r="H10" i="1"/>
  <c r="G10" i="1"/>
  <c r="J11" i="1"/>
  <c r="I11" i="1"/>
  <c r="H11" i="1"/>
  <c r="G11" i="1"/>
  <c r="J12" i="1"/>
  <c r="I12" i="1"/>
  <c r="H12" i="1"/>
  <c r="G12" i="1"/>
  <c r="H20" i="1" l="1"/>
  <c r="I20" i="1"/>
  <c r="J20" i="1"/>
  <c r="G17" i="1"/>
  <c r="H17" i="1"/>
  <c r="I17" i="1"/>
  <c r="J17" i="1"/>
  <c r="G18" i="1"/>
  <c r="H18" i="1"/>
  <c r="I18" i="1"/>
  <c r="J18" i="1"/>
  <c r="G14" i="1"/>
  <c r="H14" i="1"/>
  <c r="I14" i="1"/>
  <c r="J14" i="1"/>
  <c r="G16" i="1"/>
  <c r="H16" i="1"/>
  <c r="I16" i="1"/>
  <c r="J16" i="1"/>
  <c r="H15" i="1"/>
  <c r="I15" i="1"/>
  <c r="J15" i="1"/>
  <c r="G15" i="1"/>
  <c r="J13" i="1"/>
  <c r="J9" i="1"/>
  <c r="G13" i="1"/>
  <c r="G9" i="1"/>
  <c r="I13" i="1"/>
  <c r="H13" i="1"/>
  <c r="I9" i="1"/>
  <c r="H9" i="1"/>
</calcChain>
</file>

<file path=xl/sharedStrings.xml><?xml version="1.0" encoding="utf-8"?>
<sst xmlns="http://schemas.openxmlformats.org/spreadsheetml/2006/main" count="78" uniqueCount="55">
  <si>
    <t>Magnification</t>
  </si>
  <si>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</si>
  <si>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</si>
  <si>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</si>
  <si>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</si>
  <si>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</si>
  <si>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</si>
  <si>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</si>
  <si>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</si>
  <si>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PixelSize_Iris (um)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</si>
  <si>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</si>
  <si>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</si>
  <si>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</si>
  <si>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</si>
  <si>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</si>
  <si>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</si>
  <si>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</si>
  <si>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</si>
  <si>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</si>
  <si>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</si>
  <si>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</si>
  <si>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</si>
  <si>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</si>
  <si>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</si>
  <si>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</si>
  <si>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</si>
  <si>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</si>
  <si>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</si>
  <si>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</si>
  <si>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</si>
  <si>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</si>
  <si>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</si>
  <si>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</si>
  <si>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</si>
  <si>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</si>
  <si>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</si>
  <si>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</si>
  <si>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</si>
  <si>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</si>
  <si>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</si>
  <si>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</si>
  <si>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</si>
  <si>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</si>
  <si>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</si>
  <si>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</si>
  <si>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</si>
  <si>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</si>
  <si>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Specially designed, low-distortion, flat FOV</t>
  </si>
  <si>
    <t>Mount</t>
  </si>
  <si>
    <t>M42</t>
  </si>
  <si>
    <t>F</t>
  </si>
  <si>
    <t>10'000 EUR</t>
  </si>
  <si>
    <t>Olympus XLFluor 4x / 340 NA 0.28</t>
  </si>
  <si>
    <t>Olympus</t>
  </si>
  <si>
    <t>M34x1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</si>
</sst>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1" fillId="0" borderId="0" xfId="1"/>
    <xf numFmtId="2" fontId="0" fillId="0" borderId="0" xfId="0" applyNumberFormat="1"/>
    <xf numFmtId="0" fontId="1" fillId="0" borderId="0" xfId="1" applyAlignment="1">
      <alignment vertical="center"/>
    </xf>
    <xf numFmtId="0" fontId="2" fillId="2" borderId="0" xfId="2"/>
    <xf numFmtId="2" fontId="2" fillId="2" borderId="0" xfId="2" applyNumberFormat="1"/>
    <xf numFmtId="0" fontId="3" fillId="3" borderId="0" xfId="3"/>
    <xf numFmtId="2" fontId="3" fillId="3" borderId="0" xfId="3" applyNumberForma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right"/>
    </xf>
    <xf numFmtId="0" fontId="3" fillId="3" borderId="0" xfId="3" applyAlignment="1">
      <alignment horizontal="right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nsation.de/product/T25M-033-347I/" TargetMode="External"/><Relationship Id="rId13" Type="http://schemas.openxmlformats.org/officeDocument/2006/relationships/hyperlink" Target="https://www.edmundoptics.com/p/05x-287mm-f-mount-platinumtltrade-telecentric-lens/17555/" TargetMode="External"/><Relationship Id="rId3" Type="http://schemas.openxmlformats.org/officeDocument/2006/relationships/hyperlink" Target="https://www.lensation.de/product/T25M-135-110I/" TargetMode="External"/><Relationship Id="rId7" Type="http://schemas.openxmlformats.org/officeDocument/2006/relationships/hyperlink" Target="https://www.lensation.de/product/T25M-035-213I/" TargetMode="External"/><Relationship Id="rId12" Type="http://schemas.openxmlformats.org/officeDocument/2006/relationships/hyperlink" Target="https://www.edmundoptics.com/p/0179x-35mm-f-mount-titantl-telecentric-lens/38722/" TargetMode="External"/><Relationship Id="rId2" Type="http://schemas.openxmlformats.org/officeDocument/2006/relationships/hyperlink" Target="https://www.lensation.de/product/T25M-12-155I/" TargetMode="External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30-78/" TargetMode="External"/><Relationship Id="rId11" Type="http://schemas.openxmlformats.org/officeDocument/2006/relationships/hyperlink" Target="https://www.edmundoptics.com/p/028x-287mm-f-mount-platinumtltrade-telecentric-lens/17559/" TargetMode="External"/><Relationship Id="rId5" Type="http://schemas.openxmlformats.org/officeDocument/2006/relationships/hyperlink" Target="https://www.lensation.de/product/TF8MHR-20-50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lensation.de/product/T25M-092-170I/" TargetMode="External"/><Relationship Id="rId4" Type="http://schemas.openxmlformats.org/officeDocument/2006/relationships/hyperlink" Target="https://www.lensation.de/product/TF8MHR-10-157I/" TargetMode="External"/><Relationship Id="rId9" Type="http://schemas.openxmlformats.org/officeDocument/2006/relationships/hyperlink" Target="https://www.edmundoptics.com/p/0238x-35mm-f-mount-titantl-telecentric-lens/38725/" TargetMode="External"/><Relationship Id="rId14" Type="http://schemas.openxmlformats.org/officeDocument/2006/relationships/hyperlink" Target="https://www.olympus-lifescience.com/en/objectives/xlfu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1"/>
  <sheetViews>
    <sheetView tabSelected="1" zoomScale="160" zoomScaleNormal="160" workbookViewId="0">
      <selection activeCell="B21" sqref="B21"/>
    </sheetView>
  </sheetViews>
  <sheetFormatPr defaultRowHeight="14.4" x14ac:dyDescent="0.3"/>
  <cols>
    <col min="1" max="1" width="13.5546875" customWidth="1"/>
    <col min="2" max="2" width="46.6640625" customWidth="1"/>
    <col min="3" max="3" width="10.6640625" customWidth="1"/>
    <col min="4" max="4" width="12.44140625" customWidth="1"/>
    <col min="5" max="5" width="10.6640625" customWidth="1"/>
    <col min="6" max="6" width="8.21875" customWidth="1"/>
    <col min="7" max="7" width="14" style="2" customWidth="1"/>
    <col min="8" max="8" width="9.109375" style="2"/>
    <col min="9" max="9" width="11.44140625" style="2" customWidth="1"/>
    <col min="10" max="10" width="16.33203125" style="2" customWidth="1"/>
    <col min="11" max="11" width="7.77734375" style="2" customWidth="1"/>
  </cols>
  <sheetData>
    <row r="3" spans="1:13" x14ac:dyDescent="0.3">
      <c r="A3" s="8" t="s">
        <v>0</v>
      </c>
      <c r="B3" s="8" t="s">
        <v>1</v>
      </c>
      <c r="C3" s="8" t="s">
        <v>2</v>
      </c>
      <c r="D3" s="8" t="s">
        <v>17</v>
      </c>
      <c r="E3" s="8" t="s">
        <v>41</v>
      </c>
      <c r="F3" s="8" t="s">
        <v>8</v>
      </c>
      <c r="G3" s="9" t="s">
        <v>31</v>
      </c>
      <c r="H3" s="9" t="s">
        <v>3</v>
      </c>
      <c r="I3" s="9" t="s">
        <v>4</v>
      </c>
      <c r="J3" s="9" t="s">
        <v>9</v>
      </c>
      <c r="K3" s="9" t="s">
        <v>48</v>
      </c>
      <c r="L3" s="9" t="s">
        <v>33</v>
      </c>
      <c r="M3" s="8"/>
    </row>
    <row r="4" spans="1:13" x14ac:dyDescent="0.3">
      <c r="A4">
        <v>0.17899999999999999</v>
      </c>
      <c r="B4" s="3" t="s">
        <v>42</v>
      </c>
      <c r="C4" t="s">
        <v>36</v>
      </c>
      <c r="D4" t="s">
        <v>43</v>
      </c>
      <c r="E4">
        <v>351</v>
      </c>
      <c r="F4">
        <v>7.4000000000000003E-3</v>
      </c>
      <c r="G4" s="2">
        <f t="shared" ref="G4:G21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L4" s="2" t="s">
        <v>44</v>
      </c>
    </row>
    <row r="5" spans="1:13" x14ac:dyDescent="0.3">
      <c r="A5">
        <v>0.23799999999999999</v>
      </c>
      <c r="B5" s="3" t="s">
        <v>39</v>
      </c>
      <c r="C5" t="s">
        <v>36</v>
      </c>
      <c r="D5" t="s">
        <v>40</v>
      </c>
      <c r="E5">
        <v>267</v>
      </c>
      <c r="F5">
        <v>7.4000000000000003E-3</v>
      </c>
      <c r="G5" s="2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L5" s="2" t="s">
        <v>45</v>
      </c>
    </row>
    <row r="6" spans="1:13" x14ac:dyDescent="0.3">
      <c r="A6">
        <v>0.28000000000000003</v>
      </c>
      <c r="B6" s="1" t="s">
        <v>35</v>
      </c>
      <c r="C6" t="s">
        <v>36</v>
      </c>
      <c r="D6" t="s">
        <v>37</v>
      </c>
      <c r="E6">
        <v>182</v>
      </c>
      <c r="F6">
        <v>2.3E-2</v>
      </c>
      <c r="G6" s="2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L6" t="s">
        <v>38</v>
      </c>
    </row>
    <row r="7" spans="1:13" x14ac:dyDescent="0.3">
      <c r="A7">
        <v>0.33</v>
      </c>
      <c r="B7" s="1" t="s">
        <v>32</v>
      </c>
      <c r="C7" t="s">
        <v>11</v>
      </c>
      <c r="D7" t="s">
        <v>27</v>
      </c>
      <c r="E7">
        <v>347</v>
      </c>
      <c r="F7">
        <v>0.02</v>
      </c>
      <c r="G7" s="2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L7" t="s">
        <v>34</v>
      </c>
    </row>
    <row r="8" spans="1:13" x14ac:dyDescent="0.3">
      <c r="A8">
        <v>0.35</v>
      </c>
      <c r="B8" s="1" t="s">
        <v>30</v>
      </c>
      <c r="C8" t="s">
        <v>11</v>
      </c>
      <c r="D8" t="s">
        <v>27</v>
      </c>
      <c r="E8">
        <v>213</v>
      </c>
      <c r="F8">
        <v>2.3E-2</v>
      </c>
      <c r="G8" s="2">
        <f t="shared" si="0"/>
        <v>10.869565217391305</v>
      </c>
      <c r="H8" s="2">
        <f t="shared" ref="H8" si="13">12.61/A8</f>
        <v>36.028571428571432</v>
      </c>
      <c r="I8" s="2">
        <f t="shared" ref="I8" si="14">21.49/A8</f>
        <v>61.4</v>
      </c>
      <c r="J8" s="2">
        <f t="shared" ref="J8" si="15">4.25/A8</f>
        <v>12.142857142857144</v>
      </c>
    </row>
    <row r="9" spans="1:13" x14ac:dyDescent="0.3">
      <c r="A9" s="6">
        <v>0.5</v>
      </c>
      <c r="B9" s="6" t="s">
        <v>5</v>
      </c>
      <c r="C9" s="6" t="s">
        <v>6</v>
      </c>
      <c r="D9" s="6" t="s">
        <v>18</v>
      </c>
      <c r="E9" s="6">
        <v>175</v>
      </c>
      <c r="F9" s="6">
        <v>4.1000000000000002E-2</v>
      </c>
      <c r="G9" s="7">
        <f t="shared" si="0"/>
        <v>6.0975609756097562</v>
      </c>
      <c r="H9" s="7">
        <f t="shared" ref="H9:H21" si="16">12.61/A9</f>
        <v>25.22</v>
      </c>
      <c r="I9" s="7">
        <f t="shared" ref="I9:I21" si="17">21.49/A9</f>
        <v>42.98</v>
      </c>
      <c r="J9" s="7">
        <f t="shared" ref="J9:J21" si="18">4.25/A9</f>
        <v>8.5</v>
      </c>
      <c r="K9" s="7" t="s">
        <v>50</v>
      </c>
      <c r="L9" s="6"/>
      <c r="M9" s="6"/>
    </row>
    <row r="10" spans="1:13" x14ac:dyDescent="0.3">
      <c r="A10">
        <v>0.6</v>
      </c>
      <c r="B10" s="1" t="s">
        <v>29</v>
      </c>
      <c r="C10" t="s">
        <v>11</v>
      </c>
      <c r="D10" t="s">
        <v>27</v>
      </c>
      <c r="E10">
        <v>132</v>
      </c>
      <c r="F10">
        <v>0.08</v>
      </c>
      <c r="G10" s="2">
        <f t="shared" si="0"/>
        <v>3.125</v>
      </c>
      <c r="H10" s="2">
        <f t="shared" ref="H10" si="19">12.61/A10</f>
        <v>21.016666666666666</v>
      </c>
      <c r="I10" s="2">
        <f t="shared" ref="I10" si="20">21.49/A10</f>
        <v>35.816666666666663</v>
      </c>
      <c r="J10" s="2">
        <f t="shared" ref="J10" si="21">4.25/A10</f>
        <v>7.0833333333333339</v>
      </c>
    </row>
    <row r="11" spans="1:13" x14ac:dyDescent="0.3">
      <c r="A11">
        <v>0.82</v>
      </c>
      <c r="B11" s="1" t="s">
        <v>28</v>
      </c>
      <c r="C11" t="s">
        <v>11</v>
      </c>
      <c r="D11" t="s">
        <v>27</v>
      </c>
      <c r="E11">
        <v>270</v>
      </c>
      <c r="F11">
        <v>0.66</v>
      </c>
      <c r="G11" s="2">
        <f t="shared" si="0"/>
        <v>0.37878787878787878</v>
      </c>
      <c r="H11" s="2">
        <f t="shared" ref="H11" si="22">12.61/A11</f>
        <v>15.378048780487806</v>
      </c>
      <c r="I11" s="2">
        <f t="shared" ref="I11" si="23">21.49/A11</f>
        <v>26.207317073170731</v>
      </c>
      <c r="J11" s="2">
        <f t="shared" ref="J11" si="24">4.25/A11</f>
        <v>5.1829268292682933</v>
      </c>
    </row>
    <row r="12" spans="1:13" x14ac:dyDescent="0.3">
      <c r="A12">
        <v>0.92</v>
      </c>
      <c r="B12" s="1" t="s">
        <v>26</v>
      </c>
      <c r="C12" t="s">
        <v>11</v>
      </c>
      <c r="D12" t="s">
        <v>27</v>
      </c>
      <c r="E12">
        <v>170</v>
      </c>
      <c r="F12">
        <v>6.9000000000000006E-2</v>
      </c>
      <c r="G12" s="2">
        <f t="shared" si="0"/>
        <v>3.6231884057971011</v>
      </c>
      <c r="H12" s="2">
        <f t="shared" si="16"/>
        <v>13.706521739130434</v>
      </c>
      <c r="I12" s="2">
        <f t="shared" si="17"/>
        <v>23.35869565217391</v>
      </c>
      <c r="J12" s="2">
        <f t="shared" si="18"/>
        <v>4.6195652173913038</v>
      </c>
    </row>
    <row r="13" spans="1:13" x14ac:dyDescent="0.3">
      <c r="A13" s="4">
        <v>0.9</v>
      </c>
      <c r="B13" s="4" t="s">
        <v>7</v>
      </c>
      <c r="C13" s="4" t="s">
        <v>6</v>
      </c>
      <c r="D13" s="4" t="s">
        <v>19</v>
      </c>
      <c r="E13" s="4">
        <v>111</v>
      </c>
      <c r="F13" s="4">
        <v>4.4999999999999998E-2</v>
      </c>
      <c r="G13" s="5">
        <f t="shared" si="0"/>
        <v>5.5555555555555554</v>
      </c>
      <c r="H13" s="5">
        <f t="shared" si="16"/>
        <v>14.011111111111109</v>
      </c>
      <c r="I13" s="5">
        <f t="shared" si="17"/>
        <v>23.877777777777776</v>
      </c>
      <c r="J13" s="5">
        <f t="shared" si="18"/>
        <v>4.7222222222222223</v>
      </c>
      <c r="K13" s="5" t="s">
        <v>50</v>
      </c>
      <c r="L13" s="4"/>
      <c r="M13" s="4"/>
    </row>
    <row r="14" spans="1:13" x14ac:dyDescent="0.3">
      <c r="A14">
        <v>1</v>
      </c>
      <c r="B14" s="1" t="s">
        <v>13</v>
      </c>
      <c r="C14" t="s">
        <v>11</v>
      </c>
      <c r="D14" t="s">
        <v>23</v>
      </c>
      <c r="E14">
        <v>157</v>
      </c>
      <c r="F14">
        <v>7.0999999999999994E-2</v>
      </c>
      <c r="G14" s="2">
        <f t="shared" si="0"/>
        <v>3.5211267605633805</v>
      </c>
      <c r="H14" s="2">
        <f t="shared" si="16"/>
        <v>12.61</v>
      </c>
      <c r="I14" s="2">
        <f t="shared" si="17"/>
        <v>21.49</v>
      </c>
      <c r="J14" s="2">
        <f t="shared" si="18"/>
        <v>4.25</v>
      </c>
    </row>
    <row r="15" spans="1:13" x14ac:dyDescent="0.3">
      <c r="A15" s="4">
        <v>1.2</v>
      </c>
      <c r="B15" s="4" t="s">
        <v>10</v>
      </c>
      <c r="C15" s="4" t="s">
        <v>11</v>
      </c>
      <c r="D15" s="4" t="s">
        <v>20</v>
      </c>
      <c r="E15" s="4">
        <v>155</v>
      </c>
      <c r="F15" s="4">
        <v>0.08</v>
      </c>
      <c r="G15" s="5">
        <f t="shared" si="0"/>
        <v>3.125</v>
      </c>
      <c r="H15" s="5">
        <f t="shared" si="16"/>
        <v>10.508333333333333</v>
      </c>
      <c r="I15" s="5">
        <f t="shared" si="17"/>
        <v>17.908333333333331</v>
      </c>
      <c r="J15" s="5">
        <f t="shared" si="18"/>
        <v>3.541666666666667</v>
      </c>
      <c r="K15" s="5" t="s">
        <v>50</v>
      </c>
      <c r="L15" s="4"/>
      <c r="M15" s="4"/>
    </row>
    <row r="16" spans="1:13" x14ac:dyDescent="0.3">
      <c r="A16">
        <v>1.3</v>
      </c>
      <c r="B16" s="1" t="s">
        <v>12</v>
      </c>
      <c r="C16" t="s">
        <v>11</v>
      </c>
      <c r="D16" t="s">
        <v>25</v>
      </c>
      <c r="E16">
        <v>110</v>
      </c>
      <c r="F16">
        <v>7.4999999999999997E-2</v>
      </c>
      <c r="G16" s="2">
        <f t="shared" si="0"/>
        <v>3.3333333333333335</v>
      </c>
      <c r="H16" s="2">
        <f t="shared" si="16"/>
        <v>9.6999999999999993</v>
      </c>
      <c r="I16" s="2">
        <f t="shared" si="17"/>
        <v>16.530769230769231</v>
      </c>
      <c r="J16" s="2">
        <f t="shared" si="18"/>
        <v>3.2692307692307692</v>
      </c>
    </row>
    <row r="17" spans="1:13" x14ac:dyDescent="0.3">
      <c r="A17">
        <v>1.5</v>
      </c>
      <c r="B17" s="1" t="s">
        <v>16</v>
      </c>
      <c r="C17" t="s">
        <v>11</v>
      </c>
      <c r="D17" t="s">
        <v>21</v>
      </c>
      <c r="E17">
        <v>100</v>
      </c>
      <c r="F17">
        <v>7.4999999999999997E-2</v>
      </c>
      <c r="G17" s="2">
        <f t="shared" si="0"/>
        <v>3.3333333333333335</v>
      </c>
      <c r="H17" s="2">
        <f t="shared" si="16"/>
        <v>8.4066666666666663</v>
      </c>
      <c r="I17" s="2">
        <f t="shared" si="17"/>
        <v>14.326666666666666</v>
      </c>
      <c r="J17" s="2">
        <f t="shared" si="18"/>
        <v>2.8333333333333335</v>
      </c>
    </row>
    <row r="18" spans="1:13" x14ac:dyDescent="0.3">
      <c r="A18" s="10">
        <v>2</v>
      </c>
      <c r="B18" s="1" t="s">
        <v>14</v>
      </c>
      <c r="C18" t="s">
        <v>11</v>
      </c>
      <c r="D18" t="s">
        <v>23</v>
      </c>
      <c r="E18">
        <v>50</v>
      </c>
      <c r="F18">
        <v>0.112</v>
      </c>
      <c r="G18" s="2">
        <f t="shared" si="0"/>
        <v>2.2321428571428572</v>
      </c>
      <c r="H18" s="2">
        <f t="shared" si="16"/>
        <v>6.3049999999999997</v>
      </c>
      <c r="I18" s="2">
        <f t="shared" si="17"/>
        <v>10.744999999999999</v>
      </c>
      <c r="J18" s="2">
        <f t="shared" si="18"/>
        <v>2.125</v>
      </c>
      <c r="L18" t="s">
        <v>15</v>
      </c>
      <c r="M18" t="s">
        <v>27</v>
      </c>
    </row>
    <row r="19" spans="1:13" s="6" customFormat="1" x14ac:dyDescent="0.3">
      <c r="A19" s="11">
        <v>2</v>
      </c>
      <c r="B19" s="6" t="s">
        <v>46</v>
      </c>
      <c r="C19" s="6" t="s">
        <v>11</v>
      </c>
      <c r="D19" s="6" t="s">
        <v>51</v>
      </c>
      <c r="E19" s="6">
        <v>75</v>
      </c>
      <c r="F19" s="6">
        <v>0.1</v>
      </c>
      <c r="G19" s="2">
        <f t="shared" si="0"/>
        <v>2.5</v>
      </c>
      <c r="H19" s="7">
        <f t="shared" si="16"/>
        <v>6.3049999999999997</v>
      </c>
      <c r="I19" s="7">
        <f t="shared" si="17"/>
        <v>10.744999999999999</v>
      </c>
      <c r="J19" s="7">
        <f t="shared" si="18"/>
        <v>2.125</v>
      </c>
      <c r="K19" s="7" t="s">
        <v>49</v>
      </c>
      <c r="L19" s="6" t="s">
        <v>47</v>
      </c>
    </row>
    <row r="20" spans="1:13" x14ac:dyDescent="0.3">
      <c r="A20">
        <v>3</v>
      </c>
      <c r="B20" s="1" t="s">
        <v>22</v>
      </c>
      <c r="C20" t="s">
        <v>11</v>
      </c>
      <c r="D20" t="s">
        <v>24</v>
      </c>
      <c r="E20">
        <v>78</v>
      </c>
      <c r="F20">
        <v>0.1</v>
      </c>
      <c r="G20" s="2">
        <f t="shared" si="0"/>
        <v>2.5</v>
      </c>
      <c r="H20" s="2">
        <f t="shared" si="16"/>
        <v>4.2033333333333331</v>
      </c>
      <c r="I20" s="2">
        <f t="shared" si="17"/>
        <v>7.1633333333333331</v>
      </c>
      <c r="J20" s="2">
        <f t="shared" si="18"/>
        <v>1.4166666666666667</v>
      </c>
    </row>
    <row r="21" spans="1:13" x14ac:dyDescent="0.3">
      <c r="A21">
        <v>4</v>
      </c>
      <c r="B21" s="1" t="s">
        <v>52</v>
      </c>
      <c r="C21" t="s">
        <v>53</v>
      </c>
      <c r="D21" t="s">
        <v>27</v>
      </c>
      <c r="E21">
        <v>30</v>
      </c>
      <c r="F21">
        <v>0.28000000000000003</v>
      </c>
      <c r="G21" s="2">
        <f t="shared" si="0"/>
        <v>0.89285714285714279</v>
      </c>
      <c r="H21" s="2">
        <f t="shared" si="16"/>
        <v>3.1524999999999999</v>
      </c>
      <c r="I21" s="2">
        <f t="shared" si="17"/>
        <v>5.3724999999999996</v>
      </c>
      <c r="J21" s="2">
        <f t="shared" si="18"/>
        <v>1.0625</v>
      </c>
      <c r="K21" s="2" t="s">
        <v>54</v>
      </c>
    </row>
  </sheetData>
  <hyperlinks>
    <hyperlink ref="B13" r:id="rId1" xr:uid="{00000000-0004-0000-0000-000000000000}"/>
    <hyperlink ref="B15" r:id="rId2" xr:uid="{00000000-0004-0000-0000-000001000000}"/>
    <hyperlink ref="B16" r:id="rId3" xr:uid="{00000000-0004-0000-0000-000002000000}"/>
    <hyperlink ref="B14" r:id="rId4" xr:uid="{00000000-0004-0000-0000-000003000000}"/>
    <hyperlink ref="B18" r:id="rId5" xr:uid="{00000000-0004-0000-0000-000004000000}"/>
    <hyperlink ref="B20" r:id="rId6" xr:uid="{00000000-0004-0000-0000-000005000000}"/>
    <hyperlink ref="B8" r:id="rId7" xr:uid="{00000000-0004-0000-0000-000006000000}"/>
    <hyperlink ref="B7" r:id="rId8" xr:uid="{00000000-0004-0000-0000-000007000000}"/>
    <hyperlink ref="B5" r:id="rId9" xr:uid="{00000000-0004-0000-0000-000008000000}"/>
    <hyperlink ref="B12" r:id="rId10" xr:uid="{00000000-0004-0000-0000-000009000000}"/>
    <hyperlink ref="B6" r:id="rId11" xr:uid="{00000000-0004-0000-0000-00000A000000}"/>
    <hyperlink ref="B4" r:id="rId12" display="https://www.edmundoptics.com/p/0179x-35mm-f-mount-titantl-telecentric-lens/38722/" xr:uid="{00000000-0004-0000-0000-00000B000000}"/>
    <hyperlink ref="B9" r:id="rId13" xr:uid="{00000000-0004-0000-0000-00000C000000}"/>
    <hyperlink ref="B21" r:id="rId14" xr:uid="{9F3CB3DB-A9D8-4F4B-82A3-F2B7FF5C7500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2022-04-26T11:59:23Z</dcterms:modified>
</cp:coreProperties>
</file>