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逻辑回归二分类" sheetId="3" r:id="rId1"/>
  </sheets>
  <calcPr calcId="144525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E3" i="3" l="1"/>
  <c r="E7" i="3"/>
  <c r="E28" i="3"/>
  <c r="E24" i="3"/>
  <c r="E20" i="3"/>
  <c r="E16" i="3"/>
  <c r="E12" i="3"/>
  <c r="E8" i="3"/>
  <c r="F8" i="3" s="1"/>
  <c r="E4" i="3"/>
  <c r="F4" i="3" s="1"/>
  <c r="E15" i="3"/>
  <c r="E11" i="3"/>
  <c r="E19" i="3"/>
  <c r="E22" i="3"/>
  <c r="E18" i="3"/>
  <c r="E14" i="3"/>
  <c r="E10" i="3"/>
  <c r="E6" i="3"/>
  <c r="E29" i="3"/>
  <c r="E25" i="3"/>
  <c r="E21" i="3"/>
  <c r="E17" i="3"/>
  <c r="E13" i="3"/>
  <c r="E9" i="3"/>
  <c r="E5" i="3"/>
  <c r="F6" i="3"/>
  <c r="H6" i="3" s="1"/>
  <c r="E26" i="3"/>
  <c r="E27" i="3"/>
  <c r="E23" i="3"/>
  <c r="K3" i="3" l="1"/>
  <c r="F3" i="3"/>
  <c r="H3" i="3" s="1"/>
  <c r="K27" i="3"/>
  <c r="J27" i="3"/>
  <c r="K5" i="3"/>
  <c r="J5" i="3"/>
  <c r="K21" i="3"/>
  <c r="J21" i="3"/>
  <c r="K10" i="3"/>
  <c r="J10" i="3"/>
  <c r="K19" i="3"/>
  <c r="J19" i="3"/>
  <c r="K8" i="3"/>
  <c r="J8" i="3"/>
  <c r="K24" i="3"/>
  <c r="J24" i="3"/>
  <c r="K26" i="3"/>
  <c r="J26" i="3"/>
  <c r="K9" i="3"/>
  <c r="J9" i="3"/>
  <c r="K25" i="3"/>
  <c r="J25" i="3"/>
  <c r="K14" i="3"/>
  <c r="J14" i="3"/>
  <c r="K11" i="3"/>
  <c r="J11" i="3"/>
  <c r="K12" i="3"/>
  <c r="J12" i="3"/>
  <c r="K28" i="3"/>
  <c r="J28" i="3"/>
  <c r="K13" i="3"/>
  <c r="J13" i="3"/>
  <c r="K29" i="3"/>
  <c r="J29" i="3"/>
  <c r="K18" i="3"/>
  <c r="J18" i="3"/>
  <c r="K15" i="3"/>
  <c r="J15" i="3"/>
  <c r="K16" i="3"/>
  <c r="J16" i="3"/>
  <c r="K7" i="3"/>
  <c r="J7" i="3"/>
  <c r="K23" i="3"/>
  <c r="J23" i="3"/>
  <c r="K17" i="3"/>
  <c r="J17" i="3"/>
  <c r="K6" i="3"/>
  <c r="J6" i="3"/>
  <c r="K22" i="3"/>
  <c r="J22" i="3"/>
  <c r="K4" i="3"/>
  <c r="J4" i="3"/>
  <c r="K20" i="3"/>
  <c r="J20" i="3"/>
  <c r="J3" i="3"/>
  <c r="H8" i="3"/>
  <c r="F28" i="3"/>
  <c r="H28" i="3" s="1"/>
  <c r="F13" i="3"/>
  <c r="H13" i="3" s="1"/>
  <c r="F7" i="3"/>
  <c r="H7" i="3" s="1"/>
  <c r="F22" i="3"/>
  <c r="H22" i="3" s="1"/>
  <c r="F20" i="3"/>
  <c r="H20" i="3" s="1"/>
  <c r="F18" i="3"/>
  <c r="H18" i="3" s="1"/>
  <c r="F29" i="3"/>
  <c r="H29" i="3" s="1"/>
  <c r="F10" i="3"/>
  <c r="H10" i="3" s="1"/>
  <c r="F14" i="3"/>
  <c r="H14" i="3" s="1"/>
  <c r="F11" i="3"/>
  <c r="H11" i="3" s="1"/>
  <c r="F24" i="3"/>
  <c r="H24" i="3" s="1"/>
  <c r="F12" i="3"/>
  <c r="H12" i="3" s="1"/>
  <c r="F25" i="3"/>
  <c r="H25" i="3" s="1"/>
  <c r="F16" i="3"/>
  <c r="H16" i="3" s="1"/>
  <c r="H4" i="3"/>
  <c r="F15" i="3"/>
  <c r="H15" i="3" s="1"/>
  <c r="F17" i="3"/>
  <c r="H17" i="3" s="1"/>
  <c r="F19" i="3"/>
  <c r="H19" i="3" s="1"/>
  <c r="F9" i="3"/>
  <c r="H9" i="3" s="1"/>
  <c r="F5" i="3"/>
  <c r="H5" i="3" s="1"/>
  <c r="F21" i="3"/>
  <c r="H21" i="3" s="1"/>
  <c r="F23" i="3"/>
  <c r="H23" i="3" s="1"/>
  <c r="F27" i="3"/>
  <c r="H27" i="3" s="1"/>
  <c r="F26" i="3"/>
  <c r="H26" i="3" s="1"/>
  <c r="L3" i="3" l="1"/>
  <c r="L4" i="3"/>
  <c r="L6" i="3"/>
  <c r="L23" i="3"/>
  <c r="L16" i="3"/>
  <c r="L18" i="3"/>
  <c r="L13" i="3"/>
  <c r="L12" i="3"/>
  <c r="L14" i="3"/>
  <c r="L9" i="3"/>
  <c r="L24" i="3"/>
  <c r="L19" i="3"/>
  <c r="L21" i="3"/>
  <c r="L27" i="3"/>
  <c r="L20" i="3"/>
  <c r="L22" i="3"/>
  <c r="L17" i="3"/>
  <c r="L7" i="3"/>
  <c r="L15" i="3"/>
  <c r="L29" i="3"/>
  <c r="L28" i="3"/>
  <c r="L11" i="3"/>
  <c r="L25" i="3"/>
  <c r="L26" i="3"/>
  <c r="L8" i="3"/>
  <c r="L10" i="3"/>
  <c r="L5" i="3"/>
</calcChain>
</file>

<file path=xl/sharedStrings.xml><?xml version="1.0" encoding="utf-8"?>
<sst xmlns="http://schemas.openxmlformats.org/spreadsheetml/2006/main" count="26" uniqueCount="26">
  <si>
    <t>P1=正例</t>
    <phoneticPr fontId="1" type="noConversion"/>
  </si>
  <si>
    <t>P0=反例</t>
    <phoneticPr fontId="1" type="noConversion"/>
  </si>
  <si>
    <t>Z=52</t>
    <phoneticPr fontId="1" type="noConversion"/>
  </si>
  <si>
    <t>Z&gt;0:正例</t>
    <phoneticPr fontId="1" type="noConversion"/>
  </si>
  <si>
    <t>Z=0:任意</t>
    <phoneticPr fontId="1" type="noConversion"/>
  </si>
  <si>
    <t>Z&lt;0:反例</t>
    <phoneticPr fontId="1" type="noConversion"/>
  </si>
  <si>
    <t>二分类</t>
    <phoneticPr fontId="1" type="noConversion"/>
  </si>
  <si>
    <t>反例:&lt;0.5</t>
    <phoneticPr fontId="1" type="noConversion"/>
  </si>
  <si>
    <t>正例:&gt;0.5</t>
    <phoneticPr fontId="1" type="noConversion"/>
  </si>
  <si>
    <t>任意:=0.5</t>
    <phoneticPr fontId="1" type="noConversion"/>
  </si>
  <si>
    <t>类别</t>
    <phoneticPr fontId="1" type="noConversion"/>
  </si>
  <si>
    <t>Z</t>
    <phoneticPr fontId="1" type="noConversion"/>
  </si>
  <si>
    <t>B=1</t>
    <phoneticPr fontId="1" type="noConversion"/>
  </si>
  <si>
    <t>W</t>
    <phoneticPr fontId="1" type="noConversion"/>
  </si>
  <si>
    <t>X</t>
    <phoneticPr fontId="1" type="noConversion"/>
  </si>
  <si>
    <t>B</t>
    <phoneticPr fontId="1" type="noConversion"/>
  </si>
  <si>
    <t>反例概率</t>
    <phoneticPr fontId="1" type="noConversion"/>
  </si>
  <si>
    <t>正例概率</t>
    <phoneticPr fontId="1" type="noConversion"/>
  </si>
  <si>
    <t>概率总和</t>
    <phoneticPr fontId="1" type="noConversion"/>
  </si>
  <si>
    <t>判别</t>
    <phoneticPr fontId="1" type="noConversion"/>
  </si>
  <si>
    <t>Y`=Y-Sigmoid(Z)</t>
    <phoneticPr fontId="1" type="noConversion"/>
  </si>
  <si>
    <t>Y`=f(Z)=1</t>
    <phoneticPr fontId="1" type="noConversion"/>
  </si>
  <si>
    <t>Y=1</t>
    <phoneticPr fontId="1" type="noConversion"/>
  </si>
  <si>
    <t>训练参数</t>
    <phoneticPr fontId="1" type="noConversion"/>
  </si>
  <si>
    <t>Y</t>
    <phoneticPr fontId="1" type="noConversion"/>
  </si>
  <si>
    <t>Y`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</si>
</sst>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8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vertical="center"/>
    </xf>
    <xf numFmtId="178" fontId="0" fillId="2" borderId="1" xfId="0" applyNumberForma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9</xdr:col>
      <xdr:colOff>1247620</xdr:colOff>
      <xdr:row>1</xdr:row>
      <xdr:rowOff>638096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466725"/>
          <a:ext cx="1238095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9525</xdr:colOff>
      <xdr:row>1</xdr:row>
      <xdr:rowOff>9525</xdr:rowOff>
    </xdr:from>
    <xdr:to>
      <xdr:col>10</xdr:col>
      <xdr:colOff>1209525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695325"/>
          <a:ext cx="1200000" cy="6191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5</xdr:col>
      <xdr:colOff>9525</xdr:colOff>
      <xdr:row>1</xdr:row>
      <xdr:rowOff>9524</xdr:rowOff>
    </xdr:from>
    <xdr:to>
      <xdr:col>6</xdr:col>
      <xdr:colOff>0</xdr:colOff>
      <xdr:row>1</xdr:row>
      <xdr:rowOff>628649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475" y="466724"/>
          <a:ext cx="866775" cy="6191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9525</xdr:colOff>
      <xdr:row>1</xdr:row>
      <xdr:rowOff>9525</xdr:rowOff>
    </xdr:from>
    <xdr:to>
      <xdr:col>5</xdr:col>
      <xdr:colOff>0</xdr:colOff>
      <xdr:row>2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125" y="466725"/>
          <a:ext cx="885825" cy="6191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N7" sqref="N7"/>
    </sheetView>
  </sheetViews>
  <sheetFormatPr defaultRowHeight="18" customHeight="1" x14ac:dyDescent="0.15"/>
  <cols>
    <col min="1" max="1" width="9" style="1"/>
    <col min="2" max="2" width="7.5" style="14" bestFit="1" customWidth="1"/>
    <col min="3" max="4" width="6.5" style="14" bestFit="1" customWidth="1"/>
    <col min="5" max="5" width="11.75" style="14" customWidth="1"/>
    <col min="6" max="6" width="11.5" style="14" customWidth="1"/>
    <col min="7" max="7" width="6.5" style="14" bestFit="1" customWidth="1"/>
    <col min="8" max="8" width="6.5" style="4" customWidth="1"/>
    <col min="9" max="9" width="10.25" style="1" bestFit="1" customWidth="1"/>
    <col min="10" max="10" width="16.375" style="20" customWidth="1"/>
    <col min="11" max="11" width="15.875" style="20" customWidth="1"/>
    <col min="12" max="13" width="9" style="1"/>
    <col min="14" max="14" width="10.5" style="1" bestFit="1" customWidth="1"/>
    <col min="15" max="15" width="17.25" style="1" bestFit="1" customWidth="1"/>
    <col min="16" max="16384" width="9" style="1"/>
  </cols>
  <sheetData>
    <row r="1" spans="2:15" s="8" customFormat="1" ht="18" customHeight="1" x14ac:dyDescent="0.15">
      <c r="B1" s="21" t="s">
        <v>13</v>
      </c>
      <c r="C1" s="21" t="s">
        <v>14</v>
      </c>
      <c r="D1" s="21" t="s">
        <v>15</v>
      </c>
      <c r="E1" s="15" t="s">
        <v>11</v>
      </c>
      <c r="F1" s="8" t="s">
        <v>25</v>
      </c>
      <c r="G1" s="26" t="s">
        <v>24</v>
      </c>
      <c r="H1" s="24" t="s">
        <v>6</v>
      </c>
      <c r="I1" s="25"/>
      <c r="J1" s="2" t="s">
        <v>16</v>
      </c>
      <c r="K1" s="2" t="s">
        <v>17</v>
      </c>
      <c r="L1" s="5" t="s">
        <v>18</v>
      </c>
    </row>
    <row r="2" spans="2:15" s="8" customFormat="1" ht="49.5" customHeight="1" x14ac:dyDescent="0.15">
      <c r="B2" s="21"/>
      <c r="C2" s="21"/>
      <c r="D2" s="21"/>
      <c r="E2" s="16"/>
      <c r="F2" s="15"/>
      <c r="G2" s="7"/>
      <c r="H2" s="9" t="s">
        <v>19</v>
      </c>
      <c r="I2" s="9" t="s">
        <v>10</v>
      </c>
      <c r="J2" s="18"/>
      <c r="K2" s="18"/>
      <c r="L2" s="6"/>
      <c r="M2" s="3"/>
    </row>
    <row r="3" spans="2:15" ht="18" customHeight="1" x14ac:dyDescent="0.15">
      <c r="B3" s="13">
        <f ca="1">RAND()*5+(-(RAND())*10)</f>
        <v>-5.3721170411857511</v>
      </c>
      <c r="C3" s="13">
        <f ca="1">RAND()*10</f>
        <v>9.9200294042314638</v>
      </c>
      <c r="D3" s="13">
        <v>1</v>
      </c>
      <c r="E3" s="17">
        <f t="shared" ref="E3:E29" ca="1" si="0">D3+B3*C3</f>
        <v>-52.291559011535583</v>
      </c>
      <c r="F3" s="17">
        <f ca="1">1/(1+EXP(-E3))</f>
        <v>1.9501340763751758E-23</v>
      </c>
      <c r="G3" s="17">
        <v>1</v>
      </c>
      <c r="H3" s="11" t="b">
        <f ca="1">IF(F3&gt;0.5,TRUE,FALSE)</f>
        <v>0</v>
      </c>
      <c r="I3" s="12" t="s">
        <v>7</v>
      </c>
      <c r="J3" s="19">
        <f ca="1">1-(1/(1+EXP(-E3)))</f>
        <v>1</v>
      </c>
      <c r="K3" s="19">
        <f ca="1">1-(EXP(-E3)/(1+EXP(-E3)))</f>
        <v>0</v>
      </c>
      <c r="L3" s="23">
        <f ca="1">J3+K3</f>
        <v>1</v>
      </c>
      <c r="M3" s="22"/>
    </row>
    <row r="4" spans="2:15" ht="18" customHeight="1" x14ac:dyDescent="0.15">
      <c r="B4" s="13">
        <f t="shared" ref="B4:B29" ca="1" si="1">RAND()*5+(-(RAND())*10)</f>
        <v>-5.1737769415118677</v>
      </c>
      <c r="C4" s="13">
        <f t="shared" ref="C4:C29" ca="1" si="2">RAND()*10</f>
        <v>2.3031346616073156</v>
      </c>
      <c r="D4" s="13">
        <v>1</v>
      </c>
      <c r="E4" s="17">
        <f t="shared" ca="1" si="0"/>
        <v>-10.915905005420667</v>
      </c>
      <c r="F4" s="17">
        <f ca="1">1/(1+EXP(-E4))</f>
        <v>1.816664800459547E-5</v>
      </c>
      <c r="G4" s="17">
        <v>1</v>
      </c>
      <c r="H4" s="11" t="b">
        <f t="shared" ref="H4:H29" ca="1" si="3">IF(F4&gt;0.5,TRUE,FALSE)</f>
        <v>0</v>
      </c>
      <c r="I4" s="12"/>
      <c r="J4" s="19">
        <f ca="1">1-(1/(1+EXP(-E4)))</f>
        <v>0.99998183335199542</v>
      </c>
      <c r="K4" s="19">
        <f ca="1">1-(EXP(-E4)/(1+EXP(-E4)))</f>
        <v>1.8166648004580566E-5</v>
      </c>
      <c r="L4" s="23">
        <f t="shared" ref="L4:L29" ca="1" si="4">J4+K4</f>
        <v>1</v>
      </c>
      <c r="M4" s="22"/>
    </row>
    <row r="5" spans="2:15" ht="18" customHeight="1" x14ac:dyDescent="0.15">
      <c r="B5" s="13">
        <f t="shared" ca="1" si="1"/>
        <v>-7.8525156366696605</v>
      </c>
      <c r="C5" s="13">
        <f t="shared" ca="1" si="2"/>
        <v>3.2775148088639439</v>
      </c>
      <c r="D5" s="13">
        <v>1</v>
      </c>
      <c r="E5" s="17">
        <f t="shared" ca="1" si="0"/>
        <v>-24.736736286020491</v>
      </c>
      <c r="F5" s="17">
        <f t="shared" ref="F5:F29" ca="1" si="5">1/(1+EXP(-E5))</f>
        <v>1.8070573285009061E-11</v>
      </c>
      <c r="G5" s="17">
        <v>1</v>
      </c>
      <c r="H5" s="11" t="b">
        <f t="shared" ca="1" si="3"/>
        <v>0</v>
      </c>
      <c r="I5" s="12"/>
      <c r="J5" s="19">
        <f ca="1">1-(1/(1+EXP(-E5)))</f>
        <v>0.99999999998192945</v>
      </c>
      <c r="K5" s="19">
        <f ca="1">1-(EXP(-E5)/(1+EXP(-E5)))</f>
        <v>1.807054506031136E-11</v>
      </c>
      <c r="L5" s="23">
        <f t="shared" ca="1" si="4"/>
        <v>1</v>
      </c>
      <c r="M5" s="22"/>
      <c r="N5" s="1" t="s">
        <v>0</v>
      </c>
      <c r="O5" s="1" t="s">
        <v>3</v>
      </c>
    </row>
    <row r="6" spans="2:15" ht="18" customHeight="1" x14ac:dyDescent="0.15">
      <c r="B6" s="13">
        <f t="shared" ca="1" si="1"/>
        <v>5.7673612126490248E-2</v>
      </c>
      <c r="C6" s="13">
        <f t="shared" ca="1" si="2"/>
        <v>0.86247828580889419</v>
      </c>
      <c r="D6" s="13">
        <v>1</v>
      </c>
      <c r="E6" s="17">
        <f t="shared" ca="1" si="0"/>
        <v>1.0497422381232624</v>
      </c>
      <c r="F6" s="17">
        <f t="shared" ca="1" si="5"/>
        <v>0.74072539875494148</v>
      </c>
      <c r="G6" s="17">
        <v>1</v>
      </c>
      <c r="H6" s="11" t="b">
        <f t="shared" ca="1" si="3"/>
        <v>1</v>
      </c>
      <c r="I6" s="12"/>
      <c r="J6" s="19">
        <f ca="1">1-(1/(1+EXP(-E6)))</f>
        <v>0.25927460124505852</v>
      </c>
      <c r="K6" s="19">
        <f ca="1">1-(EXP(-E6)/(1+EXP(-E6)))</f>
        <v>0.74072539875494137</v>
      </c>
      <c r="L6" s="23">
        <f t="shared" ca="1" si="4"/>
        <v>0.99999999999999989</v>
      </c>
      <c r="M6" s="22"/>
      <c r="N6" s="1" t="s">
        <v>1</v>
      </c>
      <c r="O6" s="1" t="s">
        <v>4</v>
      </c>
    </row>
    <row r="7" spans="2:15" ht="18" customHeight="1" x14ac:dyDescent="0.15">
      <c r="B7" s="13">
        <f t="shared" ca="1" si="1"/>
        <v>-3.6474372751889161</v>
      </c>
      <c r="C7" s="13">
        <f t="shared" ca="1" si="2"/>
        <v>7.4052728295085508</v>
      </c>
      <c r="D7" s="13">
        <v>1</v>
      </c>
      <c r="E7" s="17">
        <f t="shared" ca="1" si="0"/>
        <v>-26.010268151293182</v>
      </c>
      <c r="F7" s="17">
        <f ca="1">1/(1+EXP(-E7))</f>
        <v>5.0568965476448553E-12</v>
      </c>
      <c r="G7" s="17">
        <v>1</v>
      </c>
      <c r="H7" s="11" t="b">
        <f t="shared" ca="1" si="3"/>
        <v>0</v>
      </c>
      <c r="I7" s="12"/>
      <c r="J7" s="19">
        <f ca="1">1-(1/(1+EXP(-E7)))</f>
        <v>0.99999999999494316</v>
      </c>
      <c r="K7" s="19">
        <f ca="1">1-(EXP(-E7)/(1+EXP(-E7)))</f>
        <v>5.056843832562663E-12</v>
      </c>
      <c r="L7" s="23">
        <f t="shared" ca="1" si="4"/>
        <v>1</v>
      </c>
      <c r="M7" s="22"/>
      <c r="N7" s="1" t="s">
        <v>2</v>
      </c>
      <c r="O7" s="1" t="s">
        <v>5</v>
      </c>
    </row>
    <row r="8" spans="2:15" ht="18" customHeight="1" x14ac:dyDescent="0.15">
      <c r="B8" s="13">
        <f t="shared" ca="1" si="1"/>
        <v>2.8579654366018152</v>
      </c>
      <c r="C8" s="13">
        <f t="shared" ca="1" si="2"/>
        <v>0.56276882501362757</v>
      </c>
      <c r="D8" s="13">
        <v>1</v>
      </c>
      <c r="E8" s="17">
        <f t="shared" ca="1" si="0"/>
        <v>2.6083738506859628</v>
      </c>
      <c r="F8" s="17">
        <f ca="1">1/(1+EXP(-E8))</f>
        <v>0.93139856587604941</v>
      </c>
      <c r="G8" s="17">
        <v>1</v>
      </c>
      <c r="H8" s="11" t="b">
        <f t="shared" ca="1" si="3"/>
        <v>1</v>
      </c>
      <c r="I8" s="12"/>
      <c r="J8" s="19">
        <f ca="1">1-(1/(1+EXP(-E8)))</f>
        <v>6.8601434123950589E-2</v>
      </c>
      <c r="K8" s="19">
        <f ca="1">1-(EXP(-E8)/(1+EXP(-E8)))</f>
        <v>0.9313985658760493</v>
      </c>
      <c r="L8" s="23">
        <f t="shared" ca="1" si="4"/>
        <v>0.99999999999999989</v>
      </c>
      <c r="M8" s="22"/>
    </row>
    <row r="9" spans="2:15" ht="18" customHeight="1" x14ac:dyDescent="0.15">
      <c r="B9" s="13">
        <f t="shared" ca="1" si="1"/>
        <v>-5.4008877302340643</v>
      </c>
      <c r="C9" s="13">
        <f t="shared" ca="1" si="2"/>
        <v>0.60561696586160729</v>
      </c>
      <c r="D9" s="13">
        <v>1</v>
      </c>
      <c r="E9" s="17">
        <f t="shared" ca="1" si="0"/>
        <v>-2.2708692401435369</v>
      </c>
      <c r="F9" s="17">
        <f t="shared" ca="1" si="5"/>
        <v>9.3564465795851717E-2</v>
      </c>
      <c r="G9" s="17">
        <v>1</v>
      </c>
      <c r="H9" s="11" t="b">
        <f t="shared" ca="1" si="3"/>
        <v>0</v>
      </c>
      <c r="I9" s="12"/>
      <c r="J9" s="19">
        <f ca="1">1-(1/(1+EXP(-E9)))</f>
        <v>0.90643553420414824</v>
      </c>
      <c r="K9" s="19">
        <f ca="1">1-(EXP(-E9)/(1+EXP(-E9)))</f>
        <v>9.3564465795851759E-2</v>
      </c>
      <c r="L9" s="23">
        <f t="shared" ca="1" si="4"/>
        <v>1</v>
      </c>
      <c r="M9" s="22"/>
      <c r="N9" s="1" t="s">
        <v>23</v>
      </c>
    </row>
    <row r="10" spans="2:15" ht="18" customHeight="1" x14ac:dyDescent="0.15">
      <c r="B10" s="13">
        <f t="shared" ca="1" si="1"/>
        <v>4.3854571312601118</v>
      </c>
      <c r="C10" s="13">
        <f t="shared" ca="1" si="2"/>
        <v>2.6804909196646198</v>
      </c>
      <c r="D10" s="13">
        <v>1</v>
      </c>
      <c r="E10" s="17">
        <f t="shared" ca="1" si="0"/>
        <v>12.755178018921182</v>
      </c>
      <c r="F10" s="17">
        <f t="shared" ca="1" si="5"/>
        <v>0.9999971126773568</v>
      </c>
      <c r="G10" s="17">
        <v>1</v>
      </c>
      <c r="H10" s="11" t="b">
        <f t="shared" ca="1" si="3"/>
        <v>1</v>
      </c>
      <c r="I10" s="12"/>
      <c r="J10" s="19">
        <f ca="1">1-(1/(1+EXP(-E10)))</f>
        <v>2.8873226431969101E-6</v>
      </c>
      <c r="K10" s="19">
        <f ca="1">1-(EXP(-E10)/(1+EXP(-E10)))</f>
        <v>0.99999711267735669</v>
      </c>
      <c r="L10" s="23">
        <f t="shared" ca="1" si="4"/>
        <v>0.99999999999999989</v>
      </c>
      <c r="M10" s="22"/>
      <c r="N10" s="1" t="s">
        <v>12</v>
      </c>
    </row>
    <row r="11" spans="2:15" ht="18" customHeight="1" x14ac:dyDescent="0.15">
      <c r="B11" s="13">
        <f t="shared" ca="1" si="1"/>
        <v>-2.1671638807400289</v>
      </c>
      <c r="C11" s="13">
        <f t="shared" ca="1" si="2"/>
        <v>2.3062213364821806</v>
      </c>
      <c r="D11" s="13">
        <v>1</v>
      </c>
      <c r="E11" s="17">
        <f t="shared" ca="1" si="0"/>
        <v>-3.9979595814161781</v>
      </c>
      <c r="F11" s="17">
        <f t="shared" ca="1" si="5"/>
        <v>1.8022284743478324E-2</v>
      </c>
      <c r="G11" s="17">
        <v>1</v>
      </c>
      <c r="H11" s="11" t="b">
        <f t="shared" ca="1" si="3"/>
        <v>0</v>
      </c>
      <c r="I11" s="12"/>
      <c r="J11" s="19">
        <f ca="1">1-(1/(1+EXP(-E11)))</f>
        <v>0.98197771525652167</v>
      </c>
      <c r="K11" s="19">
        <f ca="1">1-(EXP(-E11)/(1+EXP(-E11)))</f>
        <v>1.8022284743478334E-2</v>
      </c>
      <c r="L11" s="23">
        <f t="shared" ca="1" si="4"/>
        <v>1</v>
      </c>
      <c r="M11" s="22"/>
      <c r="N11" s="1" t="s">
        <v>22</v>
      </c>
    </row>
    <row r="12" spans="2:15" ht="18" customHeight="1" x14ac:dyDescent="0.15">
      <c r="B12" s="13">
        <f t="shared" ca="1" si="1"/>
        <v>-5.4271665873767665</v>
      </c>
      <c r="C12" s="13">
        <f t="shared" ca="1" si="2"/>
        <v>8.336217298088739</v>
      </c>
      <c r="D12" s="13">
        <v>1</v>
      </c>
      <c r="E12" s="17">
        <f t="shared" ca="1" si="0"/>
        <v>-44.242039985299428</v>
      </c>
      <c r="F12" s="17">
        <f t="shared" ca="1" si="5"/>
        <v>6.1083816838959687E-20</v>
      </c>
      <c r="G12" s="17">
        <v>1</v>
      </c>
      <c r="H12" s="11" t="b">
        <f t="shared" ca="1" si="3"/>
        <v>0</v>
      </c>
      <c r="I12" s="12"/>
      <c r="J12" s="19">
        <f ca="1">1-(1/(1+EXP(-E12)))</f>
        <v>1</v>
      </c>
      <c r="K12" s="19">
        <f ca="1">1-(EXP(-E12)/(1+EXP(-E12)))</f>
        <v>0</v>
      </c>
      <c r="L12" s="23">
        <f t="shared" ca="1" si="4"/>
        <v>1</v>
      </c>
      <c r="M12" s="22"/>
      <c r="N12" s="1" t="s">
        <v>21</v>
      </c>
      <c r="O12" s="1" t="s">
        <v>20</v>
      </c>
    </row>
    <row r="13" spans="2:15" ht="18" customHeight="1" x14ac:dyDescent="0.15">
      <c r="B13" s="13">
        <f t="shared" ca="1" si="1"/>
        <v>-4.8205554043750096</v>
      </c>
      <c r="C13" s="13">
        <f t="shared" ca="1" si="2"/>
        <v>5.0941294029752973</v>
      </c>
      <c r="D13" s="13">
        <v>1</v>
      </c>
      <c r="E13" s="17">
        <f t="shared" ca="1" si="0"/>
        <v>-23.556533024098211</v>
      </c>
      <c r="F13" s="17">
        <f t="shared" ca="1" si="5"/>
        <v>5.8820362252653658E-11</v>
      </c>
      <c r="G13" s="17">
        <v>1</v>
      </c>
      <c r="H13" s="11" t="b">
        <f t="shared" ca="1" si="3"/>
        <v>0</v>
      </c>
      <c r="I13" s="12"/>
      <c r="J13" s="19">
        <f ca="1">1-(1/(1+EXP(-E13)))</f>
        <v>0.99999999994117961</v>
      </c>
      <c r="K13" s="19">
        <f ca="1">1-(EXP(-E13)/(1+EXP(-E13)))</f>
        <v>5.8820393000758031E-11</v>
      </c>
      <c r="L13" s="23">
        <f t="shared" ca="1" si="4"/>
        <v>1</v>
      </c>
      <c r="M13" s="22"/>
    </row>
    <row r="14" spans="2:15" ht="18" customHeight="1" x14ac:dyDescent="0.15">
      <c r="B14" s="13">
        <f t="shared" ca="1" si="1"/>
        <v>-5.4585812822307478</v>
      </c>
      <c r="C14" s="13">
        <f t="shared" ca="1" si="2"/>
        <v>4.1887602067628258</v>
      </c>
      <c r="D14" s="13">
        <v>1</v>
      </c>
      <c r="E14" s="17">
        <f t="shared" ca="1" si="0"/>
        <v>-21.864688060388559</v>
      </c>
      <c r="F14" s="17">
        <f t="shared" ca="1" si="5"/>
        <v>3.1936449090304136E-10</v>
      </c>
      <c r="G14" s="17">
        <v>1</v>
      </c>
      <c r="H14" s="11" t="b">
        <f t="shared" ca="1" si="3"/>
        <v>0</v>
      </c>
      <c r="I14" s="12"/>
      <c r="J14" s="19">
        <f ca="1">1-(1/(1+EXP(-E14)))</f>
        <v>0.99999999968063547</v>
      </c>
      <c r="K14" s="19">
        <f ca="1">1-(EXP(-E14)/(1+EXP(-E14)))</f>
        <v>3.1936453481762328E-10</v>
      </c>
      <c r="L14" s="23">
        <f t="shared" ca="1" si="4"/>
        <v>1</v>
      </c>
      <c r="M14" s="22"/>
    </row>
    <row r="15" spans="2:15" ht="18" customHeight="1" x14ac:dyDescent="0.15">
      <c r="B15" s="13">
        <f t="shared" ca="1" si="1"/>
        <v>-6.2173061309826565</v>
      </c>
      <c r="C15" s="13">
        <f t="shared" ca="1" si="2"/>
        <v>6.1875608673861997</v>
      </c>
      <c r="D15" s="13">
        <v>1</v>
      </c>
      <c r="E15" s="17">
        <f t="shared" ca="1" si="0"/>
        <v>-37.469960116628585</v>
      </c>
      <c r="F15" s="17">
        <f t="shared" ca="1" si="5"/>
        <v>5.333386830660417E-17</v>
      </c>
      <c r="G15" s="17">
        <v>1</v>
      </c>
      <c r="H15" s="11" t="b">
        <f t="shared" ca="1" si="3"/>
        <v>0</v>
      </c>
      <c r="I15" s="12"/>
      <c r="J15" s="19">
        <f ca="1">1-(1/(1+EXP(-E15)))</f>
        <v>1</v>
      </c>
      <c r="K15" s="19">
        <f ca="1">1-(EXP(-E15)/(1+EXP(-E15)))</f>
        <v>0</v>
      </c>
      <c r="L15" s="23">
        <f t="shared" ca="1" si="4"/>
        <v>1</v>
      </c>
      <c r="M15" s="22"/>
    </row>
    <row r="16" spans="2:15" ht="18" customHeight="1" x14ac:dyDescent="0.15">
      <c r="B16" s="13">
        <f t="shared" ca="1" si="1"/>
        <v>-0.29049498384311612</v>
      </c>
      <c r="C16" s="13">
        <f t="shared" ca="1" si="2"/>
        <v>3.8314884715694753</v>
      </c>
      <c r="D16" s="13">
        <v>1</v>
      </c>
      <c r="E16" s="17">
        <f t="shared" ca="1" si="0"/>
        <v>-0.11302818164366046</v>
      </c>
      <c r="F16" s="17">
        <f t="shared" ca="1" si="5"/>
        <v>0.47177299905723846</v>
      </c>
      <c r="G16" s="17">
        <v>1</v>
      </c>
      <c r="H16" s="11" t="b">
        <f t="shared" ca="1" si="3"/>
        <v>0</v>
      </c>
      <c r="I16" s="10" t="s">
        <v>9</v>
      </c>
      <c r="J16" s="19">
        <f ca="1">1-(1/(1+EXP(-E16)))</f>
        <v>0.52822700094276154</v>
      </c>
      <c r="K16" s="19">
        <f ca="1">1-(EXP(-E16)/(1+EXP(-E16)))</f>
        <v>0.47177299905723846</v>
      </c>
      <c r="L16" s="23">
        <f t="shared" ca="1" si="4"/>
        <v>1</v>
      </c>
      <c r="M16" s="22"/>
    </row>
    <row r="17" spans="2:13" ht="18" customHeight="1" x14ac:dyDescent="0.15">
      <c r="B17" s="13">
        <f t="shared" ca="1" si="1"/>
        <v>-3.7778337475336254</v>
      </c>
      <c r="C17" s="13">
        <f t="shared" ca="1" si="2"/>
        <v>3.491850571512467E-2</v>
      </c>
      <c r="D17" s="13">
        <v>1</v>
      </c>
      <c r="E17" s="17">
        <f t="shared" ca="1" si="0"/>
        <v>0.86808369069595626</v>
      </c>
      <c r="F17" s="17">
        <f t="shared" ca="1" si="5"/>
        <v>0.70434679750381446</v>
      </c>
      <c r="G17" s="17">
        <v>1</v>
      </c>
      <c r="H17" s="11" t="b">
        <f t="shared" ca="1" si="3"/>
        <v>1</v>
      </c>
      <c r="I17" s="12" t="s">
        <v>8</v>
      </c>
      <c r="J17" s="19">
        <f ca="1">1-(1/(1+EXP(-E17)))</f>
        <v>0.29565320249618554</v>
      </c>
      <c r="K17" s="19">
        <f ca="1">1-(EXP(-E17)/(1+EXP(-E17)))</f>
        <v>0.70434679750381435</v>
      </c>
      <c r="L17" s="23">
        <f t="shared" ca="1" si="4"/>
        <v>0.99999999999999989</v>
      </c>
      <c r="M17" s="22"/>
    </row>
    <row r="18" spans="2:13" ht="18" customHeight="1" x14ac:dyDescent="0.15">
      <c r="B18" s="13">
        <f t="shared" ca="1" si="1"/>
        <v>-3.0603244321231191</v>
      </c>
      <c r="C18" s="13">
        <f t="shared" ca="1" si="2"/>
        <v>4.7053370797852683</v>
      </c>
      <c r="D18" s="13">
        <v>1</v>
      </c>
      <c r="E18" s="17">
        <f t="shared" ca="1" si="0"/>
        <v>-13.399858026641708</v>
      </c>
      <c r="F18" s="17">
        <f t="shared" ca="1" si="5"/>
        <v>1.5153569412016829E-6</v>
      </c>
      <c r="G18" s="17">
        <v>1</v>
      </c>
      <c r="H18" s="11" t="b">
        <f t="shared" ca="1" si="3"/>
        <v>0</v>
      </c>
      <c r="I18" s="12"/>
      <c r="J18" s="19">
        <f ca="1">1-(1/(1+EXP(-E18)))</f>
        <v>0.99999848464305885</v>
      </c>
      <c r="K18" s="19">
        <f ca="1">1-(EXP(-E18)/(1+EXP(-E18)))</f>
        <v>1.5153569411507917E-6</v>
      </c>
      <c r="L18" s="23">
        <f t="shared" ca="1" si="4"/>
        <v>1</v>
      </c>
      <c r="M18" s="22"/>
    </row>
    <row r="19" spans="2:13" ht="18" customHeight="1" x14ac:dyDescent="0.15">
      <c r="B19" s="13">
        <f t="shared" ca="1" si="1"/>
        <v>-2.4098350502570831</v>
      </c>
      <c r="C19" s="13">
        <f t="shared" ca="1" si="2"/>
        <v>2.3957649252843751</v>
      </c>
      <c r="D19" s="13">
        <v>1</v>
      </c>
      <c r="E19" s="17">
        <f t="shared" ca="1" si="0"/>
        <v>-4.7733982891268294</v>
      </c>
      <c r="F19" s="17">
        <f t="shared" ca="1" si="5"/>
        <v>8.380779208342997E-3</v>
      </c>
      <c r="G19" s="17">
        <v>1</v>
      </c>
      <c r="H19" s="11" t="b">
        <f t="shared" ca="1" si="3"/>
        <v>0</v>
      </c>
      <c r="I19" s="12"/>
      <c r="J19" s="19">
        <f ca="1">1-(1/(1+EXP(-E19)))</f>
        <v>0.99161922079165699</v>
      </c>
      <c r="K19" s="19">
        <f ca="1">1-(EXP(-E19)/(1+EXP(-E19)))</f>
        <v>8.3807792083430144E-3</v>
      </c>
      <c r="L19" s="23">
        <f t="shared" ca="1" si="4"/>
        <v>1</v>
      </c>
      <c r="M19" s="22"/>
    </row>
    <row r="20" spans="2:13" ht="18" customHeight="1" x14ac:dyDescent="0.15">
      <c r="B20" s="13">
        <f t="shared" ca="1" si="1"/>
        <v>0.100506114937569</v>
      </c>
      <c r="C20" s="13">
        <f t="shared" ca="1" si="2"/>
        <v>1.9927651600961727</v>
      </c>
      <c r="D20" s="13">
        <v>1</v>
      </c>
      <c r="E20" s="17">
        <f t="shared" ca="1" si="0"/>
        <v>1.200285084224209</v>
      </c>
      <c r="F20" s="17">
        <f t="shared" ca="1" si="5"/>
        <v>0.76857549451523821</v>
      </c>
      <c r="G20" s="17">
        <v>1</v>
      </c>
      <c r="H20" s="11" t="b">
        <f t="shared" ca="1" si="3"/>
        <v>1</v>
      </c>
      <c r="I20" s="12"/>
      <c r="J20" s="19">
        <f ca="1">1-(1/(1+EXP(-E20)))</f>
        <v>0.23142450548476179</v>
      </c>
      <c r="K20" s="19">
        <f ca="1">1-(EXP(-E20)/(1+EXP(-E20)))</f>
        <v>0.76857549451523832</v>
      </c>
      <c r="L20" s="23">
        <f t="shared" ca="1" si="4"/>
        <v>1</v>
      </c>
      <c r="M20" s="22"/>
    </row>
    <row r="21" spans="2:13" ht="18" customHeight="1" x14ac:dyDescent="0.15">
      <c r="B21" s="13">
        <f t="shared" ca="1" si="1"/>
        <v>0.56077895201589678</v>
      </c>
      <c r="C21" s="13">
        <f t="shared" ca="1" si="2"/>
        <v>6.26192359320373</v>
      </c>
      <c r="D21" s="13">
        <v>1</v>
      </c>
      <c r="E21" s="17">
        <f t="shared" ca="1" si="0"/>
        <v>4.5115549502004066</v>
      </c>
      <c r="F21" s="17">
        <f t="shared" ca="1" si="5"/>
        <v>0.98913790924535128</v>
      </c>
      <c r="G21" s="17">
        <v>1</v>
      </c>
      <c r="H21" s="11" t="b">
        <f t="shared" ca="1" si="3"/>
        <v>1</v>
      </c>
      <c r="I21" s="12"/>
      <c r="J21" s="19">
        <f ca="1">1-(1/(1+EXP(-E21)))</f>
        <v>1.0862090754648723E-2</v>
      </c>
      <c r="K21" s="19">
        <f ca="1">1-(EXP(-E21)/(1+EXP(-E21)))</f>
        <v>0.98913790924535128</v>
      </c>
      <c r="L21" s="23">
        <f t="shared" ca="1" si="4"/>
        <v>1</v>
      </c>
      <c r="M21" s="22"/>
    </row>
    <row r="22" spans="2:13" ht="18" customHeight="1" x14ac:dyDescent="0.15">
      <c r="B22" s="13">
        <f t="shared" ca="1" si="1"/>
        <v>0.6699123790777135</v>
      </c>
      <c r="C22" s="13">
        <f t="shared" ca="1" si="2"/>
        <v>3.2413415865111017</v>
      </c>
      <c r="D22" s="13">
        <v>1</v>
      </c>
      <c r="E22" s="17">
        <f t="shared" ca="1" si="0"/>
        <v>3.1714148536231823</v>
      </c>
      <c r="F22" s="17">
        <f t="shared" ca="1" si="5"/>
        <v>0.95974428329227157</v>
      </c>
      <c r="G22" s="17">
        <v>1</v>
      </c>
      <c r="H22" s="11" t="b">
        <f t="shared" ca="1" si="3"/>
        <v>1</v>
      </c>
      <c r="I22" s="12"/>
      <c r="J22" s="19">
        <f ca="1">1-(1/(1+EXP(-E22)))</f>
        <v>4.0255716707728428E-2</v>
      </c>
      <c r="K22" s="19">
        <f ca="1">1-(EXP(-E22)/(1+EXP(-E22)))</f>
        <v>0.95974428329227157</v>
      </c>
      <c r="L22" s="23">
        <f t="shared" ca="1" si="4"/>
        <v>1</v>
      </c>
      <c r="M22" s="22"/>
    </row>
    <row r="23" spans="2:13" ht="18" customHeight="1" x14ac:dyDescent="0.15">
      <c r="B23" s="13">
        <f t="shared" ca="1" si="1"/>
        <v>-6.9720627318135362</v>
      </c>
      <c r="C23" s="13">
        <f t="shared" ca="1" si="2"/>
        <v>2.6929317630106189</v>
      </c>
      <c r="D23" s="13">
        <v>1</v>
      </c>
      <c r="E23" s="17">
        <f t="shared" ca="1" si="0"/>
        <v>-17.775289184203256</v>
      </c>
      <c r="F23" s="17">
        <f t="shared" ca="1" si="5"/>
        <v>1.9067334468497055E-8</v>
      </c>
      <c r="G23" s="17">
        <v>1</v>
      </c>
      <c r="H23" s="11" t="b">
        <f t="shared" ca="1" si="3"/>
        <v>0</v>
      </c>
      <c r="I23" s="12"/>
      <c r="J23" s="19">
        <f ca="1">1-(1/(1+EXP(-E23)))</f>
        <v>0.99999998093266551</v>
      </c>
      <c r="K23" s="19">
        <f ca="1">1-(EXP(-E23)/(1+EXP(-E23)))</f>
        <v>1.9067334489086818E-8</v>
      </c>
      <c r="L23" s="23">
        <f t="shared" ca="1" si="4"/>
        <v>1</v>
      </c>
      <c r="M23" s="22"/>
    </row>
    <row r="24" spans="2:13" ht="18" customHeight="1" x14ac:dyDescent="0.15">
      <c r="B24" s="13">
        <f t="shared" ca="1" si="1"/>
        <v>1.7294131175827041</v>
      </c>
      <c r="C24" s="13">
        <f t="shared" ca="1" si="2"/>
        <v>4.7493054186627539</v>
      </c>
      <c r="D24" s="13">
        <v>1</v>
      </c>
      <c r="E24" s="17">
        <f t="shared" ca="1" si="0"/>
        <v>9.2135110904419832</v>
      </c>
      <c r="F24" s="17">
        <f t="shared" ca="1" si="5"/>
        <v>0.99990032650550054</v>
      </c>
      <c r="G24" s="17">
        <v>1</v>
      </c>
      <c r="H24" s="11" t="b">
        <f t="shared" ca="1" si="3"/>
        <v>1</v>
      </c>
      <c r="I24" s="12"/>
      <c r="J24" s="19">
        <f ca="1">1-(1/(1+EXP(-E24)))</f>
        <v>9.9673494499463722E-5</v>
      </c>
      <c r="K24" s="19">
        <f ca="1">1-(EXP(-E24)/(1+EXP(-E24)))</f>
        <v>0.99990032650550054</v>
      </c>
      <c r="L24" s="23">
        <f t="shared" ca="1" si="4"/>
        <v>1</v>
      </c>
      <c r="M24" s="22"/>
    </row>
    <row r="25" spans="2:13" ht="18" customHeight="1" x14ac:dyDescent="0.15">
      <c r="B25" s="13">
        <f t="shared" ca="1" si="1"/>
        <v>-9.599030143406301</v>
      </c>
      <c r="C25" s="13">
        <f t="shared" ca="1" si="2"/>
        <v>2.5408267708674357</v>
      </c>
      <c r="D25" s="13">
        <v>1</v>
      </c>
      <c r="E25" s="17">
        <f t="shared" ca="1" si="0"/>
        <v>-23.389472762730211</v>
      </c>
      <c r="F25" s="17">
        <f t="shared" ca="1" si="5"/>
        <v>6.9515402945373857E-11</v>
      </c>
      <c r="G25" s="17">
        <v>1</v>
      </c>
      <c r="H25" s="11" t="b">
        <f t="shared" ca="1" si="3"/>
        <v>0</v>
      </c>
      <c r="I25" s="12"/>
      <c r="J25" s="19">
        <f ca="1">1-(1/(1+EXP(-E25)))</f>
        <v>0.99999999993048461</v>
      </c>
      <c r="K25" s="19">
        <f ca="1">1-(EXP(-E25)/(1+EXP(-E25)))</f>
        <v>6.9515393441577089E-11</v>
      </c>
      <c r="L25" s="23">
        <f t="shared" ca="1" si="4"/>
        <v>1</v>
      </c>
      <c r="M25" s="22"/>
    </row>
    <row r="26" spans="2:13" ht="18" customHeight="1" x14ac:dyDescent="0.15">
      <c r="B26" s="13">
        <f t="shared" ca="1" si="1"/>
        <v>-0.59933707564630723</v>
      </c>
      <c r="C26" s="13">
        <f t="shared" ca="1" si="2"/>
        <v>8.2472518320164347</v>
      </c>
      <c r="D26" s="13">
        <v>1</v>
      </c>
      <c r="E26" s="17">
        <f t="shared" ca="1" si="0"/>
        <v>-3.9428837951193803</v>
      </c>
      <c r="F26" s="17">
        <f t="shared" ca="1" si="5"/>
        <v>1.902330689063195E-2</v>
      </c>
      <c r="G26" s="17">
        <v>1</v>
      </c>
      <c r="H26" s="11" t="b">
        <f t="shared" ca="1" si="3"/>
        <v>0</v>
      </c>
      <c r="I26" s="12"/>
      <c r="J26" s="19">
        <f ca="1">1-(1/(1+EXP(-E26)))</f>
        <v>0.98097669310936808</v>
      </c>
      <c r="K26" s="19">
        <f ca="1">1-(EXP(-E26)/(1+EXP(-E26)))</f>
        <v>1.9023306890631919E-2</v>
      </c>
      <c r="L26" s="23">
        <f t="shared" ca="1" si="4"/>
        <v>1</v>
      </c>
      <c r="M26" s="22"/>
    </row>
    <row r="27" spans="2:13" ht="18" customHeight="1" x14ac:dyDescent="0.15">
      <c r="B27" s="13">
        <f t="shared" ca="1" si="1"/>
        <v>-4.7408521828447405</v>
      </c>
      <c r="C27" s="13">
        <f t="shared" ca="1" si="2"/>
        <v>2.3903277131964131</v>
      </c>
      <c r="D27" s="13">
        <v>1</v>
      </c>
      <c r="E27" s="17">
        <f t="shared" ca="1" si="0"/>
        <v>-10.332190356821492</v>
      </c>
      <c r="F27" s="17">
        <f t="shared" ca="1" si="5"/>
        <v>3.2566613375218631E-5</v>
      </c>
      <c r="G27" s="17">
        <v>1</v>
      </c>
      <c r="H27" s="11" t="b">
        <f t="shared" ca="1" si="3"/>
        <v>0</v>
      </c>
      <c r="I27" s="12"/>
      <c r="J27" s="19">
        <f ca="1">1-(1/(1+EXP(-E27)))</f>
        <v>0.99996743338662475</v>
      </c>
      <c r="K27" s="19">
        <f ca="1">1-(EXP(-E27)/(1+EXP(-E27)))</f>
        <v>3.256661337525113E-5</v>
      </c>
      <c r="L27" s="23">
        <f t="shared" ca="1" si="4"/>
        <v>1</v>
      </c>
      <c r="M27" s="22"/>
    </row>
    <row r="28" spans="2:13" ht="18" customHeight="1" x14ac:dyDescent="0.15">
      <c r="B28" s="13">
        <f t="shared" ca="1" si="1"/>
        <v>-7.4524800000720797</v>
      </c>
      <c r="C28" s="13">
        <f t="shared" ca="1" si="2"/>
        <v>9.0246616276401141</v>
      </c>
      <c r="D28" s="13">
        <v>1</v>
      </c>
      <c r="E28" s="17">
        <f t="shared" ca="1" si="0"/>
        <v>-66.256110287405889</v>
      </c>
      <c r="F28" s="17">
        <f t="shared" ca="1" si="5"/>
        <v>1.6801068782900797E-29</v>
      </c>
      <c r="G28" s="17">
        <v>1</v>
      </c>
      <c r="H28" s="11" t="b">
        <f t="shared" ca="1" si="3"/>
        <v>0</v>
      </c>
      <c r="I28" s="12"/>
      <c r="J28" s="19">
        <f ca="1">1-(1/(1+EXP(-E28)))</f>
        <v>1</v>
      </c>
      <c r="K28" s="19">
        <f ca="1">1-(EXP(-E28)/(1+EXP(-E28)))</f>
        <v>0</v>
      </c>
      <c r="L28" s="23">
        <f t="shared" ca="1" si="4"/>
        <v>1</v>
      </c>
      <c r="M28" s="22"/>
    </row>
    <row r="29" spans="2:13" ht="18" customHeight="1" x14ac:dyDescent="0.15">
      <c r="B29" s="13">
        <f t="shared" ca="1" si="1"/>
        <v>-4.4153828734332903</v>
      </c>
      <c r="C29" s="13">
        <f t="shared" ca="1" si="2"/>
        <v>3.5364524570026168</v>
      </c>
      <c r="D29" s="13">
        <v>1</v>
      </c>
      <c r="E29" s="17">
        <f t="shared" ca="1" si="0"/>
        <v>-14.614791611360433</v>
      </c>
      <c r="F29" s="17">
        <f t="shared" ca="1" si="5"/>
        <v>4.4965192161639941E-7</v>
      </c>
      <c r="G29" s="17">
        <v>1</v>
      </c>
      <c r="H29" s="11" t="b">
        <f t="shared" ca="1" si="3"/>
        <v>0</v>
      </c>
      <c r="I29" s="12"/>
      <c r="J29" s="19">
        <f ca="1">1-(1/(1+EXP(-E29)))</f>
        <v>0.99999955034807841</v>
      </c>
      <c r="K29" s="19">
        <f ca="1">1-(EXP(-E29)/(1+EXP(-E29)))</f>
        <v>4.4965192158574752E-7</v>
      </c>
      <c r="L29" s="23">
        <f t="shared" ca="1" si="4"/>
        <v>1</v>
      </c>
      <c r="M29" s="22"/>
    </row>
  </sheetData>
  <mergeCells count="8">
    <mergeCell ref="D1:D2"/>
    <mergeCell ref="C1:C2"/>
    <mergeCell ref="B1:B2"/>
    <mergeCell ref="L1:L2"/>
    <mergeCell ref="H1:I1"/>
    <mergeCell ref="G1:G2"/>
    <mergeCell ref="I3:I15"/>
    <mergeCell ref="I17:I29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逻辑回归二分类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2018-07-01T06:53:12Z</dcterms:modified>
</cp:coreProperties>
</file>