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ngho\OneDrive - Nanyang Technological University\FYP\"/>
    </mc:Choice>
  </mc:AlternateContent>
  <xr:revisionPtr revIDLastSave="0" documentId="13_ncr:1_{411B16E0-F9DC-41CA-9087-1F6DA6D37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 Me" sheetId="4" r:id="rId1"/>
    <sheet name="Wind Tunnel Raw Data" sheetId="1" r:id="rId2"/>
    <sheet name="Wind Tunnel Cp Calculations" sheetId="5" r:id="rId3"/>
    <sheet name="Panel Cp" sheetId="2" r:id="rId4"/>
  </sheets>
  <definedNames>
    <definedName name="Original_Airfoil_After_Shift">'Wind Tunnel Cp Calculations'!$AA$109:$AV$117</definedName>
    <definedName name="Original_Airfoil_Before_Shift">'Wind Tunnel Cp Calculations'!$D$109:$Y$117</definedName>
    <definedName name="Printed_Airfoil_C100_After_Shift">'Wind Tunnel Cp Calculations'!$AA$9:$AV$17</definedName>
    <definedName name="Printed_Airfoil_C100_Before_Shift">'Wind Tunnel Cp Calculations'!$D$9:$Y$17</definedName>
    <definedName name="Printed_Airfoil_C150_After_Shift">'Wind Tunnel Cp Calculations'!$AA$59:$AV$67</definedName>
    <definedName name="Printed_Airfoil_C150_Before_Shift">'Wind Tunnel Cp Calculations'!$D$59:$Y$67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45" i="5" l="1"/>
  <c r="AO145" i="5"/>
  <c r="AP145" i="5"/>
  <c r="AQ145" i="5"/>
  <c r="AR145" i="5"/>
  <c r="AS145" i="5"/>
  <c r="AT145" i="5"/>
  <c r="AU145" i="5"/>
  <c r="AV145" i="5"/>
  <c r="AN146" i="5"/>
  <c r="AO146" i="5"/>
  <c r="AP146" i="5"/>
  <c r="AQ146" i="5"/>
  <c r="AR146" i="5"/>
  <c r="AS146" i="5"/>
  <c r="AT146" i="5"/>
  <c r="AU146" i="5"/>
  <c r="AV146" i="5"/>
  <c r="AN147" i="5"/>
  <c r="AO147" i="5"/>
  <c r="AP147" i="5"/>
  <c r="AQ147" i="5"/>
  <c r="AR147" i="5"/>
  <c r="AS147" i="5"/>
  <c r="AT147" i="5"/>
  <c r="AU147" i="5"/>
  <c r="AV147" i="5"/>
  <c r="AN148" i="5"/>
  <c r="AO148" i="5"/>
  <c r="AP148" i="5"/>
  <c r="AQ148" i="5"/>
  <c r="AR148" i="5"/>
  <c r="AS148" i="5"/>
  <c r="AT148" i="5"/>
  <c r="AU148" i="5"/>
  <c r="AV148" i="5"/>
  <c r="AN149" i="5"/>
  <c r="AO149" i="5"/>
  <c r="AP149" i="5"/>
  <c r="AQ149" i="5"/>
  <c r="AR149" i="5"/>
  <c r="AS149" i="5"/>
  <c r="AT149" i="5"/>
  <c r="AU149" i="5"/>
  <c r="AV149" i="5"/>
  <c r="AN150" i="5"/>
  <c r="AO150" i="5"/>
  <c r="AP150" i="5"/>
  <c r="AQ150" i="5"/>
  <c r="AR150" i="5"/>
  <c r="AS150" i="5"/>
  <c r="AT150" i="5"/>
  <c r="AU150" i="5"/>
  <c r="AV150" i="5"/>
  <c r="AN151" i="5"/>
  <c r="AO151" i="5"/>
  <c r="AP151" i="5"/>
  <c r="AQ151" i="5"/>
  <c r="AR151" i="5"/>
  <c r="AS151" i="5"/>
  <c r="AT151" i="5"/>
  <c r="AU151" i="5"/>
  <c r="AV151" i="5"/>
  <c r="AN152" i="5"/>
  <c r="AO152" i="5"/>
  <c r="AP152" i="5"/>
  <c r="AQ152" i="5"/>
  <c r="AR152" i="5"/>
  <c r="AS152" i="5"/>
  <c r="AT152" i="5"/>
  <c r="AU152" i="5"/>
  <c r="AV152" i="5"/>
  <c r="AN153" i="5"/>
  <c r="AO153" i="5"/>
  <c r="AP153" i="5"/>
  <c r="AQ153" i="5"/>
  <c r="AR153" i="5"/>
  <c r="AS153" i="5"/>
  <c r="AT153" i="5"/>
  <c r="AU153" i="5"/>
  <c r="AV153" i="5"/>
  <c r="AV109" i="5"/>
  <c r="AR111" i="5"/>
  <c r="AM146" i="5"/>
  <c r="AM147" i="5"/>
  <c r="AM148" i="5"/>
  <c r="AM149" i="5"/>
  <c r="AM150" i="5"/>
  <c r="AM151" i="5"/>
  <c r="AM152" i="5"/>
  <c r="AM153" i="5"/>
  <c r="AM114" i="5"/>
  <c r="AM112" i="5"/>
  <c r="AM115" i="5"/>
  <c r="AM116" i="5"/>
  <c r="AM145" i="5"/>
  <c r="AB145" i="5"/>
  <c r="AC145" i="5"/>
  <c r="AD145" i="5"/>
  <c r="AE145" i="5"/>
  <c r="AF145" i="5"/>
  <c r="AG145" i="5"/>
  <c r="AH145" i="5"/>
  <c r="AI145" i="5"/>
  <c r="AJ145" i="5"/>
  <c r="AK145" i="5"/>
  <c r="AB146" i="5"/>
  <c r="AC146" i="5"/>
  <c r="AC110" i="5" s="1"/>
  <c r="AD146" i="5"/>
  <c r="AE146" i="5"/>
  <c r="AF146" i="5"/>
  <c r="AG146" i="5"/>
  <c r="AH146" i="5"/>
  <c r="AI146" i="5"/>
  <c r="AJ146" i="5"/>
  <c r="AK146" i="5"/>
  <c r="AB147" i="5"/>
  <c r="AC147" i="5"/>
  <c r="AD147" i="5"/>
  <c r="AD111" i="5" s="1"/>
  <c r="AE147" i="5"/>
  <c r="AF147" i="5"/>
  <c r="AG147" i="5"/>
  <c r="AH147" i="5"/>
  <c r="AI147" i="5"/>
  <c r="AJ147" i="5"/>
  <c r="AK147" i="5"/>
  <c r="AB148" i="5"/>
  <c r="AC148" i="5"/>
  <c r="AD148" i="5"/>
  <c r="AE148" i="5"/>
  <c r="AF148" i="5"/>
  <c r="AG148" i="5"/>
  <c r="AH148" i="5"/>
  <c r="AI148" i="5"/>
  <c r="AJ148" i="5"/>
  <c r="AJ112" i="5" s="1"/>
  <c r="AK148" i="5"/>
  <c r="AB149" i="5"/>
  <c r="AC149" i="5"/>
  <c r="AD149" i="5"/>
  <c r="AE149" i="5"/>
  <c r="AF149" i="5"/>
  <c r="AG149" i="5"/>
  <c r="AH149" i="5"/>
  <c r="AI149" i="5"/>
  <c r="AJ149" i="5"/>
  <c r="AK149" i="5"/>
  <c r="AB150" i="5"/>
  <c r="AC150" i="5"/>
  <c r="AD150" i="5"/>
  <c r="AE150" i="5"/>
  <c r="AF150" i="5"/>
  <c r="AG150" i="5"/>
  <c r="AH150" i="5"/>
  <c r="AI150" i="5"/>
  <c r="AJ150" i="5"/>
  <c r="AK150" i="5"/>
  <c r="AB151" i="5"/>
  <c r="AC151" i="5"/>
  <c r="AD151" i="5"/>
  <c r="AE151" i="5"/>
  <c r="AF151" i="5"/>
  <c r="AG151" i="5"/>
  <c r="AH151" i="5"/>
  <c r="AI151" i="5"/>
  <c r="AJ151" i="5"/>
  <c r="AK151" i="5"/>
  <c r="AB152" i="5"/>
  <c r="AC152" i="5"/>
  <c r="AD152" i="5"/>
  <c r="AE152" i="5"/>
  <c r="AF152" i="5"/>
  <c r="AG152" i="5"/>
  <c r="AH152" i="5"/>
  <c r="AI152" i="5"/>
  <c r="AJ152" i="5"/>
  <c r="AK152" i="5"/>
  <c r="AB153" i="5"/>
  <c r="AC153" i="5"/>
  <c r="AD153" i="5"/>
  <c r="AE153" i="5"/>
  <c r="AF153" i="5"/>
  <c r="AG153" i="5"/>
  <c r="AH153" i="5"/>
  <c r="AH117" i="5" s="1"/>
  <c r="AI153" i="5"/>
  <c r="AJ153" i="5"/>
  <c r="AK153" i="5"/>
  <c r="AE111" i="5"/>
  <c r="AK112" i="5"/>
  <c r="AB113" i="5"/>
  <c r="AD113" i="5"/>
  <c r="AA146" i="5"/>
  <c r="AA147" i="5"/>
  <c r="AA148" i="5"/>
  <c r="AA149" i="5"/>
  <c r="AL149" i="5" s="1"/>
  <c r="AA150" i="5"/>
  <c r="AA151" i="5"/>
  <c r="AA152" i="5"/>
  <c r="AA153" i="5"/>
  <c r="AL147" i="5"/>
  <c r="AL148" i="5"/>
  <c r="AA114" i="5"/>
  <c r="AA110" i="5"/>
  <c r="AL152" i="5"/>
  <c r="AA145" i="5"/>
  <c r="AN133" i="5"/>
  <c r="AO133" i="5"/>
  <c r="AP133" i="5"/>
  <c r="AP109" i="5" s="1"/>
  <c r="AQ133" i="5"/>
  <c r="AR133" i="5"/>
  <c r="AS133" i="5"/>
  <c r="AT133" i="5"/>
  <c r="AU133" i="5"/>
  <c r="AV133" i="5"/>
  <c r="AN134" i="5"/>
  <c r="AO134" i="5"/>
  <c r="AP134" i="5"/>
  <c r="AQ134" i="5"/>
  <c r="AR134" i="5"/>
  <c r="AS134" i="5"/>
  <c r="AT134" i="5"/>
  <c r="AU134" i="5"/>
  <c r="AV134" i="5"/>
  <c r="AN135" i="5"/>
  <c r="AO135" i="5"/>
  <c r="AP135" i="5"/>
  <c r="AP111" i="5" s="1"/>
  <c r="AQ135" i="5"/>
  <c r="AR135" i="5"/>
  <c r="AS135" i="5"/>
  <c r="AT135" i="5"/>
  <c r="AU135" i="5"/>
  <c r="AV135" i="5"/>
  <c r="AN136" i="5"/>
  <c r="AO136" i="5"/>
  <c r="AP136" i="5"/>
  <c r="AQ136" i="5"/>
  <c r="AR136" i="5"/>
  <c r="AS136" i="5"/>
  <c r="AT136" i="5"/>
  <c r="AU136" i="5"/>
  <c r="AU112" i="5" s="1"/>
  <c r="AV136" i="5"/>
  <c r="AN137" i="5"/>
  <c r="AN113" i="5" s="1"/>
  <c r="AO137" i="5"/>
  <c r="AO113" i="5" s="1"/>
  <c r="AP137" i="5"/>
  <c r="AQ137" i="5"/>
  <c r="AR137" i="5"/>
  <c r="AS137" i="5"/>
  <c r="AT137" i="5"/>
  <c r="AU137" i="5"/>
  <c r="AV137" i="5"/>
  <c r="AN138" i="5"/>
  <c r="AO138" i="5"/>
  <c r="AP138" i="5"/>
  <c r="AQ138" i="5"/>
  <c r="AR138" i="5"/>
  <c r="AS138" i="5"/>
  <c r="AS114" i="5" s="1"/>
  <c r="AT138" i="5"/>
  <c r="AU138" i="5"/>
  <c r="AU114" i="5" s="1"/>
  <c r="AV138" i="5"/>
  <c r="AV114" i="5" s="1"/>
  <c r="AN139" i="5"/>
  <c r="AO139" i="5"/>
  <c r="AP139" i="5"/>
  <c r="AQ139" i="5"/>
  <c r="AR139" i="5"/>
  <c r="AS139" i="5"/>
  <c r="AT139" i="5"/>
  <c r="AU139" i="5"/>
  <c r="AV139" i="5"/>
  <c r="AN140" i="5"/>
  <c r="AO140" i="5"/>
  <c r="AP140" i="5"/>
  <c r="AQ140" i="5"/>
  <c r="AR140" i="5"/>
  <c r="AS140" i="5"/>
  <c r="AT140" i="5"/>
  <c r="AU140" i="5"/>
  <c r="AV140" i="5"/>
  <c r="AN141" i="5"/>
  <c r="AO141" i="5"/>
  <c r="AP141" i="5"/>
  <c r="AQ141" i="5"/>
  <c r="AR141" i="5"/>
  <c r="AS141" i="5"/>
  <c r="AT141" i="5"/>
  <c r="AU141" i="5"/>
  <c r="AV141" i="5"/>
  <c r="AQ111" i="5"/>
  <c r="AQ113" i="5"/>
  <c r="AM134" i="5"/>
  <c r="AM135" i="5"/>
  <c r="AM136" i="5"/>
  <c r="AM137" i="5"/>
  <c r="AM138" i="5"/>
  <c r="AM139" i="5"/>
  <c r="AM140" i="5"/>
  <c r="AM141" i="5"/>
  <c r="AM133" i="5"/>
  <c r="AB133" i="5"/>
  <c r="AC133" i="5"/>
  <c r="AD133" i="5"/>
  <c r="AE133" i="5"/>
  <c r="AF133" i="5"/>
  <c r="AG133" i="5"/>
  <c r="AG109" i="5" s="1"/>
  <c r="AH133" i="5"/>
  <c r="AI133" i="5"/>
  <c r="AJ133" i="5"/>
  <c r="AK133" i="5"/>
  <c r="AB134" i="5"/>
  <c r="AC134" i="5"/>
  <c r="AD134" i="5"/>
  <c r="AE134" i="5"/>
  <c r="AF134" i="5"/>
  <c r="AG134" i="5"/>
  <c r="AH134" i="5"/>
  <c r="AI134" i="5"/>
  <c r="AJ134" i="5"/>
  <c r="AK134" i="5"/>
  <c r="AB135" i="5"/>
  <c r="AC135" i="5"/>
  <c r="AD135" i="5"/>
  <c r="AE135" i="5"/>
  <c r="AF135" i="5"/>
  <c r="AG135" i="5"/>
  <c r="AH135" i="5"/>
  <c r="AI135" i="5"/>
  <c r="AJ135" i="5"/>
  <c r="AK135" i="5"/>
  <c r="AB136" i="5"/>
  <c r="AC136" i="5"/>
  <c r="AD136" i="5"/>
  <c r="AE136" i="5"/>
  <c r="AF136" i="5"/>
  <c r="AG136" i="5"/>
  <c r="AH136" i="5"/>
  <c r="AI136" i="5"/>
  <c r="AJ136" i="5"/>
  <c r="AK136" i="5"/>
  <c r="AB137" i="5"/>
  <c r="AC137" i="5"/>
  <c r="AD137" i="5"/>
  <c r="AE137" i="5"/>
  <c r="AF137" i="5"/>
  <c r="AG137" i="5"/>
  <c r="AH137" i="5"/>
  <c r="AI137" i="5"/>
  <c r="AJ137" i="5"/>
  <c r="AK137" i="5"/>
  <c r="AB138" i="5"/>
  <c r="AC138" i="5"/>
  <c r="AD138" i="5"/>
  <c r="AE138" i="5"/>
  <c r="AE114" i="5" s="1"/>
  <c r="AF138" i="5"/>
  <c r="AG138" i="5"/>
  <c r="AH138" i="5"/>
  <c r="AI138" i="5"/>
  <c r="AJ138" i="5"/>
  <c r="AK138" i="5"/>
  <c r="AB139" i="5"/>
  <c r="AC139" i="5"/>
  <c r="AD139" i="5"/>
  <c r="AE139" i="5"/>
  <c r="AF139" i="5"/>
  <c r="AG139" i="5"/>
  <c r="AH139" i="5"/>
  <c r="AI139" i="5"/>
  <c r="AJ139" i="5"/>
  <c r="AK139" i="5"/>
  <c r="AK115" i="5" s="1"/>
  <c r="AB140" i="5"/>
  <c r="AC140" i="5"/>
  <c r="AD140" i="5"/>
  <c r="AE140" i="5"/>
  <c r="AF140" i="5"/>
  <c r="AG140" i="5"/>
  <c r="AH140" i="5"/>
  <c r="AI140" i="5"/>
  <c r="AJ140" i="5"/>
  <c r="AK140" i="5"/>
  <c r="AB141" i="5"/>
  <c r="AC141" i="5"/>
  <c r="AD141" i="5"/>
  <c r="AE141" i="5"/>
  <c r="AF141" i="5"/>
  <c r="AG141" i="5"/>
  <c r="AH141" i="5"/>
  <c r="AI141" i="5"/>
  <c r="AJ141" i="5"/>
  <c r="AK141" i="5"/>
  <c r="AF109" i="5"/>
  <c r="AI112" i="5"/>
  <c r="AC109" i="5"/>
  <c r="AD109" i="5"/>
  <c r="AI109" i="5"/>
  <c r="AJ109" i="5"/>
  <c r="AF112" i="5"/>
  <c r="AD116" i="5"/>
  <c r="AD117" i="5"/>
  <c r="AA134" i="5"/>
  <c r="AA135" i="5"/>
  <c r="AL135" i="5" s="1"/>
  <c r="AA136" i="5"/>
  <c r="AA137" i="5"/>
  <c r="AA138" i="5"/>
  <c r="AA139" i="5"/>
  <c r="AA140" i="5"/>
  <c r="AA141" i="5"/>
  <c r="AL138" i="5"/>
  <c r="AL139" i="5"/>
  <c r="AL141" i="5"/>
  <c r="AA133" i="5"/>
  <c r="AN121" i="5"/>
  <c r="AO121" i="5"/>
  <c r="AP121" i="5"/>
  <c r="AQ121" i="5"/>
  <c r="AR121" i="5"/>
  <c r="AS121" i="5"/>
  <c r="AT121" i="5"/>
  <c r="AU121" i="5"/>
  <c r="AV121" i="5"/>
  <c r="AN122" i="5"/>
  <c r="AO122" i="5"/>
  <c r="AP122" i="5"/>
  <c r="AQ122" i="5"/>
  <c r="AR122" i="5"/>
  <c r="AS122" i="5"/>
  <c r="AT122" i="5"/>
  <c r="AU122" i="5"/>
  <c r="AV122" i="5"/>
  <c r="AN123" i="5"/>
  <c r="AO123" i="5"/>
  <c r="AP123" i="5"/>
  <c r="AQ123" i="5"/>
  <c r="AR123" i="5"/>
  <c r="AS123" i="5"/>
  <c r="AT123" i="5"/>
  <c r="AU123" i="5"/>
  <c r="AV123" i="5"/>
  <c r="AN124" i="5"/>
  <c r="AO124" i="5"/>
  <c r="AP124" i="5"/>
  <c r="AQ124" i="5"/>
  <c r="AR124" i="5"/>
  <c r="AS124" i="5"/>
  <c r="AT124" i="5"/>
  <c r="AU124" i="5"/>
  <c r="AV124" i="5"/>
  <c r="AN125" i="5"/>
  <c r="AO125" i="5"/>
  <c r="AP125" i="5"/>
  <c r="AQ125" i="5"/>
  <c r="AR125" i="5"/>
  <c r="AS125" i="5"/>
  <c r="AT125" i="5"/>
  <c r="AU125" i="5"/>
  <c r="AV125" i="5"/>
  <c r="AN126" i="5"/>
  <c r="AO126" i="5"/>
  <c r="AP126" i="5"/>
  <c r="AQ126" i="5"/>
  <c r="AR126" i="5"/>
  <c r="AS126" i="5"/>
  <c r="AT126" i="5"/>
  <c r="AU126" i="5"/>
  <c r="AV126" i="5"/>
  <c r="AN127" i="5"/>
  <c r="AO127" i="5"/>
  <c r="AP127" i="5"/>
  <c r="AQ127" i="5"/>
  <c r="AR127" i="5"/>
  <c r="AS127" i="5"/>
  <c r="AT127" i="5"/>
  <c r="AU127" i="5"/>
  <c r="AV127" i="5"/>
  <c r="AN128" i="5"/>
  <c r="AO128" i="5"/>
  <c r="AP128" i="5"/>
  <c r="AQ128" i="5"/>
  <c r="AR128" i="5"/>
  <c r="AS128" i="5"/>
  <c r="AT128" i="5"/>
  <c r="AU128" i="5"/>
  <c r="AV128" i="5"/>
  <c r="AN129" i="5"/>
  <c r="AO129" i="5"/>
  <c r="AP129" i="5"/>
  <c r="AQ129" i="5"/>
  <c r="AR129" i="5"/>
  <c r="AS129" i="5"/>
  <c r="AT129" i="5"/>
  <c r="AU129" i="5"/>
  <c r="AV129" i="5"/>
  <c r="AM122" i="5"/>
  <c r="AM123" i="5"/>
  <c r="AM124" i="5"/>
  <c r="AM125" i="5"/>
  <c r="AM126" i="5"/>
  <c r="AM127" i="5"/>
  <c r="AM128" i="5"/>
  <c r="AM129" i="5"/>
  <c r="AM113" i="5"/>
  <c r="AM117" i="5"/>
  <c r="AM121" i="5"/>
  <c r="AB121" i="5"/>
  <c r="AC121" i="5"/>
  <c r="AD121" i="5"/>
  <c r="AE121" i="5"/>
  <c r="AF121" i="5"/>
  <c r="AG121" i="5"/>
  <c r="AH121" i="5"/>
  <c r="AI121" i="5"/>
  <c r="AJ121" i="5"/>
  <c r="AK121" i="5"/>
  <c r="AB122" i="5"/>
  <c r="AC122" i="5"/>
  <c r="AD122" i="5"/>
  <c r="AE122" i="5"/>
  <c r="AF122" i="5"/>
  <c r="AG122" i="5"/>
  <c r="AH122" i="5"/>
  <c r="AI122" i="5"/>
  <c r="AJ122" i="5"/>
  <c r="AK122" i="5"/>
  <c r="AB123" i="5"/>
  <c r="AC123" i="5"/>
  <c r="AD123" i="5"/>
  <c r="AE123" i="5"/>
  <c r="AF123" i="5"/>
  <c r="AG123" i="5"/>
  <c r="AH123" i="5"/>
  <c r="AI123" i="5"/>
  <c r="AJ123" i="5"/>
  <c r="AK123" i="5"/>
  <c r="AB124" i="5"/>
  <c r="AC124" i="5"/>
  <c r="AD124" i="5"/>
  <c r="AE124" i="5"/>
  <c r="AF124" i="5"/>
  <c r="AG124" i="5"/>
  <c r="AH124" i="5"/>
  <c r="AI124" i="5"/>
  <c r="AJ124" i="5"/>
  <c r="AK124" i="5"/>
  <c r="AB125" i="5"/>
  <c r="AC125" i="5"/>
  <c r="AD125" i="5"/>
  <c r="AE125" i="5"/>
  <c r="AF125" i="5"/>
  <c r="AG125" i="5"/>
  <c r="AH125" i="5"/>
  <c r="AI125" i="5"/>
  <c r="AJ125" i="5"/>
  <c r="AK125" i="5"/>
  <c r="AB126" i="5"/>
  <c r="AC126" i="5"/>
  <c r="AD126" i="5"/>
  <c r="AE126" i="5"/>
  <c r="AF126" i="5"/>
  <c r="AG126" i="5"/>
  <c r="AH126" i="5"/>
  <c r="AI126" i="5"/>
  <c r="AJ126" i="5"/>
  <c r="AK126" i="5"/>
  <c r="AB127" i="5"/>
  <c r="AC127" i="5"/>
  <c r="AD127" i="5"/>
  <c r="AE127" i="5"/>
  <c r="AF127" i="5"/>
  <c r="AG127" i="5"/>
  <c r="AH127" i="5"/>
  <c r="AI127" i="5"/>
  <c r="AJ127" i="5"/>
  <c r="AK127" i="5"/>
  <c r="AB128" i="5"/>
  <c r="AC128" i="5"/>
  <c r="AD128" i="5"/>
  <c r="AE128" i="5"/>
  <c r="AF128" i="5"/>
  <c r="AG128" i="5"/>
  <c r="AH128" i="5"/>
  <c r="AI128" i="5"/>
  <c r="AJ128" i="5"/>
  <c r="AK128" i="5"/>
  <c r="AB129" i="5"/>
  <c r="AC129" i="5"/>
  <c r="AD129" i="5"/>
  <c r="AE129" i="5"/>
  <c r="AF129" i="5"/>
  <c r="AG129" i="5"/>
  <c r="AH129" i="5"/>
  <c r="AI129" i="5"/>
  <c r="AJ129" i="5"/>
  <c r="AK129" i="5"/>
  <c r="AA122" i="5"/>
  <c r="AA123" i="5"/>
  <c r="AA124" i="5"/>
  <c r="AA125" i="5"/>
  <c r="AA126" i="5"/>
  <c r="AA127" i="5"/>
  <c r="AL127" i="5" s="1"/>
  <c r="AA128" i="5"/>
  <c r="AA129" i="5"/>
  <c r="AL126" i="5"/>
  <c r="AA121" i="5"/>
  <c r="Q145" i="5"/>
  <c r="R145" i="5"/>
  <c r="S145" i="5"/>
  <c r="T145" i="5"/>
  <c r="U145" i="5"/>
  <c r="V145" i="5"/>
  <c r="V109" i="5" s="1"/>
  <c r="W145" i="5"/>
  <c r="X145" i="5"/>
  <c r="Y145" i="5"/>
  <c r="Q146" i="5"/>
  <c r="R146" i="5"/>
  <c r="S146" i="5"/>
  <c r="T146" i="5"/>
  <c r="U146" i="5"/>
  <c r="V146" i="5"/>
  <c r="W146" i="5"/>
  <c r="X146" i="5"/>
  <c r="Y146" i="5"/>
  <c r="Q147" i="5"/>
  <c r="R147" i="5"/>
  <c r="R111" i="5" s="1"/>
  <c r="S147" i="5"/>
  <c r="T147" i="5"/>
  <c r="U147" i="5"/>
  <c r="V147" i="5"/>
  <c r="W147" i="5"/>
  <c r="X147" i="5"/>
  <c r="Y147" i="5"/>
  <c r="Q148" i="5"/>
  <c r="R148" i="5"/>
  <c r="S148" i="5"/>
  <c r="T148" i="5"/>
  <c r="U148" i="5"/>
  <c r="V148" i="5"/>
  <c r="W148" i="5"/>
  <c r="X148" i="5"/>
  <c r="Y148" i="5"/>
  <c r="Q149" i="5"/>
  <c r="R149" i="5"/>
  <c r="S149" i="5"/>
  <c r="T149" i="5"/>
  <c r="U149" i="5"/>
  <c r="V149" i="5"/>
  <c r="W149" i="5"/>
  <c r="X149" i="5"/>
  <c r="Y149" i="5"/>
  <c r="Q150" i="5"/>
  <c r="R150" i="5"/>
  <c r="S150" i="5"/>
  <c r="T150" i="5"/>
  <c r="U150" i="5"/>
  <c r="V150" i="5"/>
  <c r="W150" i="5"/>
  <c r="X150" i="5"/>
  <c r="Y150" i="5"/>
  <c r="Q151" i="5"/>
  <c r="R151" i="5"/>
  <c r="S151" i="5"/>
  <c r="S115" i="5" s="1"/>
  <c r="T151" i="5"/>
  <c r="U151" i="5"/>
  <c r="V151" i="5"/>
  <c r="W151" i="5"/>
  <c r="X151" i="5"/>
  <c r="Y151" i="5"/>
  <c r="Q152" i="5"/>
  <c r="R152" i="5"/>
  <c r="S152" i="5"/>
  <c r="T152" i="5"/>
  <c r="T116" i="5" s="1"/>
  <c r="U152" i="5"/>
  <c r="U116" i="5" s="1"/>
  <c r="V152" i="5"/>
  <c r="V116" i="5" s="1"/>
  <c r="W152" i="5"/>
  <c r="X152" i="5"/>
  <c r="Y152" i="5"/>
  <c r="Q153" i="5"/>
  <c r="R153" i="5"/>
  <c r="S153" i="5"/>
  <c r="T153" i="5"/>
  <c r="U153" i="5"/>
  <c r="V153" i="5"/>
  <c r="W153" i="5"/>
  <c r="X153" i="5"/>
  <c r="Y153" i="5"/>
  <c r="S111" i="5"/>
  <c r="T111" i="5"/>
  <c r="R113" i="5"/>
  <c r="W109" i="5"/>
  <c r="S113" i="5"/>
  <c r="Q115" i="5"/>
  <c r="P146" i="5"/>
  <c r="P147" i="5"/>
  <c r="P148" i="5"/>
  <c r="P149" i="5"/>
  <c r="P150" i="5"/>
  <c r="P151" i="5"/>
  <c r="P115" i="5" s="1"/>
  <c r="P152" i="5"/>
  <c r="P153" i="5"/>
  <c r="P113" i="5"/>
  <c r="P145" i="5"/>
  <c r="E145" i="5"/>
  <c r="F145" i="5"/>
  <c r="G145" i="5"/>
  <c r="H145" i="5"/>
  <c r="I145" i="5"/>
  <c r="J145" i="5"/>
  <c r="K145" i="5"/>
  <c r="L145" i="5"/>
  <c r="L109" i="5" s="1"/>
  <c r="M145" i="5"/>
  <c r="N145" i="5"/>
  <c r="E146" i="5"/>
  <c r="F146" i="5"/>
  <c r="G146" i="5"/>
  <c r="H146" i="5"/>
  <c r="I146" i="5"/>
  <c r="J146" i="5"/>
  <c r="K146" i="5"/>
  <c r="L146" i="5"/>
  <c r="M146" i="5"/>
  <c r="N146" i="5"/>
  <c r="E147" i="5"/>
  <c r="F147" i="5"/>
  <c r="G147" i="5"/>
  <c r="G111" i="5" s="1"/>
  <c r="H147" i="5"/>
  <c r="H111" i="5" s="1"/>
  <c r="I147" i="5"/>
  <c r="J147" i="5"/>
  <c r="K147" i="5"/>
  <c r="L147" i="5"/>
  <c r="L111" i="5" s="1"/>
  <c r="M147" i="5"/>
  <c r="M111" i="5" s="1"/>
  <c r="N147" i="5"/>
  <c r="E148" i="5"/>
  <c r="F148" i="5"/>
  <c r="G148" i="5"/>
  <c r="H148" i="5"/>
  <c r="I148" i="5"/>
  <c r="J148" i="5"/>
  <c r="K148" i="5"/>
  <c r="L148" i="5"/>
  <c r="M148" i="5"/>
  <c r="N148" i="5"/>
  <c r="E149" i="5"/>
  <c r="F149" i="5"/>
  <c r="G149" i="5"/>
  <c r="H149" i="5"/>
  <c r="I149" i="5"/>
  <c r="J149" i="5"/>
  <c r="K149" i="5"/>
  <c r="L149" i="5"/>
  <c r="M149" i="5"/>
  <c r="N149" i="5"/>
  <c r="E150" i="5"/>
  <c r="F150" i="5"/>
  <c r="G150" i="5"/>
  <c r="H150" i="5"/>
  <c r="I150" i="5"/>
  <c r="J150" i="5"/>
  <c r="K150" i="5"/>
  <c r="L150" i="5"/>
  <c r="M150" i="5"/>
  <c r="N150" i="5"/>
  <c r="E151" i="5"/>
  <c r="F151" i="5"/>
  <c r="G151" i="5"/>
  <c r="H151" i="5"/>
  <c r="I151" i="5"/>
  <c r="J151" i="5"/>
  <c r="K151" i="5"/>
  <c r="L151" i="5"/>
  <c r="M151" i="5"/>
  <c r="N151" i="5"/>
  <c r="E152" i="5"/>
  <c r="F152" i="5"/>
  <c r="G152" i="5"/>
  <c r="H152" i="5"/>
  <c r="I152" i="5"/>
  <c r="J152" i="5"/>
  <c r="K152" i="5"/>
  <c r="L152" i="5"/>
  <c r="M152" i="5"/>
  <c r="N152" i="5"/>
  <c r="E153" i="5"/>
  <c r="F153" i="5"/>
  <c r="G153" i="5"/>
  <c r="H153" i="5"/>
  <c r="I153" i="5"/>
  <c r="J153" i="5"/>
  <c r="K153" i="5"/>
  <c r="L153" i="5"/>
  <c r="L117" i="5" s="1"/>
  <c r="M153" i="5"/>
  <c r="N153" i="5"/>
  <c r="J111" i="5"/>
  <c r="K111" i="5"/>
  <c r="N112" i="5"/>
  <c r="I114" i="5"/>
  <c r="F116" i="5"/>
  <c r="E109" i="5"/>
  <c r="F109" i="5"/>
  <c r="N110" i="5"/>
  <c r="I115" i="5"/>
  <c r="J115" i="5"/>
  <c r="K117" i="5"/>
  <c r="M117" i="5"/>
  <c r="D146" i="5"/>
  <c r="D147" i="5"/>
  <c r="D148" i="5"/>
  <c r="D149" i="5"/>
  <c r="D150" i="5"/>
  <c r="D151" i="5"/>
  <c r="O151" i="5" s="1"/>
  <c r="D152" i="5"/>
  <c r="D153" i="5"/>
  <c r="O152" i="5"/>
  <c r="D117" i="5"/>
  <c r="D145" i="5"/>
  <c r="B144" i="5"/>
  <c r="B143" i="5"/>
  <c r="Q133" i="5"/>
  <c r="R133" i="5"/>
  <c r="S133" i="5"/>
  <c r="T133" i="5"/>
  <c r="U133" i="5"/>
  <c r="V133" i="5"/>
  <c r="W133" i="5"/>
  <c r="X133" i="5"/>
  <c r="Y133" i="5"/>
  <c r="Q134" i="5"/>
  <c r="R134" i="5"/>
  <c r="S134" i="5"/>
  <c r="T134" i="5"/>
  <c r="U134" i="5"/>
  <c r="V134" i="5"/>
  <c r="W134" i="5"/>
  <c r="X134" i="5"/>
  <c r="Y134" i="5"/>
  <c r="Q135" i="5"/>
  <c r="R135" i="5"/>
  <c r="S135" i="5"/>
  <c r="T135" i="5"/>
  <c r="U135" i="5"/>
  <c r="V135" i="5"/>
  <c r="W135" i="5"/>
  <c r="X135" i="5"/>
  <c r="Y135" i="5"/>
  <c r="Q136" i="5"/>
  <c r="R136" i="5"/>
  <c r="S136" i="5"/>
  <c r="T136" i="5"/>
  <c r="U136" i="5"/>
  <c r="V136" i="5"/>
  <c r="W136" i="5"/>
  <c r="X136" i="5"/>
  <c r="Y136" i="5"/>
  <c r="Q137" i="5"/>
  <c r="R137" i="5"/>
  <c r="S137" i="5"/>
  <c r="T137" i="5"/>
  <c r="U137" i="5"/>
  <c r="V137" i="5"/>
  <c r="W137" i="5"/>
  <c r="X137" i="5"/>
  <c r="Y137" i="5"/>
  <c r="Q138" i="5"/>
  <c r="R138" i="5"/>
  <c r="S138" i="5"/>
  <c r="T138" i="5"/>
  <c r="U138" i="5"/>
  <c r="V138" i="5"/>
  <c r="W138" i="5"/>
  <c r="X138" i="5"/>
  <c r="Y138" i="5"/>
  <c r="Q139" i="5"/>
  <c r="R139" i="5"/>
  <c r="S139" i="5"/>
  <c r="T139" i="5"/>
  <c r="U139" i="5"/>
  <c r="V139" i="5"/>
  <c r="W139" i="5"/>
  <c r="X139" i="5"/>
  <c r="Y139" i="5"/>
  <c r="Q140" i="5"/>
  <c r="R140" i="5"/>
  <c r="S140" i="5"/>
  <c r="T140" i="5"/>
  <c r="U140" i="5"/>
  <c r="V140" i="5"/>
  <c r="W140" i="5"/>
  <c r="X140" i="5"/>
  <c r="Y140" i="5"/>
  <c r="Q141" i="5"/>
  <c r="R141" i="5"/>
  <c r="S141" i="5"/>
  <c r="T141" i="5"/>
  <c r="U141" i="5"/>
  <c r="V141" i="5"/>
  <c r="W141" i="5"/>
  <c r="X141" i="5"/>
  <c r="Y141" i="5"/>
  <c r="U109" i="5"/>
  <c r="W112" i="5"/>
  <c r="X112" i="5"/>
  <c r="Y112" i="5"/>
  <c r="Q113" i="5"/>
  <c r="Y114" i="5"/>
  <c r="T115" i="5"/>
  <c r="P134" i="5"/>
  <c r="P110" i="5" s="1"/>
  <c r="P135" i="5"/>
  <c r="P136" i="5"/>
  <c r="P137" i="5"/>
  <c r="P138" i="5"/>
  <c r="P114" i="5" s="1"/>
  <c r="P139" i="5"/>
  <c r="P140" i="5"/>
  <c r="P116" i="5" s="1"/>
  <c r="P141" i="5"/>
  <c r="P117" i="5" s="1"/>
  <c r="P133" i="5"/>
  <c r="E133" i="5"/>
  <c r="F133" i="5"/>
  <c r="G133" i="5"/>
  <c r="H133" i="5"/>
  <c r="I133" i="5"/>
  <c r="J133" i="5"/>
  <c r="K133" i="5"/>
  <c r="L133" i="5"/>
  <c r="M133" i="5"/>
  <c r="M109" i="5" s="1"/>
  <c r="N133" i="5"/>
  <c r="N109" i="5" s="1"/>
  <c r="E134" i="5"/>
  <c r="E110" i="5" s="1"/>
  <c r="F134" i="5"/>
  <c r="G134" i="5"/>
  <c r="H134" i="5"/>
  <c r="I134" i="5"/>
  <c r="J134" i="5"/>
  <c r="K134" i="5"/>
  <c r="L134" i="5"/>
  <c r="M134" i="5"/>
  <c r="N134" i="5"/>
  <c r="E135" i="5"/>
  <c r="F135" i="5"/>
  <c r="G135" i="5"/>
  <c r="H135" i="5"/>
  <c r="I135" i="5"/>
  <c r="J135" i="5"/>
  <c r="K135" i="5"/>
  <c r="L135" i="5"/>
  <c r="M135" i="5"/>
  <c r="N135" i="5"/>
  <c r="E136" i="5"/>
  <c r="F136" i="5"/>
  <c r="G136" i="5"/>
  <c r="H136" i="5"/>
  <c r="I136" i="5"/>
  <c r="J136" i="5"/>
  <c r="J112" i="5" s="1"/>
  <c r="K136" i="5"/>
  <c r="K112" i="5" s="1"/>
  <c r="L136" i="5"/>
  <c r="M136" i="5"/>
  <c r="N136" i="5"/>
  <c r="E137" i="5"/>
  <c r="F137" i="5"/>
  <c r="G137" i="5"/>
  <c r="H137" i="5"/>
  <c r="I137" i="5"/>
  <c r="J137" i="5"/>
  <c r="K137" i="5"/>
  <c r="L137" i="5"/>
  <c r="M137" i="5"/>
  <c r="N137" i="5"/>
  <c r="E138" i="5"/>
  <c r="F138" i="5"/>
  <c r="F114" i="5" s="1"/>
  <c r="G138" i="5"/>
  <c r="G114" i="5" s="1"/>
  <c r="H138" i="5"/>
  <c r="I138" i="5"/>
  <c r="J138" i="5"/>
  <c r="J114" i="5" s="1"/>
  <c r="K138" i="5"/>
  <c r="L138" i="5"/>
  <c r="M138" i="5"/>
  <c r="N138" i="5"/>
  <c r="E139" i="5"/>
  <c r="F139" i="5"/>
  <c r="G139" i="5"/>
  <c r="H139" i="5"/>
  <c r="I139" i="5"/>
  <c r="J139" i="5"/>
  <c r="K139" i="5"/>
  <c r="L139" i="5"/>
  <c r="M139" i="5"/>
  <c r="N139" i="5"/>
  <c r="E140" i="5"/>
  <c r="E116" i="5" s="1"/>
  <c r="F140" i="5"/>
  <c r="G140" i="5"/>
  <c r="H140" i="5"/>
  <c r="I140" i="5"/>
  <c r="J140" i="5"/>
  <c r="K140" i="5"/>
  <c r="L140" i="5"/>
  <c r="M140" i="5"/>
  <c r="N140" i="5"/>
  <c r="E141" i="5"/>
  <c r="F141" i="5"/>
  <c r="G141" i="5"/>
  <c r="H141" i="5"/>
  <c r="I141" i="5"/>
  <c r="J141" i="5"/>
  <c r="K141" i="5"/>
  <c r="L141" i="5"/>
  <c r="M141" i="5"/>
  <c r="N141" i="5"/>
  <c r="N117" i="5" s="1"/>
  <c r="F111" i="5"/>
  <c r="I111" i="5"/>
  <c r="H114" i="5"/>
  <c r="H109" i="5"/>
  <c r="D134" i="5"/>
  <c r="D135" i="5"/>
  <c r="D136" i="5"/>
  <c r="D137" i="5"/>
  <c r="D138" i="5"/>
  <c r="D139" i="5"/>
  <c r="D140" i="5"/>
  <c r="D141" i="5"/>
  <c r="O139" i="5"/>
  <c r="O134" i="5"/>
  <c r="D133" i="5"/>
  <c r="D109" i="5"/>
  <c r="B132" i="5"/>
  <c r="B131" i="5"/>
  <c r="Q121" i="5"/>
  <c r="R121" i="5"/>
  <c r="S121" i="5"/>
  <c r="T121" i="5"/>
  <c r="U121" i="5"/>
  <c r="V121" i="5"/>
  <c r="W121" i="5"/>
  <c r="X121" i="5"/>
  <c r="Y121" i="5"/>
  <c r="Q122" i="5"/>
  <c r="R122" i="5"/>
  <c r="S122" i="5"/>
  <c r="T122" i="5"/>
  <c r="U122" i="5"/>
  <c r="V122" i="5"/>
  <c r="W122" i="5"/>
  <c r="X122" i="5"/>
  <c r="Y122" i="5"/>
  <c r="Y110" i="5" s="1"/>
  <c r="Q123" i="5"/>
  <c r="R123" i="5"/>
  <c r="S123" i="5"/>
  <c r="T123" i="5"/>
  <c r="U123" i="5"/>
  <c r="V123" i="5"/>
  <c r="V111" i="5" s="1"/>
  <c r="W123" i="5"/>
  <c r="W111" i="5" s="1"/>
  <c r="X123" i="5"/>
  <c r="Y123" i="5"/>
  <c r="Q124" i="5"/>
  <c r="R124" i="5"/>
  <c r="S124" i="5"/>
  <c r="T124" i="5"/>
  <c r="U124" i="5"/>
  <c r="V124" i="5"/>
  <c r="W124" i="5"/>
  <c r="X124" i="5"/>
  <c r="Y124" i="5"/>
  <c r="Q125" i="5"/>
  <c r="R125" i="5"/>
  <c r="S125" i="5"/>
  <c r="T125" i="5"/>
  <c r="T113" i="5" s="1"/>
  <c r="U125" i="5"/>
  <c r="U113" i="5" s="1"/>
  <c r="V125" i="5"/>
  <c r="W125" i="5"/>
  <c r="X125" i="5"/>
  <c r="Y125" i="5"/>
  <c r="Q126" i="5"/>
  <c r="R126" i="5"/>
  <c r="S126" i="5"/>
  <c r="T126" i="5"/>
  <c r="U126" i="5"/>
  <c r="V126" i="5"/>
  <c r="W126" i="5"/>
  <c r="X126" i="5"/>
  <c r="Y126" i="5"/>
  <c r="Q127" i="5"/>
  <c r="R127" i="5"/>
  <c r="S127" i="5"/>
  <c r="T127" i="5"/>
  <c r="U127" i="5"/>
  <c r="V127" i="5"/>
  <c r="W127" i="5"/>
  <c r="X127" i="5"/>
  <c r="Y127" i="5"/>
  <c r="Q128" i="5"/>
  <c r="R128" i="5"/>
  <c r="S128" i="5"/>
  <c r="T128" i="5"/>
  <c r="U128" i="5"/>
  <c r="V128" i="5"/>
  <c r="W128" i="5"/>
  <c r="X128" i="5"/>
  <c r="Y128" i="5"/>
  <c r="Q129" i="5"/>
  <c r="R129" i="5"/>
  <c r="S129" i="5"/>
  <c r="T129" i="5"/>
  <c r="U129" i="5"/>
  <c r="V129" i="5"/>
  <c r="W129" i="5"/>
  <c r="X129" i="5"/>
  <c r="Y129" i="5"/>
  <c r="R115" i="5"/>
  <c r="X116" i="5"/>
  <c r="Q109" i="5"/>
  <c r="S109" i="5"/>
  <c r="Q111" i="5"/>
  <c r="U111" i="5"/>
  <c r="P122" i="5"/>
  <c r="P123" i="5"/>
  <c r="P124" i="5"/>
  <c r="P125" i="5"/>
  <c r="P126" i="5"/>
  <c r="P127" i="5"/>
  <c r="P128" i="5"/>
  <c r="P129" i="5"/>
  <c r="P121" i="5"/>
  <c r="P109" i="5" s="1"/>
  <c r="E121" i="5"/>
  <c r="F121" i="5"/>
  <c r="G121" i="5"/>
  <c r="H121" i="5"/>
  <c r="I121" i="5"/>
  <c r="J121" i="5"/>
  <c r="K121" i="5"/>
  <c r="L121" i="5"/>
  <c r="M121" i="5"/>
  <c r="N121" i="5"/>
  <c r="E122" i="5"/>
  <c r="F122" i="5"/>
  <c r="G122" i="5"/>
  <c r="H122" i="5"/>
  <c r="I122" i="5"/>
  <c r="J122" i="5"/>
  <c r="K122" i="5"/>
  <c r="L122" i="5"/>
  <c r="M122" i="5"/>
  <c r="N122" i="5"/>
  <c r="E123" i="5"/>
  <c r="F123" i="5"/>
  <c r="G123" i="5"/>
  <c r="H123" i="5"/>
  <c r="I123" i="5"/>
  <c r="J123" i="5"/>
  <c r="K123" i="5"/>
  <c r="L123" i="5"/>
  <c r="M123" i="5"/>
  <c r="N123" i="5"/>
  <c r="E124" i="5"/>
  <c r="F124" i="5"/>
  <c r="G124" i="5"/>
  <c r="H124" i="5"/>
  <c r="I124" i="5"/>
  <c r="J124" i="5"/>
  <c r="K124" i="5"/>
  <c r="L124" i="5"/>
  <c r="M124" i="5"/>
  <c r="N124" i="5"/>
  <c r="E125" i="5"/>
  <c r="F125" i="5"/>
  <c r="G125" i="5"/>
  <c r="H125" i="5"/>
  <c r="I125" i="5"/>
  <c r="J125" i="5"/>
  <c r="K125" i="5"/>
  <c r="L125" i="5"/>
  <c r="M125" i="5"/>
  <c r="N125" i="5"/>
  <c r="E126" i="5"/>
  <c r="F126" i="5"/>
  <c r="G126" i="5"/>
  <c r="H126" i="5"/>
  <c r="I126" i="5"/>
  <c r="J126" i="5"/>
  <c r="K126" i="5"/>
  <c r="L126" i="5"/>
  <c r="M126" i="5"/>
  <c r="N126" i="5"/>
  <c r="E127" i="5"/>
  <c r="F127" i="5"/>
  <c r="G127" i="5"/>
  <c r="H127" i="5"/>
  <c r="I127" i="5"/>
  <c r="J127" i="5"/>
  <c r="K127" i="5"/>
  <c r="L127" i="5"/>
  <c r="M127" i="5"/>
  <c r="N127" i="5"/>
  <c r="E128" i="5"/>
  <c r="F128" i="5"/>
  <c r="G128" i="5"/>
  <c r="H128" i="5"/>
  <c r="I128" i="5"/>
  <c r="J128" i="5"/>
  <c r="K128" i="5"/>
  <c r="L128" i="5"/>
  <c r="M128" i="5"/>
  <c r="N128" i="5"/>
  <c r="E129" i="5"/>
  <c r="F129" i="5"/>
  <c r="G129" i="5"/>
  <c r="H129" i="5"/>
  <c r="I129" i="5"/>
  <c r="I117" i="5" s="1"/>
  <c r="J129" i="5"/>
  <c r="K129" i="5"/>
  <c r="L129" i="5"/>
  <c r="M129" i="5"/>
  <c r="N129" i="5"/>
  <c r="M112" i="5"/>
  <c r="J117" i="5"/>
  <c r="D122" i="5"/>
  <c r="D123" i="5"/>
  <c r="D124" i="5"/>
  <c r="D112" i="5" s="1"/>
  <c r="D125" i="5"/>
  <c r="D126" i="5"/>
  <c r="D127" i="5"/>
  <c r="D128" i="5"/>
  <c r="D129" i="5"/>
  <c r="O128" i="5"/>
  <c r="O127" i="5"/>
  <c r="D121" i="5"/>
  <c r="B120" i="5"/>
  <c r="B119" i="5"/>
  <c r="G109" i="5"/>
  <c r="I109" i="5"/>
  <c r="J109" i="5"/>
  <c r="K109" i="5"/>
  <c r="R109" i="5"/>
  <c r="T109" i="5"/>
  <c r="K110" i="5"/>
  <c r="L110" i="5"/>
  <c r="M110" i="5"/>
  <c r="X110" i="5"/>
  <c r="D111" i="5"/>
  <c r="E111" i="5"/>
  <c r="P111" i="5"/>
  <c r="G112" i="5"/>
  <c r="H112" i="5"/>
  <c r="I112" i="5"/>
  <c r="P112" i="5"/>
  <c r="V112" i="5"/>
  <c r="E113" i="5"/>
  <c r="M113" i="5"/>
  <c r="N113" i="5"/>
  <c r="T114" i="5"/>
  <c r="U114" i="5"/>
  <c r="V114" i="5"/>
  <c r="W114" i="5"/>
  <c r="K115" i="5"/>
  <c r="L115" i="5"/>
  <c r="M115" i="5"/>
  <c r="N115" i="5"/>
  <c r="R116" i="5"/>
  <c r="S116" i="5"/>
  <c r="E117" i="5"/>
  <c r="F117" i="5"/>
  <c r="G117" i="5"/>
  <c r="H117" i="5"/>
  <c r="Y117" i="5"/>
  <c r="AL153" i="5"/>
  <c r="AI115" i="5"/>
  <c r="AD114" i="5"/>
  <c r="O150" i="5"/>
  <c r="O149" i="5"/>
  <c r="AD112" i="5"/>
  <c r="O148" i="5"/>
  <c r="AO111" i="5"/>
  <c r="AV110" i="5"/>
  <c r="O146" i="5"/>
  <c r="AB109" i="5"/>
  <c r="AL145" i="5"/>
  <c r="O145" i="5"/>
  <c r="O109" i="5" s="1"/>
  <c r="B145" i="5"/>
  <c r="AV117" i="5"/>
  <c r="AQ116" i="5"/>
  <c r="AP116" i="5"/>
  <c r="AO116" i="5"/>
  <c r="AL140" i="5"/>
  <c r="AA116" i="5"/>
  <c r="O140" i="5"/>
  <c r="AF114" i="5"/>
  <c r="O138" i="5"/>
  <c r="O137" i="5"/>
  <c r="AL136" i="5"/>
  <c r="O136" i="5"/>
  <c r="O135" i="5"/>
  <c r="AL134" i="5"/>
  <c r="AH110" i="5"/>
  <c r="AL133" i="5"/>
  <c r="O133" i="5"/>
  <c r="AC117" i="5"/>
  <c r="AL129" i="5"/>
  <c r="AL128" i="5"/>
  <c r="AH115" i="5"/>
  <c r="AG115" i="5"/>
  <c r="AF115" i="5"/>
  <c r="AR114" i="5"/>
  <c r="AB114" i="5"/>
  <c r="AK113" i="5"/>
  <c r="AL125" i="5"/>
  <c r="O125" i="5"/>
  <c r="AH112" i="5"/>
  <c r="AG112" i="5"/>
  <c r="AE112" i="5"/>
  <c r="O124" i="5"/>
  <c r="AN111" i="5"/>
  <c r="AC111" i="5"/>
  <c r="AB111" i="5"/>
  <c r="O123" i="5"/>
  <c r="AM110" i="5"/>
  <c r="AL122" i="5"/>
  <c r="O122" i="5"/>
  <c r="AO109" i="5"/>
  <c r="AN109" i="5"/>
  <c r="AH109" i="5"/>
  <c r="AL121" i="5"/>
  <c r="O121" i="5"/>
  <c r="B121" i="5"/>
  <c r="AE117" i="5"/>
  <c r="AA117" i="5"/>
  <c r="AJ115" i="5"/>
  <c r="AQ114" i="5"/>
  <c r="AC114" i="5"/>
  <c r="AU110" i="5"/>
  <c r="AK110" i="5"/>
  <c r="AU109" i="5"/>
  <c r="AQ109" i="5"/>
  <c r="AM109" i="5"/>
  <c r="AE109" i="5"/>
  <c r="M65" i="4" a="1"/>
  <c r="O71" i="4" a="1"/>
  <c r="Q71" i="4" a="1"/>
  <c r="R65" i="4" a="1"/>
  <c r="O72" i="4" a="1"/>
  <c r="AE68" i="4" a="1"/>
  <c r="Z66" i="4" a="1"/>
  <c r="AA66" i="4" a="1"/>
  <c r="AC72" i="4" a="1"/>
  <c r="W66" i="4" a="1"/>
  <c r="Z67" i="4" a="1"/>
  <c r="AA70" i="4" a="1"/>
  <c r="L68" i="4" a="1"/>
  <c r="AD57" i="4" a="1"/>
  <c r="T58" i="4" a="1"/>
  <c r="AB55" i="4" a="1"/>
  <c r="AD61" i="4" a="1"/>
  <c r="AD58" i="4" a="1"/>
  <c r="V55" i="4" a="1"/>
  <c r="AC60" i="4" a="1"/>
  <c r="AG55" i="4" a="1"/>
  <c r="V54" i="4" a="1"/>
  <c r="AG60" i="4" a="1"/>
  <c r="P57" i="4" a="1"/>
  <c r="R61" i="4" a="1"/>
  <c r="S61" i="4" a="1"/>
  <c r="R55" i="4" a="1"/>
  <c r="Z61" i="4" a="1"/>
  <c r="AF61" i="4" a="1"/>
  <c r="U60" i="4" a="1"/>
  <c r="P56" i="4" a="1"/>
  <c r="W70" i="4" a="1"/>
  <c r="P65" i="4" a="1"/>
  <c r="X61" i="4" a="1"/>
  <c r="AF65" i="4" a="1"/>
  <c r="V60" i="4" a="1"/>
  <c r="U65" i="4" a="1"/>
  <c r="W71" i="4" a="1"/>
  <c r="Y71" i="4" a="1"/>
  <c r="M66" i="4" a="1"/>
  <c r="W72" i="4" a="1"/>
  <c r="R69" i="4" a="1"/>
  <c r="M67" i="4" a="1"/>
  <c r="N67" i="4" a="1"/>
  <c r="P73" i="4" a="1"/>
  <c r="P69" i="4" a="1"/>
  <c r="U71" i="4" a="1"/>
  <c r="AA65" i="4" a="1"/>
  <c r="L69" i="4" a="1"/>
  <c r="Q58" i="4" a="1"/>
  <c r="AB58" i="4" a="1"/>
  <c r="O56" i="4" a="1"/>
  <c r="Q62" i="4" a="1"/>
  <c r="Q59" i="4" a="1"/>
  <c r="Q56" i="4" a="1"/>
  <c r="AF58" i="4" a="1"/>
  <c r="S59" i="4" a="1"/>
  <c r="AC61" i="4" a="1"/>
  <c r="P62" i="4" a="1"/>
  <c r="AD59" i="4" a="1"/>
  <c r="AE70" i="4" a="1"/>
  <c r="AE62" i="4" a="1"/>
  <c r="AD73" i="4" a="1"/>
  <c r="R66" i="4" a="1"/>
  <c r="AC65" i="4" a="1"/>
  <c r="AE71" i="4" a="1"/>
  <c r="T72" i="4" a="1"/>
  <c r="U66" i="4" a="1"/>
  <c r="AE72" i="4" a="1"/>
  <c r="Z69" i="4" a="1"/>
  <c r="AC67" i="4" a="1"/>
  <c r="V67" i="4" a="1"/>
  <c r="X73" i="4" a="1"/>
  <c r="AF72" i="4" a="1"/>
  <c r="Y72" i="4" a="1"/>
  <c r="X69" i="4" a="1"/>
  <c r="L71" i="4" a="1"/>
  <c r="Y58" i="4" a="1"/>
  <c r="O59" i="4" a="1"/>
  <c r="W56" i="4" a="1"/>
  <c r="Y62" i="4" a="1"/>
  <c r="Y59" i="4" a="1"/>
  <c r="AG56" i="4" a="1"/>
  <c r="AG61" i="4" a="1"/>
  <c r="Z59" i="4" a="1"/>
  <c r="M57" i="4" a="1"/>
  <c r="S62" i="4" a="1"/>
  <c r="Z58" i="4" a="1"/>
  <c r="V62" i="4" a="1"/>
  <c r="X57" i="4" a="1"/>
  <c r="R56" i="4" a="1"/>
  <c r="AA72" i="4" a="1"/>
  <c r="AF62" i="4" a="1"/>
  <c r="Q73" i="4" a="1"/>
  <c r="AG54" i="4" a="1"/>
  <c r="S66" i="4" a="1"/>
  <c r="P66" i="4" a="1"/>
  <c r="R72" i="4" a="1"/>
  <c r="AB72" i="4" a="1"/>
  <c r="AC66" i="4" a="1"/>
  <c r="R73" i="4" a="1"/>
  <c r="M70" i="4" a="1"/>
  <c r="AA69" i="4" a="1"/>
  <c r="AD67" i="4" a="1"/>
  <c r="AF73" i="4" a="1"/>
  <c r="R70" i="4" a="1"/>
  <c r="V66" i="4" a="1"/>
  <c r="U68" i="4" a="1"/>
  <c r="L72" i="4" a="1"/>
  <c r="AG58" i="4" a="1"/>
  <c r="W59" i="4" a="1"/>
  <c r="AE56" i="4" a="1"/>
  <c r="AG62" i="4" a="1"/>
  <c r="AG59" i="4" a="1"/>
  <c r="T57" i="4" a="1"/>
  <c r="W62" i="4" a="1"/>
  <c r="P60" i="4" a="1"/>
  <c r="AB59" i="4" a="1"/>
  <c r="AD62" i="4" a="1"/>
  <c r="M60" i="4" a="1"/>
  <c r="L55" i="4" a="1"/>
  <c r="V71" i="4" a="1"/>
  <c r="T59" i="4" a="1"/>
  <c r="R57" i="4" a="1"/>
  <c r="R54" i="4" a="1"/>
  <c r="AB60" i="4" a="1"/>
  <c r="N54" i="4" a="1"/>
  <c r="W55" i="4" a="1"/>
  <c r="Q61" i="4" a="1"/>
  <c r="L56" i="4" a="1"/>
  <c r="Z62" i="4" a="1"/>
  <c r="Y56" i="4" a="1"/>
  <c r="P68" i="4" a="1"/>
  <c r="AD72" i="4" a="1"/>
  <c r="N56" i="4" a="1"/>
  <c r="N62" i="4" a="1"/>
  <c r="Q69" i="4" a="1"/>
  <c r="Z65" i="4" a="1"/>
  <c r="O69" i="4" a="1"/>
  <c r="AF56" i="4" a="1"/>
  <c r="W58" i="4" a="1"/>
  <c r="S69" i="4" a="1"/>
  <c r="W69" i="4" a="1"/>
  <c r="AD55" i="4" a="1"/>
  <c r="AA58" i="4" a="1"/>
  <c r="AG70" i="4" a="1"/>
  <c r="N66" i="4" a="1"/>
  <c r="AA60" i="4" a="1"/>
  <c r="AB54" i="4" a="1"/>
  <c r="V72" i="4" a="1"/>
  <c r="M72" i="4" a="1"/>
  <c r="L67" i="4" a="1"/>
  <c r="T60" i="4" a="1"/>
  <c r="N60" i="4" a="1"/>
  <c r="Y73" i="4" a="1"/>
  <c r="T68" i="4" a="1"/>
  <c r="V58" i="4" a="1"/>
  <c r="X66" i="4" a="1"/>
  <c r="Z72" i="4" a="1"/>
  <c r="O73" i="4" a="1"/>
  <c r="P67" i="4" a="1"/>
  <c r="Z73" i="4" a="1"/>
  <c r="U70" i="4" a="1"/>
  <c r="AG71" i="4" a="1"/>
  <c r="Q68" i="4" a="1"/>
  <c r="Q65" i="4" a="1"/>
  <c r="S70" i="4" a="1"/>
  <c r="P72" i="4" a="1"/>
  <c r="L73" i="4" a="1"/>
  <c r="AE59" i="4" a="1"/>
  <c r="AD60" i="4" a="1"/>
  <c r="P70" i="4" a="1"/>
  <c r="P61" i="4" a="1"/>
  <c r="V73" i="4" a="1"/>
  <c r="W54" i="4" a="1"/>
  <c r="W65" i="4" a="1"/>
  <c r="U56" i="4" a="1"/>
  <c r="AF66" i="4" a="1"/>
  <c r="M73" i="4" a="1"/>
  <c r="AE73" i="4" a="1"/>
  <c r="X67" i="4" a="1"/>
  <c r="AG65" i="4" a="1"/>
  <c r="AC70" i="4" a="1"/>
  <c r="Z68" i="4" a="1"/>
  <c r="Y68" i="4" a="1"/>
  <c r="T66" i="4" a="1"/>
  <c r="AG67" i="4" a="1"/>
  <c r="T65" i="4" a="1"/>
  <c r="M71" i="4" a="1"/>
  <c r="L65" i="4" a="1"/>
  <c r="P54" i="4" a="1"/>
  <c r="R60" i="4" a="1"/>
  <c r="Z57" i="4" a="1"/>
  <c r="Z54" i="4" a="1"/>
  <c r="O61" i="4" a="1"/>
  <c r="AE54" i="4" a="1"/>
  <c r="M56" i="4" a="1"/>
  <c r="T61" i="4" a="1"/>
  <c r="AF60" i="4" a="1"/>
  <c r="T56" i="4" a="1"/>
  <c r="AB61" i="4" a="1"/>
  <c r="L57" i="4" a="1"/>
  <c r="AC55" i="4" a="1"/>
  <c r="Q55" i="4" a="1"/>
  <c r="R59" i="4" a="1"/>
  <c r="U67" i="4" a="1"/>
  <c r="S72" i="4" a="1"/>
  <c r="U69" i="4" a="1"/>
  <c r="P55" i="4" a="1"/>
  <c r="AA59" i="4" a="1"/>
  <c r="AD68" i="4" a="1"/>
  <c r="AB73" i="4" a="1"/>
  <c r="S54" i="4" a="1"/>
  <c r="U57" i="4" a="1"/>
  <c r="Q70" i="4" a="1"/>
  <c r="AC68" i="4" a="1"/>
  <c r="AF59" i="4" a="1"/>
  <c r="AE55" i="4" a="1"/>
  <c r="L54" i="4" a="1"/>
  <c r="T67" i="4" a="1"/>
  <c r="AA71" i="4" a="1"/>
  <c r="AB68" i="4" a="1"/>
  <c r="S60" i="4" a="1"/>
  <c r="T54" i="4" a="1"/>
  <c r="AG69" i="4" a="1"/>
  <c r="AA56" i="4" a="1"/>
  <c r="Y54" i="4" a="1"/>
  <c r="V70" i="4" a="1"/>
  <c r="AG73" i="4" a="1"/>
  <c r="Y57" i="4" a="1"/>
  <c r="V59" i="4" a="1"/>
  <c r="S58" i="4" a="1"/>
  <c r="AB71" i="4" a="1"/>
  <c r="X72" i="4" a="1"/>
  <c r="AG57" i="4" a="1"/>
  <c r="O55" i="4" a="1"/>
  <c r="S67" i="4" a="1"/>
  <c r="U73" i="4" a="1"/>
  <c r="Y65" i="4" a="1"/>
  <c r="AF67" i="4" a="1"/>
  <c r="N65" i="4" a="1"/>
  <c r="P71" i="4" a="1"/>
  <c r="AA68" i="4" a="1"/>
  <c r="AG68" i="4" a="1"/>
  <c r="AB66" i="4" a="1"/>
  <c r="M68" i="4" a="1"/>
  <c r="AD66" i="4" a="1"/>
  <c r="T73" i="4" a="1"/>
  <c r="M54" i="4" a="1"/>
  <c r="X54" i="4" a="1"/>
  <c r="Z60" i="4" a="1"/>
  <c r="M58" i="4" a="1"/>
  <c r="M55" i="4" a="1"/>
  <c r="W61" i="4" a="1"/>
  <c r="Z56" i="4" a="1"/>
  <c r="AE60" i="4" a="1"/>
  <c r="M62" i="4" a="1"/>
  <c r="Y61" i="4" a="1"/>
  <c r="O57" i="4" a="1"/>
  <c r="U62" i="4" a="1"/>
  <c r="L58" i="4" a="1"/>
  <c r="U61" i="4" a="1"/>
  <c r="AC62" i="4" a="1"/>
  <c r="L60" i="4" a="1"/>
  <c r="M69" i="4" a="1"/>
  <c r="Q66" i="4" a="1"/>
  <c r="W73" i="4" a="1"/>
  <c r="Q67" i="4" a="1"/>
  <c r="AA55" i="4" a="1"/>
  <c r="O54" i="4" a="1"/>
  <c r="AD69" i="4" a="1"/>
  <c r="Y67" i="4" a="1"/>
  <c r="X56" i="4" a="1"/>
  <c r="AC57" i="4" a="1"/>
  <c r="AG66" i="4" a="1"/>
  <c r="AF70" i="4" a="1"/>
  <c r="AF55" i="4" a="1"/>
  <c r="N55" i="4" a="1"/>
  <c r="O58" i="4" a="1"/>
  <c r="Y70" i="4" a="1"/>
  <c r="AE69" i="4" a="1"/>
  <c r="S57" i="4" a="1"/>
  <c r="AF57" i="4" a="1"/>
  <c r="N72" i="4" a="1"/>
  <c r="Z71" i="4" a="1"/>
  <c r="Q57" i="4" a="1"/>
  <c r="AB57" i="4" a="1"/>
  <c r="O68" i="4" a="1"/>
  <c r="AE66" i="4" a="1"/>
  <c r="N61" i="4" a="1"/>
  <c r="Y55" i="4" a="1"/>
  <c r="W68" i="4" a="1"/>
  <c r="U72" i="4" a="1"/>
  <c r="V57" i="4" a="1"/>
  <c r="V61" i="4" a="1"/>
  <c r="O60" i="4" a="1"/>
  <c r="Y60" i="4" a="1"/>
  <c r="AA67" i="4" a="1"/>
  <c r="AC73" i="4" a="1"/>
  <c r="O67" i="4" a="1"/>
  <c r="S68" i="4" a="1"/>
  <c r="V65" i="4" a="1"/>
  <c r="X71" i="4" a="1"/>
  <c r="O65" i="4" a="1"/>
  <c r="T69" i="4" a="1"/>
  <c r="W67" i="4" a="1"/>
  <c r="AC71" i="4" a="1"/>
  <c r="Z70" i="4" a="1"/>
  <c r="N71" i="4" a="1"/>
  <c r="U54" i="4" a="1"/>
  <c r="AF54" i="4" a="1"/>
  <c r="M61" i="4" a="1"/>
  <c r="U58" i="4" a="1"/>
  <c r="U55" i="4" a="1"/>
  <c r="AE61" i="4" a="1"/>
  <c r="R58" i="4" a="1"/>
  <c r="AB62" i="4" a="1"/>
  <c r="AA62" i="4" a="1"/>
  <c r="O62" i="4" a="1"/>
  <c r="X58" i="4" a="1"/>
  <c r="AD54" i="4" a="1"/>
  <c r="L59" i="4" a="1"/>
  <c r="AC58" i="4" a="1"/>
  <c r="AA61" i="4" a="1"/>
  <c r="Z55" i="4" a="1"/>
  <c r="V68" i="4" a="1"/>
  <c r="O70" i="4" a="1"/>
  <c r="Q72" i="4" a="1"/>
  <c r="P59" i="4" a="1"/>
  <c r="AE57" i="4" a="1"/>
  <c r="AC69" i="4" a="1"/>
  <c r="AB65" i="4" a="1"/>
  <c r="X59" i="4" a="1"/>
  <c r="AB56" i="4" a="1"/>
  <c r="AF68" i="4" a="1"/>
  <c r="N73" i="4" a="1"/>
  <c r="V56" i="4" a="1"/>
  <c r="W60" i="4" a="1"/>
  <c r="S71" i="4" a="1"/>
  <c r="R71" i="4" a="1"/>
  <c r="AD56" i="4" a="1"/>
  <c r="P58" i="4" a="1"/>
  <c r="N70" i="4" a="1"/>
  <c r="AD71" i="4" a="1"/>
  <c r="AA57" i="4" a="1"/>
  <c r="U59" i="4" a="1"/>
  <c r="T71" i="4" a="1"/>
  <c r="AA73" i="4" a="1"/>
  <c r="N58" i="4" a="1"/>
  <c r="AC59" i="4" a="1"/>
  <c r="AD70" i="4" a="1"/>
  <c r="L70" i="4" a="1"/>
  <c r="AA54" i="4" a="1"/>
  <c r="N68" i="4" a="1"/>
  <c r="AE65" i="4" a="1"/>
  <c r="AE67" i="4" a="1"/>
  <c r="N69" i="4" a="1"/>
  <c r="AD65" i="4" a="1"/>
  <c r="AF71" i="4" a="1"/>
  <c r="X68" i="4" a="1"/>
  <c r="AB69" i="4" a="1"/>
  <c r="R68" i="4" a="1"/>
  <c r="S73" i="4" a="1"/>
  <c r="AG72" i="4" a="1"/>
  <c r="AF69" i="4" a="1"/>
  <c r="AC54" i="4" a="1"/>
  <c r="S55" i="4" a="1"/>
  <c r="R62" i="4" a="1"/>
  <c r="AC56" i="4" a="1"/>
  <c r="V69" i="4" a="1"/>
  <c r="O66" i="4" a="1"/>
  <c r="Q60" i="4" a="1"/>
  <c r="L61" i="4" a="1"/>
  <c r="Y66" i="4" a="1"/>
  <c r="X55" i="4" a="1"/>
  <c r="X60" i="4" a="1"/>
  <c r="L62" i="4" a="1"/>
  <c r="X70" i="4" a="1"/>
  <c r="R67" i="4" a="1"/>
  <c r="X62" i="4" a="1"/>
  <c r="W57" i="4" a="1"/>
  <c r="Y69" i="4" a="1"/>
  <c r="S56" i="4" a="1"/>
  <c r="N59" i="4" a="1"/>
  <c r="AB67" i="4" a="1"/>
  <c r="X65" i="4" a="1"/>
  <c r="L66" i="4" a="1"/>
  <c r="Q54" i="4" a="1"/>
  <c r="AE58" i="4" a="1"/>
  <c r="T70" i="4" a="1"/>
  <c r="N57" i="4" a="1"/>
  <c r="T62" i="4" a="1"/>
  <c r="AB70" i="4" a="1"/>
  <c r="S65" i="4" a="1"/>
  <c r="T55" i="4" a="1"/>
  <c r="M59" i="4" a="1"/>
  <c r="M59" i="4" l="1"/>
  <c r="T55" i="4"/>
  <c r="S65" i="4"/>
  <c r="AB70" i="4"/>
  <c r="T62" i="4"/>
  <c r="N57" i="4"/>
  <c r="T70" i="4"/>
  <c r="AE58" i="4"/>
  <c r="Q54" i="4"/>
  <c r="L66" i="4"/>
  <c r="X65" i="4"/>
  <c r="AB67" i="4"/>
  <c r="N59" i="4"/>
  <c r="S56" i="4"/>
  <c r="Y69" i="4"/>
  <c r="W57" i="4"/>
  <c r="X62" i="4"/>
  <c r="R67" i="4"/>
  <c r="X70" i="4"/>
  <c r="L62" i="4"/>
  <c r="X60" i="4"/>
  <c r="X55" i="4"/>
  <c r="Y66" i="4"/>
  <c r="L61" i="4"/>
  <c r="Q60" i="4"/>
  <c r="O66" i="4"/>
  <c r="V69" i="4"/>
  <c r="AC56" i="4"/>
  <c r="R62" i="4"/>
  <c r="S55" i="4"/>
  <c r="AC54" i="4"/>
  <c r="AF69" i="4"/>
  <c r="AG72" i="4"/>
  <c r="S73" i="4"/>
  <c r="R68" i="4"/>
  <c r="AB69" i="4"/>
  <c r="X68" i="4"/>
  <c r="AF71" i="4"/>
  <c r="AD65" i="4"/>
  <c r="N69" i="4"/>
  <c r="AE67" i="4"/>
  <c r="AE65" i="4"/>
  <c r="N68" i="4"/>
  <c r="AA54" i="4"/>
  <c r="L70" i="4"/>
  <c r="AD70" i="4"/>
  <c r="AC59" i="4"/>
  <c r="N58" i="4"/>
  <c r="AA73" i="4"/>
  <c r="T71" i="4"/>
  <c r="U59" i="4"/>
  <c r="AA57" i="4"/>
  <c r="AD71" i="4"/>
  <c r="N70" i="4"/>
  <c r="P58" i="4"/>
  <c r="AD56" i="4"/>
  <c r="R71" i="4"/>
  <c r="S71" i="4"/>
  <c r="W60" i="4"/>
  <c r="V56" i="4"/>
  <c r="N73" i="4"/>
  <c r="AF68" i="4"/>
  <c r="AB56" i="4"/>
  <c r="X59" i="4"/>
  <c r="AB65" i="4"/>
  <c r="AC69" i="4"/>
  <c r="AE57" i="4"/>
  <c r="P59" i="4"/>
  <c r="Q72" i="4"/>
  <c r="O70" i="4"/>
  <c r="V68" i="4"/>
  <c r="Z55" i="4"/>
  <c r="AA61" i="4"/>
  <c r="AC58" i="4"/>
  <c r="L59" i="4"/>
  <c r="AD54" i="4"/>
  <c r="X58" i="4"/>
  <c r="O62" i="4"/>
  <c r="AA62" i="4"/>
  <c r="AB62" i="4"/>
  <c r="R58" i="4"/>
  <c r="AE61" i="4"/>
  <c r="U55" i="4"/>
  <c r="U58" i="4"/>
  <c r="M61" i="4"/>
  <c r="AF54" i="4"/>
  <c r="U54" i="4"/>
  <c r="N71" i="4"/>
  <c r="Z70" i="4"/>
  <c r="AC71" i="4"/>
  <c r="W67" i="4"/>
  <c r="T69" i="4"/>
  <c r="O65" i="4"/>
  <c r="X71" i="4"/>
  <c r="V65" i="4"/>
  <c r="S68" i="4"/>
  <c r="O67" i="4"/>
  <c r="AC73" i="4"/>
  <c r="AA67" i="4"/>
  <c r="Y60" i="4"/>
  <c r="O60" i="4"/>
  <c r="V61" i="4"/>
  <c r="V57" i="4"/>
  <c r="U72" i="4"/>
  <c r="W68" i="4"/>
  <c r="Y55" i="4"/>
  <c r="N61" i="4"/>
  <c r="AE66" i="4"/>
  <c r="O68" i="4"/>
  <c r="AB57" i="4"/>
  <c r="Q57" i="4"/>
  <c r="Z71" i="4"/>
  <c r="N72" i="4"/>
  <c r="AF57" i="4"/>
  <c r="S57" i="4"/>
  <c r="AE69" i="4"/>
  <c r="Y70" i="4"/>
  <c r="O58" i="4"/>
  <c r="N55" i="4"/>
  <c r="AF55" i="4"/>
  <c r="AF70" i="4"/>
  <c r="AG66" i="4"/>
  <c r="AC57" i="4"/>
  <c r="X56" i="4"/>
  <c r="Y67" i="4"/>
  <c r="AD69" i="4"/>
  <c r="O54" i="4"/>
  <c r="AA55" i="4"/>
  <c r="Q67" i="4"/>
  <c r="W73" i="4"/>
  <c r="Q66" i="4"/>
  <c r="M69" i="4"/>
  <c r="L60" i="4"/>
  <c r="AC62" i="4"/>
  <c r="U61" i="4"/>
  <c r="L58" i="4"/>
  <c r="U62" i="4"/>
  <c r="O57" i="4"/>
  <c r="Y61" i="4"/>
  <c r="M62" i="4"/>
  <c r="AE60" i="4"/>
  <c r="Z56" i="4"/>
  <c r="W61" i="4"/>
  <c r="M55" i="4"/>
  <c r="M58" i="4"/>
  <c r="Z60" i="4"/>
  <c r="X54" i="4"/>
  <c r="M54" i="4"/>
  <c r="T73" i="4"/>
  <c r="AD66" i="4"/>
  <c r="M68" i="4"/>
  <c r="AB66" i="4"/>
  <c r="AG68" i="4"/>
  <c r="AA68" i="4"/>
  <c r="P71" i="4"/>
  <c r="N65" i="4"/>
  <c r="AF67" i="4"/>
  <c r="Y65" i="4"/>
  <c r="U73" i="4"/>
  <c r="S67" i="4"/>
  <c r="O55" i="4"/>
  <c r="AG57" i="4"/>
  <c r="X72" i="4"/>
  <c r="AB71" i="4"/>
  <c r="S58" i="4"/>
  <c r="V59" i="4"/>
  <c r="Y57" i="4"/>
  <c r="AG73" i="4"/>
  <c r="V70" i="4"/>
  <c r="Y54" i="4"/>
  <c r="AA56" i="4"/>
  <c r="AG69" i="4"/>
  <c r="T54" i="4"/>
  <c r="S60" i="4"/>
  <c r="AB68" i="4"/>
  <c r="AA71" i="4"/>
  <c r="T67" i="4"/>
  <c r="L54" i="4"/>
  <c r="AE55" i="4"/>
  <c r="AF59" i="4"/>
  <c r="AC68" i="4"/>
  <c r="Q70" i="4"/>
  <c r="U57" i="4"/>
  <c r="S54" i="4"/>
  <c r="AB73" i="4"/>
  <c r="AD68" i="4"/>
  <c r="AA59" i="4"/>
  <c r="P55" i="4"/>
  <c r="U69" i="4"/>
  <c r="S72" i="4"/>
  <c r="U67" i="4"/>
  <c r="R59" i="4"/>
  <c r="Q55" i="4"/>
  <c r="AC55" i="4"/>
  <c r="L57" i="4"/>
  <c r="AB61" i="4"/>
  <c r="T56" i="4"/>
  <c r="AF60" i="4"/>
  <c r="T61" i="4"/>
  <c r="M56" i="4"/>
  <c r="AE54" i="4"/>
  <c r="O61" i="4"/>
  <c r="Z54" i="4"/>
  <c r="Z57" i="4"/>
  <c r="R60" i="4"/>
  <c r="P54" i="4"/>
  <c r="L65" i="4"/>
  <c r="M71" i="4"/>
  <c r="T65" i="4"/>
  <c r="AG67" i="4"/>
  <c r="T66" i="4"/>
  <c r="Y68" i="4"/>
  <c r="Z68" i="4"/>
  <c r="AC70" i="4"/>
  <c r="AG65" i="4"/>
  <c r="X67" i="4"/>
  <c r="AE73" i="4"/>
  <c r="M73" i="4"/>
  <c r="AF66" i="4"/>
  <c r="U56" i="4"/>
  <c r="W65" i="4"/>
  <c r="W54" i="4"/>
  <c r="V73" i="4"/>
  <c r="P61" i="4"/>
  <c r="P70" i="4"/>
  <c r="AD60" i="4"/>
  <c r="AE59" i="4"/>
  <c r="L73" i="4"/>
  <c r="P72" i="4"/>
  <c r="S70" i="4"/>
  <c r="Q65" i="4"/>
  <c r="Q68" i="4"/>
  <c r="AG71" i="4"/>
  <c r="U70" i="4"/>
  <c r="Z73" i="4"/>
  <c r="P67" i="4"/>
  <c r="O73" i="4"/>
  <c r="Z72" i="4"/>
  <c r="X66" i="4"/>
  <c r="V58" i="4"/>
  <c r="T68" i="4"/>
  <c r="Y73" i="4"/>
  <c r="N60" i="4"/>
  <c r="T60" i="4"/>
  <c r="L67" i="4"/>
  <c r="M72" i="4"/>
  <c r="V72" i="4"/>
  <c r="AB54" i="4"/>
  <c r="AA60" i="4"/>
  <c r="N66" i="4"/>
  <c r="AG70" i="4"/>
  <c r="AA58" i="4"/>
  <c r="AD55" i="4"/>
  <c r="W69" i="4"/>
  <c r="S69" i="4"/>
  <c r="W58" i="4"/>
  <c r="AF56" i="4"/>
  <c r="O69" i="4"/>
  <c r="Z65" i="4"/>
  <c r="Q69" i="4"/>
  <c r="N62" i="4"/>
  <c r="N56" i="4"/>
  <c r="AD72" i="4"/>
  <c r="P68" i="4"/>
  <c r="Y56" i="4"/>
  <c r="Z62" i="4"/>
  <c r="L56" i="4"/>
  <c r="Q61" i="4"/>
  <c r="W55" i="4"/>
  <c r="N54" i="4"/>
  <c r="AB60" i="4"/>
  <c r="R54" i="4"/>
  <c r="R57" i="4"/>
  <c r="T59" i="4"/>
  <c r="V71" i="4"/>
  <c r="L55" i="4"/>
  <c r="M60" i="4"/>
  <c r="AD62" i="4"/>
  <c r="AB59" i="4"/>
  <c r="P60" i="4"/>
  <c r="W62" i="4"/>
  <c r="T57" i="4"/>
  <c r="AG59" i="4"/>
  <c r="AG62" i="4"/>
  <c r="AE56" i="4"/>
  <c r="W59" i="4"/>
  <c r="AG58" i="4"/>
  <c r="L72" i="4"/>
  <c r="U68" i="4"/>
  <c r="V66" i="4"/>
  <c r="R70" i="4"/>
  <c r="AF73" i="4"/>
  <c r="AD67" i="4"/>
  <c r="AA69" i="4"/>
  <c r="M70" i="4"/>
  <c r="R73" i="4"/>
  <c r="AC66" i="4"/>
  <c r="AB72" i="4"/>
  <c r="R72" i="4"/>
  <c r="P66" i="4"/>
  <c r="S66" i="4"/>
  <c r="AG54" i="4"/>
  <c r="Q73" i="4"/>
  <c r="AF62" i="4"/>
  <c r="AA72" i="4"/>
  <c r="R56" i="4"/>
  <c r="X57" i="4"/>
  <c r="V62" i="4"/>
  <c r="Z58" i="4"/>
  <c r="S62" i="4"/>
  <c r="M57" i="4"/>
  <c r="Z59" i="4"/>
  <c r="AG61" i="4"/>
  <c r="AG56" i="4"/>
  <c r="Y59" i="4"/>
  <c r="Y62" i="4"/>
  <c r="W56" i="4"/>
  <c r="O59" i="4"/>
  <c r="Y58" i="4"/>
  <c r="L71" i="4"/>
  <c r="X69" i="4"/>
  <c r="Y72" i="4"/>
  <c r="AF72" i="4"/>
  <c r="X73" i="4"/>
  <c r="V67" i="4"/>
  <c r="AC67" i="4"/>
  <c r="Z69" i="4"/>
  <c r="AE72" i="4"/>
  <c r="U66" i="4"/>
  <c r="T72" i="4"/>
  <c r="AE71" i="4"/>
  <c r="AC65" i="4"/>
  <c r="R66" i="4"/>
  <c r="AD73" i="4"/>
  <c r="AE62" i="4"/>
  <c r="AE70" i="4"/>
  <c r="AD59" i="4"/>
  <c r="P62" i="4"/>
  <c r="AC61" i="4"/>
  <c r="S59" i="4"/>
  <c r="AF58" i="4"/>
  <c r="Q56" i="4"/>
  <c r="Q59" i="4"/>
  <c r="Q62" i="4"/>
  <c r="O56" i="4"/>
  <c r="AB58" i="4"/>
  <c r="Q58" i="4"/>
  <c r="L69" i="4"/>
  <c r="AA65" i="4"/>
  <c r="U71" i="4"/>
  <c r="P69" i="4"/>
  <c r="P73" i="4"/>
  <c r="N67" i="4"/>
  <c r="M67" i="4"/>
  <c r="R69" i="4"/>
  <c r="W72" i="4"/>
  <c r="M66" i="4"/>
  <c r="Y71" i="4"/>
  <c r="W71" i="4"/>
  <c r="U65" i="4"/>
  <c r="V60" i="4"/>
  <c r="AF65" i="4"/>
  <c r="X61" i="4"/>
  <c r="P65" i="4"/>
  <c r="W70" i="4"/>
  <c r="P56" i="4"/>
  <c r="U60" i="4"/>
  <c r="AF61" i="4"/>
  <c r="Z61" i="4"/>
  <c r="R55" i="4"/>
  <c r="S61" i="4"/>
  <c r="R61" i="4"/>
  <c r="P57" i="4"/>
  <c r="AG60" i="4"/>
  <c r="V54" i="4"/>
  <c r="AG55" i="4"/>
  <c r="AC60" i="4"/>
  <c r="V55" i="4"/>
  <c r="AD58" i="4"/>
  <c r="AD61" i="4"/>
  <c r="AB55" i="4"/>
  <c r="T58" i="4"/>
  <c r="AD57" i="4"/>
  <c r="L68" i="4"/>
  <c r="AA70" i="4"/>
  <c r="Z67" i="4"/>
  <c r="W66" i="4"/>
  <c r="AC72" i="4"/>
  <c r="AA66" i="4"/>
  <c r="Z66" i="4"/>
  <c r="AE68" i="4"/>
  <c r="O72" i="4"/>
  <c r="R65" i="4"/>
  <c r="Q71" i="4"/>
  <c r="O71" i="4"/>
  <c r="M65" i="4"/>
  <c r="AU115" i="5"/>
  <c r="AU111" i="5"/>
  <c r="AC113" i="5"/>
  <c r="AK109" i="5"/>
  <c r="AB110" i="5"/>
  <c r="AL150" i="5"/>
  <c r="AL114" i="5" s="1"/>
  <c r="AL116" i="5"/>
  <c r="AL146" i="5"/>
  <c r="AL110" i="5" s="1"/>
  <c r="AP114" i="5"/>
  <c r="AT110" i="5"/>
  <c r="AT117" i="5"/>
  <c r="AV115" i="5"/>
  <c r="AS110" i="5"/>
  <c r="AN114" i="5"/>
  <c r="AR110" i="5"/>
  <c r="AR117" i="5"/>
  <c r="AT115" i="5"/>
  <c r="AQ110" i="5"/>
  <c r="AQ117" i="5"/>
  <c r="AS115" i="5"/>
  <c r="AN112" i="5"/>
  <c r="AP110" i="5"/>
  <c r="AP117" i="5"/>
  <c r="AV111" i="5"/>
  <c r="AO110" i="5"/>
  <c r="AO117" i="5"/>
  <c r="AS113" i="5"/>
  <c r="AN110" i="5"/>
  <c r="AN117" i="5"/>
  <c r="AR113" i="5"/>
  <c r="AT111" i="5"/>
  <c r="AS111" i="5"/>
  <c r="AR109" i="5"/>
  <c r="AK116" i="5"/>
  <c r="AE115" i="5"/>
  <c r="AI113" i="5"/>
  <c r="AJ116" i="5"/>
  <c r="AD115" i="5"/>
  <c r="AH113" i="5"/>
  <c r="AC115" i="5"/>
  <c r="AG113" i="5"/>
  <c r="AH116" i="5"/>
  <c r="AB115" i="5"/>
  <c r="AF113" i="5"/>
  <c r="AD110" i="5"/>
  <c r="AG116" i="5"/>
  <c r="AE113" i="5"/>
  <c r="AI111" i="5"/>
  <c r="AI116" i="5"/>
  <c r="AH111" i="5"/>
  <c r="AK117" i="5"/>
  <c r="AG111" i="5"/>
  <c r="AF111" i="5"/>
  <c r="AV113" i="5"/>
  <c r="AT114" i="5"/>
  <c r="AU117" i="5"/>
  <c r="AS117" i="5"/>
  <c r="AS109" i="5"/>
  <c r="AO112" i="5"/>
  <c r="AT113" i="5"/>
  <c r="AP115" i="5"/>
  <c r="AT109" i="5"/>
  <c r="AP112" i="5"/>
  <c r="AQ115" i="5"/>
  <c r="AG114" i="5"/>
  <c r="AC116" i="5"/>
  <c r="AH114" i="5"/>
  <c r="AI117" i="5"/>
  <c r="AJ111" i="5"/>
  <c r="AE116" i="5"/>
  <c r="AE110" i="5"/>
  <c r="AG110" i="5"/>
  <c r="AB112" i="5"/>
  <c r="AC112" i="5"/>
  <c r="V113" i="5"/>
  <c r="X111" i="5"/>
  <c r="Q110" i="5"/>
  <c r="V115" i="5"/>
  <c r="W115" i="5"/>
  <c r="U115" i="5"/>
  <c r="Q117" i="5"/>
  <c r="Y109" i="5"/>
  <c r="Y116" i="5"/>
  <c r="X109" i="5"/>
  <c r="E115" i="5"/>
  <c r="E114" i="5"/>
  <c r="G115" i="5"/>
  <c r="D113" i="5"/>
  <c r="O153" i="5"/>
  <c r="D116" i="5"/>
  <c r="D114" i="5"/>
  <c r="W113" i="5"/>
  <c r="Y111" i="5"/>
  <c r="R110" i="5"/>
  <c r="X114" i="5"/>
  <c r="X117" i="5"/>
  <c r="Q116" i="5"/>
  <c r="S114" i="5"/>
  <c r="U112" i="5"/>
  <c r="W110" i="5"/>
  <c r="W117" i="5"/>
  <c r="Y115" i="5"/>
  <c r="R114" i="5"/>
  <c r="T112" i="5"/>
  <c r="V110" i="5"/>
  <c r="V117" i="5"/>
  <c r="X115" i="5"/>
  <c r="Q114" i="5"/>
  <c r="S112" i="5"/>
  <c r="U110" i="5"/>
  <c r="Y113" i="5"/>
  <c r="R112" i="5"/>
  <c r="T110" i="5"/>
  <c r="X113" i="5"/>
  <c r="S110" i="5"/>
  <c r="W116" i="5"/>
  <c r="S117" i="5"/>
  <c r="U117" i="5"/>
  <c r="Q112" i="5"/>
  <c r="R117" i="5"/>
  <c r="T117" i="5"/>
  <c r="L112" i="5"/>
  <c r="N116" i="5"/>
  <c r="L113" i="5"/>
  <c r="J110" i="5"/>
  <c r="M116" i="5"/>
  <c r="K113" i="5"/>
  <c r="I110" i="5"/>
  <c r="L116" i="5"/>
  <c r="F115" i="5"/>
  <c r="J113" i="5"/>
  <c r="N111" i="5"/>
  <c r="H110" i="5"/>
  <c r="K116" i="5"/>
  <c r="I113" i="5"/>
  <c r="G110" i="5"/>
  <c r="I116" i="5"/>
  <c r="M114" i="5"/>
  <c r="G113" i="5"/>
  <c r="H116" i="5"/>
  <c r="L114" i="5"/>
  <c r="F113" i="5"/>
  <c r="H115" i="5"/>
  <c r="F112" i="5"/>
  <c r="E112" i="5"/>
  <c r="J116" i="5"/>
  <c r="N114" i="5"/>
  <c r="H113" i="5"/>
  <c r="F110" i="5"/>
  <c r="G116" i="5"/>
  <c r="K114" i="5"/>
  <c r="O116" i="5"/>
  <c r="O112" i="5"/>
  <c r="O141" i="5"/>
  <c r="D110" i="5"/>
  <c r="O110" i="5"/>
  <c r="O115" i="5"/>
  <c r="O113" i="5"/>
  <c r="O126" i="5"/>
  <c r="O114" i="5" s="1"/>
  <c r="O129" i="5"/>
  <c r="D115" i="5"/>
  <c r="AL123" i="5"/>
  <c r="AL111" i="5" s="1"/>
  <c r="AA111" i="5"/>
  <c r="AP113" i="5"/>
  <c r="O147" i="5"/>
  <c r="O111" i="5" s="1"/>
  <c r="AN115" i="5"/>
  <c r="AF117" i="5"/>
  <c r="AO115" i="5"/>
  <c r="AG117" i="5"/>
  <c r="AN116" i="5"/>
  <c r="AM111" i="5"/>
  <c r="AO114" i="5"/>
  <c r="AB116" i="5"/>
  <c r="AR116" i="5"/>
  <c r="AL151" i="5"/>
  <c r="AL115" i="5" s="1"/>
  <c r="AA115" i="5"/>
  <c r="AJ114" i="5"/>
  <c r="AS116" i="5"/>
  <c r="B133" i="5"/>
  <c r="AQ112" i="5"/>
  <c r="AK114" i="5"/>
  <c r="AT116" i="5"/>
  <c r="AB117" i="5"/>
  <c r="AA112" i="5"/>
  <c r="AL124" i="5"/>
  <c r="AL112" i="5" s="1"/>
  <c r="AR112" i="5"/>
  <c r="AU116" i="5"/>
  <c r="AI110" i="5"/>
  <c r="AS112" i="5"/>
  <c r="AR115" i="5"/>
  <c r="AF116" i="5"/>
  <c r="AV116" i="5"/>
  <c r="AJ117" i="5"/>
  <c r="AL137" i="5"/>
  <c r="AL113" i="5" s="1"/>
  <c r="AA113" i="5"/>
  <c r="AJ110" i="5"/>
  <c r="AT112" i="5"/>
  <c r="AV112" i="5"/>
  <c r="AJ113" i="5"/>
  <c r="AF110" i="5"/>
  <c r="AK111" i="5"/>
  <c r="AU113" i="5"/>
  <c r="AI114" i="5"/>
  <c r="AL117" i="5"/>
  <c r="AL109" i="5"/>
  <c r="AA109" i="5"/>
  <c r="O117" i="5" l="1"/>
  <c r="AN95" i="5" l="1"/>
  <c r="AO95" i="5"/>
  <c r="AP95" i="5"/>
  <c r="AQ95" i="5"/>
  <c r="AR95" i="5"/>
  <c r="AS95" i="5"/>
  <c r="AT95" i="5"/>
  <c r="AU95" i="5"/>
  <c r="AV95" i="5"/>
  <c r="AN96" i="5"/>
  <c r="AO96" i="5"/>
  <c r="AP96" i="5"/>
  <c r="AQ96" i="5"/>
  <c r="AR96" i="5"/>
  <c r="AS96" i="5"/>
  <c r="AT96" i="5"/>
  <c r="AU96" i="5"/>
  <c r="AV96" i="5"/>
  <c r="AN97" i="5"/>
  <c r="AO97" i="5"/>
  <c r="AP97" i="5"/>
  <c r="AQ97" i="5"/>
  <c r="AR97" i="5"/>
  <c r="AS97" i="5"/>
  <c r="AT97" i="5"/>
  <c r="AU97" i="5"/>
  <c r="AV97" i="5"/>
  <c r="AN98" i="5"/>
  <c r="AO98" i="5"/>
  <c r="AP98" i="5"/>
  <c r="AQ98" i="5"/>
  <c r="AR98" i="5"/>
  <c r="AS98" i="5"/>
  <c r="AT98" i="5"/>
  <c r="AU98" i="5"/>
  <c r="AV98" i="5"/>
  <c r="AN99" i="5"/>
  <c r="AO99" i="5"/>
  <c r="AP99" i="5"/>
  <c r="AQ99" i="5"/>
  <c r="AR99" i="5"/>
  <c r="AS99" i="5"/>
  <c r="AT99" i="5"/>
  <c r="AU99" i="5"/>
  <c r="AV99" i="5"/>
  <c r="AN100" i="5"/>
  <c r="AO100" i="5"/>
  <c r="AP100" i="5"/>
  <c r="AQ100" i="5"/>
  <c r="AR100" i="5"/>
  <c r="AS100" i="5"/>
  <c r="AT100" i="5"/>
  <c r="AU100" i="5"/>
  <c r="AV100" i="5"/>
  <c r="AN101" i="5"/>
  <c r="AO101" i="5"/>
  <c r="AP101" i="5"/>
  <c r="AQ101" i="5"/>
  <c r="AR101" i="5"/>
  <c r="AS101" i="5"/>
  <c r="AT101" i="5"/>
  <c r="AU101" i="5"/>
  <c r="AV101" i="5"/>
  <c r="AN102" i="5"/>
  <c r="AO102" i="5"/>
  <c r="AP102" i="5"/>
  <c r="AQ102" i="5"/>
  <c r="AR102" i="5"/>
  <c r="AS102" i="5"/>
  <c r="AT102" i="5"/>
  <c r="AU102" i="5"/>
  <c r="AV102" i="5"/>
  <c r="AN103" i="5"/>
  <c r="AO103" i="5"/>
  <c r="AP103" i="5"/>
  <c r="AQ103" i="5"/>
  <c r="AR103" i="5"/>
  <c r="AS103" i="5"/>
  <c r="AT103" i="5"/>
  <c r="AU103" i="5"/>
  <c r="AV103" i="5"/>
  <c r="AM96" i="5"/>
  <c r="AM97" i="5"/>
  <c r="AM98" i="5"/>
  <c r="AM99" i="5"/>
  <c r="AM100" i="5"/>
  <c r="AM101" i="5"/>
  <c r="AM102" i="5"/>
  <c r="AM103" i="5"/>
  <c r="AM95" i="5"/>
  <c r="AB95" i="5"/>
  <c r="AC95" i="5"/>
  <c r="AD95" i="5"/>
  <c r="AE95" i="5"/>
  <c r="AF95" i="5"/>
  <c r="AG95" i="5"/>
  <c r="AH95" i="5"/>
  <c r="AI95" i="5"/>
  <c r="AJ95" i="5"/>
  <c r="AK95" i="5"/>
  <c r="AB96" i="5"/>
  <c r="AC96" i="5"/>
  <c r="AD96" i="5"/>
  <c r="AE96" i="5"/>
  <c r="AF96" i="5"/>
  <c r="AG96" i="5"/>
  <c r="AH96" i="5"/>
  <c r="AI96" i="5"/>
  <c r="AJ96" i="5"/>
  <c r="AK96" i="5"/>
  <c r="AB97" i="5"/>
  <c r="AC97" i="5"/>
  <c r="AD97" i="5"/>
  <c r="AE97" i="5"/>
  <c r="AF97" i="5"/>
  <c r="AG97" i="5"/>
  <c r="AH97" i="5"/>
  <c r="AI97" i="5"/>
  <c r="AJ97" i="5"/>
  <c r="AK97" i="5"/>
  <c r="AB98" i="5"/>
  <c r="AC98" i="5"/>
  <c r="AD98" i="5"/>
  <c r="AE98" i="5"/>
  <c r="AF98" i="5"/>
  <c r="AG98" i="5"/>
  <c r="AH98" i="5"/>
  <c r="AI98" i="5"/>
  <c r="AJ98" i="5"/>
  <c r="AK98" i="5"/>
  <c r="AB99" i="5"/>
  <c r="AC99" i="5"/>
  <c r="AD99" i="5"/>
  <c r="AE99" i="5"/>
  <c r="AF99" i="5"/>
  <c r="AG99" i="5"/>
  <c r="AH99" i="5"/>
  <c r="AI99" i="5"/>
  <c r="AJ99" i="5"/>
  <c r="AK99" i="5"/>
  <c r="AB100" i="5"/>
  <c r="AC100" i="5"/>
  <c r="AD100" i="5"/>
  <c r="AE100" i="5"/>
  <c r="AF100" i="5"/>
  <c r="AG100" i="5"/>
  <c r="AH100" i="5"/>
  <c r="AI100" i="5"/>
  <c r="AJ100" i="5"/>
  <c r="AK100" i="5"/>
  <c r="AB101" i="5"/>
  <c r="AC101" i="5"/>
  <c r="AD101" i="5"/>
  <c r="AE101" i="5"/>
  <c r="AF101" i="5"/>
  <c r="AG101" i="5"/>
  <c r="AH101" i="5"/>
  <c r="AI101" i="5"/>
  <c r="AJ101" i="5"/>
  <c r="AK101" i="5"/>
  <c r="AB102" i="5"/>
  <c r="AC102" i="5"/>
  <c r="AD102" i="5"/>
  <c r="AE102" i="5"/>
  <c r="AF102" i="5"/>
  <c r="AG102" i="5"/>
  <c r="AH102" i="5"/>
  <c r="AI102" i="5"/>
  <c r="AJ102" i="5"/>
  <c r="AK102" i="5"/>
  <c r="AB103" i="5"/>
  <c r="AC103" i="5"/>
  <c r="AD103" i="5"/>
  <c r="AE103" i="5"/>
  <c r="AF103" i="5"/>
  <c r="AG103" i="5"/>
  <c r="AH103" i="5"/>
  <c r="AI103" i="5"/>
  <c r="AJ103" i="5"/>
  <c r="AK103" i="5"/>
  <c r="AA96" i="5"/>
  <c r="AA97" i="5"/>
  <c r="AA98" i="5"/>
  <c r="AL98" i="5" s="1"/>
  <c r="AA99" i="5"/>
  <c r="AA100" i="5"/>
  <c r="AL100" i="5" s="1"/>
  <c r="AA101" i="5"/>
  <c r="AL101" i="5" s="1"/>
  <c r="AA102" i="5"/>
  <c r="AA103" i="5"/>
  <c r="AL103" i="5"/>
  <c r="AL96" i="5"/>
  <c r="AA95" i="5"/>
  <c r="AL102" i="5"/>
  <c r="AL99" i="5"/>
  <c r="AL97" i="5"/>
  <c r="AL95" i="5"/>
  <c r="AN83" i="5"/>
  <c r="AO83" i="5"/>
  <c r="AP83" i="5"/>
  <c r="AQ83" i="5"/>
  <c r="AR83" i="5"/>
  <c r="AS83" i="5"/>
  <c r="AT83" i="5"/>
  <c r="AU83" i="5"/>
  <c r="AV83" i="5"/>
  <c r="AN84" i="5"/>
  <c r="AO84" i="5"/>
  <c r="AP84" i="5"/>
  <c r="AQ84" i="5"/>
  <c r="AR84" i="5"/>
  <c r="AS84" i="5"/>
  <c r="AT84" i="5"/>
  <c r="AU84" i="5"/>
  <c r="AV84" i="5"/>
  <c r="AN85" i="5"/>
  <c r="AO85" i="5"/>
  <c r="AP85" i="5"/>
  <c r="AQ85" i="5"/>
  <c r="AR85" i="5"/>
  <c r="AS85" i="5"/>
  <c r="AT85" i="5"/>
  <c r="AU85" i="5"/>
  <c r="AV85" i="5"/>
  <c r="AN86" i="5"/>
  <c r="AO86" i="5"/>
  <c r="AP86" i="5"/>
  <c r="AQ86" i="5"/>
  <c r="AR86" i="5"/>
  <c r="AS86" i="5"/>
  <c r="AT86" i="5"/>
  <c r="AU86" i="5"/>
  <c r="AV86" i="5"/>
  <c r="AN87" i="5"/>
  <c r="AO87" i="5"/>
  <c r="AP87" i="5"/>
  <c r="AQ87" i="5"/>
  <c r="AR87" i="5"/>
  <c r="AS87" i="5"/>
  <c r="AT87" i="5"/>
  <c r="AU87" i="5"/>
  <c r="AV87" i="5"/>
  <c r="AN88" i="5"/>
  <c r="AO88" i="5"/>
  <c r="AP88" i="5"/>
  <c r="AQ88" i="5"/>
  <c r="AR88" i="5"/>
  <c r="AS88" i="5"/>
  <c r="AT88" i="5"/>
  <c r="AU88" i="5"/>
  <c r="AV88" i="5"/>
  <c r="AN89" i="5"/>
  <c r="AO89" i="5"/>
  <c r="AP89" i="5"/>
  <c r="AQ89" i="5"/>
  <c r="AR89" i="5"/>
  <c r="AS89" i="5"/>
  <c r="AT89" i="5"/>
  <c r="AU89" i="5"/>
  <c r="AV89" i="5"/>
  <c r="AN90" i="5"/>
  <c r="AO90" i="5"/>
  <c r="AP90" i="5"/>
  <c r="AQ90" i="5"/>
  <c r="AR90" i="5"/>
  <c r="AS90" i="5"/>
  <c r="AT90" i="5"/>
  <c r="AU90" i="5"/>
  <c r="AV90" i="5"/>
  <c r="AN91" i="5"/>
  <c r="AO91" i="5"/>
  <c r="AP91" i="5"/>
  <c r="AQ91" i="5"/>
  <c r="AR91" i="5"/>
  <c r="AS91" i="5"/>
  <c r="AT91" i="5"/>
  <c r="AU91" i="5"/>
  <c r="AV91" i="5"/>
  <c r="AM84" i="5"/>
  <c r="AM85" i="5"/>
  <c r="AM86" i="5"/>
  <c r="AM87" i="5"/>
  <c r="AM88" i="5"/>
  <c r="AM89" i="5"/>
  <c r="AM90" i="5"/>
  <c r="AM91" i="5"/>
  <c r="AM83" i="5"/>
  <c r="AB83" i="5"/>
  <c r="AC83" i="5"/>
  <c r="AD83" i="5"/>
  <c r="AE83" i="5"/>
  <c r="AF83" i="5"/>
  <c r="AG83" i="5"/>
  <c r="AH83" i="5"/>
  <c r="AI83" i="5"/>
  <c r="AJ83" i="5"/>
  <c r="AK83" i="5"/>
  <c r="AB84" i="5"/>
  <c r="AC84" i="5"/>
  <c r="AD84" i="5"/>
  <c r="AE84" i="5"/>
  <c r="AF84" i="5"/>
  <c r="AG84" i="5"/>
  <c r="AH84" i="5"/>
  <c r="AI84" i="5"/>
  <c r="AJ84" i="5"/>
  <c r="AK84" i="5"/>
  <c r="AB85" i="5"/>
  <c r="AC85" i="5"/>
  <c r="AD85" i="5"/>
  <c r="AE85" i="5"/>
  <c r="AF85" i="5"/>
  <c r="AG85" i="5"/>
  <c r="AH85" i="5"/>
  <c r="AI85" i="5"/>
  <c r="AJ85" i="5"/>
  <c r="AK85" i="5"/>
  <c r="AB86" i="5"/>
  <c r="AC86" i="5"/>
  <c r="AD86" i="5"/>
  <c r="AE86" i="5"/>
  <c r="AF86" i="5"/>
  <c r="AG86" i="5"/>
  <c r="AH86" i="5"/>
  <c r="AI86" i="5"/>
  <c r="AJ86" i="5"/>
  <c r="AK86" i="5"/>
  <c r="AB87" i="5"/>
  <c r="AC87" i="5"/>
  <c r="AD87" i="5"/>
  <c r="AE87" i="5"/>
  <c r="AF87" i="5"/>
  <c r="AG87" i="5"/>
  <c r="AH87" i="5"/>
  <c r="AI87" i="5"/>
  <c r="AJ87" i="5"/>
  <c r="AK87" i="5"/>
  <c r="AB88" i="5"/>
  <c r="AC88" i="5"/>
  <c r="AD88" i="5"/>
  <c r="AE88" i="5"/>
  <c r="AF88" i="5"/>
  <c r="AG88" i="5"/>
  <c r="AH88" i="5"/>
  <c r="AI88" i="5"/>
  <c r="AJ88" i="5"/>
  <c r="AK88" i="5"/>
  <c r="AB89" i="5"/>
  <c r="AC89" i="5"/>
  <c r="AD89" i="5"/>
  <c r="AE89" i="5"/>
  <c r="AF89" i="5"/>
  <c r="AG89" i="5"/>
  <c r="AH89" i="5"/>
  <c r="AI89" i="5"/>
  <c r="AJ89" i="5"/>
  <c r="AK89" i="5"/>
  <c r="AB90" i="5"/>
  <c r="AC90" i="5"/>
  <c r="AD90" i="5"/>
  <c r="AE90" i="5"/>
  <c r="AF90" i="5"/>
  <c r="AG90" i="5"/>
  <c r="AH90" i="5"/>
  <c r="AI90" i="5"/>
  <c r="AJ90" i="5"/>
  <c r="AK90" i="5"/>
  <c r="AB91" i="5"/>
  <c r="AC91" i="5"/>
  <c r="AD91" i="5"/>
  <c r="AE91" i="5"/>
  <c r="AF91" i="5"/>
  <c r="AG91" i="5"/>
  <c r="AH91" i="5"/>
  <c r="AI91" i="5"/>
  <c r="AJ91" i="5"/>
  <c r="AK91" i="5"/>
  <c r="AA84" i="5"/>
  <c r="AL84" i="5" s="1"/>
  <c r="AA85" i="5"/>
  <c r="AA86" i="5"/>
  <c r="AA87" i="5"/>
  <c r="AA88" i="5"/>
  <c r="AL88" i="5" s="1"/>
  <c r="AA89" i="5"/>
  <c r="AL89" i="5" s="1"/>
  <c r="AA90" i="5"/>
  <c r="AA91" i="5"/>
  <c r="AL86" i="5"/>
  <c r="AL87" i="5"/>
  <c r="AL91" i="5"/>
  <c r="AA83" i="5"/>
  <c r="AL83" i="5" s="1"/>
  <c r="AL90" i="5"/>
  <c r="AL85" i="5"/>
  <c r="AN71" i="5"/>
  <c r="AO71" i="5"/>
  <c r="AP71" i="5"/>
  <c r="AQ71" i="5"/>
  <c r="AR71" i="5"/>
  <c r="AS71" i="5"/>
  <c r="AT71" i="5"/>
  <c r="AU71" i="5"/>
  <c r="AV71" i="5"/>
  <c r="AN72" i="5"/>
  <c r="AO72" i="5"/>
  <c r="AP72" i="5"/>
  <c r="AQ72" i="5"/>
  <c r="AR72" i="5"/>
  <c r="AS72" i="5"/>
  <c r="AT72" i="5"/>
  <c r="AU72" i="5"/>
  <c r="AV72" i="5"/>
  <c r="AN73" i="5"/>
  <c r="AO73" i="5"/>
  <c r="AP73" i="5"/>
  <c r="AQ73" i="5"/>
  <c r="AR73" i="5"/>
  <c r="AS73" i="5"/>
  <c r="AT73" i="5"/>
  <c r="AU73" i="5"/>
  <c r="AV73" i="5"/>
  <c r="AN74" i="5"/>
  <c r="AO74" i="5"/>
  <c r="AP74" i="5"/>
  <c r="AQ74" i="5"/>
  <c r="AR74" i="5"/>
  <c r="AS74" i="5"/>
  <c r="AT74" i="5"/>
  <c r="AU74" i="5"/>
  <c r="AV74" i="5"/>
  <c r="AN75" i="5"/>
  <c r="AO75" i="5"/>
  <c r="AP75" i="5"/>
  <c r="AQ75" i="5"/>
  <c r="AR75" i="5"/>
  <c r="AS75" i="5"/>
  <c r="AT75" i="5"/>
  <c r="AU75" i="5"/>
  <c r="AV75" i="5"/>
  <c r="AN76" i="5"/>
  <c r="AO76" i="5"/>
  <c r="AP76" i="5"/>
  <c r="AQ76" i="5"/>
  <c r="AR76" i="5"/>
  <c r="AS76" i="5"/>
  <c r="AT76" i="5"/>
  <c r="AU76" i="5"/>
  <c r="AV76" i="5"/>
  <c r="AN77" i="5"/>
  <c r="AO77" i="5"/>
  <c r="AP77" i="5"/>
  <c r="AQ77" i="5"/>
  <c r="AR77" i="5"/>
  <c r="AS77" i="5"/>
  <c r="AT77" i="5"/>
  <c r="AU77" i="5"/>
  <c r="AV77" i="5"/>
  <c r="AN78" i="5"/>
  <c r="AO78" i="5"/>
  <c r="AP78" i="5"/>
  <c r="AQ78" i="5"/>
  <c r="AR78" i="5"/>
  <c r="AS78" i="5"/>
  <c r="AT78" i="5"/>
  <c r="AU78" i="5"/>
  <c r="AV78" i="5"/>
  <c r="AN79" i="5"/>
  <c r="AO79" i="5"/>
  <c r="AP79" i="5"/>
  <c r="AQ79" i="5"/>
  <c r="AR79" i="5"/>
  <c r="AS79" i="5"/>
  <c r="AT79" i="5"/>
  <c r="AU79" i="5"/>
  <c r="AV79" i="5"/>
  <c r="AM72" i="5"/>
  <c r="AM73" i="5"/>
  <c r="AM74" i="5"/>
  <c r="AM75" i="5"/>
  <c r="AM76" i="5"/>
  <c r="AM77" i="5"/>
  <c r="AM78" i="5"/>
  <c r="AM79" i="5"/>
  <c r="AM71" i="5"/>
  <c r="AB71" i="5"/>
  <c r="AC71" i="5"/>
  <c r="AD71" i="5"/>
  <c r="AE71" i="5"/>
  <c r="AF71" i="5"/>
  <c r="AG71" i="5"/>
  <c r="AH71" i="5"/>
  <c r="AI71" i="5"/>
  <c r="AJ71" i="5"/>
  <c r="AK71" i="5"/>
  <c r="AB72" i="5"/>
  <c r="AC72" i="5"/>
  <c r="AD72" i="5"/>
  <c r="AE72" i="5"/>
  <c r="AF72" i="5"/>
  <c r="AG72" i="5"/>
  <c r="AH72" i="5"/>
  <c r="AI72" i="5"/>
  <c r="AJ72" i="5"/>
  <c r="AK72" i="5"/>
  <c r="AB73" i="5"/>
  <c r="AC73" i="5"/>
  <c r="AD73" i="5"/>
  <c r="AE73" i="5"/>
  <c r="AF73" i="5"/>
  <c r="AG73" i="5"/>
  <c r="AH73" i="5"/>
  <c r="AI73" i="5"/>
  <c r="AJ73" i="5"/>
  <c r="AK73" i="5"/>
  <c r="AB74" i="5"/>
  <c r="AC74" i="5"/>
  <c r="AD74" i="5"/>
  <c r="AE74" i="5"/>
  <c r="AF74" i="5"/>
  <c r="AG74" i="5"/>
  <c r="AH74" i="5"/>
  <c r="AI74" i="5"/>
  <c r="AJ74" i="5"/>
  <c r="AK74" i="5"/>
  <c r="AB75" i="5"/>
  <c r="AC75" i="5"/>
  <c r="AD75" i="5"/>
  <c r="AE75" i="5"/>
  <c r="AF75" i="5"/>
  <c r="AG75" i="5"/>
  <c r="AH75" i="5"/>
  <c r="AI75" i="5"/>
  <c r="AJ75" i="5"/>
  <c r="AK75" i="5"/>
  <c r="AB76" i="5"/>
  <c r="AC76" i="5"/>
  <c r="AD76" i="5"/>
  <c r="AE76" i="5"/>
  <c r="AF76" i="5"/>
  <c r="AG76" i="5"/>
  <c r="AH76" i="5"/>
  <c r="AI76" i="5"/>
  <c r="AJ76" i="5"/>
  <c r="AK76" i="5"/>
  <c r="AB77" i="5"/>
  <c r="AC77" i="5"/>
  <c r="AD77" i="5"/>
  <c r="AE77" i="5"/>
  <c r="AF77" i="5"/>
  <c r="AG77" i="5"/>
  <c r="AH77" i="5"/>
  <c r="AI77" i="5"/>
  <c r="AJ77" i="5"/>
  <c r="AK77" i="5"/>
  <c r="AB78" i="5"/>
  <c r="AC78" i="5"/>
  <c r="AD78" i="5"/>
  <c r="AE78" i="5"/>
  <c r="AF78" i="5"/>
  <c r="AG78" i="5"/>
  <c r="AH78" i="5"/>
  <c r="AI78" i="5"/>
  <c r="AJ78" i="5"/>
  <c r="AK78" i="5"/>
  <c r="AB79" i="5"/>
  <c r="AC79" i="5"/>
  <c r="AD79" i="5"/>
  <c r="AE79" i="5"/>
  <c r="AF79" i="5"/>
  <c r="AG79" i="5"/>
  <c r="AH79" i="5"/>
  <c r="AI79" i="5"/>
  <c r="AJ79" i="5"/>
  <c r="AK79" i="5"/>
  <c r="AA72" i="5"/>
  <c r="AA73" i="5"/>
  <c r="AA74" i="5"/>
  <c r="AA75" i="5"/>
  <c r="AA76" i="5"/>
  <c r="AA77" i="5"/>
  <c r="AA78" i="5"/>
  <c r="AA79" i="5"/>
  <c r="AA71" i="5"/>
  <c r="Q71" i="5"/>
  <c r="R71" i="5"/>
  <c r="S71" i="5"/>
  <c r="T71" i="5"/>
  <c r="U71" i="5"/>
  <c r="V71" i="5"/>
  <c r="W71" i="5"/>
  <c r="X71" i="5"/>
  <c r="Y71" i="5"/>
  <c r="Q72" i="5"/>
  <c r="R72" i="5"/>
  <c r="S72" i="5"/>
  <c r="T72" i="5"/>
  <c r="U72" i="5"/>
  <c r="V72" i="5"/>
  <c r="W72" i="5"/>
  <c r="X72" i="5"/>
  <c r="Y72" i="5"/>
  <c r="Q73" i="5"/>
  <c r="R73" i="5"/>
  <c r="S73" i="5"/>
  <c r="T73" i="5"/>
  <c r="U73" i="5"/>
  <c r="V73" i="5"/>
  <c r="W73" i="5"/>
  <c r="X73" i="5"/>
  <c r="Y73" i="5"/>
  <c r="Q74" i="5"/>
  <c r="R74" i="5"/>
  <c r="S74" i="5"/>
  <c r="T74" i="5"/>
  <c r="U74" i="5"/>
  <c r="V74" i="5"/>
  <c r="W74" i="5"/>
  <c r="X74" i="5"/>
  <c r="Y74" i="5"/>
  <c r="Q75" i="5"/>
  <c r="R75" i="5"/>
  <c r="S75" i="5"/>
  <c r="T75" i="5"/>
  <c r="U75" i="5"/>
  <c r="V75" i="5"/>
  <c r="W75" i="5"/>
  <c r="X75" i="5"/>
  <c r="Y75" i="5"/>
  <c r="Q76" i="5"/>
  <c r="R76" i="5"/>
  <c r="S76" i="5"/>
  <c r="T76" i="5"/>
  <c r="U76" i="5"/>
  <c r="V76" i="5"/>
  <c r="W76" i="5"/>
  <c r="X76" i="5"/>
  <c r="Y76" i="5"/>
  <c r="Q77" i="5"/>
  <c r="R77" i="5"/>
  <c r="S77" i="5"/>
  <c r="T77" i="5"/>
  <c r="U77" i="5"/>
  <c r="V77" i="5"/>
  <c r="W77" i="5"/>
  <c r="X77" i="5"/>
  <c r="Y77" i="5"/>
  <c r="Q78" i="5"/>
  <c r="R78" i="5"/>
  <c r="S78" i="5"/>
  <c r="T78" i="5"/>
  <c r="U78" i="5"/>
  <c r="V78" i="5"/>
  <c r="W78" i="5"/>
  <c r="X78" i="5"/>
  <c r="Y78" i="5"/>
  <c r="Q79" i="5"/>
  <c r="R79" i="5"/>
  <c r="S79" i="5"/>
  <c r="T79" i="5"/>
  <c r="U79" i="5"/>
  <c r="V79" i="5"/>
  <c r="W79" i="5"/>
  <c r="X79" i="5"/>
  <c r="Y79" i="5"/>
  <c r="P72" i="5"/>
  <c r="P73" i="5"/>
  <c r="P74" i="5"/>
  <c r="P75" i="5"/>
  <c r="P76" i="5"/>
  <c r="P77" i="5"/>
  <c r="P78" i="5"/>
  <c r="P79" i="5"/>
  <c r="P71" i="5"/>
  <c r="E71" i="5" l="1"/>
  <c r="F71" i="5"/>
  <c r="G71" i="5"/>
  <c r="H71" i="5"/>
  <c r="I71" i="5"/>
  <c r="J71" i="5"/>
  <c r="K71" i="5"/>
  <c r="L71" i="5"/>
  <c r="M71" i="5"/>
  <c r="N71" i="5"/>
  <c r="E72" i="5"/>
  <c r="F72" i="5"/>
  <c r="G72" i="5"/>
  <c r="H72" i="5"/>
  <c r="I72" i="5"/>
  <c r="J72" i="5"/>
  <c r="K72" i="5"/>
  <c r="L72" i="5"/>
  <c r="M72" i="5"/>
  <c r="N72" i="5"/>
  <c r="E73" i="5"/>
  <c r="F73" i="5"/>
  <c r="G73" i="5"/>
  <c r="H73" i="5"/>
  <c r="I73" i="5"/>
  <c r="J73" i="5"/>
  <c r="K73" i="5"/>
  <c r="L73" i="5"/>
  <c r="M73" i="5"/>
  <c r="N73" i="5"/>
  <c r="E74" i="5"/>
  <c r="F74" i="5"/>
  <c r="G74" i="5"/>
  <c r="H74" i="5"/>
  <c r="I74" i="5"/>
  <c r="J74" i="5"/>
  <c r="K74" i="5"/>
  <c r="L74" i="5"/>
  <c r="M74" i="5"/>
  <c r="N74" i="5"/>
  <c r="E75" i="5"/>
  <c r="F75" i="5"/>
  <c r="G75" i="5"/>
  <c r="H75" i="5"/>
  <c r="I75" i="5"/>
  <c r="J75" i="5"/>
  <c r="K75" i="5"/>
  <c r="L75" i="5"/>
  <c r="M75" i="5"/>
  <c r="N75" i="5"/>
  <c r="E76" i="5"/>
  <c r="F76" i="5"/>
  <c r="G76" i="5"/>
  <c r="H76" i="5"/>
  <c r="I76" i="5"/>
  <c r="J76" i="5"/>
  <c r="K76" i="5"/>
  <c r="L76" i="5"/>
  <c r="M76" i="5"/>
  <c r="N76" i="5"/>
  <c r="E77" i="5"/>
  <c r="F77" i="5"/>
  <c r="G77" i="5"/>
  <c r="H77" i="5"/>
  <c r="I77" i="5"/>
  <c r="J77" i="5"/>
  <c r="K77" i="5"/>
  <c r="L77" i="5"/>
  <c r="M77" i="5"/>
  <c r="N77" i="5"/>
  <c r="E78" i="5"/>
  <c r="F78" i="5"/>
  <c r="G78" i="5"/>
  <c r="H78" i="5"/>
  <c r="I78" i="5"/>
  <c r="J78" i="5"/>
  <c r="K78" i="5"/>
  <c r="L78" i="5"/>
  <c r="M78" i="5"/>
  <c r="N78" i="5"/>
  <c r="E79" i="5"/>
  <c r="F79" i="5"/>
  <c r="G79" i="5"/>
  <c r="H79" i="5"/>
  <c r="I79" i="5"/>
  <c r="J79" i="5"/>
  <c r="K79" i="5"/>
  <c r="L79" i="5"/>
  <c r="M79" i="5"/>
  <c r="N79" i="5"/>
  <c r="D72" i="5"/>
  <c r="D73" i="5"/>
  <c r="D74" i="5"/>
  <c r="D75" i="5"/>
  <c r="D76" i="5"/>
  <c r="D77" i="5"/>
  <c r="D78" i="5"/>
  <c r="D79" i="5"/>
  <c r="D71" i="5"/>
  <c r="Q83" i="5"/>
  <c r="R83" i="5"/>
  <c r="S83" i="5"/>
  <c r="T83" i="5"/>
  <c r="U83" i="5"/>
  <c r="V83" i="5"/>
  <c r="W83" i="5"/>
  <c r="X83" i="5"/>
  <c r="Y83" i="5"/>
  <c r="Q84" i="5"/>
  <c r="R84" i="5"/>
  <c r="S84" i="5"/>
  <c r="T84" i="5"/>
  <c r="U84" i="5"/>
  <c r="V84" i="5"/>
  <c r="W84" i="5"/>
  <c r="X84" i="5"/>
  <c r="Y84" i="5"/>
  <c r="Q85" i="5"/>
  <c r="R85" i="5"/>
  <c r="S85" i="5"/>
  <c r="T85" i="5"/>
  <c r="U85" i="5"/>
  <c r="V85" i="5"/>
  <c r="W85" i="5"/>
  <c r="X85" i="5"/>
  <c r="Y85" i="5"/>
  <c r="Q86" i="5"/>
  <c r="R86" i="5"/>
  <c r="S86" i="5"/>
  <c r="T86" i="5"/>
  <c r="U86" i="5"/>
  <c r="V86" i="5"/>
  <c r="W86" i="5"/>
  <c r="X86" i="5"/>
  <c r="Y86" i="5"/>
  <c r="Q87" i="5"/>
  <c r="R87" i="5"/>
  <c r="S87" i="5"/>
  <c r="T87" i="5"/>
  <c r="U87" i="5"/>
  <c r="V87" i="5"/>
  <c r="W87" i="5"/>
  <c r="X87" i="5"/>
  <c r="Y87" i="5"/>
  <c r="Q88" i="5"/>
  <c r="R88" i="5"/>
  <c r="S88" i="5"/>
  <c r="T88" i="5"/>
  <c r="U88" i="5"/>
  <c r="V88" i="5"/>
  <c r="W88" i="5"/>
  <c r="X88" i="5"/>
  <c r="Y88" i="5"/>
  <c r="Q89" i="5"/>
  <c r="R89" i="5"/>
  <c r="S89" i="5"/>
  <c r="T89" i="5"/>
  <c r="U89" i="5"/>
  <c r="V89" i="5"/>
  <c r="W89" i="5"/>
  <c r="X89" i="5"/>
  <c r="Y89" i="5"/>
  <c r="Q90" i="5"/>
  <c r="R90" i="5"/>
  <c r="S90" i="5"/>
  <c r="T90" i="5"/>
  <c r="U90" i="5"/>
  <c r="V90" i="5"/>
  <c r="W90" i="5"/>
  <c r="X90" i="5"/>
  <c r="Y90" i="5"/>
  <c r="Q91" i="5"/>
  <c r="R91" i="5"/>
  <c r="S91" i="5"/>
  <c r="T91" i="5"/>
  <c r="U91" i="5"/>
  <c r="V91" i="5"/>
  <c r="W91" i="5"/>
  <c r="X91" i="5"/>
  <c r="Y91" i="5"/>
  <c r="P84" i="5"/>
  <c r="P85" i="5"/>
  <c r="P86" i="5"/>
  <c r="P87" i="5"/>
  <c r="P88" i="5"/>
  <c r="P89" i="5"/>
  <c r="P90" i="5"/>
  <c r="P91" i="5"/>
  <c r="P83" i="5"/>
  <c r="E83" i="5" l="1"/>
  <c r="F83" i="5"/>
  <c r="G83" i="5"/>
  <c r="H83" i="5"/>
  <c r="I83" i="5"/>
  <c r="J83" i="5"/>
  <c r="K83" i="5"/>
  <c r="L83" i="5"/>
  <c r="M83" i="5"/>
  <c r="N83" i="5"/>
  <c r="N59" i="5" s="1"/>
  <c r="E84" i="5"/>
  <c r="F84" i="5"/>
  <c r="G84" i="5"/>
  <c r="H84" i="5"/>
  <c r="I84" i="5"/>
  <c r="J84" i="5"/>
  <c r="K84" i="5"/>
  <c r="L84" i="5"/>
  <c r="M84" i="5"/>
  <c r="N84" i="5"/>
  <c r="E85" i="5"/>
  <c r="F85" i="5"/>
  <c r="G85" i="5"/>
  <c r="H85" i="5"/>
  <c r="I85" i="5"/>
  <c r="J85" i="5"/>
  <c r="K85" i="5"/>
  <c r="L85" i="5"/>
  <c r="M85" i="5"/>
  <c r="N85" i="5"/>
  <c r="E86" i="5"/>
  <c r="F86" i="5"/>
  <c r="G86" i="5"/>
  <c r="H86" i="5"/>
  <c r="I86" i="5"/>
  <c r="J86" i="5"/>
  <c r="K86" i="5"/>
  <c r="L86" i="5"/>
  <c r="M86" i="5"/>
  <c r="N86" i="5"/>
  <c r="E87" i="5"/>
  <c r="F87" i="5"/>
  <c r="G87" i="5"/>
  <c r="H87" i="5"/>
  <c r="I87" i="5"/>
  <c r="I63" i="5" s="1"/>
  <c r="J87" i="5"/>
  <c r="K87" i="5"/>
  <c r="L87" i="5"/>
  <c r="L63" i="5" s="1"/>
  <c r="M87" i="5"/>
  <c r="N87" i="5"/>
  <c r="E88" i="5"/>
  <c r="F88" i="5"/>
  <c r="G88" i="5"/>
  <c r="H88" i="5"/>
  <c r="I88" i="5"/>
  <c r="J88" i="5"/>
  <c r="K88" i="5"/>
  <c r="L88" i="5"/>
  <c r="M88" i="5"/>
  <c r="M64" i="5" s="1"/>
  <c r="N88" i="5"/>
  <c r="E89" i="5"/>
  <c r="F89" i="5"/>
  <c r="F65" i="5" s="1"/>
  <c r="G89" i="5"/>
  <c r="H89" i="5"/>
  <c r="I89" i="5"/>
  <c r="J89" i="5"/>
  <c r="K89" i="5"/>
  <c r="L89" i="5"/>
  <c r="M89" i="5"/>
  <c r="N89" i="5"/>
  <c r="E90" i="5"/>
  <c r="F90" i="5"/>
  <c r="F66" i="5" s="1"/>
  <c r="G90" i="5"/>
  <c r="H90" i="5"/>
  <c r="I90" i="5"/>
  <c r="I66" i="5" s="1"/>
  <c r="J90" i="5"/>
  <c r="J66" i="5" s="1"/>
  <c r="K90" i="5"/>
  <c r="L90" i="5"/>
  <c r="M90" i="5"/>
  <c r="N90" i="5"/>
  <c r="E91" i="5"/>
  <c r="F91" i="5"/>
  <c r="G91" i="5"/>
  <c r="H91" i="5"/>
  <c r="I91" i="5"/>
  <c r="J91" i="5"/>
  <c r="K91" i="5"/>
  <c r="L91" i="5"/>
  <c r="L67" i="5" s="1"/>
  <c r="M91" i="5"/>
  <c r="M67" i="5" s="1"/>
  <c r="N91" i="5"/>
  <c r="L59" i="5"/>
  <c r="M59" i="5"/>
  <c r="J63" i="5"/>
  <c r="N64" i="5"/>
  <c r="E65" i="5"/>
  <c r="D84" i="5"/>
  <c r="D85" i="5"/>
  <c r="D86" i="5"/>
  <c r="D87" i="5"/>
  <c r="D88" i="5"/>
  <c r="O88" i="5" s="1"/>
  <c r="D89" i="5"/>
  <c r="O89" i="5" s="1"/>
  <c r="D90" i="5"/>
  <c r="D66" i="5" s="1"/>
  <c r="D91" i="5"/>
  <c r="O84" i="5"/>
  <c r="O90" i="5"/>
  <c r="D83" i="5"/>
  <c r="Q95" i="5"/>
  <c r="R95" i="5"/>
  <c r="S95" i="5"/>
  <c r="T95" i="5"/>
  <c r="U95" i="5"/>
  <c r="V95" i="5"/>
  <c r="W95" i="5"/>
  <c r="X95" i="5"/>
  <c r="Y95" i="5"/>
  <c r="Q96" i="5"/>
  <c r="R96" i="5"/>
  <c r="S96" i="5"/>
  <c r="T96" i="5"/>
  <c r="U96" i="5"/>
  <c r="V96" i="5"/>
  <c r="W96" i="5"/>
  <c r="X96" i="5"/>
  <c r="Y96" i="5"/>
  <c r="Q97" i="5"/>
  <c r="R97" i="5"/>
  <c r="S97" i="5"/>
  <c r="T97" i="5"/>
  <c r="T61" i="5" s="1"/>
  <c r="U97" i="5"/>
  <c r="V97" i="5"/>
  <c r="W97" i="5"/>
  <c r="X97" i="5"/>
  <c r="Y97" i="5"/>
  <c r="Q98" i="5"/>
  <c r="R98" i="5"/>
  <c r="S98" i="5"/>
  <c r="T98" i="5"/>
  <c r="U98" i="5"/>
  <c r="U62" i="5" s="1"/>
  <c r="V98" i="5"/>
  <c r="W98" i="5"/>
  <c r="X98" i="5"/>
  <c r="Y98" i="5"/>
  <c r="Q99" i="5"/>
  <c r="R99" i="5"/>
  <c r="S99" i="5"/>
  <c r="T99" i="5"/>
  <c r="U99" i="5"/>
  <c r="V99" i="5"/>
  <c r="W99" i="5"/>
  <c r="X99" i="5"/>
  <c r="Y99" i="5"/>
  <c r="Y63" i="5" s="1"/>
  <c r="Q100" i="5"/>
  <c r="Q64" i="5" s="1"/>
  <c r="R100" i="5"/>
  <c r="R64" i="5" s="1"/>
  <c r="S100" i="5"/>
  <c r="T100" i="5"/>
  <c r="U100" i="5"/>
  <c r="V100" i="5"/>
  <c r="W100" i="5"/>
  <c r="X100" i="5"/>
  <c r="Y100" i="5"/>
  <c r="Q101" i="5"/>
  <c r="R101" i="5"/>
  <c r="S101" i="5"/>
  <c r="T101" i="5"/>
  <c r="T65" i="5" s="1"/>
  <c r="U101" i="5"/>
  <c r="U65" i="5" s="1"/>
  <c r="V101" i="5"/>
  <c r="V65" i="5" s="1"/>
  <c r="W101" i="5"/>
  <c r="X101" i="5"/>
  <c r="Y101" i="5"/>
  <c r="Q102" i="5"/>
  <c r="R102" i="5"/>
  <c r="S102" i="5"/>
  <c r="T102" i="5"/>
  <c r="U102" i="5"/>
  <c r="V102" i="5"/>
  <c r="W102" i="5"/>
  <c r="X102" i="5"/>
  <c r="Y102" i="5"/>
  <c r="Q103" i="5"/>
  <c r="R103" i="5"/>
  <c r="S103" i="5"/>
  <c r="T103" i="5"/>
  <c r="U103" i="5"/>
  <c r="V103" i="5"/>
  <c r="W103" i="5"/>
  <c r="X103" i="5"/>
  <c r="Y103" i="5"/>
  <c r="Y67" i="5" s="1"/>
  <c r="Y59" i="5"/>
  <c r="V66" i="5"/>
  <c r="Y66" i="5"/>
  <c r="R61" i="5"/>
  <c r="U66" i="5"/>
  <c r="P96" i="5"/>
  <c r="P97" i="5"/>
  <c r="P98" i="5"/>
  <c r="P99" i="5"/>
  <c r="P100" i="5"/>
  <c r="P101" i="5"/>
  <c r="P102" i="5"/>
  <c r="P103" i="5"/>
  <c r="P64" i="5"/>
  <c r="P95" i="5"/>
  <c r="E95" i="5"/>
  <c r="F95" i="5"/>
  <c r="G95" i="5"/>
  <c r="H95" i="5"/>
  <c r="I95" i="5"/>
  <c r="I59" i="5" s="1"/>
  <c r="J95" i="5"/>
  <c r="J59" i="5" s="1"/>
  <c r="K95" i="5"/>
  <c r="L95" i="5"/>
  <c r="M95" i="5"/>
  <c r="N95" i="5"/>
  <c r="E96" i="5"/>
  <c r="F96" i="5"/>
  <c r="G96" i="5"/>
  <c r="H96" i="5"/>
  <c r="I96" i="5"/>
  <c r="J96" i="5"/>
  <c r="K96" i="5"/>
  <c r="L96" i="5"/>
  <c r="M96" i="5"/>
  <c r="M60" i="5" s="1"/>
  <c r="N96" i="5"/>
  <c r="E97" i="5"/>
  <c r="E61" i="5" s="1"/>
  <c r="F97" i="5"/>
  <c r="G97" i="5"/>
  <c r="H97" i="5"/>
  <c r="I97" i="5"/>
  <c r="J97" i="5"/>
  <c r="K97" i="5"/>
  <c r="L97" i="5"/>
  <c r="M97" i="5"/>
  <c r="N97" i="5"/>
  <c r="E98" i="5"/>
  <c r="F98" i="5"/>
  <c r="G98" i="5"/>
  <c r="H98" i="5"/>
  <c r="I98" i="5"/>
  <c r="I62" i="5" s="1"/>
  <c r="J98" i="5"/>
  <c r="K98" i="5"/>
  <c r="L98" i="5"/>
  <c r="M98" i="5"/>
  <c r="N98" i="5"/>
  <c r="E99" i="5"/>
  <c r="F99" i="5"/>
  <c r="G99" i="5"/>
  <c r="H99" i="5"/>
  <c r="I99" i="5"/>
  <c r="J99" i="5"/>
  <c r="K99" i="5"/>
  <c r="L99" i="5"/>
  <c r="M99" i="5"/>
  <c r="M63" i="5" s="1"/>
  <c r="N99" i="5"/>
  <c r="E100" i="5"/>
  <c r="F100" i="5"/>
  <c r="G100" i="5"/>
  <c r="H100" i="5"/>
  <c r="I100" i="5"/>
  <c r="J100" i="5"/>
  <c r="K100" i="5"/>
  <c r="L100" i="5"/>
  <c r="M100" i="5"/>
  <c r="N100" i="5"/>
  <c r="E101" i="5"/>
  <c r="F101" i="5"/>
  <c r="G101" i="5"/>
  <c r="H101" i="5"/>
  <c r="I101" i="5"/>
  <c r="J101" i="5"/>
  <c r="K101" i="5"/>
  <c r="L101" i="5"/>
  <c r="M101" i="5"/>
  <c r="N101" i="5"/>
  <c r="E102" i="5"/>
  <c r="E66" i="5" s="1"/>
  <c r="F102" i="5"/>
  <c r="G102" i="5"/>
  <c r="H102" i="5"/>
  <c r="I102" i="5"/>
  <c r="J102" i="5"/>
  <c r="K102" i="5"/>
  <c r="L102" i="5"/>
  <c r="M102" i="5"/>
  <c r="N102" i="5"/>
  <c r="E103" i="5"/>
  <c r="F103" i="5"/>
  <c r="G103" i="5"/>
  <c r="H103" i="5"/>
  <c r="I103" i="5"/>
  <c r="I67" i="5" s="1"/>
  <c r="J103" i="5"/>
  <c r="J67" i="5" s="1"/>
  <c r="K103" i="5"/>
  <c r="L103" i="5"/>
  <c r="M103" i="5"/>
  <c r="N103" i="5"/>
  <c r="D96" i="5"/>
  <c r="D97" i="5"/>
  <c r="D98" i="5"/>
  <c r="D99" i="5"/>
  <c r="D100" i="5"/>
  <c r="D101" i="5"/>
  <c r="D102" i="5"/>
  <c r="O102" i="5" s="1"/>
  <c r="D103" i="5"/>
  <c r="O98" i="5"/>
  <c r="O99" i="5"/>
  <c r="O100" i="5"/>
  <c r="O101" i="5"/>
  <c r="O97" i="5"/>
  <c r="D95" i="5"/>
  <c r="B82" i="5"/>
  <c r="B81" i="5"/>
  <c r="B94" i="5"/>
  <c r="B93" i="5"/>
  <c r="B70" i="5"/>
  <c r="B69" i="5"/>
  <c r="AP67" i="5"/>
  <c r="O103" i="5"/>
  <c r="AH65" i="5"/>
  <c r="Q65" i="5"/>
  <c r="AT64" i="5"/>
  <c r="AD64" i="5"/>
  <c r="AP63" i="5"/>
  <c r="AH61" i="5"/>
  <c r="Q61" i="5"/>
  <c r="AT60" i="5"/>
  <c r="AD60" i="5"/>
  <c r="O96" i="5"/>
  <c r="AP59" i="5"/>
  <c r="O95" i="5"/>
  <c r="B95" i="5"/>
  <c r="AO67" i="5"/>
  <c r="AK67" i="5"/>
  <c r="O91" i="5"/>
  <c r="D67" i="5"/>
  <c r="AK66" i="5"/>
  <c r="AG66" i="5"/>
  <c r="T66" i="5"/>
  <c r="P66" i="5"/>
  <c r="AS65" i="5"/>
  <c r="AG65" i="5"/>
  <c r="AC65" i="5"/>
  <c r="AL65" i="5"/>
  <c r="AS64" i="5"/>
  <c r="AO64" i="5"/>
  <c r="AC64" i="5"/>
  <c r="AO63" i="5"/>
  <c r="AK63" i="5"/>
  <c r="O87" i="5"/>
  <c r="D63" i="5"/>
  <c r="AK62" i="5"/>
  <c r="AG62" i="5"/>
  <c r="O86" i="5"/>
  <c r="AS61" i="5"/>
  <c r="AN61" i="5"/>
  <c r="AG61" i="5"/>
  <c r="AC61" i="5"/>
  <c r="O85" i="5"/>
  <c r="AS60" i="5"/>
  <c r="AO60" i="5"/>
  <c r="AJ60" i="5"/>
  <c r="AC60" i="5"/>
  <c r="L60" i="5"/>
  <c r="AO59" i="5"/>
  <c r="AK59" i="5"/>
  <c r="AF59" i="5"/>
  <c r="O83" i="5"/>
  <c r="O59" i="5" s="1"/>
  <c r="D59" i="5"/>
  <c r="AV67" i="5"/>
  <c r="AU67" i="5"/>
  <c r="AR67" i="5"/>
  <c r="AN67" i="5"/>
  <c r="AM67" i="5"/>
  <c r="AL79" i="5"/>
  <c r="AL67" i="5" s="1"/>
  <c r="AJ67" i="5"/>
  <c r="AI67" i="5"/>
  <c r="AH67" i="5"/>
  <c r="AF67" i="5"/>
  <c r="AE67" i="5"/>
  <c r="AB67" i="5"/>
  <c r="O79" i="5"/>
  <c r="F67" i="5"/>
  <c r="E67" i="5"/>
  <c r="AV66" i="5"/>
  <c r="AU66" i="5"/>
  <c r="AT66" i="5"/>
  <c r="AR66" i="5"/>
  <c r="AN66" i="5"/>
  <c r="AJ66" i="5"/>
  <c r="AI66" i="5"/>
  <c r="AH66" i="5"/>
  <c r="AF66" i="5"/>
  <c r="AE66" i="5"/>
  <c r="AD66" i="5"/>
  <c r="AC66" i="5"/>
  <c r="AL78" i="5"/>
  <c r="AL66" i="5" s="1"/>
  <c r="S66" i="5"/>
  <c r="R66" i="5"/>
  <c r="O78" i="5"/>
  <c r="AV65" i="5"/>
  <c r="AU65" i="5"/>
  <c r="AT65" i="5"/>
  <c r="AR65" i="5"/>
  <c r="AQ65" i="5"/>
  <c r="AP65" i="5"/>
  <c r="AO65" i="5"/>
  <c r="AJ65" i="5"/>
  <c r="AF65" i="5"/>
  <c r="AE65" i="5"/>
  <c r="AD65" i="5"/>
  <c r="AB65" i="5"/>
  <c r="AL77" i="5"/>
  <c r="O77" i="5"/>
  <c r="K65" i="5"/>
  <c r="J65" i="5"/>
  <c r="I65" i="5"/>
  <c r="AV64" i="5"/>
  <c r="AR64" i="5"/>
  <c r="AQ64" i="5"/>
  <c r="AP64" i="5"/>
  <c r="AN64" i="5"/>
  <c r="AM64" i="5"/>
  <c r="AL76" i="5"/>
  <c r="AL64" i="5" s="1"/>
  <c r="AJ64" i="5"/>
  <c r="AF64" i="5"/>
  <c r="AB64" i="5"/>
  <c r="AA64" i="5"/>
  <c r="W64" i="5"/>
  <c r="V64" i="5"/>
  <c r="U64" i="5"/>
  <c r="F64" i="5"/>
  <c r="AR63" i="5"/>
  <c r="AN63" i="5"/>
  <c r="AM63" i="5"/>
  <c r="AL75" i="5"/>
  <c r="AL63" i="5" s="1"/>
  <c r="AJ63" i="5"/>
  <c r="AI63" i="5"/>
  <c r="AH63" i="5"/>
  <c r="AE63" i="5"/>
  <c r="AB63" i="5"/>
  <c r="S63" i="5"/>
  <c r="R63" i="5"/>
  <c r="O75" i="5"/>
  <c r="AV62" i="5"/>
  <c r="AU62" i="5"/>
  <c r="AT62" i="5"/>
  <c r="AQ62" i="5"/>
  <c r="AN62" i="5"/>
  <c r="AJ62" i="5"/>
  <c r="AI62" i="5"/>
  <c r="AH62" i="5"/>
  <c r="AF62" i="5"/>
  <c r="AE62" i="5"/>
  <c r="AD62" i="5"/>
  <c r="AL74" i="5"/>
  <c r="AL62" i="5" s="1"/>
  <c r="O74" i="5"/>
  <c r="K62" i="5"/>
  <c r="AV61" i="5"/>
  <c r="AU61" i="5"/>
  <c r="AT61" i="5"/>
  <c r="AR61" i="5"/>
  <c r="AQ61" i="5"/>
  <c r="AP61" i="5"/>
  <c r="AJ61" i="5"/>
  <c r="AF61" i="5"/>
  <c r="AE61" i="5"/>
  <c r="AD61" i="5"/>
  <c r="AB61" i="5"/>
  <c r="AL73" i="5"/>
  <c r="AL61" i="5" s="1"/>
  <c r="O73" i="5"/>
  <c r="AV60" i="5"/>
  <c r="AR60" i="5"/>
  <c r="AQ60" i="5"/>
  <c r="AP60" i="5"/>
  <c r="AN60" i="5"/>
  <c r="AM60" i="5"/>
  <c r="AL72" i="5"/>
  <c r="AL60" i="5" s="1"/>
  <c r="AF60" i="5"/>
  <c r="AB60" i="5"/>
  <c r="AA60" i="5"/>
  <c r="Y60" i="5"/>
  <c r="AV59" i="5"/>
  <c r="AU59" i="5"/>
  <c r="AR59" i="5"/>
  <c r="AN59" i="5"/>
  <c r="AM59" i="5"/>
  <c r="AL71" i="5"/>
  <c r="AL59" i="5" s="1"/>
  <c r="AJ59" i="5"/>
  <c r="AI59" i="5"/>
  <c r="AH59" i="5"/>
  <c r="AB59" i="5"/>
  <c r="W59" i="5"/>
  <c r="S59" i="5"/>
  <c r="R59" i="5"/>
  <c r="Q59" i="5"/>
  <c r="O71" i="5"/>
  <c r="B71" i="5"/>
  <c r="AT67" i="5"/>
  <c r="AS67" i="5"/>
  <c r="AQ67" i="5"/>
  <c r="AD67" i="5"/>
  <c r="AC67" i="5"/>
  <c r="AA67" i="5"/>
  <c r="AQ66" i="5"/>
  <c r="AP66" i="5"/>
  <c r="AO66" i="5"/>
  <c r="AM66" i="5"/>
  <c r="X66" i="5"/>
  <c r="H66" i="5"/>
  <c r="AM65" i="5"/>
  <c r="AK65" i="5"/>
  <c r="AI65" i="5"/>
  <c r="R65" i="5"/>
  <c r="AU64" i="5"/>
  <c r="AI64" i="5"/>
  <c r="AH64" i="5"/>
  <c r="AG64" i="5"/>
  <c r="AE64" i="5"/>
  <c r="AU63" i="5"/>
  <c r="AT63" i="5"/>
  <c r="AS63" i="5"/>
  <c r="AQ63" i="5"/>
  <c r="AD63" i="5"/>
  <c r="AC63" i="5"/>
  <c r="AA63" i="5"/>
  <c r="AP62" i="5"/>
  <c r="AO62" i="5"/>
  <c r="AM62" i="5"/>
  <c r="AA62" i="5"/>
  <c r="Y62" i="5"/>
  <c r="X62" i="5"/>
  <c r="V62" i="5"/>
  <c r="H62" i="5"/>
  <c r="AM61" i="5"/>
  <c r="AK61" i="5"/>
  <c r="AI61" i="5"/>
  <c r="V61" i="5"/>
  <c r="U61" i="5"/>
  <c r="D61" i="5"/>
  <c r="AU60" i="5"/>
  <c r="AI60" i="5"/>
  <c r="AH60" i="5"/>
  <c r="AG60" i="5"/>
  <c r="AE60" i="5"/>
  <c r="R60" i="5"/>
  <c r="Q60" i="5"/>
  <c r="P60" i="5"/>
  <c r="N60" i="5"/>
  <c r="AT59" i="5"/>
  <c r="AS59" i="5"/>
  <c r="AQ59" i="5"/>
  <c r="AE59" i="5"/>
  <c r="AD59" i="5"/>
  <c r="AC59" i="5"/>
  <c r="AA59" i="5"/>
  <c r="G61" i="5" l="1"/>
  <c r="M62" i="5"/>
  <c r="G64" i="5"/>
  <c r="K64" i="5"/>
  <c r="M65" i="5"/>
  <c r="I64" i="5"/>
  <c r="J64" i="5"/>
  <c r="F62" i="5"/>
  <c r="E62" i="5"/>
  <c r="N62" i="5"/>
  <c r="D65" i="5"/>
  <c r="W62" i="5"/>
  <c r="X60" i="5"/>
  <c r="T59" i="5"/>
  <c r="Q67" i="5"/>
  <c r="U67" i="5"/>
  <c r="U60" i="5"/>
  <c r="Y61" i="5"/>
  <c r="Q66" i="5"/>
  <c r="V67" i="5"/>
  <c r="U59" i="5"/>
  <c r="S62" i="5"/>
  <c r="T67" i="5"/>
  <c r="S65" i="5"/>
  <c r="T63" i="5"/>
  <c r="V59" i="5"/>
  <c r="W66" i="5"/>
  <c r="X64" i="5"/>
  <c r="X67" i="5"/>
  <c r="S61" i="5"/>
  <c r="S64" i="5"/>
  <c r="W65" i="5"/>
  <c r="R67" i="5"/>
  <c r="T62" i="5"/>
  <c r="X63" i="5"/>
  <c r="Y65" i="5"/>
  <c r="S67" i="5"/>
  <c r="Q63" i="5"/>
  <c r="X59" i="5"/>
  <c r="V60" i="5"/>
  <c r="Y64" i="5"/>
  <c r="W67" i="5"/>
  <c r="W60" i="5"/>
  <c r="U63" i="5"/>
  <c r="Q62" i="5"/>
  <c r="V63" i="5"/>
  <c r="R62" i="5"/>
  <c r="W63" i="5"/>
  <c r="S60" i="5"/>
  <c r="W61" i="5"/>
  <c r="P62" i="5"/>
  <c r="P61" i="5"/>
  <c r="P65" i="5"/>
  <c r="K67" i="5"/>
  <c r="K60" i="5"/>
  <c r="G62" i="5"/>
  <c r="E59" i="5"/>
  <c r="F59" i="5"/>
  <c r="G59" i="5"/>
  <c r="L65" i="5"/>
  <c r="H67" i="5"/>
  <c r="K59" i="5"/>
  <c r="N63" i="5"/>
  <c r="J62" i="5"/>
  <c r="F61" i="5"/>
  <c r="E64" i="5"/>
  <c r="H59" i="5"/>
  <c r="G67" i="5"/>
  <c r="H60" i="5"/>
  <c r="L66" i="5"/>
  <c r="H63" i="5"/>
  <c r="L64" i="5"/>
  <c r="I61" i="5"/>
  <c r="G65" i="5"/>
  <c r="M66" i="5"/>
  <c r="E60" i="5"/>
  <c r="J61" i="5"/>
  <c r="F60" i="5"/>
  <c r="K61" i="5"/>
  <c r="E63" i="5"/>
  <c r="N65" i="5"/>
  <c r="G60" i="5"/>
  <c r="F63" i="5"/>
  <c r="G63" i="5"/>
  <c r="I60" i="5"/>
  <c r="N61" i="5"/>
  <c r="J60" i="5"/>
  <c r="G66" i="5"/>
  <c r="N66" i="5"/>
  <c r="M61" i="5"/>
  <c r="K63" i="5"/>
  <c r="N67" i="5"/>
  <c r="H64" i="5"/>
  <c r="L61" i="5"/>
  <c r="D62" i="5"/>
  <c r="O62" i="5"/>
  <c r="O61" i="5"/>
  <c r="O66" i="5"/>
  <c r="O65" i="5"/>
  <c r="B83" i="5"/>
  <c r="AR62" i="5"/>
  <c r="O63" i="5"/>
  <c r="AF63" i="5"/>
  <c r="AV63" i="5"/>
  <c r="T64" i="5"/>
  <c r="AK64" i="5"/>
  <c r="H65" i="5"/>
  <c r="X65" i="5"/>
  <c r="AB62" i="5"/>
  <c r="AS62" i="5"/>
  <c r="P63" i="5"/>
  <c r="AG63" i="5"/>
  <c r="D64" i="5"/>
  <c r="AO61" i="5"/>
  <c r="L62" i="5"/>
  <c r="AC62" i="5"/>
  <c r="T60" i="5"/>
  <c r="AK60" i="5"/>
  <c r="H61" i="5"/>
  <c r="X61" i="5"/>
  <c r="P59" i="5"/>
  <c r="AG59" i="5"/>
  <c r="D60" i="5"/>
  <c r="AA66" i="5"/>
  <c r="O67" i="5"/>
  <c r="AN65" i="5"/>
  <c r="K66" i="5"/>
  <c r="AB66" i="5"/>
  <c r="AS66" i="5"/>
  <c r="P67" i="5"/>
  <c r="AG67" i="5"/>
  <c r="AA61" i="5"/>
  <c r="AA65" i="5"/>
  <c r="O72" i="5"/>
  <c r="O60" i="5" s="1"/>
  <c r="O76" i="5"/>
  <c r="O64" i="5" s="1"/>
  <c r="V45" i="5" l="1"/>
  <c r="W45" i="5"/>
  <c r="X45" i="5"/>
  <c r="Y45" i="5"/>
  <c r="Q46" i="5"/>
  <c r="R46" i="5"/>
  <c r="S46" i="5"/>
  <c r="T46" i="5"/>
  <c r="U46" i="5"/>
  <c r="V46" i="5"/>
  <c r="T47" i="5"/>
  <c r="U47" i="5"/>
  <c r="V47" i="5"/>
  <c r="W47" i="5"/>
  <c r="X47" i="5"/>
  <c r="Y47" i="5"/>
  <c r="Q48" i="5"/>
  <c r="R48" i="5"/>
  <c r="S48" i="5"/>
  <c r="T48" i="5"/>
  <c r="R49" i="5"/>
  <c r="S49" i="5"/>
  <c r="T49" i="5"/>
  <c r="U49" i="5"/>
  <c r="V49" i="5"/>
  <c r="W49" i="5"/>
  <c r="X49" i="5"/>
  <c r="Y49" i="5"/>
  <c r="Q50" i="5"/>
  <c r="R50" i="5"/>
  <c r="Y50" i="5"/>
  <c r="Q51" i="5"/>
  <c r="R51" i="5"/>
  <c r="S51" i="5"/>
  <c r="T51" i="5"/>
  <c r="U51" i="5"/>
  <c r="V51" i="5"/>
  <c r="W51" i="5"/>
  <c r="X51" i="5"/>
  <c r="Y51" i="5"/>
  <c r="W52" i="5"/>
  <c r="X52" i="5"/>
  <c r="Y52" i="5"/>
  <c r="Q53" i="5"/>
  <c r="R53" i="5"/>
  <c r="S53" i="5"/>
  <c r="T53" i="5"/>
  <c r="U53" i="5"/>
  <c r="V53" i="5"/>
  <c r="W53" i="5"/>
  <c r="P50" i="5"/>
  <c r="P51" i="5"/>
  <c r="P52" i="5"/>
  <c r="P53" i="5"/>
  <c r="P45" i="5"/>
  <c r="E45" i="5"/>
  <c r="F45" i="5"/>
  <c r="G45" i="5"/>
  <c r="H45" i="5"/>
  <c r="I45" i="5"/>
  <c r="F46" i="5"/>
  <c r="G46" i="5"/>
  <c r="H46" i="5"/>
  <c r="I46" i="5"/>
  <c r="J46" i="5"/>
  <c r="K46" i="5"/>
  <c r="L46" i="5"/>
  <c r="M46" i="5"/>
  <c r="N46" i="5"/>
  <c r="E47" i="5"/>
  <c r="L47" i="5"/>
  <c r="M47" i="5"/>
  <c r="N47" i="5"/>
  <c r="E48" i="5"/>
  <c r="F48" i="5"/>
  <c r="G48" i="5"/>
  <c r="H48" i="5"/>
  <c r="I48" i="5"/>
  <c r="J48" i="5"/>
  <c r="K48" i="5"/>
  <c r="H49" i="5"/>
  <c r="I49" i="5"/>
  <c r="J49" i="5"/>
  <c r="K49" i="5"/>
  <c r="L49" i="5"/>
  <c r="M49" i="5"/>
  <c r="N49" i="5"/>
  <c r="E50" i="5"/>
  <c r="F50" i="5"/>
  <c r="G50" i="5"/>
  <c r="N50" i="5"/>
  <c r="E51" i="5"/>
  <c r="F51" i="5"/>
  <c r="G51" i="5"/>
  <c r="H51" i="5"/>
  <c r="I51" i="5"/>
  <c r="J51" i="5"/>
  <c r="K51" i="5"/>
  <c r="L51" i="5"/>
  <c r="M51" i="5"/>
  <c r="J52" i="5"/>
  <c r="K52" i="5"/>
  <c r="L52" i="5"/>
  <c r="M52" i="5"/>
  <c r="N52" i="5"/>
  <c r="E53" i="5"/>
  <c r="F53" i="5"/>
  <c r="G53" i="5"/>
  <c r="H53" i="5"/>
  <c r="I53" i="5"/>
  <c r="D47" i="5"/>
  <c r="O47" i="5" s="1"/>
  <c r="D48" i="5"/>
  <c r="O48" i="5" s="1"/>
  <c r="D49" i="5"/>
  <c r="O49" i="5" s="1"/>
  <c r="D50" i="5"/>
  <c r="O50" i="5" s="1"/>
  <c r="D51" i="5"/>
  <c r="D52" i="5"/>
  <c r="D53" i="5"/>
  <c r="O53" i="5" s="1"/>
  <c r="O51" i="5"/>
  <c r="O52" i="5"/>
  <c r="B44" i="5"/>
  <c r="B45" i="5" s="1"/>
  <c r="S45" i="5" s="1"/>
  <c r="B43" i="5"/>
  <c r="B32" i="5"/>
  <c r="B31" i="5"/>
  <c r="B20" i="5"/>
  <c r="B21" i="5" s="1"/>
  <c r="B19" i="5"/>
  <c r="Q21" i="5"/>
  <c r="R21" i="5"/>
  <c r="S21" i="5"/>
  <c r="T21" i="5"/>
  <c r="U21" i="5"/>
  <c r="V21" i="5"/>
  <c r="W21" i="5"/>
  <c r="X22" i="5"/>
  <c r="Y22" i="5"/>
  <c r="Q23" i="5"/>
  <c r="R23" i="5"/>
  <c r="S23" i="5"/>
  <c r="T23" i="5"/>
  <c r="V24" i="5"/>
  <c r="W24" i="5"/>
  <c r="X24" i="5"/>
  <c r="Y24" i="5"/>
  <c r="Q25" i="5"/>
  <c r="R25" i="5"/>
  <c r="S25" i="5"/>
  <c r="T26" i="5"/>
  <c r="U26" i="5"/>
  <c r="V26" i="5"/>
  <c r="W26" i="5"/>
  <c r="X26" i="5"/>
  <c r="Y26" i="5"/>
  <c r="Q27" i="5"/>
  <c r="R28" i="5"/>
  <c r="T28" i="5"/>
  <c r="U28" i="5"/>
  <c r="V28" i="5"/>
  <c r="W28" i="5"/>
  <c r="X28" i="5"/>
  <c r="Y29" i="5"/>
  <c r="P22" i="5"/>
  <c r="P23" i="5"/>
  <c r="P24" i="5"/>
  <c r="P25" i="5"/>
  <c r="P26" i="5"/>
  <c r="P27" i="5"/>
  <c r="J21" i="5"/>
  <c r="K21" i="5"/>
  <c r="L21" i="5"/>
  <c r="N21" i="5"/>
  <c r="E22" i="5"/>
  <c r="F22" i="5"/>
  <c r="G22" i="5"/>
  <c r="F23" i="5"/>
  <c r="G23" i="5"/>
  <c r="H23" i="5"/>
  <c r="I23" i="5"/>
  <c r="J23" i="5"/>
  <c r="K23" i="5"/>
  <c r="L23" i="5"/>
  <c r="M23" i="5"/>
  <c r="L24" i="5"/>
  <c r="M24" i="5"/>
  <c r="N24" i="5"/>
  <c r="F25" i="5"/>
  <c r="G25" i="5"/>
  <c r="H25" i="5"/>
  <c r="I25" i="5"/>
  <c r="J25" i="5"/>
  <c r="H26" i="5"/>
  <c r="I26" i="5"/>
  <c r="J26" i="5"/>
  <c r="K26" i="5"/>
  <c r="L26" i="5"/>
  <c r="M26" i="5"/>
  <c r="N26" i="5"/>
  <c r="E27" i="5"/>
  <c r="F27" i="5"/>
  <c r="N27" i="5"/>
  <c r="F28" i="5"/>
  <c r="G28" i="5"/>
  <c r="H28" i="5"/>
  <c r="I28" i="5"/>
  <c r="J28" i="5"/>
  <c r="K28" i="5"/>
  <c r="L28" i="5"/>
  <c r="J29" i="5"/>
  <c r="K29" i="5"/>
  <c r="L29" i="5"/>
  <c r="M29" i="5"/>
  <c r="N29" i="5"/>
  <c r="D22" i="5"/>
  <c r="D23" i="5"/>
  <c r="D24" i="5"/>
  <c r="D25" i="5"/>
  <c r="O22" i="5" l="1"/>
  <c r="O24" i="5"/>
  <c r="O23" i="5"/>
  <c r="AQ29" i="5"/>
  <c r="AS27" i="5"/>
  <c r="AU25" i="5"/>
  <c r="AN24" i="5"/>
  <c r="AP22" i="5"/>
  <c r="AM26" i="5"/>
  <c r="AC21" i="5"/>
  <c r="AJ22" i="5"/>
  <c r="AF24" i="5"/>
  <c r="AB26" i="5"/>
  <c r="AH27" i="5"/>
  <c r="AD29" i="5"/>
  <c r="AA21" i="5"/>
  <c r="AP29" i="5"/>
  <c r="AR27" i="5"/>
  <c r="AT25" i="5"/>
  <c r="AV23" i="5"/>
  <c r="AO22" i="5"/>
  <c r="AM27" i="5"/>
  <c r="AD21" i="5"/>
  <c r="AK22" i="5"/>
  <c r="AG24" i="5"/>
  <c r="AC26" i="5"/>
  <c r="AI27" i="5"/>
  <c r="AE29" i="5"/>
  <c r="AU28" i="5"/>
  <c r="AU26" i="5"/>
  <c r="AU24" i="5"/>
  <c r="AU22" i="5"/>
  <c r="AM23" i="5"/>
  <c r="AB21" i="5"/>
  <c r="AC23" i="5"/>
  <c r="AK24" i="5"/>
  <c r="AI26" i="5"/>
  <c r="AG28" i="5"/>
  <c r="AA25" i="5"/>
  <c r="AT28" i="5"/>
  <c r="AT26" i="5"/>
  <c r="AT24" i="5"/>
  <c r="AT22" i="5"/>
  <c r="AM24" i="5"/>
  <c r="AE21" i="5"/>
  <c r="AD23" i="5"/>
  <c r="AB25" i="5"/>
  <c r="AJ26" i="5"/>
  <c r="AH28" i="5"/>
  <c r="AA26" i="5"/>
  <c r="AS28" i="5"/>
  <c r="AS26" i="5"/>
  <c r="AS24" i="5"/>
  <c r="AS22" i="5"/>
  <c r="AM25" i="5"/>
  <c r="AF21" i="5"/>
  <c r="AE23" i="5"/>
  <c r="AC25" i="5"/>
  <c r="AK26" i="5"/>
  <c r="AI28" i="5"/>
  <c r="AA27" i="5"/>
  <c r="AR28" i="5"/>
  <c r="AR26" i="5"/>
  <c r="AR24" i="5"/>
  <c r="AR22" i="5"/>
  <c r="AM28" i="5"/>
  <c r="AG21" i="5"/>
  <c r="AF23" i="5"/>
  <c r="AD25" i="5"/>
  <c r="AB27" i="5"/>
  <c r="AJ28" i="5"/>
  <c r="AA28" i="5"/>
  <c r="AQ28" i="5"/>
  <c r="AQ26" i="5"/>
  <c r="AQ24" i="5"/>
  <c r="AQ22" i="5"/>
  <c r="AM29" i="5"/>
  <c r="AH21" i="5"/>
  <c r="AG23" i="5"/>
  <c r="AE25" i="5"/>
  <c r="AC27" i="5"/>
  <c r="AK28" i="5"/>
  <c r="AA29" i="5"/>
  <c r="AO28" i="5"/>
  <c r="AO26" i="5"/>
  <c r="AO24" i="5"/>
  <c r="AV21" i="5"/>
  <c r="AJ21" i="5"/>
  <c r="AI23" i="5"/>
  <c r="AG25" i="5"/>
  <c r="AE27" i="5"/>
  <c r="AC29" i="5"/>
  <c r="AN28" i="5"/>
  <c r="AN26" i="5"/>
  <c r="AU23" i="5"/>
  <c r="AU21" i="5"/>
  <c r="AB22" i="5"/>
  <c r="AH25" i="5"/>
  <c r="AF27" i="5"/>
  <c r="AF29" i="5"/>
  <c r="AV29" i="5"/>
  <c r="AV27" i="5"/>
  <c r="AT23" i="5"/>
  <c r="AT21" i="5"/>
  <c r="AC22" i="5"/>
  <c r="AI25" i="5"/>
  <c r="AG29" i="5"/>
  <c r="AU27" i="5"/>
  <c r="AS23" i="5"/>
  <c r="AB24" i="5"/>
  <c r="AH29" i="5"/>
  <c r="AT29" i="5"/>
  <c r="AR25" i="5"/>
  <c r="AR21" i="5"/>
  <c r="AE22" i="5"/>
  <c r="AK25" i="5"/>
  <c r="AI29" i="5"/>
  <c r="AJ23" i="5"/>
  <c r="AV25" i="5"/>
  <c r="AK23" i="5"/>
  <c r="AG27" i="5"/>
  <c r="AU29" i="5"/>
  <c r="AS25" i="5"/>
  <c r="AS21" i="5"/>
  <c r="AD22" i="5"/>
  <c r="AJ25" i="5"/>
  <c r="AJ27" i="5"/>
  <c r="AT27" i="5"/>
  <c r="AR23" i="5"/>
  <c r="AC24" i="5"/>
  <c r="AK27" i="5"/>
  <c r="AN29" i="5"/>
  <c r="AN27" i="5"/>
  <c r="AN25" i="5"/>
  <c r="AN23" i="5"/>
  <c r="AN21" i="5"/>
  <c r="AK21" i="5"/>
  <c r="AI22" i="5"/>
  <c r="AI24" i="5"/>
  <c r="AG26" i="5"/>
  <c r="AE28" i="5"/>
  <c r="AA23" i="5"/>
  <c r="AP26" i="5"/>
  <c r="AE26" i="5"/>
  <c r="AQ25" i="5"/>
  <c r="AF26" i="5"/>
  <c r="AP24" i="5"/>
  <c r="AF22" i="5"/>
  <c r="AC28" i="5"/>
  <c r="AQ23" i="5"/>
  <c r="AG22" i="5"/>
  <c r="AD28" i="5"/>
  <c r="AS29" i="5"/>
  <c r="AP23" i="5"/>
  <c r="AH22" i="5"/>
  <c r="AF28" i="5"/>
  <c r="AR29" i="5"/>
  <c r="AO23" i="5"/>
  <c r="AB23" i="5"/>
  <c r="AB29" i="5"/>
  <c r="AH23" i="5"/>
  <c r="AV28" i="5"/>
  <c r="AD24" i="5"/>
  <c r="AP28" i="5"/>
  <c r="AE24" i="5"/>
  <c r="AQ27" i="5"/>
  <c r="AH24" i="5"/>
  <c r="AP27" i="5"/>
  <c r="AJ24" i="5"/>
  <c r="AO27" i="5"/>
  <c r="AV26" i="5"/>
  <c r="AD26" i="5"/>
  <c r="AO25" i="5"/>
  <c r="AD27" i="5"/>
  <c r="AV24" i="5"/>
  <c r="AI21" i="5"/>
  <c r="AB28" i="5"/>
  <c r="AO29" i="5"/>
  <c r="AV22" i="5"/>
  <c r="AJ29" i="5"/>
  <c r="AN22" i="5"/>
  <c r="AK29" i="5"/>
  <c r="AQ21" i="5"/>
  <c r="AA22" i="5"/>
  <c r="AP21" i="5"/>
  <c r="AA24" i="5"/>
  <c r="AO21" i="5"/>
  <c r="AM22" i="5"/>
  <c r="AF25" i="5"/>
  <c r="AM21" i="5"/>
  <c r="AP25" i="5"/>
  <c r="AH26" i="5"/>
  <c r="X21" i="5"/>
  <c r="V23" i="5"/>
  <c r="T25" i="5"/>
  <c r="R27" i="5"/>
  <c r="Y28" i="5"/>
  <c r="P28" i="5"/>
  <c r="H22" i="5"/>
  <c r="N23" i="5"/>
  <c r="Y21" i="5"/>
  <c r="W23" i="5"/>
  <c r="U25" i="5"/>
  <c r="S27" i="5"/>
  <c r="Q29" i="5"/>
  <c r="P29" i="5"/>
  <c r="I22" i="5"/>
  <c r="E24" i="5"/>
  <c r="K25" i="5"/>
  <c r="G27" i="5"/>
  <c r="M28" i="5"/>
  <c r="D26" i="5"/>
  <c r="V25" i="5"/>
  <c r="P21" i="5"/>
  <c r="F24" i="5"/>
  <c r="H27" i="5"/>
  <c r="D27" i="5"/>
  <c r="I27" i="5"/>
  <c r="H24" i="5"/>
  <c r="Q22" i="5"/>
  <c r="X23" i="5"/>
  <c r="T27" i="5"/>
  <c r="R29" i="5"/>
  <c r="J22" i="5"/>
  <c r="L25" i="5"/>
  <c r="N28" i="5"/>
  <c r="D28" i="5"/>
  <c r="L22" i="5"/>
  <c r="F29" i="5"/>
  <c r="R22" i="5"/>
  <c r="Y23" i="5"/>
  <c r="W25" i="5"/>
  <c r="U27" i="5"/>
  <c r="S29" i="5"/>
  <c r="E21" i="5"/>
  <c r="K22" i="5"/>
  <c r="G24" i="5"/>
  <c r="M25" i="5"/>
  <c r="E29" i="5"/>
  <c r="N25" i="5"/>
  <c r="D29" i="5"/>
  <c r="S22" i="5"/>
  <c r="Q24" i="5"/>
  <c r="X25" i="5"/>
  <c r="V27" i="5"/>
  <c r="T29" i="5"/>
  <c r="F21" i="5"/>
  <c r="J27" i="5"/>
  <c r="T22" i="5"/>
  <c r="R24" i="5"/>
  <c r="Y25" i="5"/>
  <c r="W27" i="5"/>
  <c r="U29" i="5"/>
  <c r="G21" i="5"/>
  <c r="M22" i="5"/>
  <c r="I24" i="5"/>
  <c r="E26" i="5"/>
  <c r="K27" i="5"/>
  <c r="G29" i="5"/>
  <c r="U22" i="5"/>
  <c r="S24" i="5"/>
  <c r="Q26" i="5"/>
  <c r="X27" i="5"/>
  <c r="V29" i="5"/>
  <c r="H21" i="5"/>
  <c r="N22" i="5"/>
  <c r="J24" i="5"/>
  <c r="F26" i="5"/>
  <c r="L27" i="5"/>
  <c r="H29" i="5"/>
  <c r="D21" i="5"/>
  <c r="V22" i="5"/>
  <c r="T24" i="5"/>
  <c r="R26" i="5"/>
  <c r="Y27" i="5"/>
  <c r="W29" i="5"/>
  <c r="I21" i="5"/>
  <c r="E23" i="5"/>
  <c r="K24" i="5"/>
  <c r="G26" i="5"/>
  <c r="M27" i="5"/>
  <c r="I29" i="5"/>
  <c r="U24" i="5"/>
  <c r="S26" i="5"/>
  <c r="Q28" i="5"/>
  <c r="X29" i="5"/>
  <c r="W22" i="5"/>
  <c r="O25" i="5"/>
  <c r="E28" i="5"/>
  <c r="E25" i="5"/>
  <c r="M21" i="5"/>
  <c r="S28" i="5"/>
  <c r="U23" i="5"/>
  <c r="D46" i="5"/>
  <c r="O46" i="5" s="1"/>
  <c r="I52" i="5"/>
  <c r="M50" i="5"/>
  <c r="G49" i="5"/>
  <c r="K47" i="5"/>
  <c r="E46" i="5"/>
  <c r="P49" i="5"/>
  <c r="V52" i="5"/>
  <c r="X50" i="5"/>
  <c r="Q49" i="5"/>
  <c r="S47" i="5"/>
  <c r="U45" i="5"/>
  <c r="N53" i="5"/>
  <c r="H52" i="5"/>
  <c r="L50" i="5"/>
  <c r="F49" i="5"/>
  <c r="J47" i="5"/>
  <c r="N45" i="5"/>
  <c r="P48" i="5"/>
  <c r="U52" i="5"/>
  <c r="W50" i="5"/>
  <c r="Y48" i="5"/>
  <c r="R47" i="5"/>
  <c r="T45" i="5"/>
  <c r="M53" i="5"/>
  <c r="G52" i="5"/>
  <c r="K50" i="5"/>
  <c r="E49" i="5"/>
  <c r="I47" i="5"/>
  <c r="M45" i="5"/>
  <c r="P47" i="5"/>
  <c r="T52" i="5"/>
  <c r="V50" i="5"/>
  <c r="X48" i="5"/>
  <c r="Q47" i="5"/>
  <c r="AO46" i="5"/>
  <c r="AR46" i="5"/>
  <c r="AP48" i="5"/>
  <c r="AN50" i="5"/>
  <c r="AT46" i="5"/>
  <c r="AR48" i="5"/>
  <c r="AP50" i="5"/>
  <c r="AN52" i="5"/>
  <c r="AU53" i="5"/>
  <c r="AF45" i="5"/>
  <c r="AB47" i="5"/>
  <c r="AH48" i="5"/>
  <c r="AD50" i="5"/>
  <c r="AJ51" i="5"/>
  <c r="AF53" i="5"/>
  <c r="AA45" i="5"/>
  <c r="AL45" i="5" s="1"/>
  <c r="AN45" i="5"/>
  <c r="AU46" i="5"/>
  <c r="AS48" i="5"/>
  <c r="AQ50" i="5"/>
  <c r="AO52" i="5"/>
  <c r="AV53" i="5"/>
  <c r="AG45" i="5"/>
  <c r="AC47" i="5"/>
  <c r="AI48" i="5"/>
  <c r="AE50" i="5"/>
  <c r="AK51" i="5"/>
  <c r="AG53" i="5"/>
  <c r="AO45" i="5"/>
  <c r="AV46" i="5"/>
  <c r="AT48" i="5"/>
  <c r="AR50" i="5"/>
  <c r="AP52" i="5"/>
  <c r="AM46" i="5"/>
  <c r="AH45" i="5"/>
  <c r="AD47" i="5"/>
  <c r="AJ48" i="5"/>
  <c r="AF50" i="5"/>
  <c r="AB52" i="5"/>
  <c r="AR45" i="5"/>
  <c r="AU47" i="5"/>
  <c r="AO50" i="5"/>
  <c r="AS52" i="5"/>
  <c r="AM52" i="5"/>
  <c r="AG46" i="5"/>
  <c r="AF48" i="5"/>
  <c r="AH50" i="5"/>
  <c r="AG52" i="5"/>
  <c r="AA49" i="5"/>
  <c r="AL49" i="5" s="1"/>
  <c r="AS45" i="5"/>
  <c r="AV47" i="5"/>
  <c r="AS50" i="5"/>
  <c r="AT52" i="5"/>
  <c r="AM53" i="5"/>
  <c r="AH46" i="5"/>
  <c r="AG48" i="5"/>
  <c r="AI50" i="5"/>
  <c r="AH52" i="5"/>
  <c r="AA50" i="5"/>
  <c r="AL50" i="5" s="1"/>
  <c r="AT45" i="5"/>
  <c r="AN48" i="5"/>
  <c r="AT50" i="5"/>
  <c r="AU52" i="5"/>
  <c r="AM45" i="5"/>
  <c r="AI46" i="5"/>
  <c r="AK48" i="5"/>
  <c r="AJ50" i="5"/>
  <c r="AI52" i="5"/>
  <c r="AA51" i="5"/>
  <c r="AL51" i="5" s="1"/>
  <c r="AU45" i="5"/>
  <c r="AO48" i="5"/>
  <c r="AU50" i="5"/>
  <c r="AV52" i="5"/>
  <c r="AJ46" i="5"/>
  <c r="AB49" i="5"/>
  <c r="AK50" i="5"/>
  <c r="AJ52" i="5"/>
  <c r="AA52" i="5"/>
  <c r="AL52" i="5" s="1"/>
  <c r="AV45" i="5"/>
  <c r="AQ48" i="5"/>
  <c r="AV50" i="5"/>
  <c r="AN53" i="5"/>
  <c r="AB45" i="5"/>
  <c r="AK46" i="5"/>
  <c r="AC49" i="5"/>
  <c r="AB51" i="5"/>
  <c r="AK52" i="5"/>
  <c r="AA53" i="5"/>
  <c r="AL53" i="5" s="1"/>
  <c r="AN46" i="5"/>
  <c r="AU48" i="5"/>
  <c r="AN51" i="5"/>
  <c r="AO53" i="5"/>
  <c r="AC45" i="5"/>
  <c r="AE47" i="5"/>
  <c r="AP46" i="5"/>
  <c r="AV48" i="5"/>
  <c r="AO51" i="5"/>
  <c r="AP53" i="5"/>
  <c r="AD45" i="5"/>
  <c r="AF47" i="5"/>
  <c r="AE49" i="5"/>
  <c r="AD51" i="5"/>
  <c r="AC53" i="5"/>
  <c r="AQ46" i="5"/>
  <c r="AN49" i="5"/>
  <c r="AP51" i="5"/>
  <c r="AQ53" i="5"/>
  <c r="AE45" i="5"/>
  <c r="AG47" i="5"/>
  <c r="AF49" i="5"/>
  <c r="AE51" i="5"/>
  <c r="AD53" i="5"/>
  <c r="AO49" i="5"/>
  <c r="AR53" i="5"/>
  <c r="AG49" i="5"/>
  <c r="AE53" i="5"/>
  <c r="AN47" i="5"/>
  <c r="AR51" i="5"/>
  <c r="AJ45" i="5"/>
  <c r="AH49" i="5"/>
  <c r="AH53" i="5"/>
  <c r="AO47" i="5"/>
  <c r="AS51" i="5"/>
  <c r="AK45" i="5"/>
  <c r="AI49" i="5"/>
  <c r="AI53" i="5"/>
  <c r="AS46" i="5"/>
  <c r="AQ51" i="5"/>
  <c r="AI45" i="5"/>
  <c r="AH47" i="5"/>
  <c r="AF51" i="5"/>
  <c r="AP49" i="5"/>
  <c r="AS53" i="5"/>
  <c r="AI47" i="5"/>
  <c r="AG51" i="5"/>
  <c r="AQ49" i="5"/>
  <c r="AT53" i="5"/>
  <c r="AJ47" i="5"/>
  <c r="AH51" i="5"/>
  <c r="AP45" i="5"/>
  <c r="AS47" i="5"/>
  <c r="AU49" i="5"/>
  <c r="AQ52" i="5"/>
  <c r="AM50" i="5"/>
  <c r="AE46" i="5"/>
  <c r="AD48" i="5"/>
  <c r="AC50" i="5"/>
  <c r="AE52" i="5"/>
  <c r="AA47" i="5"/>
  <c r="AL47" i="5" s="1"/>
  <c r="AV49" i="5"/>
  <c r="AT51" i="5"/>
  <c r="AD49" i="5"/>
  <c r="AV51" i="5"/>
  <c r="AU51" i="5"/>
  <c r="AJ49" i="5"/>
  <c r="AK49" i="5"/>
  <c r="AM48" i="5"/>
  <c r="AC51" i="5"/>
  <c r="AM49" i="5"/>
  <c r="AI51" i="5"/>
  <c r="AQ45" i="5"/>
  <c r="AM51" i="5"/>
  <c r="AC52" i="5"/>
  <c r="AP47" i="5"/>
  <c r="AB46" i="5"/>
  <c r="AD52" i="5"/>
  <c r="AR49" i="5"/>
  <c r="AK47" i="5"/>
  <c r="AK53" i="5"/>
  <c r="AS49" i="5"/>
  <c r="AT49" i="5"/>
  <c r="AA48" i="5"/>
  <c r="AL48" i="5" s="1"/>
  <c r="AR52" i="5"/>
  <c r="AB50" i="5"/>
  <c r="AM47" i="5"/>
  <c r="AG50" i="5"/>
  <c r="AQ47" i="5"/>
  <c r="AC46" i="5"/>
  <c r="AF52" i="5"/>
  <c r="AR47" i="5"/>
  <c r="AD46" i="5"/>
  <c r="AB53" i="5"/>
  <c r="AT47" i="5"/>
  <c r="AF46" i="5"/>
  <c r="AJ53" i="5"/>
  <c r="AB48" i="5"/>
  <c r="AA46" i="5"/>
  <c r="AL46" i="5" s="1"/>
  <c r="AC48" i="5"/>
  <c r="AE48" i="5"/>
  <c r="L53" i="5"/>
  <c r="F52" i="5"/>
  <c r="J50" i="5"/>
  <c r="N48" i="5"/>
  <c r="H47" i="5"/>
  <c r="L45" i="5"/>
  <c r="P46" i="5"/>
  <c r="S52" i="5"/>
  <c r="U50" i="5"/>
  <c r="W48" i="5"/>
  <c r="Y46" i="5"/>
  <c r="R45" i="5"/>
  <c r="D45" i="5"/>
  <c r="O45" i="5" s="1"/>
  <c r="K53" i="5"/>
  <c r="E52" i="5"/>
  <c r="I50" i="5"/>
  <c r="M48" i="5"/>
  <c r="G47" i="5"/>
  <c r="K45" i="5"/>
  <c r="Y53" i="5"/>
  <c r="R52" i="5"/>
  <c r="T50" i="5"/>
  <c r="V48" i="5"/>
  <c r="X46" i="5"/>
  <c r="Q45" i="5"/>
  <c r="J53" i="5"/>
  <c r="N51" i="5"/>
  <c r="H50" i="5"/>
  <c r="L48" i="5"/>
  <c r="F47" i="5"/>
  <c r="J45" i="5"/>
  <c r="X53" i="5"/>
  <c r="Q52" i="5"/>
  <c r="S50" i="5"/>
  <c r="U48" i="5"/>
  <c r="W46" i="5"/>
  <c r="B33" i="5"/>
  <c r="AL28" i="5" l="1"/>
  <c r="E13" i="5"/>
  <c r="I17" i="5"/>
  <c r="N10" i="5"/>
  <c r="S17" i="5"/>
  <c r="I15" i="5"/>
  <c r="W11" i="5"/>
  <c r="AL24" i="5"/>
  <c r="AL12" i="5" s="1"/>
  <c r="AA12" i="5"/>
  <c r="AT12" i="5"/>
  <c r="AC14" i="5"/>
  <c r="AC9" i="5"/>
  <c r="M15" i="5"/>
  <c r="H9" i="5"/>
  <c r="U15" i="5"/>
  <c r="O27" i="5"/>
  <c r="O15" i="5" s="1"/>
  <c r="D15" i="5"/>
  <c r="Y9" i="5"/>
  <c r="AK9" i="5"/>
  <c r="AI11" i="5"/>
  <c r="AE11" i="5"/>
  <c r="AT14" i="5"/>
  <c r="AM14" i="5"/>
  <c r="V17" i="5"/>
  <c r="J15" i="5"/>
  <c r="W13" i="5"/>
  <c r="H15" i="5"/>
  <c r="AL22" i="5"/>
  <c r="AN9" i="5"/>
  <c r="AT9" i="5"/>
  <c r="AT16" i="5"/>
  <c r="AK10" i="5"/>
  <c r="K12" i="5"/>
  <c r="F9" i="5"/>
  <c r="F12" i="5"/>
  <c r="AN11" i="5"/>
  <c r="AT11" i="5"/>
  <c r="AJ16" i="5"/>
  <c r="AM13" i="5"/>
  <c r="AA13" i="5"/>
  <c r="AL25" i="5"/>
  <c r="AL13" i="5" s="1"/>
  <c r="R10" i="5"/>
  <c r="AQ11" i="5"/>
  <c r="AN13" i="5"/>
  <c r="AV15" i="5"/>
  <c r="AO12" i="5"/>
  <c r="AB15" i="5"/>
  <c r="AS10" i="5"/>
  <c r="AG16" i="5"/>
  <c r="V15" i="5"/>
  <c r="AN10" i="5"/>
  <c r="AE12" i="5"/>
  <c r="AC16" i="5"/>
  <c r="AN15" i="5"/>
  <c r="AI17" i="5"/>
  <c r="AO14" i="5"/>
  <c r="M9" i="5"/>
  <c r="S16" i="5"/>
  <c r="W17" i="5"/>
  <c r="U10" i="5"/>
  <c r="X13" i="5"/>
  <c r="L10" i="5"/>
  <c r="O26" i="5"/>
  <c r="R15" i="5"/>
  <c r="AP16" i="5"/>
  <c r="AQ17" i="5"/>
  <c r="M16" i="5"/>
  <c r="AO17" i="5"/>
  <c r="L13" i="5"/>
  <c r="AU11" i="5"/>
  <c r="AN17" i="5"/>
  <c r="AS14" i="5"/>
  <c r="Y15" i="5"/>
  <c r="Q12" i="5"/>
  <c r="O28" i="5"/>
  <c r="O16" i="5" s="1"/>
  <c r="R14" i="5"/>
  <c r="G15" i="5"/>
  <c r="AC12" i="5"/>
  <c r="AH13" i="5"/>
  <c r="AM16" i="5"/>
  <c r="AB9" i="5"/>
  <c r="E14" i="5"/>
  <c r="K13" i="5"/>
  <c r="AB16" i="5"/>
  <c r="V10" i="5"/>
  <c r="AE14" i="5"/>
  <c r="AE13" i="5"/>
  <c r="AJ14" i="5"/>
  <c r="AU10" i="5"/>
  <c r="AL21" i="5"/>
  <c r="AL9" i="5" s="1"/>
  <c r="O21" i="5"/>
  <c r="AP14" i="5"/>
  <c r="AH17" i="5"/>
  <c r="AR14" i="5"/>
  <c r="AD17" i="5"/>
  <c r="X17" i="5"/>
  <c r="H17" i="5"/>
  <c r="G9" i="5"/>
  <c r="P17" i="5"/>
  <c r="AL23" i="5"/>
  <c r="AJ13" i="5"/>
  <c r="AB12" i="5"/>
  <c r="AR16" i="5"/>
  <c r="AH15" i="5"/>
  <c r="AF10" i="5"/>
  <c r="AK13" i="5"/>
  <c r="AO16" i="5"/>
  <c r="AV10" i="5"/>
  <c r="AP12" i="5"/>
  <c r="AL29" i="5"/>
  <c r="AT13" i="5"/>
  <c r="K15" i="5"/>
  <c r="N16" i="5"/>
  <c r="V11" i="5"/>
  <c r="AR9" i="5"/>
  <c r="AL26" i="5"/>
  <c r="T12" i="5"/>
  <c r="O29" i="5"/>
  <c r="AR10" i="5"/>
  <c r="AM11" i="5"/>
  <c r="I12" i="5"/>
  <c r="E12" i="5"/>
  <c r="AB11" i="5"/>
  <c r="AJ15" i="5"/>
  <c r="AG11" i="5"/>
  <c r="AB13" i="5"/>
  <c r="AP34" i="5"/>
  <c r="AP10" i="5" s="1"/>
  <c r="AN36" i="5"/>
  <c r="AN12" i="5" s="1"/>
  <c r="AU37" i="5"/>
  <c r="AU13" i="5" s="1"/>
  <c r="AS39" i="5"/>
  <c r="AS15" i="5" s="1"/>
  <c r="AQ41" i="5"/>
  <c r="AC33" i="5"/>
  <c r="AI34" i="5"/>
  <c r="AI10" i="5" s="1"/>
  <c r="AE36" i="5"/>
  <c r="AK37" i="5"/>
  <c r="AG39" i="5"/>
  <c r="AG15" i="5" s="1"/>
  <c r="AC41" i="5"/>
  <c r="AC17" i="5" s="1"/>
  <c r="AA41" i="5"/>
  <c r="AL41" i="5" s="1"/>
  <c r="AQ34" i="5"/>
  <c r="AQ10" i="5" s="1"/>
  <c r="AO36" i="5"/>
  <c r="AV37" i="5"/>
  <c r="AV13" i="5" s="1"/>
  <c r="AT39" i="5"/>
  <c r="AT15" i="5" s="1"/>
  <c r="AR41" i="5"/>
  <c r="AR17" i="5" s="1"/>
  <c r="AD33" i="5"/>
  <c r="AD9" i="5" s="1"/>
  <c r="AJ34" i="5"/>
  <c r="AF36" i="5"/>
  <c r="AF12" i="5" s="1"/>
  <c r="AB38" i="5"/>
  <c r="AH39" i="5"/>
  <c r="AD41" i="5"/>
  <c r="AT33" i="5"/>
  <c r="AT35" i="5"/>
  <c r="AT37" i="5"/>
  <c r="AV39" i="5"/>
  <c r="AV41" i="5"/>
  <c r="AV17" i="5" s="1"/>
  <c r="AJ33" i="5"/>
  <c r="AJ9" i="5" s="1"/>
  <c r="AH35" i="5"/>
  <c r="AH11" i="5" s="1"/>
  <c r="AF37" i="5"/>
  <c r="AD39" i="5"/>
  <c r="AD15" i="5" s="1"/>
  <c r="AB41" i="5"/>
  <c r="AB17" i="5" s="1"/>
  <c r="AU33" i="5"/>
  <c r="AU9" i="5" s="1"/>
  <c r="AU35" i="5"/>
  <c r="AN38" i="5"/>
  <c r="AN14" i="5" s="1"/>
  <c r="AN40" i="5"/>
  <c r="AM34" i="5"/>
  <c r="AK33" i="5"/>
  <c r="AI35" i="5"/>
  <c r="AG37" i="5"/>
  <c r="AG13" i="5" s="1"/>
  <c r="AE39" i="5"/>
  <c r="AE41" i="5"/>
  <c r="AV33" i="5"/>
  <c r="AV9" i="5" s="1"/>
  <c r="AV35" i="5"/>
  <c r="AV11" i="5" s="1"/>
  <c r="AO38" i="5"/>
  <c r="AO40" i="5"/>
  <c r="AM35" i="5"/>
  <c r="AB34" i="5"/>
  <c r="AB10" i="5" s="1"/>
  <c r="AJ35" i="5"/>
  <c r="AJ11" i="5" s="1"/>
  <c r="AH37" i="5"/>
  <c r="AF39" i="5"/>
  <c r="AF15" i="5" s="1"/>
  <c r="AF41" i="5"/>
  <c r="AF17" i="5" s="1"/>
  <c r="AN34" i="5"/>
  <c r="AP36" i="5"/>
  <c r="AP38" i="5"/>
  <c r="AP40" i="5"/>
  <c r="AM36" i="5"/>
  <c r="AC34" i="5"/>
  <c r="AC10" i="5" s="1"/>
  <c r="AK35" i="5"/>
  <c r="AK11" i="5" s="1"/>
  <c r="AI37" i="5"/>
  <c r="AI13" i="5" s="1"/>
  <c r="AI39" i="5"/>
  <c r="AG41" i="5"/>
  <c r="AG17" i="5" s="1"/>
  <c r="AA33" i="5"/>
  <c r="AL33" i="5" s="1"/>
  <c r="AO34" i="5"/>
  <c r="AO10" i="5" s="1"/>
  <c r="AQ36" i="5"/>
  <c r="AQ12" i="5" s="1"/>
  <c r="AQ38" i="5"/>
  <c r="AQ14" i="5" s="1"/>
  <c r="AQ40" i="5"/>
  <c r="AQ16" i="5" s="1"/>
  <c r="AM37" i="5"/>
  <c r="AD34" i="5"/>
  <c r="AD10" i="5" s="1"/>
  <c r="AB36" i="5"/>
  <c r="AJ37" i="5"/>
  <c r="AJ39" i="5"/>
  <c r="AH41" i="5"/>
  <c r="AS34" i="5"/>
  <c r="AS36" i="5"/>
  <c r="AS12" i="5" s="1"/>
  <c r="AS38" i="5"/>
  <c r="AS40" i="5"/>
  <c r="AS16" i="5" s="1"/>
  <c r="AM39" i="5"/>
  <c r="AM15" i="5" s="1"/>
  <c r="AF34" i="5"/>
  <c r="AD36" i="5"/>
  <c r="AD12" i="5" s="1"/>
  <c r="AD38" i="5"/>
  <c r="AD14" i="5" s="1"/>
  <c r="AB40" i="5"/>
  <c r="AJ41" i="5"/>
  <c r="AJ17" i="5" s="1"/>
  <c r="AT34" i="5"/>
  <c r="AT36" i="5"/>
  <c r="AT38" i="5"/>
  <c r="AT40" i="5"/>
  <c r="AM40" i="5"/>
  <c r="AG34" i="5"/>
  <c r="AG10" i="5" s="1"/>
  <c r="AG36" i="5"/>
  <c r="AG12" i="5" s="1"/>
  <c r="AE38" i="5"/>
  <c r="AC40" i="5"/>
  <c r="AK41" i="5"/>
  <c r="AK17" i="5" s="1"/>
  <c r="AU34" i="5"/>
  <c r="AU38" i="5"/>
  <c r="AU14" i="5" s="1"/>
  <c r="AU40" i="5"/>
  <c r="AU16" i="5" s="1"/>
  <c r="AH34" i="5"/>
  <c r="AH10" i="5" s="1"/>
  <c r="AF38" i="5"/>
  <c r="AF14" i="5" s="1"/>
  <c r="AD40" i="5"/>
  <c r="AD16" i="5" s="1"/>
  <c r="AV34" i="5"/>
  <c r="AV38" i="5"/>
  <c r="AV14" i="5" s="1"/>
  <c r="AM33" i="5"/>
  <c r="AM9" i="5" s="1"/>
  <c r="AG38" i="5"/>
  <c r="AG14" i="5" s="1"/>
  <c r="AA35" i="5"/>
  <c r="AL35" i="5" s="1"/>
  <c r="AN35" i="5"/>
  <c r="AN39" i="5"/>
  <c r="AB33" i="5"/>
  <c r="AJ36" i="5"/>
  <c r="AJ12" i="5" s="1"/>
  <c r="AF40" i="5"/>
  <c r="AF16" i="5" s="1"/>
  <c r="AU36" i="5"/>
  <c r="AU12" i="5" s="1"/>
  <c r="AM41" i="5"/>
  <c r="AM17" i="5" s="1"/>
  <c r="AH36" i="5"/>
  <c r="AH12" i="5" s="1"/>
  <c r="AA34" i="5"/>
  <c r="AL34" i="5" s="1"/>
  <c r="AV36" i="5"/>
  <c r="AV12" i="5" s="1"/>
  <c r="AV40" i="5"/>
  <c r="AV16" i="5" s="1"/>
  <c r="AK34" i="5"/>
  <c r="AI36" i="5"/>
  <c r="AE40" i="5"/>
  <c r="AN33" i="5"/>
  <c r="AN37" i="5"/>
  <c r="AN41" i="5"/>
  <c r="AB35" i="5"/>
  <c r="AH38" i="5"/>
  <c r="AH14" i="5" s="1"/>
  <c r="AA36" i="5"/>
  <c r="AL36" i="5" s="1"/>
  <c r="AR33" i="5"/>
  <c r="AR35" i="5"/>
  <c r="AR11" i="5" s="1"/>
  <c r="AR37" i="5"/>
  <c r="AR13" i="5" s="1"/>
  <c r="AR39" i="5"/>
  <c r="AR15" i="5" s="1"/>
  <c r="AT41" i="5"/>
  <c r="AT17" i="5" s="1"/>
  <c r="AH33" i="5"/>
  <c r="AH9" i="5" s="1"/>
  <c r="AF35" i="5"/>
  <c r="AF11" i="5" s="1"/>
  <c r="AD37" i="5"/>
  <c r="AD13" i="5" s="1"/>
  <c r="AB39" i="5"/>
  <c r="AJ40" i="5"/>
  <c r="AA40" i="5"/>
  <c r="AL40" i="5" s="1"/>
  <c r="AO33" i="5"/>
  <c r="AP39" i="5"/>
  <c r="AP15" i="5" s="1"/>
  <c r="AE35" i="5"/>
  <c r="AK40" i="5"/>
  <c r="AK16" i="5" s="1"/>
  <c r="AP33" i="5"/>
  <c r="AP9" i="5" s="1"/>
  <c r="AQ39" i="5"/>
  <c r="AQ15" i="5" s="1"/>
  <c r="AG35" i="5"/>
  <c r="AI41" i="5"/>
  <c r="AO35" i="5"/>
  <c r="AO11" i="5" s="1"/>
  <c r="AP41" i="5"/>
  <c r="AP17" i="5" s="1"/>
  <c r="AC37" i="5"/>
  <c r="AC13" i="5" s="1"/>
  <c r="AP35" i="5"/>
  <c r="AP11" i="5" s="1"/>
  <c r="AS41" i="5"/>
  <c r="AS17" i="5" s="1"/>
  <c r="AE37" i="5"/>
  <c r="AQ35" i="5"/>
  <c r="AU41" i="5"/>
  <c r="AU17" i="5" s="1"/>
  <c r="AC38" i="5"/>
  <c r="AS35" i="5"/>
  <c r="AI38" i="5"/>
  <c r="AI14" i="5" s="1"/>
  <c r="AJ38" i="5"/>
  <c r="AO37" i="5"/>
  <c r="AP37" i="5"/>
  <c r="AP13" i="5" s="1"/>
  <c r="AQ37" i="5"/>
  <c r="AQ13" i="5" s="1"/>
  <c r="AK39" i="5"/>
  <c r="AK15" i="5" s="1"/>
  <c r="AS37" i="5"/>
  <c r="AS13" i="5" s="1"/>
  <c r="AC35" i="5"/>
  <c r="AC11" i="5" s="1"/>
  <c r="AO39" i="5"/>
  <c r="AO15" i="5" s="1"/>
  <c r="AD35" i="5"/>
  <c r="AD11" i="5" s="1"/>
  <c r="AI40" i="5"/>
  <c r="AC36" i="5"/>
  <c r="AS33" i="5"/>
  <c r="AR40" i="5"/>
  <c r="AK36" i="5"/>
  <c r="AK12" i="5" s="1"/>
  <c r="AA38" i="5"/>
  <c r="AL38" i="5" s="1"/>
  <c r="AR34" i="5"/>
  <c r="AO41" i="5"/>
  <c r="AB37" i="5"/>
  <c r="AA39" i="5"/>
  <c r="AL39" i="5" s="1"/>
  <c r="AM38" i="5"/>
  <c r="AR36" i="5"/>
  <c r="AR12" i="5" s="1"/>
  <c r="AE33" i="5"/>
  <c r="AE9" i="5" s="1"/>
  <c r="AF33" i="5"/>
  <c r="AF9" i="5" s="1"/>
  <c r="AK38" i="5"/>
  <c r="AK14" i="5" s="1"/>
  <c r="AG33" i="5"/>
  <c r="AG9" i="5" s="1"/>
  <c r="AC39" i="5"/>
  <c r="AC15" i="5" s="1"/>
  <c r="AI33" i="5"/>
  <c r="AI9" i="5" s="1"/>
  <c r="AE34" i="5"/>
  <c r="AE10" i="5" s="1"/>
  <c r="AG40" i="5"/>
  <c r="AR38" i="5"/>
  <c r="AH40" i="5"/>
  <c r="AH16" i="5" s="1"/>
  <c r="AQ33" i="5"/>
  <c r="AQ9" i="5" s="1"/>
  <c r="AU39" i="5"/>
  <c r="AU15" i="5" s="1"/>
  <c r="AA37" i="5"/>
  <c r="AL37" i="5" s="1"/>
  <c r="Y33" i="5"/>
  <c r="W35" i="5"/>
  <c r="U37" i="5"/>
  <c r="U13" i="5" s="1"/>
  <c r="S39" i="5"/>
  <c r="S15" i="5" s="1"/>
  <c r="Q41" i="5"/>
  <c r="Q17" i="5" s="1"/>
  <c r="P33" i="5"/>
  <c r="P9" i="5" s="1"/>
  <c r="J34" i="5"/>
  <c r="J10" i="5" s="1"/>
  <c r="F36" i="5"/>
  <c r="L37" i="5"/>
  <c r="H39" i="5"/>
  <c r="N40" i="5"/>
  <c r="D39" i="5"/>
  <c r="O39" i="5" s="1"/>
  <c r="Q34" i="5"/>
  <c r="X35" i="5"/>
  <c r="V37" i="5"/>
  <c r="V13" i="5" s="1"/>
  <c r="T39" i="5"/>
  <c r="T15" i="5" s="1"/>
  <c r="R41" i="5"/>
  <c r="R17" i="5" s="1"/>
  <c r="E33" i="5"/>
  <c r="K34" i="5"/>
  <c r="G36" i="5"/>
  <c r="G12" i="5" s="1"/>
  <c r="M37" i="5"/>
  <c r="M13" i="5" s="1"/>
  <c r="I39" i="5"/>
  <c r="E41" i="5"/>
  <c r="E17" i="5" s="1"/>
  <c r="D40" i="5"/>
  <c r="O40" i="5" s="1"/>
  <c r="K33" i="5"/>
  <c r="K9" i="5" s="1"/>
  <c r="R34" i="5"/>
  <c r="Y35" i="5"/>
  <c r="Y11" i="5" s="1"/>
  <c r="W37" i="5"/>
  <c r="U39" i="5"/>
  <c r="S41" i="5"/>
  <c r="F33" i="5"/>
  <c r="L34" i="5"/>
  <c r="H36" i="5"/>
  <c r="N37" i="5"/>
  <c r="N13" i="5" s="1"/>
  <c r="J39" i="5"/>
  <c r="F41" i="5"/>
  <c r="F17" i="5" s="1"/>
  <c r="D41" i="5"/>
  <c r="O41" i="5" s="1"/>
  <c r="E40" i="5"/>
  <c r="E16" i="5" s="1"/>
  <c r="S34" i="5"/>
  <c r="S10" i="5" s="1"/>
  <c r="Q36" i="5"/>
  <c r="X37" i="5"/>
  <c r="V39" i="5"/>
  <c r="T41" i="5"/>
  <c r="T17" i="5" s="1"/>
  <c r="G33" i="5"/>
  <c r="M34" i="5"/>
  <c r="M10" i="5" s="1"/>
  <c r="I36" i="5"/>
  <c r="E38" i="5"/>
  <c r="K39" i="5"/>
  <c r="G41" i="5"/>
  <c r="G17" i="5" s="1"/>
  <c r="D33" i="5"/>
  <c r="O33" i="5" s="1"/>
  <c r="T34" i="5"/>
  <c r="T10" i="5" s="1"/>
  <c r="R36" i="5"/>
  <c r="R12" i="5" s="1"/>
  <c r="Y37" i="5"/>
  <c r="W39" i="5"/>
  <c r="U41" i="5"/>
  <c r="U17" i="5" s="1"/>
  <c r="H33" i="5"/>
  <c r="N34" i="5"/>
  <c r="J36" i="5"/>
  <c r="F38" i="5"/>
  <c r="L39" i="5"/>
  <c r="H41" i="5"/>
  <c r="I38" i="5"/>
  <c r="I14" i="5" s="1"/>
  <c r="U34" i="5"/>
  <c r="S36" i="5"/>
  <c r="S12" i="5" s="1"/>
  <c r="Q38" i="5"/>
  <c r="Q14" i="5" s="1"/>
  <c r="X39" i="5"/>
  <c r="X15" i="5" s="1"/>
  <c r="V41" i="5"/>
  <c r="I33" i="5"/>
  <c r="I9" i="5" s="1"/>
  <c r="E35" i="5"/>
  <c r="E11" i="5" s="1"/>
  <c r="K36" i="5"/>
  <c r="G38" i="5"/>
  <c r="G14" i="5" s="1"/>
  <c r="M39" i="5"/>
  <c r="I41" i="5"/>
  <c r="V34" i="5"/>
  <c r="T36" i="5"/>
  <c r="R38" i="5"/>
  <c r="Y39" i="5"/>
  <c r="W41" i="5"/>
  <c r="J33" i="5"/>
  <c r="J9" i="5" s="1"/>
  <c r="F35" i="5"/>
  <c r="F11" i="5" s="1"/>
  <c r="L36" i="5"/>
  <c r="L12" i="5" s="1"/>
  <c r="H38" i="5"/>
  <c r="H14" i="5" s="1"/>
  <c r="N39" i="5"/>
  <c r="N15" i="5" s="1"/>
  <c r="J41" i="5"/>
  <c r="J17" i="5" s="1"/>
  <c r="Y41" i="5"/>
  <c r="Y17" i="5" s="1"/>
  <c r="W34" i="5"/>
  <c r="W10" i="5" s="1"/>
  <c r="U36" i="5"/>
  <c r="U12" i="5" s="1"/>
  <c r="S38" i="5"/>
  <c r="Q40" i="5"/>
  <c r="X41" i="5"/>
  <c r="G35" i="5"/>
  <c r="G11" i="5" s="1"/>
  <c r="M36" i="5"/>
  <c r="M12" i="5" s="1"/>
  <c r="K41" i="5"/>
  <c r="K17" i="5" s="1"/>
  <c r="Q33" i="5"/>
  <c r="Q9" i="5" s="1"/>
  <c r="X34" i="5"/>
  <c r="X10" i="5" s="1"/>
  <c r="V36" i="5"/>
  <c r="V12" i="5" s="1"/>
  <c r="T38" i="5"/>
  <c r="T14" i="5" s="1"/>
  <c r="R40" i="5"/>
  <c r="R16" i="5" s="1"/>
  <c r="P34" i="5"/>
  <c r="P10" i="5" s="1"/>
  <c r="L33" i="5"/>
  <c r="L9" i="5" s="1"/>
  <c r="H35" i="5"/>
  <c r="H11" i="5" s="1"/>
  <c r="N36" i="5"/>
  <c r="N12" i="5" s="1"/>
  <c r="J38" i="5"/>
  <c r="J14" i="5" s="1"/>
  <c r="F40" i="5"/>
  <c r="F16" i="5" s="1"/>
  <c r="L41" i="5"/>
  <c r="L17" i="5" s="1"/>
  <c r="W33" i="5"/>
  <c r="W9" i="5" s="1"/>
  <c r="U38" i="5"/>
  <c r="U14" i="5" s="1"/>
  <c r="P37" i="5"/>
  <c r="P13" i="5" s="1"/>
  <c r="M35" i="5"/>
  <c r="M11" i="5" s="1"/>
  <c r="G39" i="5"/>
  <c r="K40" i="5"/>
  <c r="K16" i="5" s="1"/>
  <c r="X33" i="5"/>
  <c r="X9" i="5" s="1"/>
  <c r="V38" i="5"/>
  <c r="V14" i="5" s="1"/>
  <c r="P38" i="5"/>
  <c r="P14" i="5" s="1"/>
  <c r="N35" i="5"/>
  <c r="N11" i="5" s="1"/>
  <c r="G40" i="5"/>
  <c r="G16" i="5" s="1"/>
  <c r="T35" i="5"/>
  <c r="T11" i="5" s="1"/>
  <c r="I37" i="5"/>
  <c r="I13" i="5" s="1"/>
  <c r="T40" i="5"/>
  <c r="T16" i="5" s="1"/>
  <c r="N41" i="5"/>
  <c r="N17" i="5" s="1"/>
  <c r="V40" i="5"/>
  <c r="V16" i="5" s="1"/>
  <c r="D34" i="5"/>
  <c r="Y36" i="5"/>
  <c r="Y12" i="5" s="1"/>
  <c r="I34" i="5"/>
  <c r="I10" i="5" s="1"/>
  <c r="D35" i="5"/>
  <c r="Q37" i="5"/>
  <c r="Q13" i="5" s="1"/>
  <c r="I35" i="5"/>
  <c r="I11" i="5" s="1"/>
  <c r="D36" i="5"/>
  <c r="T33" i="5"/>
  <c r="T9" i="5" s="1"/>
  <c r="J35" i="5"/>
  <c r="J11" i="5" s="1"/>
  <c r="D37" i="5"/>
  <c r="K35" i="5"/>
  <c r="K11" i="5" s="1"/>
  <c r="D38" i="5"/>
  <c r="O38" i="5" s="1"/>
  <c r="P36" i="5"/>
  <c r="P12" i="5" s="1"/>
  <c r="Y34" i="5"/>
  <c r="Y10" i="5" s="1"/>
  <c r="W38" i="5"/>
  <c r="W14" i="5" s="1"/>
  <c r="P39" i="5"/>
  <c r="P15" i="5" s="1"/>
  <c r="E36" i="5"/>
  <c r="H40" i="5"/>
  <c r="H16" i="5" s="1"/>
  <c r="L40" i="5"/>
  <c r="L16" i="5" s="1"/>
  <c r="S40" i="5"/>
  <c r="V35" i="5"/>
  <c r="W36" i="5"/>
  <c r="W12" i="5" s="1"/>
  <c r="X36" i="5"/>
  <c r="X12" i="5" s="1"/>
  <c r="W40" i="5"/>
  <c r="W16" i="5" s="1"/>
  <c r="Y40" i="5"/>
  <c r="Y16" i="5" s="1"/>
  <c r="S37" i="5"/>
  <c r="S13" i="5" s="1"/>
  <c r="T37" i="5"/>
  <c r="T13" i="5" s="1"/>
  <c r="Q35" i="5"/>
  <c r="Q11" i="5" s="1"/>
  <c r="X38" i="5"/>
  <c r="X14" i="5" s="1"/>
  <c r="P40" i="5"/>
  <c r="P16" i="5" s="1"/>
  <c r="E37" i="5"/>
  <c r="I40" i="5"/>
  <c r="I16" i="5" s="1"/>
  <c r="G37" i="5"/>
  <c r="G13" i="5" s="1"/>
  <c r="R39" i="5"/>
  <c r="U35" i="5"/>
  <c r="U11" i="5" s="1"/>
  <c r="F34" i="5"/>
  <c r="F10" i="5" s="1"/>
  <c r="U40" i="5"/>
  <c r="U16" i="5" s="1"/>
  <c r="K38" i="5"/>
  <c r="K14" i="5" s="1"/>
  <c r="R33" i="5"/>
  <c r="R9" i="5" s="1"/>
  <c r="L38" i="5"/>
  <c r="L14" i="5" s="1"/>
  <c r="S33" i="5"/>
  <c r="S9" i="5" s="1"/>
  <c r="X40" i="5"/>
  <c r="X16" i="5" s="1"/>
  <c r="M38" i="5"/>
  <c r="M14" i="5" s="1"/>
  <c r="R37" i="5"/>
  <c r="R13" i="5" s="1"/>
  <c r="N38" i="5"/>
  <c r="N14" i="5" s="1"/>
  <c r="U33" i="5"/>
  <c r="U9" i="5" s="1"/>
  <c r="E39" i="5"/>
  <c r="E15" i="5" s="1"/>
  <c r="L35" i="5"/>
  <c r="L11" i="5" s="1"/>
  <c r="F39" i="5"/>
  <c r="F15" i="5" s="1"/>
  <c r="R35" i="5"/>
  <c r="R11" i="5" s="1"/>
  <c r="Y38" i="5"/>
  <c r="Y14" i="5" s="1"/>
  <c r="P41" i="5"/>
  <c r="F37" i="5"/>
  <c r="F13" i="5" s="1"/>
  <c r="J40" i="5"/>
  <c r="J16" i="5" s="1"/>
  <c r="N33" i="5"/>
  <c r="N9" i="5" s="1"/>
  <c r="E34" i="5"/>
  <c r="E10" i="5" s="1"/>
  <c r="M41" i="5"/>
  <c r="M17" i="5" s="1"/>
  <c r="G34" i="5"/>
  <c r="G10" i="5" s="1"/>
  <c r="P35" i="5"/>
  <c r="P11" i="5" s="1"/>
  <c r="V33" i="5"/>
  <c r="V9" i="5" s="1"/>
  <c r="S35" i="5"/>
  <c r="S11" i="5" s="1"/>
  <c r="Q39" i="5"/>
  <c r="Q15" i="5" s="1"/>
  <c r="M33" i="5"/>
  <c r="H37" i="5"/>
  <c r="H13" i="5" s="1"/>
  <c r="M40" i="5"/>
  <c r="J37" i="5"/>
  <c r="J13" i="5" s="1"/>
  <c r="K37" i="5"/>
  <c r="H34" i="5"/>
  <c r="H10" i="5" s="1"/>
  <c r="Q16" i="5"/>
  <c r="L15" i="5"/>
  <c r="X11" i="5"/>
  <c r="AF13" i="5"/>
  <c r="AO13" i="5"/>
  <c r="AE16" i="5"/>
  <c r="AS11" i="5"/>
  <c r="AN16" i="5"/>
  <c r="AL27" i="5"/>
  <c r="AB14" i="5"/>
  <c r="S14" i="5"/>
  <c r="F14" i="5"/>
  <c r="W15" i="5"/>
  <c r="K10" i="5"/>
  <c r="Q10" i="5"/>
  <c r="AM10" i="5"/>
  <c r="AS9" i="5"/>
  <c r="AI16" i="5"/>
  <c r="AM12" i="5"/>
  <c r="AE17" i="5"/>
  <c r="J12" i="5"/>
  <c r="Y13" i="5"/>
  <c r="E9" i="5"/>
  <c r="H12" i="5"/>
  <c r="AO9" i="5"/>
  <c r="AI12" i="5"/>
  <c r="AE15" i="5"/>
  <c r="AT10" i="5"/>
  <c r="AI15" i="5"/>
  <c r="AJ10" i="5"/>
  <c r="AA9" i="5" l="1"/>
  <c r="AL17" i="5"/>
  <c r="D17" i="5"/>
  <c r="AL15" i="5"/>
  <c r="D11" i="5"/>
  <c r="O35" i="5"/>
  <c r="O11" i="5" s="1"/>
  <c r="O17" i="5"/>
  <c r="AA15" i="5"/>
  <c r="AL11" i="5"/>
  <c r="AL16" i="5"/>
  <c r="D14" i="5"/>
  <c r="O37" i="5"/>
  <c r="O13" i="5" s="1"/>
  <c r="D13" i="5"/>
  <c r="O14" i="5"/>
  <c r="O36" i="5"/>
  <c r="O12" i="5" s="1"/>
  <c r="D12" i="5"/>
  <c r="AA17" i="5"/>
  <c r="AA11" i="5"/>
  <c r="D10" i="5"/>
  <c r="O34" i="5"/>
  <c r="O10" i="5" s="1"/>
  <c r="AA14" i="5"/>
  <c r="AA10" i="5"/>
  <c r="AA16" i="5"/>
  <c r="AL14" i="5"/>
  <c r="D9" i="5"/>
  <c r="AL10" i="5"/>
  <c r="O9" i="5"/>
  <c r="D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<sst xmlns="http://schemas.openxmlformats.org/spreadsheetml/2006/main" count="1101" uniqueCount="67">
  <si>
    <t>No</t>
  </si>
  <si>
    <t>Date</t>
  </si>
  <si>
    <t>Time</t>
  </si>
  <si>
    <t>Speed (m/s)</t>
  </si>
  <si>
    <t>Ambient Press. (Pa)</t>
  </si>
  <si>
    <t>Ambient Temp. (C)</t>
  </si>
  <si>
    <t>Humidity</t>
  </si>
  <si>
    <t>Air Density (kg/m3)</t>
  </si>
  <si>
    <t>Unit</t>
  </si>
  <si>
    <t>Pitch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</si>
  <si>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</si>
  <si>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</si>
  <si>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</si>
  <si>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</si>
  <si>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</si>
  <si>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</si>
  <si>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</si>
  <si>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</si>
  <si>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</si>
  <si>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P.10</t>
  </si>
  <si>
    <t>P.11</t>
  </si>
  <si>
    <t>P.12</t>
  </si>
  <si>
    <t>P.13</t>
  </si>
  <si>
    <t>P.14</t>
  </si>
  <si>
    <t>P.15</t>
  </si>
  <si>
    <t>P.16</t>
  </si>
  <si>
    <t>P.17</t>
  </si>
  <si>
    <t>P.18</t>
  </si>
  <si>
    <t>P.19</t>
  </si>
  <si>
    <t>P.20</t>
  </si>
  <si>
    <t>P.21</t>
  </si>
  <si>
    <t>kPa</t>
  </si>
  <si>
    <r>
      <t xml:space="preserve">3D Printed Airfoil (Chordlength = </t>
    </r>
    <r>
      <rPr>
        <b/>
        <sz val="11"/>
        <rFont val="Calibri"/>
        <family val="2"/>
        <scheme val="minor"/>
      </rPr>
      <t>100 mm</t>
    </r>
    <r>
      <rPr>
        <sz val="11"/>
        <rFont val="Calibri"/>
        <family val="2"/>
        <scheme val="minor"/>
      </rPr>
      <t>)</t>
    </r>
  </si>
  <si>
    <r>
      <t xml:space="preserve">3D Printed Airfoil (Chordlength = </t>
    </r>
    <r>
      <rPr>
        <b/>
        <sz val="11"/>
        <rFont val="Calibri"/>
        <family val="2"/>
        <scheme val="minor"/>
      </rPr>
      <t>150 mm</t>
    </r>
    <r>
      <rPr>
        <sz val="11"/>
        <rFont val="Calibri"/>
        <family val="2"/>
        <scheme val="minor"/>
      </rPr>
      <t>)</t>
    </r>
  </si>
  <si>
    <t>Original Airfoil (Chordlength = 150 mm)</t>
  </si>
  <si>
    <t>EXPERIMENT SET 1</t>
  </si>
  <si>
    <t>EXPERIMENT SET 2</t>
  </si>
  <si>
    <t>EXPERIMENT SET 3</t>
  </si>
  <si>
    <t>Pressure Tap locations</t>
  </si>
  <si>
    <t>Lower Surface</t>
  </si>
  <si>
    <t>Upper  Surface</t>
  </si>
  <si>
    <t>x/chordLength</t>
  </si>
  <si>
    <t>y/chordLength</t>
  </si>
  <si>
    <t>Experiment Set 1</t>
  </si>
  <si>
    <t>Average Air Speed</t>
  </si>
  <si>
    <t>Average Air Density</t>
  </si>
  <si>
    <t>Dynamic Pressure</t>
  </si>
  <si>
    <t>Angle of Attack (deg)</t>
  </si>
  <si>
    <t>Pressure Taper Point</t>
  </si>
  <si>
    <t>Pressure Coefficient (Cp)</t>
  </si>
  <si>
    <r>
      <t xml:space="preserve">Average Cp ( </t>
    </r>
    <r>
      <rPr>
        <b/>
        <sz val="11"/>
        <color theme="1"/>
        <rFont val="Calibri"/>
        <family val="2"/>
        <scheme val="minor"/>
      </rPr>
      <t xml:space="preserve">Before Shift </t>
    </r>
    <r>
      <rPr>
        <sz val="11"/>
        <color theme="1"/>
        <rFont val="Calibri"/>
        <family val="2"/>
        <scheme val="minor"/>
      </rPr>
      <t>)</t>
    </r>
  </si>
  <si>
    <t>Experiment Set 2</t>
  </si>
  <si>
    <t>Experiment Set 3</t>
  </si>
  <si>
    <r>
      <t xml:space="preserve">Average Cp ( </t>
    </r>
    <r>
      <rPr>
        <b/>
        <sz val="11"/>
        <color theme="1"/>
        <rFont val="Calibri"/>
        <family val="2"/>
        <scheme val="minor"/>
      </rPr>
      <t xml:space="preserve">After Shift </t>
    </r>
    <r>
      <rPr>
        <sz val="11"/>
        <color theme="1"/>
        <rFont val="Calibri"/>
        <family val="2"/>
        <scheme val="minor"/>
      </rPr>
      <t>)</t>
    </r>
  </si>
  <si>
    <r>
      <t xml:space="preserve">3D Printed Airfoil (Chordlength = </t>
    </r>
    <r>
      <rPr>
        <b/>
        <sz val="11"/>
        <color theme="1"/>
        <rFont val="Calibri"/>
        <family val="2"/>
        <scheme val="minor"/>
      </rPr>
      <t>100 mm</t>
    </r>
    <r>
      <rPr>
        <sz val="11"/>
        <color theme="1"/>
        <rFont val="Calibri"/>
        <family val="2"/>
        <scheme val="minor"/>
      </rPr>
      <t>)</t>
    </r>
  </si>
  <si>
    <r>
      <t xml:space="preserve">3D Printed Airfoil (Chordlength = </t>
    </r>
    <r>
      <rPr>
        <b/>
        <sz val="11"/>
        <color theme="1"/>
        <rFont val="Calibri"/>
        <family val="2"/>
        <scheme val="minor"/>
      </rPr>
      <t>150 mm</t>
    </r>
    <r>
      <rPr>
        <sz val="11"/>
        <color theme="1"/>
        <rFont val="Calibri"/>
        <family val="2"/>
        <scheme val="minor"/>
      </rPr>
      <t>)</t>
    </r>
  </si>
  <si>
    <t xml:space="preserve"> </t>
  </si>
  <si>
    <t>Select 2nd Data to Display on Graphs</t>
  </si>
  <si>
    <t>Data Set 1:</t>
  </si>
  <si>
    <t>Data Set 2</t>
  </si>
  <si>
    <t>Printed_Airfoil_C100_After_Shift</t>
  </si>
  <si>
    <t>Panel Method Result</t>
  </si>
  <si>
    <t>Angle of Attack</t>
  </si>
  <si>
    <t>Distance From Leading Edge</t>
  </si>
  <si>
    <t>Upper Surface</t>
  </si>
  <si>
    <t>Select 1st Data to Display on Graphs</t>
  </si>
  <si>
    <t>Original_Airfoil_Before_Shift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</si>
</sst>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;@"/>
    <numFmt numFmtId="165" formatCode="[$-14809]hh:mm:ss;@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>
      <alignment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1" xfId="1" applyBorder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5" fontId="0" fillId="0" borderId="13" xfId="0" applyNumberFormat="1" applyBorder="1"/>
    <xf numFmtId="0" fontId="0" fillId="0" borderId="13" xfId="0" applyBorder="1"/>
    <xf numFmtId="0" fontId="0" fillId="0" borderId="14" xfId="0" applyBorder="1"/>
    <xf numFmtId="166" fontId="0" fillId="0" borderId="0" xfId="0" applyNumberFormat="1"/>
    <xf numFmtId="166" fontId="0" fillId="0" borderId="9" xfId="0" applyNumberFormat="1" applyBorder="1"/>
    <xf numFmtId="166" fontId="0" fillId="0" borderId="1" xfId="0" applyNumberFormat="1" applyBorder="1"/>
    <xf numFmtId="166" fontId="0" fillId="0" borderId="11" xfId="0" applyNumberForma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166" fontId="0" fillId="0" borderId="13" xfId="0" applyNumberFormat="1" applyBorder="1"/>
    <xf numFmtId="166" fontId="0" fillId="0" borderId="14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8" xfId="0" applyNumberFormat="1" applyBorder="1"/>
    <xf numFmtId="166" fontId="0" fillId="0" borderId="12" xfId="0" applyNumberFormat="1" applyBorder="1"/>
    <xf numFmtId="166" fontId="0" fillId="0" borderId="21" xfId="0" applyNumberFormat="1" applyBorder="1"/>
    <xf numFmtId="0" fontId="2" fillId="3" borderId="22" xfId="0" applyFont="1" applyFill="1" applyBorder="1" applyAlignment="1">
      <alignment horizontal="center"/>
    </xf>
    <xf numFmtId="0" fontId="6" fillId="0" borderId="24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26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Border="1"/>
    <xf numFmtId="0" fontId="6" fillId="0" borderId="28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23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21" xfId="0" applyFill="1" applyBorder="1" applyProtection="1">
      <protection locked="0"/>
    </xf>
  </cellXfs>
  <cellStyles count="2">
    <cellStyle name="Normal" xfId="0" builtinId="0"/>
    <cellStyle name="Normal 2" xfId="1" xr:uid="{52CE5ACA-A209-4E5B-A495-5E73F4C51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0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Me'!$L$54:$V$54</c:f>
              <c:numCache>
                <c:formatCode>0.000</c:formatCode>
                <c:ptCount val="11"/>
                <c:pt idx="0">
                  <c:v>-0.10244548995527418</c:v>
                </c:pt>
                <c:pt idx="1">
                  <c:v>-1.5231310635832511</c:v>
                </c:pt>
                <c:pt idx="2">
                  <c:v>-1.7350772258222582</c:v>
                </c:pt>
                <c:pt idx="3">
                  <c:v>-1.7482306986634077</c:v>
                </c:pt>
                <c:pt idx="4">
                  <c:v>-1.7269634854743039</c:v>
                </c:pt>
                <c:pt idx="5">
                  <c:v>-1.7085282902559493</c:v>
                </c:pt>
                <c:pt idx="6">
                  <c:v>-1.626151131790001</c:v>
                </c:pt>
                <c:pt idx="7">
                  <c:v>-1.5006649686943696</c:v>
                </c:pt>
                <c:pt idx="8">
                  <c:v>-1.4469925193102762</c:v>
                </c:pt>
                <c:pt idx="9">
                  <c:v>-1.3937543244973754</c:v>
                </c:pt>
                <c:pt idx="10">
                  <c:v>-1.3769522655499919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5-4611-9DF8-C3640E1C74BD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Me'!$W$54:$AG$54</c:f>
              <c:numCache>
                <c:formatCode>0.000</c:formatCode>
                <c:ptCount val="11"/>
                <c:pt idx="0">
                  <c:v>-0.10244548995527418</c:v>
                </c:pt>
                <c:pt idx="1">
                  <c:v>-1.7623153657631214</c:v>
                </c:pt>
                <c:pt idx="2">
                  <c:v>-1.7775062397396997</c:v>
                </c:pt>
                <c:pt idx="3">
                  <c:v>-1.7995680697641234</c:v>
                </c:pt>
                <c:pt idx="4">
                  <c:v>-1.7345666174027699</c:v>
                </c:pt>
                <c:pt idx="5">
                  <c:v>-1.6580667797714026</c:v>
                </c:pt>
                <c:pt idx="6">
                  <c:v>-1.6477682072954323</c:v>
                </c:pt>
                <c:pt idx="7">
                  <c:v>-1.5670461364006201</c:v>
                </c:pt>
                <c:pt idx="8">
                  <c:v>-1.4362486148425919</c:v>
                </c:pt>
                <c:pt idx="9">
                  <c:v>-1.4698088301370291</c:v>
                </c:pt>
                <c:pt idx="10">
                  <c:v>-1.4362486148425919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45-4611-9DF8-C3640E1C74BD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Me'!$L$65:$V$65</c:f>
              <c:numCache>
                <c:formatCode>0.000</c:formatCode>
                <c:ptCount val="11"/>
                <c:pt idx="0">
                  <c:v>0.48220897213867042</c:v>
                </c:pt>
                <c:pt idx="1">
                  <c:v>-0.60510524580338154</c:v>
                </c:pt>
                <c:pt idx="2">
                  <c:v>-0.60437960364463938</c:v>
                </c:pt>
                <c:pt idx="3">
                  <c:v>-0.61611958130327771</c:v>
                </c:pt>
                <c:pt idx="4">
                  <c:v>-0.63887234879408428</c:v>
                </c:pt>
                <c:pt idx="5">
                  <c:v>-0.63263644754993875</c:v>
                </c:pt>
                <c:pt idx="6">
                  <c:v>-0.60437960364463938</c:v>
                </c:pt>
                <c:pt idx="7">
                  <c:v>-0.58786119173025064</c:v>
                </c:pt>
                <c:pt idx="8">
                  <c:v>-0.58713400390378068</c:v>
                </c:pt>
                <c:pt idx="9">
                  <c:v>-0.53685003466641679</c:v>
                </c:pt>
                <c:pt idx="10">
                  <c:v>-0.4858373319348554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45-4611-9DF8-C3640E1C74BD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Me'!$W$65:$AG$65</c:f>
              <c:numCache>
                <c:formatCode>0.000</c:formatCode>
                <c:ptCount val="11"/>
                <c:pt idx="0">
                  <c:v>0.48220897213867042</c:v>
                </c:pt>
                <c:pt idx="1">
                  <c:v>-0.80958218370065194</c:v>
                </c:pt>
                <c:pt idx="2">
                  <c:v>-0.89217424327259598</c:v>
                </c:pt>
                <c:pt idx="3">
                  <c:v>-0.69871318654294934</c:v>
                </c:pt>
                <c:pt idx="4">
                  <c:v>-0.66017074063195125</c:v>
                </c:pt>
                <c:pt idx="5">
                  <c:v>-0.64365232871756251</c:v>
                </c:pt>
                <c:pt idx="6">
                  <c:v>-0.63814206963215925</c:v>
                </c:pt>
                <c:pt idx="7">
                  <c:v>-0.62089801555902824</c:v>
                </c:pt>
                <c:pt idx="8">
                  <c:v>-0.5871293669005978</c:v>
                </c:pt>
                <c:pt idx="9">
                  <c:v>-0.53134286691646881</c:v>
                </c:pt>
                <c:pt idx="10">
                  <c:v>-0.49207323317900098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45-4611-9DF8-C3640E1C74BD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Cp'!$C$4:$C$53</c:f>
              <c:numCache>
                <c:formatCode>General</c:formatCode>
                <c:ptCount val="50"/>
                <c:pt idx="0">
                  <c:v>0.4352531496453691</c:v>
                </c:pt>
                <c:pt idx="1">
                  <c:v>0.33579958822014322</c:v>
                </c:pt>
                <c:pt idx="2">
                  <c:v>0.27471440714764261</c:v>
                </c:pt>
                <c:pt idx="3">
                  <c:v>0.22857501475005404</c:v>
                </c:pt>
                <c:pt idx="4">
                  <c:v>0.19055940626832424</c:v>
                </c:pt>
                <c:pt idx="5">
                  <c:v>0.15776220889306303</c:v>
                </c:pt>
                <c:pt idx="6">
                  <c:v>0.12862641738047631</c:v>
                </c:pt>
                <c:pt idx="7">
                  <c:v>0.10221553535352679</c:v>
                </c:pt>
                <c:pt idx="8">
                  <c:v>7.7918397726321476E-2</c:v>
                </c:pt>
                <c:pt idx="9">
                  <c:v>5.5308458108353165E-2</c:v>
                </c:pt>
                <c:pt idx="10">
                  <c:v>3.4069329673894533E-2</c:v>
                </c:pt>
                <c:pt idx="11">
                  <c:v>1.3952554354127455E-2</c:v>
                </c:pt>
                <c:pt idx="12">
                  <c:v>-5.2473803995276569E-3</c:v>
                </c:pt>
                <c:pt idx="13">
                  <c:v>-2.3708062127135721E-2</c:v>
                </c:pt>
                <c:pt idx="14">
                  <c:v>-4.1588049430676621E-2</c:v>
                </c:pt>
                <c:pt idx="15">
                  <c:v>-5.9031812248782289E-2</c:v>
                </c:pt>
                <c:pt idx="16">
                  <c:v>-7.6172024012825856E-2</c:v>
                </c:pt>
                <c:pt idx="17">
                  <c:v>-9.3130045120771721E-2</c:v>
                </c:pt>
                <c:pt idx="18">
                  <c:v>-0.11001516951179191</c:v>
                </c:pt>
                <c:pt idx="19">
                  <c:v>-0.1269230452579011</c:v>
                </c:pt>
                <c:pt idx="20">
                  <c:v>-0.14393357835801157</c:v>
                </c:pt>
                <c:pt idx="21">
                  <c:v>-0.16110856143748253</c:v>
                </c:pt>
                <c:pt idx="22">
                  <c:v>-0.17848922248670096</c:v>
                </c:pt>
                <c:pt idx="23">
                  <c:v>-0.19609385560177062</c:v>
                </c:pt>
                <c:pt idx="24">
                  <c:v>-0.21391567110853216</c:v>
                </c:pt>
                <c:pt idx="25">
                  <c:v>-0.23192098253831173</c:v>
                </c:pt>
                <c:pt idx="26">
                  <c:v>-0.25004782852283114</c:v>
                </c:pt>
                <c:pt idx="27">
                  <c:v>-0.26820510362368188</c:v>
                </c:pt>
                <c:pt idx="28">
                  <c:v>-0.28627223663720747</c:v>
                </c:pt>
                <c:pt idx="29">
                  <c:v>-0.30409939902894334</c:v>
                </c:pt>
                <c:pt idx="30">
                  <c:v>-0.32150813778819587</c:v>
                </c:pt>
                <c:pt idx="31">
                  <c:v>-0.33829218948757966</c:v>
                </c:pt>
                <c:pt idx="32">
                  <c:v>-0.35421802142950387</c:v>
                </c:pt>
                <c:pt idx="33">
                  <c:v>-0.3690243236633961</c:v>
                </c:pt>
                <c:pt idx="34">
                  <c:v>-0.38241917923647351</c:v>
                </c:pt>
                <c:pt idx="35">
                  <c:v>-0.39407285767580769</c:v>
                </c:pt>
                <c:pt idx="36">
                  <c:v>-0.40360290274248922</c:v>
                </c:pt>
                <c:pt idx="37">
                  <c:v>-0.4105460300696564</c:v>
                </c:pt>
                <c:pt idx="38">
                  <c:v>-0.41430755826006505</c:v>
                </c:pt>
                <c:pt idx="39">
                  <c:v>-0.41407218022925174</c:v>
                </c:pt>
                <c:pt idx="40">
                  <c:v>-0.40864687020220769</c:v>
                </c:pt>
                <c:pt idx="41">
                  <c:v>-0.39618168223174699</c:v>
                </c:pt>
                <c:pt idx="42">
                  <c:v>-0.37366562573544049</c:v>
                </c:pt>
                <c:pt idx="43">
                  <c:v>-0.33600310188548588</c:v>
                </c:pt>
                <c:pt idx="44">
                  <c:v>-0.27432508377736942</c:v>
                </c:pt>
                <c:pt idx="45">
                  <c:v>-0.17307817800993353</c:v>
                </c:pt>
                <c:pt idx="46">
                  <c:v>-6.2643467117924345E-3</c:v>
                </c:pt>
                <c:pt idx="47">
                  <c:v>0.26027309082169281</c:v>
                </c:pt>
                <c:pt idx="48">
                  <c:v>0.62829693715718682</c:v>
                </c:pt>
                <c:pt idx="49">
                  <c:v>0.94893991413546852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45-4611-9DF8-C3640E1C74BD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Cp'!$C$54:$C$103</c:f>
              <c:numCache>
                <c:formatCode>General</c:formatCode>
                <c:ptCount val="50"/>
                <c:pt idx="0">
                  <c:v>0.95122855734672018</c:v>
                </c:pt>
                <c:pt idx="1">
                  <c:v>0.6339412926172634</c:v>
                </c:pt>
                <c:pt idx="2">
                  <c:v>0.26708487359524469</c:v>
                </c:pt>
                <c:pt idx="3">
                  <c:v>4.2668573360582496E-4</c:v>
                </c:pt>
                <c:pt idx="4">
                  <c:v>-0.16694207847012077</c:v>
                </c:pt>
                <c:pt idx="5">
                  <c:v>-0.26880553431333509</c:v>
                </c:pt>
                <c:pt idx="6">
                  <c:v>-0.33104358142819978</c:v>
                </c:pt>
                <c:pt idx="7">
                  <c:v>-0.36918497889615542</c:v>
                </c:pt>
                <c:pt idx="8">
                  <c:v>-0.39210326712004062</c:v>
                </c:pt>
                <c:pt idx="9">
                  <c:v>-0.40490562284448628</c:v>
                </c:pt>
                <c:pt idx="10">
                  <c:v>-0.41061472086970974</c:v>
                </c:pt>
                <c:pt idx="11">
                  <c:v>-0.41109043779153676</c:v>
                </c:pt>
                <c:pt idx="12">
                  <c:v>-0.40753375768877853</c:v>
                </c:pt>
                <c:pt idx="13">
                  <c:v>-0.40076622587055222</c:v>
                </c:pt>
                <c:pt idx="14">
                  <c:v>-0.39138737924795985</c:v>
                </c:pt>
                <c:pt idx="15">
                  <c:v>-0.37986428031611519</c:v>
                </c:pt>
                <c:pt idx="16">
                  <c:v>-0.36658233297469311</c:v>
                </c:pt>
                <c:pt idx="17">
                  <c:v>-0.35187357581744805</c:v>
                </c:pt>
                <c:pt idx="18">
                  <c:v>-0.33603173910095663</c:v>
                </c:pt>
                <c:pt idx="19">
                  <c:v>-0.31931955989673821</c:v>
                </c:pt>
                <c:pt idx="20">
                  <c:v>-0.30197169285497361</c:v>
                </c:pt>
                <c:pt idx="21">
                  <c:v>-0.2841952781393462</c:v>
                </c:pt>
                <c:pt idx="22">
                  <c:v>-0.2661694440601583</c:v>
                </c:pt>
                <c:pt idx="23">
                  <c:v>-0.24804452418016298</c:v>
                </c:pt>
                <c:pt idx="24">
                  <c:v>-0.2299414455320683</c:v>
                </c:pt>
                <c:pt idx="25">
                  <c:v>-0.21195153286807078</c:v>
                </c:pt>
                <c:pt idx="26">
                  <c:v>-0.19413683568892015</c:v>
                </c:pt>
                <c:pt idx="27">
                  <c:v>-0.17653099585144028</c:v>
                </c:pt>
                <c:pt idx="28">
                  <c:v>-0.1591406170992653</c:v>
                </c:pt>
                <c:pt idx="29">
                  <c:v>-0.1419470617677161</c:v>
                </c:pt>
                <c:pt idx="30">
                  <c:v>-0.12490857510337738</c:v>
                </c:pt>
                <c:pt idx="31">
                  <c:v>-0.10796261721871403</c:v>
                </c:pt>
                <c:pt idx="32">
                  <c:v>-9.1028261321741466E-2</c:v>
                </c:pt>
                <c:pt idx="33">
                  <c:v>-7.400849006003174E-2</c:v>
                </c:pt>
                <c:pt idx="34">
                  <c:v>-5.6792185162907627E-2</c:v>
                </c:pt>
                <c:pt idx="35">
                  <c:v>-3.9255553340986404E-2</c:v>
                </c:pt>
                <c:pt idx="36">
                  <c:v>-2.1262654451537077E-2</c:v>
                </c:pt>
                <c:pt idx="37">
                  <c:v>-2.6645798383420072E-3</c:v>
                </c:pt>
                <c:pt idx="38">
                  <c:v>1.6703361385371096E-2</c:v>
                </c:pt>
                <c:pt idx="39">
                  <c:v>3.702741228488271E-2</c:v>
                </c:pt>
                <c:pt idx="40">
                  <c:v>5.852563140913869E-2</c:v>
                </c:pt>
                <c:pt idx="41">
                  <c:v>8.1465258286296582E-2</c:v>
                </c:pt>
                <c:pt idx="42">
                  <c:v>0.10619190388432065</c:v>
                </c:pt>
                <c:pt idx="43">
                  <c:v>0.13317972218594787</c:v>
                </c:pt>
                <c:pt idx="44">
                  <c:v>0.16312174622411835</c:v>
                </c:pt>
                <c:pt idx="45">
                  <c:v>0.1971045835850197</c:v>
                </c:pt>
                <c:pt idx="46">
                  <c:v>0.23698289821454965</c:v>
                </c:pt>
                <c:pt idx="47">
                  <c:v>0.28631332441635882</c:v>
                </c:pt>
                <c:pt idx="48">
                  <c:v>0.35342076178699899</c:v>
                </c:pt>
                <c:pt idx="49">
                  <c:v>0.4352531496453691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45-4611-9DF8-C3640E1C7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2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Me'!$L$55:$V$55</c:f>
              <c:numCache>
                <c:formatCode>0.000</c:formatCode>
                <c:ptCount val="11"/>
                <c:pt idx="0">
                  <c:v>-0.39067052014753889</c:v>
                </c:pt>
                <c:pt idx="1">
                  <c:v>-1.201876493747694</c:v>
                </c:pt>
                <c:pt idx="2">
                  <c:v>-1.473299464992575</c:v>
                </c:pt>
                <c:pt idx="3">
                  <c:v>-1.5978287362724386</c:v>
                </c:pt>
                <c:pt idx="4">
                  <c:v>-1.621685977548281</c:v>
                </c:pt>
                <c:pt idx="5">
                  <c:v>-1.6085325047071315</c:v>
                </c:pt>
                <c:pt idx="6">
                  <c:v>-1.5429574051885673</c:v>
                </c:pt>
                <c:pt idx="7">
                  <c:v>-1.4573139741806767</c:v>
                </c:pt>
                <c:pt idx="8">
                  <c:v>-1.4166546739574502</c:v>
                </c:pt>
                <c:pt idx="9">
                  <c:v>-1.3097440297604563</c:v>
                </c:pt>
                <c:pt idx="10">
                  <c:v>-1.2822382023783792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D-46E7-B80E-EE0337D6C67E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Me'!$W$55:$AG$55</c:f>
              <c:numCache>
                <c:formatCode>0.000</c:formatCode>
                <c:ptCount val="11"/>
                <c:pt idx="0">
                  <c:v>-0.39067052014753889</c:v>
                </c:pt>
                <c:pt idx="1">
                  <c:v>-2.3137682217208688</c:v>
                </c:pt>
                <c:pt idx="2">
                  <c:v>-2.1562814409162492</c:v>
                </c:pt>
                <c:pt idx="3">
                  <c:v>-2.0585143900957785</c:v>
                </c:pt>
                <c:pt idx="4">
                  <c:v>-1.9725105968237611</c:v>
                </c:pt>
                <c:pt idx="5">
                  <c:v>-1.8637749052901571</c:v>
                </c:pt>
                <c:pt idx="6">
                  <c:v>-1.8100069659203764</c:v>
                </c:pt>
                <c:pt idx="7">
                  <c:v>-1.7727542619193748</c:v>
                </c:pt>
                <c:pt idx="8">
                  <c:v>-1.6415515444026241</c:v>
                </c:pt>
                <c:pt idx="9">
                  <c:v>-1.5665163918437397</c:v>
                </c:pt>
                <c:pt idx="10">
                  <c:v>-1.3440281586777665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D-46E7-B80E-EE0337D6C67E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Me'!$L$66:$W$66</c:f>
              <c:numCache>
                <c:formatCode>0.000</c:formatCode>
                <c:ptCount val="12"/>
                <c:pt idx="0">
                  <c:v>0.39265382349611105</c:v>
                </c:pt>
                <c:pt idx="1">
                  <c:v>-0.57611966840388462</c:v>
                </c:pt>
                <c:pt idx="2">
                  <c:v>-0.63191080539119659</c:v>
                </c:pt>
                <c:pt idx="3">
                  <c:v>-0.62640518330897621</c:v>
                </c:pt>
                <c:pt idx="4">
                  <c:v>-0.63263799321766645</c:v>
                </c:pt>
                <c:pt idx="5">
                  <c:v>-0.62162520338549809</c:v>
                </c:pt>
                <c:pt idx="6">
                  <c:v>-0.62785801329418822</c:v>
                </c:pt>
                <c:pt idx="7">
                  <c:v>-0.59336681381247092</c:v>
                </c:pt>
                <c:pt idx="8">
                  <c:v>-0.59336526814474333</c:v>
                </c:pt>
                <c:pt idx="9">
                  <c:v>-0.52656134132526289</c:v>
                </c:pt>
                <c:pt idx="10">
                  <c:v>-0.45830613018829819</c:v>
                </c:pt>
                <c:pt idx="11">
                  <c:v>0.39265382349611105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D-46E7-B80E-EE0337D6C67E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Me'!$W$66:$AG$66</c:f>
              <c:numCache>
                <c:formatCode>0.000</c:formatCode>
                <c:ptCount val="11"/>
                <c:pt idx="0">
                  <c:v>0.39265382349611105</c:v>
                </c:pt>
                <c:pt idx="1">
                  <c:v>-1.1431679624883906</c:v>
                </c:pt>
                <c:pt idx="2">
                  <c:v>-1.0775111677954945</c:v>
                </c:pt>
                <c:pt idx="3">
                  <c:v>-0.69871627787840451</c:v>
                </c:pt>
                <c:pt idx="4">
                  <c:v>-0.71190753985452737</c:v>
                </c:pt>
                <c:pt idx="5">
                  <c:v>-0.69538912794013852</c:v>
                </c:pt>
                <c:pt idx="6">
                  <c:v>-0.63887234879408428</c:v>
                </c:pt>
                <c:pt idx="7">
                  <c:v>-0.66162357061716337</c:v>
                </c:pt>
                <c:pt idx="8">
                  <c:v>-0.60032526587990342</c:v>
                </c:pt>
                <c:pt idx="9">
                  <c:v>-0.55004284231026712</c:v>
                </c:pt>
                <c:pt idx="10">
                  <c:v>-0.51700601848148964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2D-46E7-B80E-EE0337D6C67E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Cp'!$D$4:$D$53</c:f>
              <c:numCache>
                <c:formatCode>General</c:formatCode>
                <c:ptCount val="50"/>
                <c:pt idx="0">
                  <c:v>0.43526154963820685</c:v>
                </c:pt>
                <c:pt idx="1">
                  <c:v>0.33471189274603108</c:v>
                </c:pt>
                <c:pt idx="2">
                  <c:v>0.27685924626034142</c:v>
                </c:pt>
                <c:pt idx="3">
                  <c:v>0.23310381754825682</c:v>
                </c:pt>
                <c:pt idx="4">
                  <c:v>0.19732469245487172</c:v>
                </c:pt>
                <c:pt idx="5">
                  <c:v>0.16678034093950811</c:v>
                </c:pt>
                <c:pt idx="6">
                  <c:v>0.13996246701012582</c:v>
                </c:pt>
                <c:pt idx="7">
                  <c:v>0.11595248627371002</c:v>
                </c:pt>
                <c:pt idx="8">
                  <c:v>9.4147581399122049E-2</c:v>
                </c:pt>
                <c:pt idx="9">
                  <c:v>7.4126606472182943E-2</c:v>
                </c:pt>
                <c:pt idx="10">
                  <c:v>5.5578122039874001E-2</c:v>
                </c:pt>
                <c:pt idx="11">
                  <c:v>3.8259305320840986E-2</c:v>
                </c:pt>
                <c:pt idx="12">
                  <c:v>2.1971600564528737E-2</c:v>
                </c:pt>
                <c:pt idx="13">
                  <c:v>6.5461150135415203E-3</c:v>
                </c:pt>
                <c:pt idx="14">
                  <c:v>-8.1649687860316789E-3</c:v>
                </c:pt>
                <c:pt idx="15">
                  <c:v>-2.2293089171382841E-2</c:v>
                </c:pt>
                <c:pt idx="16">
                  <c:v>-3.5955398618581658E-2</c:v>
                </c:pt>
                <c:pt idx="17">
                  <c:v>-4.9255083317002013E-2</c:v>
                </c:pt>
                <c:pt idx="18">
                  <c:v>-6.2280472886607541E-2</c:v>
                </c:pt>
                <c:pt idx="19">
                  <c:v>-7.5103342423363584E-2</c:v>
                </c:pt>
                <c:pt idx="20">
                  <c:v>-8.7776705155203194E-2</c:v>
                </c:pt>
                <c:pt idx="21">
                  <c:v>-0.10033232359926614</c:v>
                </c:pt>
                <c:pt idx="22">
                  <c:v>-0.11277811705851226</c:v>
                </c:pt>
                <c:pt idx="23">
                  <c:v>-0.12509560591764113</c:v>
                </c:pt>
                <c:pt idx="24">
                  <c:v>-0.13723750330611062</c:v>
                </c:pt>
                <c:pt idx="25">
                  <c:v>-0.14912553781723781</c:v>
                </c:pt>
                <c:pt idx="26">
                  <c:v>-0.16064856225481661</c:v>
                </c:pt>
                <c:pt idx="27">
                  <c:v>-0.1716609668423914</c:v>
                </c:pt>
                <c:pt idx="28">
                  <c:v>-0.18198136327052983</c:v>
                </c:pt>
                <c:pt idx="29">
                  <c:v>-0.19139142832841793</c:v>
                </c:pt>
                <c:pt idx="30">
                  <c:v>-0.19963467942515312</c:v>
                </c:pt>
                <c:pt idx="31">
                  <c:v>-0.20641478114677425</c:v>
                </c:pt>
                <c:pt idx="32">
                  <c:v>-0.21139272682250465</c:v>
                </c:pt>
                <c:pt idx="33">
                  <c:v>-0.2141818640764559</c:v>
                </c:pt>
                <c:pt idx="34">
                  <c:v>-0.21433917866842611</c:v>
                </c:pt>
                <c:pt idx="35">
                  <c:v>-0.21135041735151727</c:v>
                </c:pt>
                <c:pt idx="36">
                  <c:v>-0.20460534845602463</c:v>
                </c:pt>
                <c:pt idx="37">
                  <c:v>-0.19335743479803646</c:v>
                </c:pt>
                <c:pt idx="38">
                  <c:v>-0.17665892012492379</c:v>
                </c:pt>
                <c:pt idx="39">
                  <c:v>-0.15325695411214091</c:v>
                </c:pt>
                <c:pt idx="40">
                  <c:v>-0.12142757153133465</c:v>
                </c:pt>
                <c:pt idx="41">
                  <c:v>-7.8710483742406634E-2</c:v>
                </c:pt>
                <c:pt idx="42">
                  <c:v>-2.1488891751789696E-2</c:v>
                </c:pt>
                <c:pt idx="43">
                  <c:v>5.5652524480001464E-2</c:v>
                </c:pt>
                <c:pt idx="44">
                  <c:v>0.16078887043113199</c:v>
                </c:pt>
                <c:pt idx="45">
                  <c:v>0.3052496804880831</c:v>
                </c:pt>
                <c:pt idx="46">
                  <c:v>0.50121738157955775</c:v>
                </c:pt>
                <c:pt idx="47">
                  <c:v>0.74545657315104408</c:v>
                </c:pt>
                <c:pt idx="48">
                  <c:v>0.96350140273680362</c:v>
                </c:pt>
                <c:pt idx="49">
                  <c:v>0.94391521402248335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2D-46E7-B80E-EE0337D6C67E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Cp'!$D$54:$D$103</c:f>
              <c:numCache>
                <c:formatCode>General</c:formatCode>
                <c:ptCount val="50"/>
                <c:pt idx="0">
                  <c:v>0.53302269041878925</c:v>
                </c:pt>
                <c:pt idx="1">
                  <c:v>-4.6357564486923852E-2</c:v>
                </c:pt>
                <c:pt idx="2">
                  <c:v>-0.46557591505652196</c:v>
                </c:pt>
                <c:pt idx="3">
                  <c:v>-0.67818566825586291</c:v>
                </c:pt>
                <c:pt idx="4">
                  <c:v>-0.76492089828143595</c:v>
                </c:pt>
                <c:pt idx="5">
                  <c:v>-0.78974601353833251</c:v>
                </c:pt>
                <c:pt idx="6">
                  <c:v>-0.7859166248244891</c:v>
                </c:pt>
                <c:pt idx="7">
                  <c:v>-0.76901203178101918</c:v>
                </c:pt>
                <c:pt idx="8">
                  <c:v>-0.74616871356651404</c:v>
                </c:pt>
                <c:pt idx="9">
                  <c:v>-0.72063883210673074</c:v>
                </c:pt>
                <c:pt idx="10">
                  <c:v>-0.69388759175854897</c:v>
                </c:pt>
                <c:pt idx="11">
                  <c:v>-0.6665578664786993</c:v>
                </c:pt>
                <c:pt idx="12">
                  <c:v>-0.63892163190934603</c:v>
                </c:pt>
                <c:pt idx="13">
                  <c:v>-0.61109434905117666</c:v>
                </c:pt>
                <c:pt idx="14">
                  <c:v>-0.58313657146604014</c:v>
                </c:pt>
                <c:pt idx="15">
                  <c:v>-0.55510029362850588</c:v>
                </c:pt>
                <c:pt idx="16">
                  <c:v>-0.52704760522283656</c:v>
                </c:pt>
                <c:pt idx="17">
                  <c:v>-0.49905536466607714</c:v>
                </c:pt>
                <c:pt idx="18">
                  <c:v>-0.47121297564649089</c:v>
                </c:pt>
                <c:pt idx="19">
                  <c:v>-0.44361705469340951</c:v>
                </c:pt>
                <c:pt idx="20">
                  <c:v>-0.41636506799878492</c:v>
                </c:pt>
                <c:pt idx="21">
                  <c:v>-0.3895490857710413</c:v>
                </c:pt>
                <c:pt idx="22">
                  <c:v>-0.36325027150883149</c:v>
                </c:pt>
                <c:pt idx="23">
                  <c:v>-0.33753440746837748</c:v>
                </c:pt>
                <c:pt idx="24">
                  <c:v>-0.31244856433653356</c:v>
                </c:pt>
                <c:pt idx="25">
                  <c:v>-0.28801890461895474</c:v>
                </c:pt>
                <c:pt idx="26">
                  <c:v>-0.26424953840158261</c:v>
                </c:pt>
                <c:pt idx="27">
                  <c:v>-0.24112231008503238</c:v>
                </c:pt>
                <c:pt idx="28">
                  <c:v>-0.21859737385412692</c:v>
                </c:pt>
                <c:pt idx="29">
                  <c:v>-0.19661440551020015</c:v>
                </c:pt>
                <c:pt idx="30">
                  <c:v>-0.17509429238626217</c:v>
                </c:pt>
                <c:pt idx="31">
                  <c:v>-0.15394113642011664</c:v>
                </c:pt>
                <c:pt idx="32">
                  <c:v>-0.13304439419521907</c:v>
                </c:pt>
                <c:pt idx="33">
                  <c:v>-0.11228095853660647</c:v>
                </c:pt>
                <c:pt idx="34">
                  <c:v>-9.1516955472451089E-2</c:v>
                </c:pt>
                <c:pt idx="35">
                  <c:v>-7.0608982892708338E-2</c:v>
                </c:pt>
                <c:pt idx="36">
                  <c:v>-4.9404444174514506E-2</c:v>
                </c:pt>
                <c:pt idx="37">
                  <c:v>-2.7740514897028445E-2</c:v>
                </c:pt>
                <c:pt idx="38">
                  <c:v>-5.4410920382537142E-3</c:v>
                </c:pt>
                <c:pt idx="39">
                  <c:v>1.7689248600570195E-2</c:v>
                </c:pt>
                <c:pt idx="40">
                  <c:v>4.1875842494055515E-2</c:v>
                </c:pt>
                <c:pt idx="41">
                  <c:v>6.7391726174309552E-2</c:v>
                </c:pt>
                <c:pt idx="42">
                  <c:v>9.4587459366278215E-2</c:v>
                </c:pt>
                <c:pt idx="43">
                  <c:v>0.12394243321724474</c:v>
                </c:pt>
                <c:pt idx="44">
                  <c:v>0.15615772806237938</c:v>
                </c:pt>
                <c:pt idx="45">
                  <c:v>0.19233764156394584</c:v>
                </c:pt>
                <c:pt idx="46">
                  <c:v>0.23438662446408842</c:v>
                </c:pt>
                <c:pt idx="47">
                  <c:v>0.28603561771197683</c:v>
                </c:pt>
                <c:pt idx="48">
                  <c:v>0.35648394681043682</c:v>
                </c:pt>
                <c:pt idx="49">
                  <c:v>0.4352615496382074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2D-46E7-B80E-EE0337D6C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4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Me'!$L$56:$V$56</c:f>
              <c:numCache>
                <c:formatCode>0.000</c:formatCode>
                <c:ptCount val="11"/>
                <c:pt idx="0">
                  <c:v>-1.0613120064591059</c:v>
                </c:pt>
                <c:pt idx="1">
                  <c:v>-0.87653908323470997</c:v>
                </c:pt>
                <c:pt idx="2">
                  <c:v>-1.1913130489932835</c:v>
                </c:pt>
                <c:pt idx="3">
                  <c:v>-1.3892891702556558</c:v>
                </c:pt>
                <c:pt idx="4">
                  <c:v>-1.4573139741806767</c:v>
                </c:pt>
                <c:pt idx="5">
                  <c:v>-1.5121853052645482</c:v>
                </c:pt>
                <c:pt idx="6">
                  <c:v>-1.4634122646933676</c:v>
                </c:pt>
                <c:pt idx="7">
                  <c:v>-1.4060912292030396</c:v>
                </c:pt>
                <c:pt idx="8">
                  <c:v>-1.3654319289798131</c:v>
                </c:pt>
                <c:pt idx="9">
                  <c:v>-1.3105605978959416</c:v>
                </c:pt>
                <c:pt idx="10">
                  <c:v>-1.2769564800011739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C-4D6A-A983-7D34F01D1479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Me'!$W$56:$AG$56</c:f>
              <c:numCache>
                <c:formatCode>0.000</c:formatCode>
                <c:ptCount val="11"/>
                <c:pt idx="0">
                  <c:v>-1.0613120064591059</c:v>
                </c:pt>
                <c:pt idx="1">
                  <c:v>-2.8348393297254595</c:v>
                </c:pt>
                <c:pt idx="2">
                  <c:v>-2.5305695365509138</c:v>
                </c:pt>
                <c:pt idx="3">
                  <c:v>-2.2975178586305298</c:v>
                </c:pt>
                <c:pt idx="4">
                  <c:v>-2.1630278483659375</c:v>
                </c:pt>
                <c:pt idx="5">
                  <c:v>-2.081511160635805</c:v>
                </c:pt>
                <c:pt idx="6">
                  <c:v>-1.8685268831104824</c:v>
                </c:pt>
                <c:pt idx="7">
                  <c:v>-1.7240031726483591</c:v>
                </c:pt>
                <c:pt idx="8">
                  <c:v>-1.5275341304918149</c:v>
                </c:pt>
                <c:pt idx="9">
                  <c:v>-1.5177653025727242</c:v>
                </c:pt>
                <c:pt idx="10">
                  <c:v>-1.3327946456861934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CC-4D6A-A983-7D34F01D1479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Me'!$L$67:$V$67</c:f>
              <c:numCache>
                <c:formatCode>0.000</c:formatCode>
                <c:ptCount val="11"/>
                <c:pt idx="0">
                  <c:v>0.2477197538277158</c:v>
                </c:pt>
                <c:pt idx="1">
                  <c:v>-0.40324372669518377</c:v>
                </c:pt>
                <c:pt idx="2">
                  <c:v>-0.5313444125841964</c:v>
                </c:pt>
                <c:pt idx="3">
                  <c:v>-0.44251490610037925</c:v>
                </c:pt>
                <c:pt idx="4">
                  <c:v>-0.4700476535146641</c:v>
                </c:pt>
                <c:pt idx="5">
                  <c:v>-0.48801889541426502</c:v>
                </c:pt>
                <c:pt idx="6">
                  <c:v>-0.45976050584123795</c:v>
                </c:pt>
                <c:pt idx="7">
                  <c:v>-0.42121651426251233</c:v>
                </c:pt>
                <c:pt idx="8">
                  <c:v>-0.43773647184462877</c:v>
                </c:pt>
                <c:pt idx="9">
                  <c:v>-0.37571252494862656</c:v>
                </c:pt>
                <c:pt idx="10">
                  <c:v>-0.34122132546690925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CC-4D6A-A983-7D34F01D1479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Me'!$W$67:$AG$67</c:f>
              <c:numCache>
                <c:formatCode>0.000</c:formatCode>
                <c:ptCount val="11"/>
                <c:pt idx="0">
                  <c:v>0.2477197538277158</c:v>
                </c:pt>
                <c:pt idx="1">
                  <c:v>-1.3527182128259463</c:v>
                </c:pt>
                <c:pt idx="2">
                  <c:v>-1.1960534395052784</c:v>
                </c:pt>
                <c:pt idx="3">
                  <c:v>-0.67523786822885568</c:v>
                </c:pt>
                <c:pt idx="4">
                  <c:v>-0.73871464511006979</c:v>
                </c:pt>
                <c:pt idx="5">
                  <c:v>-0.70494908778709486</c:v>
                </c:pt>
                <c:pt idx="6">
                  <c:v>-0.61539239347680785</c:v>
                </c:pt>
                <c:pt idx="7">
                  <c:v>-0.64915795079978289</c:v>
                </c:pt>
                <c:pt idx="8">
                  <c:v>-0.57539557191287005</c:v>
                </c:pt>
                <c:pt idx="9">
                  <c:v>-0.52511314834323386</c:v>
                </c:pt>
                <c:pt idx="10">
                  <c:v>-0.50859319076111731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CC-4D6A-A983-7D34F01D1479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Cp'!$E$4:$E$53</c:f>
              <c:numCache>
                <c:formatCode>General</c:formatCode>
                <c:ptCount val="50"/>
                <c:pt idx="0">
                  <c:v>0.43664519467641394</c:v>
                </c:pt>
                <c:pt idx="1">
                  <c:v>0.33524474775229496</c:v>
                </c:pt>
                <c:pt idx="2">
                  <c:v>0.28075929588646042</c:v>
                </c:pt>
                <c:pt idx="3">
                  <c:v>0.23948132941757327</c:v>
                </c:pt>
                <c:pt idx="4">
                  <c:v>0.20600804362785186</c:v>
                </c:pt>
                <c:pt idx="5">
                  <c:v>0.1777680378086739</c:v>
                </c:pt>
                <c:pt idx="6">
                  <c:v>0.15330489932954339</c:v>
                </c:pt>
                <c:pt idx="7">
                  <c:v>0.13171969857711119</c:v>
                </c:pt>
                <c:pt idx="8">
                  <c:v>0.11241892623814109</c:v>
                </c:pt>
                <c:pt idx="9">
                  <c:v>9.4987319003079995E-2</c:v>
                </c:pt>
                <c:pt idx="10">
                  <c:v>7.9118543410758191E-2</c:v>
                </c:pt>
                <c:pt idx="11">
                  <c:v>6.4575325715497178E-2</c:v>
                </c:pt>
                <c:pt idx="12">
                  <c:v>5.1165771309408581E-2</c:v>
                </c:pt>
                <c:pt idx="13">
                  <c:v>3.8729185540935518E-2</c:v>
                </c:pt>
                <c:pt idx="14">
                  <c:v>2.712778409915706E-2</c:v>
                </c:pt>
                <c:pt idx="15">
                  <c:v>1.6242216449110614E-2</c:v>
                </c:pt>
                <c:pt idx="16">
                  <c:v>5.9696352454442492E-3</c:v>
                </c:pt>
                <c:pt idx="17">
                  <c:v>-3.7765062842647357E-3</c:v>
                </c:pt>
                <c:pt idx="18">
                  <c:v>-1.3065484790136805E-2</c:v>
                </c:pt>
                <c:pt idx="19">
                  <c:v>-2.1947559364204228E-2</c:v>
                </c:pt>
                <c:pt idx="20">
                  <c:v>-3.0451735347766462E-2</c:v>
                </c:pt>
                <c:pt idx="21">
                  <c:v>-3.8583256282589629E-2</c:v>
                </c:pt>
                <c:pt idx="22">
                  <c:v>-4.6320988702506671E-2</c:v>
                </c:pt>
                <c:pt idx="23">
                  <c:v>-5.3614824608185119E-2</c:v>
                </c:pt>
                <c:pt idx="24">
                  <c:v>-6.0383193597600249E-2</c:v>
                </c:pt>
                <c:pt idx="25">
                  <c:v>-6.6510746006016586E-2</c:v>
                </c:pt>
                <c:pt idx="26">
                  <c:v>-7.1846234933740316E-2</c:v>
                </c:pt>
                <c:pt idx="27">
                  <c:v>-7.6200582573088704E-2</c:v>
                </c:pt>
                <c:pt idx="28">
                  <c:v>-7.9345057161281263E-2</c:v>
                </c:pt>
                <c:pt idx="29">
                  <c:v>-8.1009401649188906E-2</c:v>
                </c:pt>
                <c:pt idx="30">
                  <c:v>-8.0879631836199062E-2</c:v>
                </c:pt>
                <c:pt idx="31">
                  <c:v>-7.8595045098177607E-2</c:v>
                </c:pt>
                <c:pt idx="32">
                  <c:v>-7.3743731091939546E-2</c:v>
                </c:pt>
                <c:pt idx="33">
                  <c:v>-6.5855525999972242E-2</c:v>
                </c:pt>
                <c:pt idx="34">
                  <c:v>-5.4390863979639104E-2</c:v>
                </c:pt>
                <c:pt idx="35">
                  <c:v>-3.8723299088301077E-2</c:v>
                </c:pt>
                <c:pt idx="36">
                  <c:v>-1.8112522491877892E-2</c:v>
                </c:pt>
                <c:pt idx="37">
                  <c:v>8.3366087201750538E-3</c:v>
                </c:pt>
                <c:pt idx="38">
                  <c:v>4.173524634210346E-2</c:v>
                </c:pt>
                <c:pt idx="39">
                  <c:v>8.3500147350314968E-2</c:v>
                </c:pt>
                <c:pt idx="40">
                  <c:v>0.13548116790280873</c:v>
                </c:pt>
                <c:pt idx="41">
                  <c:v>0.20013261563457263</c:v>
                </c:pt>
                <c:pt idx="42">
                  <c:v>0.28071200104446237</c:v>
                </c:pt>
                <c:pt idx="43">
                  <c:v>0.38140062583903223</c:v>
                </c:pt>
                <c:pt idx="44">
                  <c:v>0.50692476891740301</c:v>
                </c:pt>
                <c:pt idx="45">
                  <c:v>0.66019164955154963</c:v>
                </c:pt>
                <c:pt idx="46">
                  <c:v>0.83312518385216272</c:v>
                </c:pt>
                <c:pt idx="47">
                  <c:v>0.97799005978185438</c:v>
                </c:pt>
                <c:pt idx="48">
                  <c:v>0.9481002374304206</c:v>
                </c:pt>
                <c:pt idx="49">
                  <c:v>0.51095043152022046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CC-4D6A-A983-7D34F01D1479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Cp'!$E$54:$E$103</c:f>
              <c:numCache>
                <c:formatCode>General</c:formatCode>
                <c:ptCount val="50"/>
                <c:pt idx="0">
                  <c:v>-0.31111573381987845</c:v>
                </c:pt>
                <c:pt idx="1">
                  <c:v>-1.0723280687561627</c:v>
                </c:pt>
                <c:pt idx="2">
                  <c:v>-1.4449697127063521</c:v>
                </c:pt>
                <c:pt idx="3">
                  <c:v>-1.5266093582697682</c:v>
                </c:pt>
                <c:pt idx="4">
                  <c:v>-1.4810565691539685</c:v>
                </c:pt>
                <c:pt idx="5">
                  <c:v>-1.3950198984215616</c:v>
                </c:pt>
                <c:pt idx="6">
                  <c:v>-1.3025848076758488</c:v>
                </c:pt>
                <c:pt idx="7">
                  <c:v>-1.2151619153074975</c:v>
                </c:pt>
                <c:pt idx="8">
                  <c:v>-1.1356003182381866</c:v>
                </c:pt>
                <c:pt idx="9">
                  <c:v>-1.0637539915616969</c:v>
                </c:pt>
                <c:pt idx="10">
                  <c:v>-0.99857608373874829</c:v>
                </c:pt>
                <c:pt idx="11">
                  <c:v>-0.93888502138102337</c:v>
                </c:pt>
                <c:pt idx="12">
                  <c:v>-0.88362581693520359</c:v>
                </c:pt>
                <c:pt idx="13">
                  <c:v>-0.83193976728544761</c:v>
                </c:pt>
                <c:pt idx="14">
                  <c:v>-0.7831630977831443</c:v>
                </c:pt>
                <c:pt idx="15">
                  <c:v>-0.73680148094144737</c:v>
                </c:pt>
                <c:pt idx="16">
                  <c:v>-0.6924986717947399</c:v>
                </c:pt>
                <c:pt idx="17">
                  <c:v>-0.65000615519556715</c:v>
                </c:pt>
                <c:pt idx="18">
                  <c:v>-0.60915618984871034</c:v>
                </c:pt>
                <c:pt idx="19">
                  <c:v>-0.56983885733638462</c:v>
                </c:pt>
                <c:pt idx="20">
                  <c:v>-0.53198304464609047</c:v>
                </c:pt>
                <c:pt idx="21">
                  <c:v>-0.49554104459746684</c:v>
                </c:pt>
                <c:pt idx="22">
                  <c:v>-0.46047638372620137</c:v>
                </c:pt>
                <c:pt idx="23">
                  <c:v>-0.42675447656693533</c:v>
                </c:pt>
                <c:pt idx="24">
                  <c:v>-0.39433571907824194</c:v>
                </c:pt>
                <c:pt idx="25">
                  <c:v>-0.3631706576966256</c:v>
                </c:pt>
                <c:pt idx="26">
                  <c:v>-0.3331968986665681</c:v>
                </c:pt>
                <c:pt idx="27">
                  <c:v>-0.30433745193007078</c:v>
                </c:pt>
                <c:pt idx="28">
                  <c:v>-0.27650023249502609</c:v>
                </c:pt>
                <c:pt idx="29">
                  <c:v>-0.24957846738098488</c:v>
                </c:pt>
                <c:pt idx="30">
                  <c:v>-0.22345177563870289</c:v>
                </c:pt>
                <c:pt idx="31">
                  <c:v>-0.19798770051871628</c:v>
                </c:pt>
                <c:pt idx="32">
                  <c:v>-0.17304347486025318</c:v>
                </c:pt>
                <c:pt idx="33">
                  <c:v>-0.14846779140238708</c:v>
                </c:pt>
                <c:pt idx="34">
                  <c:v>-0.12410232651261288</c:v>
                </c:pt>
                <c:pt idx="35">
                  <c:v>-9.9782724399626765E-2</c:v>
                </c:pt>
                <c:pt idx="36">
                  <c:v>-7.5338680766354305E-2</c:v>
                </c:pt>
                <c:pt idx="37">
                  <c:v>-5.0592653604453419E-2</c:v>
                </c:pt>
                <c:pt idx="38">
                  <c:v>-2.5356542458713438E-2</c:v>
                </c:pt>
                <c:pt idx="39">
                  <c:v>5.7464671704621217E-4</c:v>
                </c:pt>
                <c:pt idx="40">
                  <c:v>2.7433722352879775E-2</c:v>
                </c:pt>
                <c:pt idx="41">
                  <c:v>5.5499503162718899E-2</c:v>
                </c:pt>
                <c:pt idx="42">
                  <c:v>8.512722009516982E-2</c:v>
                </c:pt>
                <c:pt idx="43">
                  <c:v>0.11680085212478475</c:v>
                </c:pt>
                <c:pt idx="44">
                  <c:v>0.15122828780228648</c:v>
                </c:pt>
                <c:pt idx="45">
                  <c:v>0.18952923213624473</c:v>
                </c:pt>
                <c:pt idx="46">
                  <c:v>0.23365353444150028</c:v>
                </c:pt>
                <c:pt idx="47">
                  <c:v>0.28749684682281851</c:v>
                </c:pt>
                <c:pt idx="48">
                  <c:v>0.36110322620516799</c:v>
                </c:pt>
                <c:pt idx="49">
                  <c:v>0.43664519467641316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CC-4D6A-A983-7D34F01D1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6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Me'!$L$57:$V$57</c:f>
              <c:numCache>
                <c:formatCode>0.000</c:formatCode>
                <c:ptCount val="11"/>
                <c:pt idx="0">
                  <c:v>-1.8613302318565486</c:v>
                </c:pt>
                <c:pt idx="1">
                  <c:v>-0.63060648953664267</c:v>
                </c:pt>
                <c:pt idx="2">
                  <c:v>-0.97816800505449875</c:v>
                </c:pt>
                <c:pt idx="3">
                  <c:v>-1.2609709891892755</c:v>
                </c:pt>
                <c:pt idx="4">
                  <c:v>-1.3856405841494215</c:v>
                </c:pt>
                <c:pt idx="5">
                  <c:v>-1.4573139741806767</c:v>
                </c:pt>
                <c:pt idx="6">
                  <c:v>-1.4492002338327226</c:v>
                </c:pt>
                <c:pt idx="7">
                  <c:v>-1.344981283926195</c:v>
                </c:pt>
                <c:pt idx="8">
                  <c:v>-1.3662484971152988</c:v>
                </c:pt>
                <c:pt idx="9">
                  <c:v>-1.293758538948558</c:v>
                </c:pt>
                <c:pt idx="10">
                  <c:v>-1.242535793970921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3-4B59-9E61-CA85C75B8ADD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Me'!$W$57:$AG$57</c:f>
              <c:numCache>
                <c:formatCode>0.000</c:formatCode>
                <c:ptCount val="11"/>
                <c:pt idx="0">
                  <c:v>-1.8613302318565486</c:v>
                </c:pt>
                <c:pt idx="1">
                  <c:v>-3.170550359966922</c:v>
                </c:pt>
                <c:pt idx="2">
                  <c:v>-2.9450397063315461</c:v>
                </c:pt>
                <c:pt idx="3">
                  <c:v>-2.3918257947491548</c:v>
                </c:pt>
                <c:pt idx="4">
                  <c:v>-2.1568111854731296</c:v>
                </c:pt>
                <c:pt idx="5">
                  <c:v>-1.9725105968237611</c:v>
                </c:pt>
                <c:pt idx="6">
                  <c:v>-1.8643046498470373</c:v>
                </c:pt>
                <c:pt idx="7">
                  <c:v>-1.7785657288534598</c:v>
                </c:pt>
                <c:pt idx="8">
                  <c:v>-1.5602997289509315</c:v>
                </c:pt>
                <c:pt idx="9">
                  <c:v>-1.5617644140234148</c:v>
                </c:pt>
                <c:pt idx="10">
                  <c:v>-1.3765288848584436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3-4B59-9E61-CA85C75B8ADD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Me'!$L$68:$V$68</c:f>
              <c:numCache>
                <c:formatCode>0.000</c:formatCode>
                <c:ptCount val="11"/>
                <c:pt idx="0">
                  <c:v>-0.24514312573430797</c:v>
                </c:pt>
                <c:pt idx="1">
                  <c:v>-0.38672376911306733</c:v>
                </c:pt>
                <c:pt idx="2">
                  <c:v>-0.6072883549505188</c:v>
                </c:pt>
                <c:pt idx="3">
                  <c:v>-0.4494733581678117</c:v>
                </c:pt>
                <c:pt idx="4">
                  <c:v>-0.46671895790867041</c:v>
                </c:pt>
                <c:pt idx="5">
                  <c:v>-0.48947172539947714</c:v>
                </c:pt>
                <c:pt idx="6">
                  <c:v>-0.44469337824433364</c:v>
                </c:pt>
                <c:pt idx="7">
                  <c:v>-0.41165500874782834</c:v>
                </c:pt>
                <c:pt idx="8">
                  <c:v>-0.4219421564212546</c:v>
                </c:pt>
                <c:pt idx="9">
                  <c:v>-0.36542537727520036</c:v>
                </c:pt>
                <c:pt idx="10">
                  <c:v>-0.354412587443032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3-4B59-9E61-CA85C75B8ADD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Me'!$W$68:$AG$68</c:f>
              <c:numCache>
                <c:formatCode>0.000</c:formatCode>
                <c:ptCount val="11"/>
                <c:pt idx="0">
                  <c:v>-0.24514312573430797</c:v>
                </c:pt>
                <c:pt idx="1">
                  <c:v>-1.6753020214556098</c:v>
                </c:pt>
                <c:pt idx="2">
                  <c:v>-1.4111093119250544</c:v>
                </c:pt>
                <c:pt idx="3">
                  <c:v>-0.69871627787840451</c:v>
                </c:pt>
                <c:pt idx="4">
                  <c:v>-0.80696985624703466</c:v>
                </c:pt>
                <c:pt idx="5">
                  <c:v>-0.76291869691836112</c:v>
                </c:pt>
                <c:pt idx="6">
                  <c:v>-0.62713237113544607</c:v>
                </c:pt>
                <c:pt idx="7">
                  <c:v>-0.68365069594922778</c:v>
                </c:pt>
                <c:pt idx="8">
                  <c:v>-0.60510679147110924</c:v>
                </c:pt>
                <c:pt idx="9">
                  <c:v>-0.57206842197460395</c:v>
                </c:pt>
                <c:pt idx="10">
                  <c:v>-0.55482282223374535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3-4B59-9E61-CA85C75B8ADD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Cp'!$F$4:$F$53</c:f>
              <c:numCache>
                <c:formatCode>General</c:formatCode>
                <c:ptCount val="50"/>
                <c:pt idx="0">
                  <c:v>0.4393973437804467</c:v>
                </c:pt>
                <c:pt idx="1">
                  <c:v>0.33739555722290715</c:v>
                </c:pt>
                <c:pt idx="2">
                  <c:v>0.28639555537625427</c:v>
                </c:pt>
                <c:pt idx="3">
                  <c:v>0.24767647976124085</c:v>
                </c:pt>
                <c:pt idx="4">
                  <c:v>0.21656715537319648</c:v>
                </c:pt>
                <c:pt idx="5">
                  <c:v>0.19067176854589185</c:v>
                </c:pt>
                <c:pt idx="6">
                  <c:v>0.16858871134964459</c:v>
                </c:pt>
                <c:pt idx="7">
                  <c:v>0.14944035599030558</c:v>
                </c:pt>
                <c:pt idx="8">
                  <c:v>0.13264341608795316</c:v>
                </c:pt>
                <c:pt idx="9">
                  <c:v>0.11778896440650444</c:v>
                </c:pt>
                <c:pt idx="10">
                  <c:v>0.10457590721990329</c:v>
                </c:pt>
                <c:pt idx="11">
                  <c:v>9.2772406532010354E-2</c:v>
                </c:pt>
                <c:pt idx="12">
                  <c:v>8.2192900769828658E-2</c:v>
                </c:pt>
                <c:pt idx="13">
                  <c:v>7.268435677046825E-2</c:v>
                </c:pt>
                <c:pt idx="14">
                  <c:v>6.4118266480448494E-2</c:v>
                </c:pt>
                <c:pt idx="15">
                  <c:v>5.6386364477267636E-2</c:v>
                </c:pt>
                <c:pt idx="16">
                  <c:v>4.9398823028554695E-2</c:v>
                </c:pt>
                <c:pt idx="17">
                  <c:v>4.3084118921625447E-2</c:v>
                </c:pt>
                <c:pt idx="18">
                  <c:v>3.739002430268723E-2</c:v>
                </c:pt>
                <c:pt idx="19">
                  <c:v>3.2285334287712963E-2</c:v>
                </c:pt>
                <c:pt idx="20">
                  <c:v>2.776204957368178E-2</c:v>
                </c:pt>
                <c:pt idx="21">
                  <c:v>2.3837805263573708E-2</c:v>
                </c:pt>
                <c:pt idx="22">
                  <c:v>2.0558390132211057E-2</c:v>
                </c:pt>
                <c:pt idx="23">
                  <c:v>1.8000241145281426E-2</c:v>
                </c:pt>
                <c:pt idx="24">
                  <c:v>1.6272831545468325E-2</c:v>
                </c:pt>
                <c:pt idx="25">
                  <c:v>1.5520901934056974E-2</c:v>
                </c:pt>
                <c:pt idx="26">
                  <c:v>1.5926517428064724E-2</c:v>
                </c:pt>
                <c:pt idx="27">
                  <c:v>1.7710975787709526E-2</c:v>
                </c:pt>
                <c:pt idx="28">
                  <c:v>2.1136647924138718E-2</c:v>
                </c:pt>
                <c:pt idx="29">
                  <c:v>2.6508910870324032E-2</c:v>
                </c:pt>
                <c:pt idx="30">
                  <c:v>3.417844232402889E-2</c:v>
                </c:pt>
                <c:pt idx="31">
                  <c:v>4.4544293752574626E-2</c:v>
                </c:pt>
                <c:pt idx="32">
                  <c:v>5.8058353691419096E-2</c:v>
                </c:pt>
                <c:pt idx="33">
                  <c:v>7.5232059556658237E-2</c:v>
                </c:pt>
                <c:pt idx="34">
                  <c:v>9.6646512718671529E-2</c:v>
                </c:pt>
                <c:pt idx="35">
                  <c:v>0.12296747514607898</c:v>
                </c:pt>
                <c:pt idx="36">
                  <c:v>0.15496700084804327</c:v>
                </c:pt>
                <c:pt idx="37">
                  <c:v>0.19355346737916979</c:v>
                </c:pt>
                <c:pt idx="38">
                  <c:v>0.23981094671489267</c:v>
                </c:pt>
                <c:pt idx="39">
                  <c:v>0.29504566735853277</c:v>
                </c:pt>
                <c:pt idx="40">
                  <c:v>0.36082771454607354</c:v>
                </c:pt>
                <c:pt idx="41">
                  <c:v>0.43898912034823634</c:v>
                </c:pt>
                <c:pt idx="42">
                  <c:v>0.53146476028074319</c:v>
                </c:pt>
                <c:pt idx="43">
                  <c:v>0.63965419018586944</c:v>
                </c:pt>
                <c:pt idx="44">
                  <c:v>0.76239627237747631</c:v>
                </c:pt>
                <c:pt idx="45">
                  <c:v>0.89001848758583102</c:v>
                </c:pt>
                <c:pt idx="46">
                  <c:v>0.98784203865660614</c:v>
                </c:pt>
                <c:pt idx="47">
                  <c:v>0.95674067094144344</c:v>
                </c:pt>
                <c:pt idx="48">
                  <c:v>0.58216847416729189</c:v>
                </c:pt>
                <c:pt idx="49">
                  <c:v>-0.3478450724724369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D3-4B59-9E61-CA85C75B8ADD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Cp'!$F$54:$F$103</c:f>
              <c:numCache>
                <c:formatCode>General</c:formatCode>
                <c:ptCount val="50"/>
                <c:pt idx="0">
                  <c:v>-1.5770741578188887</c:v>
                </c:pt>
                <c:pt idx="1">
                  <c:v>-2.4389717950238383</c:v>
                </c:pt>
                <c:pt idx="2">
                  <c:v>-2.6663250112204113</c:v>
                </c:pt>
                <c:pt idx="3">
                  <c:v>-2.5407109493736066</c:v>
                </c:pt>
                <c:pt idx="4">
                  <c:v>-2.3118601500849341</c:v>
                </c:pt>
                <c:pt idx="5">
                  <c:v>-2.0816783554377891</c:v>
                </c:pt>
                <c:pt idx="6">
                  <c:v>-1.8785309745307295</c:v>
                </c:pt>
                <c:pt idx="7">
                  <c:v>-1.7054610320898758</c:v>
                </c:pt>
                <c:pt idx="8">
                  <c:v>-1.5585008095026258</c:v>
                </c:pt>
                <c:pt idx="9">
                  <c:v>-1.4325794786423351</c:v>
                </c:pt>
                <c:pt idx="10">
                  <c:v>-1.3231957851045584</c:v>
                </c:pt>
                <c:pt idx="11">
                  <c:v>-1.2267451519740553</c:v>
                </c:pt>
                <c:pt idx="12">
                  <c:v>-1.1404541385744862</c:v>
                </c:pt>
                <c:pt idx="13">
                  <c:v>-1.0622265438950347</c:v>
                </c:pt>
                <c:pt idx="14">
                  <c:v>-0.99049244906965095</c:v>
                </c:pt>
                <c:pt idx="15">
                  <c:v>-0.92408261233489353</c:v>
                </c:pt>
                <c:pt idx="16">
                  <c:v>-0.86212947172514753</c:v>
                </c:pt>
                <c:pt idx="17">
                  <c:v>-0.80399053032798129</c:v>
                </c:pt>
                <c:pt idx="18">
                  <c:v>-0.74918933623402517</c:v>
                </c:pt>
                <c:pt idx="19">
                  <c:v>-0.69737002789095914</c:v>
                </c:pt>
                <c:pt idx="20">
                  <c:v>-0.64826234363654267</c:v>
                </c:pt>
                <c:pt idx="21">
                  <c:v>-0.60165477244949406</c:v>
                </c:pt>
                <c:pt idx="22">
                  <c:v>-0.55737410486667716</c:v>
                </c:pt>
                <c:pt idx="23">
                  <c:v>-0.5152700602675595</c:v>
                </c:pt>
                <c:pt idx="24">
                  <c:v>-0.47520396377056051</c:v>
                </c:pt>
                <c:pt idx="25">
                  <c:v>-0.43704066031431754</c:v>
                </c:pt>
                <c:pt idx="26">
                  <c:v>-0.40064301187523244</c:v>
                </c:pt>
                <c:pt idx="27">
                  <c:v>-0.36586844356985115</c:v>
                </c:pt>
                <c:pt idx="28">
                  <c:v>-0.33256709611503865</c:v>
                </c:pt>
                <c:pt idx="29">
                  <c:v>-0.30058121179456498</c:v>
                </c:pt>
                <c:pt idx="30">
                  <c:v>-0.26974543206317225</c:v>
                </c:pt>
                <c:pt idx="31">
                  <c:v>-0.23988771908177164</c:v>
                </c:pt>
                <c:pt idx="32">
                  <c:v>-0.21083063181653761</c:v>
                </c:pt>
                <c:pt idx="33">
                  <c:v>-0.1823926900451398</c:v>
                </c:pt>
                <c:pt idx="34">
                  <c:v>-0.1543895456311557</c:v>
                </c:pt>
                <c:pt idx="35">
                  <c:v>-0.12663464632565447</c:v>
                </c:pt>
                <c:pt idx="36">
                  <c:v>-9.8939015233280303E-2</c:v>
                </c:pt>
                <c:pt idx="37">
                  <c:v>-7.110966263792351E-2</c:v>
                </c:pt>
                <c:pt idx="38">
                  <c:v>-4.2945963803453946E-2</c:v>
                </c:pt>
                <c:pt idx="39">
                  <c:v>-1.4233012745667351E-2</c:v>
                </c:pt>
                <c:pt idx="40">
                  <c:v>1.5269631543223472E-2</c:v>
                </c:pt>
                <c:pt idx="41">
                  <c:v>4.5846526966636048E-2</c:v>
                </c:pt>
                <c:pt idx="42">
                  <c:v>7.7857275405783577E-2</c:v>
                </c:pt>
                <c:pt idx="43">
                  <c:v>0.11178977197377915</c:v>
                </c:pt>
                <c:pt idx="44">
                  <c:v>0.14835744118128036</c:v>
                </c:pt>
                <c:pt idx="45">
                  <c:v>0.1886930375903485</c:v>
                </c:pt>
                <c:pt idx="46">
                  <c:v>0.23478719968768735</c:v>
                </c:pt>
                <c:pt idx="47">
                  <c:v>0.29068989278753765</c:v>
                </c:pt>
                <c:pt idx="48">
                  <c:v>0.36725609530630854</c:v>
                </c:pt>
                <c:pt idx="49">
                  <c:v>0.4393973437804477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3-4B59-9E61-CA85C75B8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8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Me'!$L$58:$V$58</c:f>
              <c:numCache>
                <c:formatCode>0.000</c:formatCode>
                <c:ptCount val="11"/>
                <c:pt idx="0">
                  <c:v>-2.6313929254654576</c:v>
                </c:pt>
                <c:pt idx="1">
                  <c:v>-0.48644314133864675</c:v>
                </c:pt>
                <c:pt idx="2">
                  <c:v>-0.84010294736919333</c:v>
                </c:pt>
                <c:pt idx="3">
                  <c:v>-1.0921338315799514</c:v>
                </c:pt>
                <c:pt idx="4">
                  <c:v>-1.2388872078646864</c:v>
                </c:pt>
                <c:pt idx="5">
                  <c:v>-1.2990402613257632</c:v>
                </c:pt>
                <c:pt idx="6">
                  <c:v>-1.3121937341669128</c:v>
                </c:pt>
                <c:pt idx="7">
                  <c:v>-1.2822382023783792</c:v>
                </c:pt>
                <c:pt idx="8">
                  <c:v>-1.3089274616249706</c:v>
                </c:pt>
                <c:pt idx="9">
                  <c:v>-1.3052788755187363</c:v>
                </c:pt>
                <c:pt idx="10">
                  <c:v>-1.3052788755187363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C-4644-A519-2D29CC3AC65D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Me'!$W$58:$AG$58</c:f>
              <c:numCache>
                <c:formatCode>0.000</c:formatCode>
                <c:ptCount val="11"/>
                <c:pt idx="0">
                  <c:v>-2.6313929254654576</c:v>
                </c:pt>
                <c:pt idx="1">
                  <c:v>-3.7516060702341014</c:v>
                </c:pt>
                <c:pt idx="2">
                  <c:v>-3.7250571346677925</c:v>
                </c:pt>
                <c:pt idx="3">
                  <c:v>-2.4275207633532379</c:v>
                </c:pt>
                <c:pt idx="4">
                  <c:v>-2.2218126378344834</c:v>
                </c:pt>
                <c:pt idx="5">
                  <c:v>-2.0260136639151014</c:v>
                </c:pt>
                <c:pt idx="6">
                  <c:v>-1.8480542867566987</c:v>
                </c:pt>
                <c:pt idx="7">
                  <c:v>-1.7183162543124313</c:v>
                </c:pt>
                <c:pt idx="8">
                  <c:v>-1.5165654897786816</c:v>
                </c:pt>
                <c:pt idx="9">
                  <c:v>-1.4745608079573544</c:v>
                </c:pt>
                <c:pt idx="10">
                  <c:v>-1.3112625602186496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C-4644-A519-2D29CC3AC65D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Me'!$L$69:$V$69</c:f>
              <c:numCache>
                <c:formatCode>0.000</c:formatCode>
                <c:ptCount val="11"/>
                <c:pt idx="0">
                  <c:v>-0.52281733842233802</c:v>
                </c:pt>
                <c:pt idx="1">
                  <c:v>-0.39991503108919008</c:v>
                </c:pt>
                <c:pt idx="2">
                  <c:v>-0.67989896470766464</c:v>
                </c:pt>
                <c:pt idx="3">
                  <c:v>-0.46266616581166214</c:v>
                </c:pt>
                <c:pt idx="4">
                  <c:v>-0.46266616581166214</c:v>
                </c:pt>
                <c:pt idx="5">
                  <c:v>-0.50266298737559989</c:v>
                </c:pt>
                <c:pt idx="6">
                  <c:v>-0.4461462082295457</c:v>
                </c:pt>
                <c:pt idx="7">
                  <c:v>-0.40614784099788032</c:v>
                </c:pt>
                <c:pt idx="8">
                  <c:v>-0.41788781865651864</c:v>
                </c:pt>
                <c:pt idx="9">
                  <c:v>-0.36687820726041248</c:v>
                </c:pt>
                <c:pt idx="10">
                  <c:v>-0.36687820726041248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C-4644-A519-2D29CC3AC65D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Me'!$W$69:$AG$69</c:f>
              <c:numCache>
                <c:formatCode>0.000</c:formatCode>
                <c:ptCount val="11"/>
                <c:pt idx="0">
                  <c:v>-0.52281733842233802</c:v>
                </c:pt>
                <c:pt idx="1">
                  <c:v>-1.8734071723190617</c:v>
                </c:pt>
                <c:pt idx="2">
                  <c:v>-1.562259189157136</c:v>
                </c:pt>
                <c:pt idx="3">
                  <c:v>-0.75190281575073736</c:v>
                </c:pt>
                <c:pt idx="4">
                  <c:v>-0.87262355960447557</c:v>
                </c:pt>
                <c:pt idx="5">
                  <c:v>-0.84436517003144862</c:v>
                </c:pt>
                <c:pt idx="6">
                  <c:v>-0.63887080312635669</c:v>
                </c:pt>
                <c:pt idx="7">
                  <c:v>-0.74785311498918439</c:v>
                </c:pt>
                <c:pt idx="8">
                  <c:v>-0.62307803337071022</c:v>
                </c:pt>
                <c:pt idx="9">
                  <c:v>-0.58931402171546265</c:v>
                </c:pt>
                <c:pt idx="10">
                  <c:v>-0.58380685396551468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5C-4644-A519-2D29CC3AC65D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Cp'!$G$4:$G$53</c:f>
              <c:numCache>
                <c:formatCode>General</c:formatCode>
                <c:ptCount val="50"/>
                <c:pt idx="0">
                  <c:v>0.44350458875651855</c:v>
                </c:pt>
                <c:pt idx="1">
                  <c:v>0.34115384263032689</c:v>
                </c:pt>
                <c:pt idx="2">
                  <c:v>0.29374056544004123</c:v>
                </c:pt>
                <c:pt idx="3">
                  <c:v>0.25764934263055683</c:v>
                </c:pt>
                <c:pt idx="4">
                  <c:v>0.22895058475988261</c:v>
                </c:pt>
                <c:pt idx="5">
                  <c:v>0.20542866747208954</c:v>
                </c:pt>
                <c:pt idx="6">
                  <c:v>0.1857394418745909</c:v>
                </c:pt>
                <c:pt idx="7">
                  <c:v>0.16902812525164801</c:v>
                </c:pt>
                <c:pt idx="8">
                  <c:v>0.15472251926696601</c:v>
                </c:pt>
                <c:pt idx="9">
                  <c:v>0.14242045535806402</c:v>
                </c:pt>
                <c:pt idx="10">
                  <c:v>0.13182618774979382</c:v>
                </c:pt>
                <c:pt idx="11">
                  <c:v>0.1227131744270018</c:v>
                </c:pt>
                <c:pt idx="12">
                  <c:v>0.114901827889894</c:v>
                </c:pt>
                <c:pt idx="13">
                  <c:v>0.1082462025210702</c:v>
                </c:pt>
                <c:pt idx="14">
                  <c:v>0.10262626444594947</c:v>
                </c:pt>
                <c:pt idx="15">
                  <c:v>9.7943776659171977E-2</c:v>
                </c:pt>
                <c:pt idx="16">
                  <c:v>9.4120582093357164E-2</c:v>
                </c:pt>
                <c:pt idx="17">
                  <c:v>9.1098492045077029E-2</c:v>
                </c:pt>
                <c:pt idx="18">
                  <c:v>8.88402402233327E-2</c:v>
                </c:pt>
                <c:pt idx="19">
                  <c:v>8.7331121325988303E-2</c:v>
                </c:pt>
                <c:pt idx="20">
                  <c:v>8.6581037900634095E-2</c:v>
                </c:pt>
                <c:pt idx="21">
                  <c:v>8.6626751901915044E-2</c:v>
                </c:pt>
                <c:pt idx="22">
                  <c:v>8.7534189834652443E-2</c:v>
                </c:pt>
                <c:pt idx="23">
                  <c:v>8.9400689941129152E-2</c:v>
                </c:pt>
                <c:pt idx="24">
                  <c:v>9.2357111674031711E-2</c:v>
                </c:pt>
                <c:pt idx="25">
                  <c:v>9.656975606001228E-2</c:v>
                </c:pt>
                <c:pt idx="26">
                  <c:v>0.10224207480398129</c:v>
                </c:pt>
                <c:pt idx="27">
                  <c:v>0.10961618056762712</c:v>
                </c:pt>
                <c:pt idx="28">
                  <c:v>0.11897421521894058</c:v>
                </c:pt>
                <c:pt idx="29">
                  <c:v>0.13063969081922955</c:v>
                </c:pt>
                <c:pt idx="30">
                  <c:v>0.14497899168382034</c:v>
                </c:pt>
                <c:pt idx="31">
                  <c:v>0.16240331292452637</c:v>
                </c:pt>
                <c:pt idx="32">
                  <c:v>0.18337140101920735</c:v>
                </c:pt>
                <c:pt idx="33">
                  <c:v>0.2083935280586775</c:v>
                </c:pt>
                <c:pt idx="34">
                  <c:v>0.23803711250945747</c:v>
                </c:pt>
                <c:pt idx="35">
                  <c:v>0.27293416415265226</c:v>
                </c:pt>
                <c:pt idx="36">
                  <c:v>0.31378999552392273</c:v>
                </c:pt>
                <c:pt idx="37">
                  <c:v>0.36139078326149632</c:v>
                </c:pt>
                <c:pt idx="38">
                  <c:v>0.4166031760917287</c:v>
                </c:pt>
                <c:pt idx="39">
                  <c:v>0.48034897740351312</c:v>
                </c:pt>
                <c:pt idx="40">
                  <c:v>0.55351420267497042</c:v>
                </c:pt>
                <c:pt idx="41">
                  <c:v>0.63669534551739204</c:v>
                </c:pt>
                <c:pt idx="42">
                  <c:v>0.7295477437196296</c:v>
                </c:pt>
                <c:pt idx="43">
                  <c:v>0.82915503211457287</c:v>
                </c:pt>
                <c:pt idx="44">
                  <c:v>0.92595874932640043</c:v>
                </c:pt>
                <c:pt idx="45">
                  <c:v>0.99361050133813744</c:v>
                </c:pt>
                <c:pt idx="46">
                  <c:v>0.96461418102836471</c:v>
                </c:pt>
                <c:pt idx="47">
                  <c:v>0.68181193151625985</c:v>
                </c:pt>
                <c:pt idx="48">
                  <c:v>-0.13251110428529933</c:v>
                </c:pt>
                <c:pt idx="49">
                  <c:v>-1.6282873325858587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5C-4644-A519-2D29CC3AC65D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Cp'!$G$54:$G$103</c:f>
              <c:numCache>
                <c:formatCode>General</c:formatCode>
                <c:ptCount val="50"/>
                <c:pt idx="0">
                  <c:v>-3.2586849593902203</c:v>
                </c:pt>
                <c:pt idx="1">
                  <c:v>-4.1396305924301346</c:v>
                </c:pt>
                <c:pt idx="2">
                  <c:v>-4.1236914903545498</c:v>
                </c:pt>
                <c:pt idx="3">
                  <c:v>-3.7155498405526686</c:v>
                </c:pt>
                <c:pt idx="4">
                  <c:v>-3.2532840495401176</c:v>
                </c:pt>
                <c:pt idx="5">
                  <c:v>-2.846376053607099</c:v>
                </c:pt>
                <c:pt idx="6">
                  <c:v>-2.510949173558124</c:v>
                </c:pt>
                <c:pt idx="7">
                  <c:v>-2.2375206941158896</c:v>
                </c:pt>
                <c:pt idx="8">
                  <c:v>-2.0128098586762011</c:v>
                </c:pt>
                <c:pt idx="9">
                  <c:v>-1.8253184126497968</c:v>
                </c:pt>
                <c:pt idx="10">
                  <c:v>-1.6661651813015852</c:v>
                </c:pt>
                <c:pt idx="11">
                  <c:v>-1.5287358326371447</c:v>
                </c:pt>
                <c:pt idx="12">
                  <c:v>-1.4081553550604569</c:v>
                </c:pt>
                <c:pt idx="13">
                  <c:v>-1.3008327448526398</c:v>
                </c:pt>
                <c:pt idx="14">
                  <c:v>-1.2041145375667677</c:v>
                </c:pt>
                <c:pt idx="15">
                  <c:v>-1.1160312729621267</c:v>
                </c:pt>
                <c:pt idx="16">
                  <c:v>-1.0351135808080265</c:v>
                </c:pt>
                <c:pt idx="17">
                  <c:v>-0.96025829366612614</c:v>
                </c:pt>
                <c:pt idx="18">
                  <c:v>-0.89063018738932787</c:v>
                </c:pt>
                <c:pt idx="19">
                  <c:v>-0.82558924731358063</c:v>
                </c:pt>
                <c:pt idx="20">
                  <c:v>-0.7646364639138159</c:v>
                </c:pt>
                <c:pt idx="21">
                  <c:v>-0.70737329391154313</c:v>
                </c:pt>
                <c:pt idx="22">
                  <c:v>-0.65347135897298947</c:v>
                </c:pt>
                <c:pt idx="23">
                  <c:v>-0.60264991954401648</c:v>
                </c:pt>
                <c:pt idx="24">
                  <c:v>-0.55465931645419508</c:v>
                </c:pt>
                <c:pt idx="25">
                  <c:v>-0.50926902524466233</c:v>
                </c:pt>
                <c:pt idx="26">
                  <c:v>-0.46625928734368105</c:v>
                </c:pt>
                <c:pt idx="27">
                  <c:v>-0.42541551219817642</c:v>
                </c:pt>
                <c:pt idx="28">
                  <c:v>-0.38652481259043037</c:v>
                </c:pt>
                <c:pt idx="29">
                  <c:v>-0.34937415850693654</c:v>
                </c:pt>
                <c:pt idx="30">
                  <c:v>-0.31374972361899256</c:v>
                </c:pt>
                <c:pt idx="31">
                  <c:v>-0.27943705943061836</c:v>
                </c:pt>
                <c:pt idx="32">
                  <c:v>-0.24622176983373367</c:v>
                </c:pt>
                <c:pt idx="33">
                  <c:v>-0.21389037576879666</c:v>
                </c:pt>
                <c:pt idx="34">
                  <c:v>-0.18223105654099592</c:v>
                </c:pt>
                <c:pt idx="35">
                  <c:v>-0.15103392880631383</c:v>
                </c:pt>
                <c:pt idx="36">
                  <c:v>-0.12009046911806776</c:v>
                </c:pt>
                <c:pt idx="37">
                  <c:v>-8.9191585191791933E-2</c:v>
                </c:pt>
                <c:pt idx="38">
                  <c:v>-5.8123662179767166E-2</c:v>
                </c:pt>
                <c:pt idx="39">
                  <c:v>-2.6661588359129684E-2</c:v>
                </c:pt>
                <c:pt idx="40">
                  <c:v>5.4428322927786432E-3</c:v>
                </c:pt>
                <c:pt idx="41">
                  <c:v>3.8479825915771815E-2</c:v>
                </c:pt>
                <c:pt idx="42">
                  <c:v>7.2813043737873229E-2</c:v>
                </c:pt>
                <c:pt idx="43">
                  <c:v>0.10893360624301185</c:v>
                </c:pt>
                <c:pt idx="44">
                  <c:v>0.14755917467552315</c:v>
                </c:pt>
                <c:pt idx="45">
                  <c:v>0.18983313178202832</c:v>
                </c:pt>
                <c:pt idx="46">
                  <c:v>0.23778209709952469</c:v>
                </c:pt>
                <c:pt idx="47">
                  <c:v>0.29559919940715818</c:v>
                </c:pt>
                <c:pt idx="48">
                  <c:v>0.3749125779540845</c:v>
                </c:pt>
                <c:pt idx="49">
                  <c:v>0.44350458875651788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5C-4644-A519-2D29CC3A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10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Me'!$L$59:$V$59</c:f>
              <c:numCache>
                <c:formatCode>0.000</c:formatCode>
                <c:ptCount val="11"/>
                <c:pt idx="0">
                  <c:v>-2.3778283553773818</c:v>
                </c:pt>
                <c:pt idx="1">
                  <c:v>-0.42168460995556761</c:v>
                </c:pt>
                <c:pt idx="2">
                  <c:v>-0.76478097123170385</c:v>
                </c:pt>
                <c:pt idx="3">
                  <c:v>-1.0176284235779474</c:v>
                </c:pt>
                <c:pt idx="4">
                  <c:v>-1.2139714085693483</c:v>
                </c:pt>
                <c:pt idx="5">
                  <c:v>-1.3121937341669128</c:v>
                </c:pt>
                <c:pt idx="6">
                  <c:v>-1.303263425683473</c:v>
                </c:pt>
                <c:pt idx="7">
                  <c:v>-1.261787557324761</c:v>
                </c:pt>
                <c:pt idx="8">
                  <c:v>-1.3457978520616802</c:v>
                </c:pt>
                <c:pt idx="9">
                  <c:v>-1.3520364662546538</c:v>
                </c:pt>
                <c:pt idx="10">
                  <c:v>-1.3757533838502141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B-4AA7-9EBA-8E4FA98F7D18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Me'!$W$59:$AG$59</c:f>
              <c:numCache>
                <c:formatCode>0.000</c:formatCode>
                <c:ptCount val="11"/>
                <c:pt idx="0">
                  <c:v>-2.3778283553773818</c:v>
                </c:pt>
                <c:pt idx="1">
                  <c:v>-3.2726011961015526</c:v>
                </c:pt>
                <c:pt idx="2">
                  <c:v>-3.3216171576510081</c:v>
                </c:pt>
                <c:pt idx="3">
                  <c:v>-2.5858021609931776</c:v>
                </c:pt>
                <c:pt idx="4">
                  <c:v>-2.3815587205469058</c:v>
                </c:pt>
                <c:pt idx="5">
                  <c:v>-2.2190550896435215</c:v>
                </c:pt>
                <c:pt idx="6">
                  <c:v>-2.0730666941089151</c:v>
                </c:pt>
                <c:pt idx="7">
                  <c:v>-1.9055462131067653</c:v>
                </c:pt>
                <c:pt idx="8">
                  <c:v>-1.6657481277366937</c:v>
                </c:pt>
                <c:pt idx="9">
                  <c:v>-1.650292381481675</c:v>
                </c:pt>
                <c:pt idx="10">
                  <c:v>-1.4754957484729572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B-4AA7-9EBA-8E4FA98F7D18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Me'!$L$70:$V$70</c:f>
              <c:numCache>
                <c:formatCode>0.000</c:formatCode>
                <c:ptCount val="11"/>
                <c:pt idx="0">
                  <c:v>-0.97246740158818878</c:v>
                </c:pt>
                <c:pt idx="1">
                  <c:v>-0.41020217876261622</c:v>
                </c:pt>
                <c:pt idx="2">
                  <c:v>-0.74525006154193285</c:v>
                </c:pt>
                <c:pt idx="3">
                  <c:v>-0.46671895790867041</c:v>
                </c:pt>
                <c:pt idx="4">
                  <c:v>-0.45570616807650199</c:v>
                </c:pt>
                <c:pt idx="5">
                  <c:v>-0.50671732514033574</c:v>
                </c:pt>
                <c:pt idx="6">
                  <c:v>-0.43368058841216522</c:v>
                </c:pt>
                <c:pt idx="7">
                  <c:v>-0.3771622635983834</c:v>
                </c:pt>
                <c:pt idx="8">
                  <c:v>-0.39368067551277219</c:v>
                </c:pt>
                <c:pt idx="9">
                  <c:v>-0.36687666159268489</c:v>
                </c:pt>
                <c:pt idx="10">
                  <c:v>-0.400637581912477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B-4AA7-9EBA-8E4FA98F7D18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Me'!$W$70:$AG$70</c:f>
              <c:numCache>
                <c:formatCode>0.000</c:formatCode>
                <c:ptCount val="11"/>
                <c:pt idx="0">
                  <c:v>-0.97246740158818878</c:v>
                </c:pt>
                <c:pt idx="1">
                  <c:v>-2.1784412290169661</c:v>
                </c:pt>
                <c:pt idx="2">
                  <c:v>-1.7722262924593501</c:v>
                </c:pt>
                <c:pt idx="3">
                  <c:v>-0.78754423869449397</c:v>
                </c:pt>
                <c:pt idx="4">
                  <c:v>-0.95376742619439048</c:v>
                </c:pt>
                <c:pt idx="5">
                  <c:v>-0.86753942749009705</c:v>
                </c:pt>
                <c:pt idx="6">
                  <c:v>-0.68219632029628807</c:v>
                </c:pt>
                <c:pt idx="7">
                  <c:v>-0.77320429892405951</c:v>
                </c:pt>
                <c:pt idx="8">
                  <c:v>-0.63118516323245433</c:v>
                </c:pt>
                <c:pt idx="9">
                  <c:v>-0.62089801555902824</c:v>
                </c:pt>
                <c:pt idx="10">
                  <c:v>-0.65466048154654799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B-4AA7-9EBA-8E4FA98F7D18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Cp'!$H$4:$H$53</c:f>
              <c:numCache>
                <c:formatCode>General</c:formatCode>
                <c:ptCount val="50"/>
                <c:pt idx="0">
                  <c:v>0.44894691951995769</c:v>
                </c:pt>
                <c:pt idx="1">
                  <c:v>0.3465012939858293</c:v>
                </c:pt>
                <c:pt idx="2">
                  <c:v>0.30275854192711271</c:v>
                </c:pt>
                <c:pt idx="3">
                  <c:v>0.26935133124009358</c:v>
                </c:pt>
                <c:pt idx="4">
                  <c:v>0.24309800096471412</c:v>
                </c:pt>
                <c:pt idx="5">
                  <c:v>0.22196684045905635</c:v>
                </c:pt>
                <c:pt idx="6">
                  <c:v>0.20467353426925017</c:v>
                </c:pt>
                <c:pt idx="7">
                  <c:v>0.19038757671825246</c:v>
                </c:pt>
                <c:pt idx="8">
                  <c:v>0.17854866860387997</c:v>
                </c:pt>
                <c:pt idx="9">
                  <c:v>0.16876178970979261</c:v>
                </c:pt>
                <c:pt idx="10">
                  <c:v>0.16073662437288083</c:v>
                </c:pt>
                <c:pt idx="11">
                  <c:v>0.15425176098892457</c:v>
                </c:pt>
                <c:pt idx="12">
                  <c:v>0.14913319806456748</c:v>
                </c:pt>
                <c:pt idx="13">
                  <c:v>0.14524146905491053</c:v>
                </c:pt>
                <c:pt idx="14">
                  <c:v>0.14246417090038499</c:v>
                </c:pt>
                <c:pt idx="15">
                  <c:v>0.14071198946001073</c:v>
                </c:pt>
                <c:pt idx="16">
                  <c:v>0.13991703252510479</c:v>
                </c:pt>
                <c:pt idx="17">
                  <c:v>0.14003269188662426</c:v>
                </c:pt>
                <c:pt idx="18">
                  <c:v>0.14103450269159423</c:v>
                </c:pt>
                <c:pt idx="19">
                  <c:v>0.14292162420935384</c:v>
                </c:pt>
                <c:pt idx="20">
                  <c:v>0.14571866943442469</c:v>
                </c:pt>
                <c:pt idx="21">
                  <c:v>0.14947768219593371</c:v>
                </c:pt>
                <c:pt idx="22">
                  <c:v>0.15428011104104844</c:v>
                </c:pt>
                <c:pt idx="23">
                  <c:v>0.16023866596997161</c:v>
                </c:pt>
                <c:pt idx="24">
                  <c:v>0.16749897182327222</c:v>
                </c:pt>
                <c:pt idx="25">
                  <c:v>0.17624095450154864</c:v>
                </c:pt>
                <c:pt idx="26">
                  <c:v>0.18667991647488102</c:v>
                </c:pt>
                <c:pt idx="27">
                  <c:v>0.19906727884725361</c:v>
                </c:pt>
                <c:pt idx="28">
                  <c:v>0.21369098992986069</c:v>
                </c:pt>
                <c:pt idx="29">
                  <c:v>0.23087562350480462</c:v>
                </c:pt>
                <c:pt idx="30">
                  <c:v>0.25098220710432539</c:v>
                </c:pt>
                <c:pt idx="31">
                  <c:v>0.2744078151234185</c:v>
                </c:pt>
                <c:pt idx="32">
                  <c:v>0.30158489832126723</c:v>
                </c:pt>
                <c:pt idx="33">
                  <c:v>0.33298013021688733</c:v>
                </c:pt>
                <c:pt idx="34">
                  <c:v>0.3690920946030688</c:v>
                </c:pt>
                <c:pt idx="35">
                  <c:v>0.41044614529717971</c:v>
                </c:pt>
                <c:pt idx="36">
                  <c:v>0.45758269187052936</c:v>
                </c:pt>
                <c:pt idx="37">
                  <c:v>0.51103086983512491</c:v>
                </c:pt>
                <c:pt idx="38">
                  <c:v>0.5712506205021799</c:v>
                </c:pt>
                <c:pt idx="39">
                  <c:v>0.63850729838534059</c:v>
                </c:pt>
                <c:pt idx="40">
                  <c:v>0.71260188308811201</c:v>
                </c:pt>
                <c:pt idx="41">
                  <c:v>0.79228808628637493</c:v>
                </c:pt>
                <c:pt idx="42">
                  <c:v>0.87399591097704088</c:v>
                </c:pt>
                <c:pt idx="43">
                  <c:v>0.94897992257182362</c:v>
                </c:pt>
                <c:pt idx="44">
                  <c:v>0.99681533981772352</c:v>
                </c:pt>
                <c:pt idx="45">
                  <c:v>0.97046300093050053</c:v>
                </c:pt>
                <c:pt idx="46">
                  <c:v>0.76355477475494848</c:v>
                </c:pt>
                <c:pt idx="47">
                  <c:v>0.15454326668904395</c:v>
                </c:pt>
                <c:pt idx="48">
                  <c:v>-1.1924566508604673</c:v>
                </c:pt>
                <c:pt idx="49">
                  <c:v>-3.3241381628383744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B-4AA7-9EBA-8E4FA98F7D18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Cp'!$H$54:$H$103</c:f>
              <c:numCache>
                <c:formatCode>General</c:formatCode>
                <c:ptCount val="50"/>
                <c:pt idx="0">
                  <c:v>-5.347755499743533</c:v>
                </c:pt>
                <c:pt idx="1">
                  <c:v>-6.1660190222636997</c:v>
                </c:pt>
                <c:pt idx="2">
                  <c:v>-5.809969007116389</c:v>
                </c:pt>
                <c:pt idx="3">
                  <c:v>-5.045402334823506</c:v>
                </c:pt>
                <c:pt idx="4">
                  <c:v>-4.3007417449129779</c:v>
                </c:pt>
                <c:pt idx="5">
                  <c:v>-3.6853874626111507</c:v>
                </c:pt>
                <c:pt idx="6">
                  <c:v>-3.1967583268628204</c:v>
                </c:pt>
                <c:pt idx="7">
                  <c:v>-2.8087487601945949</c:v>
                </c:pt>
                <c:pt idx="8">
                  <c:v>-2.4963141177383217</c:v>
                </c:pt>
                <c:pt idx="9">
                  <c:v>-2.2400574089755789</c:v>
                </c:pt>
                <c:pt idx="10">
                  <c:v>-2.0258133599067203</c:v>
                </c:pt>
                <c:pt idx="11">
                  <c:v>-1.8433857951301014</c:v>
                </c:pt>
                <c:pt idx="12">
                  <c:v>-1.6854252529756306</c:v>
                </c:pt>
                <c:pt idx="13">
                  <c:v>-1.5465959047318094</c:v>
                </c:pt>
                <c:pt idx="14">
                  <c:v>-1.4229886179325515</c:v>
                </c:pt>
                <c:pt idx="15">
                  <c:v>-1.3117123082431861</c:v>
                </c:pt>
                <c:pt idx="16">
                  <c:v>-1.2106082378522292</c:v>
                </c:pt>
                <c:pt idx="17">
                  <c:v>-1.1180481243750018</c:v>
                </c:pt>
                <c:pt idx="18">
                  <c:v>-1.0327896577053779</c:v>
                </c:pt>
                <c:pt idx="19">
                  <c:v>-0.953871844455769</c:v>
                </c:pt>
                <c:pt idx="20">
                  <c:v>-0.88053844246180124</c:v>
                </c:pt>
                <c:pt idx="21">
                  <c:v>-0.81218155897383615</c:v>
                </c:pt>
                <c:pt idx="22">
                  <c:v>-0.74829996988279213</c:v>
                </c:pt>
                <c:pt idx="23">
                  <c:v>-0.6884683485053027</c:v>
                </c:pt>
                <c:pt idx="24">
                  <c:v>-0.63231467863769764</c:v>
                </c:pt>
                <c:pt idx="25">
                  <c:v>-0.57950386315409097</c:v>
                </c:pt>
                <c:pt idx="26">
                  <c:v>-0.52972604917355759</c:v>
                </c:pt>
                <c:pt idx="27">
                  <c:v>-0.48268855048234283</c:v>
                </c:pt>
                <c:pt idx="28">
                  <c:v>-0.43811050535034557</c:v>
                </c:pt>
                <c:pt idx="29">
                  <c:v>-0.39571959318636685</c:v>
                </c:pt>
                <c:pt idx="30">
                  <c:v>-0.3552502658209975</c:v>
                </c:pt>
                <c:pt idx="31">
                  <c:v>-0.31644304115456201</c:v>
                </c:pt>
                <c:pt idx="32">
                  <c:v>-0.27904446684492434</c:v>
                </c:pt>
                <c:pt idx="33">
                  <c:v>-0.24280739501464743</c:v>
                </c:pt>
                <c:pt idx="34">
                  <c:v>-0.20749121819959782</c:v>
                </c:pt>
                <c:pt idx="35">
                  <c:v>-0.17286170098996534</c:v>
                </c:pt>
                <c:pt idx="36">
                  <c:v>-0.13868999466352472</c:v>
                </c:pt>
                <c:pt idx="37">
                  <c:v>-0.10475032795696149</c:v>
                </c:pt>
                <c:pt idx="38">
                  <c:v>-7.0815693366818699E-2</c:v>
                </c:pt>
                <c:pt idx="39">
                  <c:v>-3.6650529352265648E-2</c:v>
                </c:pt>
                <c:pt idx="40">
                  <c:v>-1.9988002202897537E-3</c:v>
                </c:pt>
                <c:pt idx="41">
                  <c:v>3.3435289837150939E-2</c:v>
                </c:pt>
                <c:pt idx="42">
                  <c:v>7.0019100081083252E-2</c:v>
                </c:pt>
                <c:pt idx="43">
                  <c:v>0.10824626988482366</c:v>
                </c:pt>
                <c:pt idx="44">
                  <c:v>0.14883737735918767</c:v>
                </c:pt>
                <c:pt idx="45">
                  <c:v>0.19294396028698868</c:v>
                </c:pt>
                <c:pt idx="46">
                  <c:v>0.2426236358378665</c:v>
                </c:pt>
                <c:pt idx="47">
                  <c:v>0.30220084903331168</c:v>
                </c:pt>
                <c:pt idx="48">
                  <c:v>0.38403537253466091</c:v>
                </c:pt>
                <c:pt idx="49">
                  <c:v>0.44894691951995969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4B-4AA7-9EBA-8E4FA98F7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12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Me'!$L$60:$V$60</c:f>
              <c:numCache>
                <c:formatCode>0.000</c:formatCode>
                <c:ptCount val="11"/>
                <c:pt idx="0">
                  <c:v>-1.6320074324186817</c:v>
                </c:pt>
                <c:pt idx="1">
                  <c:v>-0.52532898161061958</c:v>
                </c:pt>
                <c:pt idx="2">
                  <c:v>-0.86842534288675599</c:v>
                </c:pt>
                <c:pt idx="3">
                  <c:v>-1.154876913127767</c:v>
                </c:pt>
                <c:pt idx="4">
                  <c:v>-1.3184323483598861</c:v>
                </c:pt>
                <c:pt idx="5">
                  <c:v>-1.4573139741806767</c:v>
                </c:pt>
                <c:pt idx="6">
                  <c:v>-1.4589471104516478</c:v>
                </c:pt>
                <c:pt idx="7">
                  <c:v>-1.4158381058219647</c:v>
                </c:pt>
                <c:pt idx="8">
                  <c:v>-1.4838629097469858</c:v>
                </c:pt>
                <c:pt idx="9">
                  <c:v>-1.5334525184536518</c:v>
                </c:pt>
                <c:pt idx="10">
                  <c:v>-1.6297997178962351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2-4939-A3BD-31963108772C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Me'!$W$60:$AG$60</c:f>
              <c:numCache>
                <c:formatCode>0.000</c:formatCode>
                <c:ptCount val="11"/>
                <c:pt idx="0">
                  <c:v>-1.6320074324186817</c:v>
                </c:pt>
                <c:pt idx="1">
                  <c:v>-2.2907714511808419</c:v>
                </c:pt>
                <c:pt idx="2">
                  <c:v>-2.3290836442956042</c:v>
                </c:pt>
                <c:pt idx="3">
                  <c:v>-2.3840513964594279</c:v>
                </c:pt>
                <c:pt idx="4">
                  <c:v>-2.4325376134520029</c:v>
                </c:pt>
                <c:pt idx="5">
                  <c:v>-2.4215689727388701</c:v>
                </c:pt>
                <c:pt idx="6">
                  <c:v>-2.379299418639103</c:v>
                </c:pt>
                <c:pt idx="7">
                  <c:v>-2.325796351547762</c:v>
                </c:pt>
                <c:pt idx="8">
                  <c:v>-2.1075303516452339</c:v>
                </c:pt>
                <c:pt idx="9">
                  <c:v>-2.0708073922011119</c:v>
                </c:pt>
                <c:pt idx="10">
                  <c:v>-1.9012924815695993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2-4939-A3BD-31963108772C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Me'!$L$71:$V$71</c:f>
              <c:numCache>
                <c:formatCode>0.000</c:formatCode>
                <c:ptCount val="11"/>
                <c:pt idx="0">
                  <c:v>-0.12109677761003124</c:v>
                </c:pt>
                <c:pt idx="1">
                  <c:v>-0.2902117140708031</c:v>
                </c:pt>
                <c:pt idx="2">
                  <c:v>-0.4949819844848804</c:v>
                </c:pt>
                <c:pt idx="3">
                  <c:v>-0.42194524775670983</c:v>
                </c:pt>
                <c:pt idx="4">
                  <c:v>-0.42744777850347493</c:v>
                </c:pt>
                <c:pt idx="5">
                  <c:v>-0.46121333582645008</c:v>
                </c:pt>
                <c:pt idx="6">
                  <c:v>-0.45643181023524426</c:v>
                </c:pt>
                <c:pt idx="7">
                  <c:v>-0.45165028464403845</c:v>
                </c:pt>
                <c:pt idx="8">
                  <c:v>-0.49642708613145431</c:v>
                </c:pt>
                <c:pt idx="9">
                  <c:v>-0.4751271486258597</c:v>
                </c:pt>
                <c:pt idx="10">
                  <c:v>-0.60540476099109908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92-4939-A3BD-31963108772C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Me'!$W$71:$AG$71</c:f>
              <c:numCache>
                <c:formatCode>0.000</c:formatCode>
                <c:ptCount val="11"/>
                <c:pt idx="0">
                  <c:v>-0.12109677761003124</c:v>
                </c:pt>
                <c:pt idx="1">
                  <c:v>-1.2870706921394157</c:v>
                </c:pt>
                <c:pt idx="2">
                  <c:v>-1.2614060820072743</c:v>
                </c:pt>
                <c:pt idx="3">
                  <c:v>-0.70827469205763327</c:v>
                </c:pt>
                <c:pt idx="4">
                  <c:v>-0.80551857192955012</c:v>
                </c:pt>
                <c:pt idx="5">
                  <c:v>-0.80551702626182264</c:v>
                </c:pt>
                <c:pt idx="6">
                  <c:v>-0.68146758680209052</c:v>
                </c:pt>
                <c:pt idx="7">
                  <c:v>-0.78348990092975812</c:v>
                </c:pt>
                <c:pt idx="8">
                  <c:v>-0.7394341045979016</c:v>
                </c:pt>
                <c:pt idx="9">
                  <c:v>-0.85391894720749428</c:v>
                </c:pt>
                <c:pt idx="10">
                  <c:v>-0.9056542007623426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92-4939-A3BD-31963108772C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Cp'!$I$4:$I$53</c:f>
              <c:numCache>
                <c:formatCode>General</c:formatCode>
                <c:ptCount val="50"/>
                <c:pt idx="0">
                  <c:v>0.45569782158235894</c:v>
                </c:pt>
                <c:pt idx="1">
                  <c:v>0.35341185904393335</c:v>
                </c:pt>
                <c:pt idx="2">
                  <c:v>0.31340555016250016</c:v>
                </c:pt>
                <c:pt idx="3">
                  <c:v>0.28272543467762457</c:v>
                </c:pt>
                <c:pt idx="4">
                  <c:v>0.25894047919803453</c:v>
                </c:pt>
                <c:pt idx="5">
                  <c:v>0.24020571519041034</c:v>
                </c:pt>
                <c:pt idx="6">
                  <c:v>0.22529874353872448</c:v>
                </c:pt>
                <c:pt idx="7">
                  <c:v>0.21341464928962084</c:v>
                </c:pt>
                <c:pt idx="8">
                  <c:v>0.2040057854941153</c:v>
                </c:pt>
                <c:pt idx="9">
                  <c:v>0.19668463512854684</c:v>
                </c:pt>
                <c:pt idx="10">
                  <c:v>0.19116636834799816</c:v>
                </c:pt>
                <c:pt idx="11">
                  <c:v>0.18723451339429731</c:v>
                </c:pt>
                <c:pt idx="12">
                  <c:v>0.18472023949928273</c:v>
                </c:pt>
                <c:pt idx="13">
                  <c:v>0.18348991915218638</c:v>
                </c:pt>
                <c:pt idx="14">
                  <c:v>0.18343789956800138</c:v>
                </c:pt>
                <c:pt idx="15">
                  <c:v>0.18448264044606411</c:v>
                </c:pt>
                <c:pt idx="16">
                  <c:v>0.18656505862073669</c:v>
                </c:pt>
                <c:pt idx="17">
                  <c:v>0.18964831594348608</c:v>
                </c:pt>
                <c:pt idx="18">
                  <c:v>0.19371852650727495</c:v>
                </c:pt>
                <c:pt idx="19">
                  <c:v>0.1987860115957002</c:v>
                </c:pt>
                <c:pt idx="20">
                  <c:v>0.20488683157871601</c:v>
                </c:pt>
                <c:pt idx="21">
                  <c:v>0.21208439273099133</c:v>
                </c:pt>
                <c:pt idx="22">
                  <c:v>0.22047097433255836</c:v>
                </c:pt>
                <c:pt idx="23">
                  <c:v>0.2301690537332064</c:v>
                </c:pt>
                <c:pt idx="24">
                  <c:v>0.24133232840377372</c:v>
                </c:pt>
                <c:pt idx="25">
                  <c:v>0.25414634718838092</c:v>
                </c:pt>
                <c:pt idx="26">
                  <c:v>0.26882866976380615</c:v>
                </c:pt>
                <c:pt idx="27">
                  <c:v>0.28562847386736645</c:v>
                </c:pt>
                <c:pt idx="28">
                  <c:v>0.30482552145140551</c:v>
                </c:pt>
                <c:pt idx="29">
                  <c:v>0.32672836953868745</c:v>
                </c:pt>
                <c:pt idx="30">
                  <c:v>0.35167165157542357</c:v>
                </c:pt>
                <c:pt idx="31">
                  <c:v>0.38001212567319054</c:v>
                </c:pt>
                <c:pt idx="32">
                  <c:v>0.41212292132152117</c:v>
                </c:pt>
                <c:pt idx="33">
                  <c:v>0.44838489262897585</c:v>
                </c:pt>
                <c:pt idx="34">
                  <c:v>0.48917297230034873</c:v>
                </c:pt>
                <c:pt idx="35">
                  <c:v>0.53483347403017945</c:v>
                </c:pt>
                <c:pt idx="36">
                  <c:v>0.58564454632525398</c:v>
                </c:pt>
                <c:pt idx="37">
                  <c:v>0.64174469564003478</c:v>
                </c:pt>
                <c:pt idx="38">
                  <c:v>0.70299985314218505</c:v>
                </c:pt>
                <c:pt idx="39">
                  <c:v>0.76875009886221002</c:v>
                </c:pt>
                <c:pt idx="40">
                  <c:v>0.83731569659796579</c:v>
                </c:pt>
                <c:pt idx="41">
                  <c:v>0.90500931046228761</c:v>
                </c:pt>
                <c:pt idx="42">
                  <c:v>0.96410552510197778</c:v>
                </c:pt>
                <c:pt idx="43">
                  <c:v>0.99854508673607001</c:v>
                </c:pt>
                <c:pt idx="44">
                  <c:v>0.97462083766505081</c:v>
                </c:pt>
                <c:pt idx="45">
                  <c:v>0.82068875865812707</c:v>
                </c:pt>
                <c:pt idx="46">
                  <c:v>0.38564336105329644</c:v>
                </c:pt>
                <c:pt idx="47">
                  <c:v>-0.62249652360602825</c:v>
                </c:pt>
                <c:pt idx="48">
                  <c:v>-2.5925042174006543</c:v>
                </c:pt>
                <c:pt idx="49">
                  <c:v>-5.4271355484513348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92-4939-A3BD-31963108772C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Cp'!$I$54:$I$103</c:f>
              <c:numCache>
                <c:formatCode>General</c:formatCode>
                <c:ptCount val="50"/>
                <c:pt idx="0">
                  <c:v>-7.8341080371988721</c:v>
                </c:pt>
                <c:pt idx="1">
                  <c:v>-8.5082647237862421</c:v>
                </c:pt>
                <c:pt idx="2">
                  <c:v>-7.7169421869482964</c:v>
                </c:pt>
                <c:pt idx="3">
                  <c:v>-6.5237895245103541</c:v>
                </c:pt>
                <c:pt idx="4">
                  <c:v>-5.4491301276017294</c:v>
                </c:pt>
                <c:pt idx="5">
                  <c:v>-4.594625003202415</c:v>
                </c:pt>
                <c:pt idx="6">
                  <c:v>-3.9326172411872191</c:v>
                </c:pt>
                <c:pt idx="7">
                  <c:v>-3.4163622646077032</c:v>
                </c:pt>
                <c:pt idx="8">
                  <c:v>-3.0066580025405187</c:v>
                </c:pt>
                <c:pt idx="9">
                  <c:v>-2.6747759009189966</c:v>
                </c:pt>
                <c:pt idx="10">
                  <c:v>-2.4003881511455041</c:v>
                </c:pt>
                <c:pt idx="11">
                  <c:v>-2.1691620964641571</c:v>
                </c:pt>
                <c:pt idx="12">
                  <c:v>-1.9709130012484399</c:v>
                </c:pt>
                <c:pt idx="13">
                  <c:v>-1.7983186901216395</c:v>
                </c:pt>
                <c:pt idx="14">
                  <c:v>-1.6460483576486089</c:v>
                </c:pt>
                <c:pt idx="15">
                  <c:v>-1.5101723798439677</c:v>
                </c:pt>
                <c:pt idx="16">
                  <c:v>-1.3877584505292964</c:v>
                </c:pt>
                <c:pt idx="17">
                  <c:v>-1.2765912862603712</c:v>
                </c:pt>
                <c:pt idx="18">
                  <c:v>-1.1749751605326129</c:v>
                </c:pt>
                <c:pt idx="19">
                  <c:v>-1.0815928393991747</c:v>
                </c:pt>
                <c:pt idx="20">
                  <c:v>-0.99540361649144371</c:v>
                </c:pt>
                <c:pt idx="21">
                  <c:v>-0.91556895230428759</c:v>
                </c:pt>
                <c:pt idx="22">
                  <c:v>-0.8413979421358766</c:v>
                </c:pt>
                <c:pt idx="23">
                  <c:v>-0.77230724839195797</c:v>
                </c:pt>
                <c:pt idx="24">
                  <c:v>-0.70779172120239653</c:v>
                </c:pt>
                <c:pt idx="25">
                  <c:v>-0.64740299697228787</c:v>
                </c:pt>
                <c:pt idx="26">
                  <c:v>-0.59073409368088137</c:v>
                </c:pt>
                <c:pt idx="27">
                  <c:v>-0.53740852993689292</c:v>
                </c:pt>
                <c:pt idx="28">
                  <c:v>-0.48707285408502865</c:v>
                </c:pt>
                <c:pt idx="29">
                  <c:v>-0.43939172553372141</c:v>
                </c:pt>
                <c:pt idx="30">
                  <c:v>-0.39404487219920203</c:v>
                </c:pt>
                <c:pt idx="31">
                  <c:v>-0.35072537483047261</c:v>
                </c:pt>
                <c:pt idx="32">
                  <c:v>-0.30913881396959875</c:v>
                </c:pt>
                <c:pt idx="33">
                  <c:v>-0.26900286697165399</c:v>
                </c:pt>
                <c:pt idx="34">
                  <c:v>-0.2300469656385018</c:v>
                </c:pt>
                <c:pt idx="35">
                  <c:v>-0.19201162016465068</c:v>
                </c:pt>
                <c:pt idx="36">
                  <c:v>-0.15464697685081341</c:v>
                </c:pt>
                <c:pt idx="37">
                  <c:v>-0.11771009030264179</c:v>
                </c:pt>
                <c:pt idx="38">
                  <c:v>-8.0960223064465486E-2</c:v>
                </c:pt>
                <c:pt idx="39">
                  <c:v>-4.4151170608643708E-2</c:v>
                </c:pt>
                <c:pt idx="40">
                  <c:v>-7.0190111104124764E-3</c:v>
                </c:pt>
                <c:pt idx="41">
                  <c:v>3.073749520347091E-2</c:v>
                </c:pt>
                <c:pt idx="42">
                  <c:v>6.9489056248059677E-2</c:v>
                </c:pt>
                <c:pt idx="43">
                  <c:v>0.10973111153285808</c:v>
                </c:pt>
                <c:pt idx="44">
                  <c:v>0.15218582195728469</c:v>
                </c:pt>
                <c:pt idx="45">
                  <c:v>0.19801036746144851</c:v>
                </c:pt>
                <c:pt idx="46">
                  <c:v>0.24928822841264986</c:v>
                </c:pt>
                <c:pt idx="47">
                  <c:v>0.31046267909261094</c:v>
                </c:pt>
                <c:pt idx="48">
                  <c:v>0.39458003370986228</c:v>
                </c:pt>
                <c:pt idx="49">
                  <c:v>0.45569782158235816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92-4939-A3BD-31963108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14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Me'!$L$61:$V$61</c:f>
              <c:numCache>
                <c:formatCode>0.000</c:formatCode>
                <c:ptCount val="11"/>
                <c:pt idx="0">
                  <c:v>-1.6123733555005491</c:v>
                </c:pt>
                <c:pt idx="1">
                  <c:v>-0.491724863715852</c:v>
                </c:pt>
                <c:pt idx="2">
                  <c:v>-0.84010294736919333</c:v>
                </c:pt>
                <c:pt idx="3">
                  <c:v>-1.1089358905273352</c:v>
                </c:pt>
                <c:pt idx="4">
                  <c:v>-1.3069120117897073</c:v>
                </c:pt>
                <c:pt idx="5">
                  <c:v>-1.4609625602869112</c:v>
                </c:pt>
                <c:pt idx="6">
                  <c:v>-1.5032549967811086</c:v>
                </c:pt>
                <c:pt idx="7">
                  <c:v>-1.7499133897123169</c:v>
                </c:pt>
                <c:pt idx="8">
                  <c:v>-1.5814089908893469</c:v>
                </c:pt>
                <c:pt idx="9">
                  <c:v>-1.644968640572648</c:v>
                </c:pt>
                <c:pt idx="10">
                  <c:v>-1.7051216940337248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1D-BACD-F34C0CDD492C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Me'!$W$61:$AG$61</c:f>
              <c:numCache>
                <c:formatCode>0.000</c:formatCode>
                <c:ptCount val="11"/>
                <c:pt idx="0">
                  <c:v>-1.6123733555005491</c:v>
                </c:pt>
                <c:pt idx="1">
                  <c:v>-2.2335758953829363</c:v>
                </c:pt>
                <c:pt idx="2">
                  <c:v>-2.2333110231044966</c:v>
                </c:pt>
                <c:pt idx="3">
                  <c:v>-2.3095459884574239</c:v>
                </c:pt>
                <c:pt idx="4">
                  <c:v>-2.3095459884574239</c:v>
                </c:pt>
                <c:pt idx="5">
                  <c:v>-2.3305483293680873</c:v>
                </c:pt>
                <c:pt idx="6">
                  <c:v>-2.3252666069908821</c:v>
                </c:pt>
                <c:pt idx="7">
                  <c:v>-2.2820621123755118</c:v>
                </c:pt>
                <c:pt idx="8">
                  <c:v>-2.1500647780234416</c:v>
                </c:pt>
                <c:pt idx="9">
                  <c:v>-2.1447830556462364</c:v>
                </c:pt>
                <c:pt idx="10">
                  <c:v>-1.970516167194398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1D-BACD-F34C0CDD492C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Me'!$L$72:$V$72</c:f>
              <c:numCache>
                <c:formatCode>0.000</c:formatCode>
                <c:ptCount val="11"/>
                <c:pt idx="0">
                  <c:v>-1.1677519102085318E-2</c:v>
                </c:pt>
                <c:pt idx="1">
                  <c:v>-0.29093426489409008</c:v>
                </c:pt>
                <c:pt idx="2">
                  <c:v>-0.43295185491796762</c:v>
                </c:pt>
                <c:pt idx="3">
                  <c:v>-0.36542228593974507</c:v>
                </c:pt>
                <c:pt idx="4">
                  <c:v>-0.43367904274443753</c:v>
                </c:pt>
                <c:pt idx="5">
                  <c:v>-0.44541902040307585</c:v>
                </c:pt>
                <c:pt idx="6">
                  <c:v>-0.45092618815302382</c:v>
                </c:pt>
                <c:pt idx="7">
                  <c:v>-0.47440459780257277</c:v>
                </c:pt>
                <c:pt idx="8">
                  <c:v>-0.49715581962565186</c:v>
                </c:pt>
                <c:pt idx="9">
                  <c:v>-0.50266298737559989</c:v>
                </c:pt>
                <c:pt idx="10">
                  <c:v>-0.64613495305241708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1D-BACD-F34C0CDD492C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Me'!$W$72:$AG$72</c:f>
              <c:numCache>
                <c:formatCode>0.000</c:formatCode>
                <c:ptCount val="11"/>
                <c:pt idx="0">
                  <c:v>-1.1677519102085318E-2</c:v>
                </c:pt>
                <c:pt idx="1">
                  <c:v>-1.1369320612442451</c:v>
                </c:pt>
                <c:pt idx="2">
                  <c:v>-1.1780713779315839</c:v>
                </c:pt>
                <c:pt idx="3">
                  <c:v>-0.71378031413985354</c:v>
                </c:pt>
                <c:pt idx="4">
                  <c:v>-0.78972116517072077</c:v>
                </c:pt>
                <c:pt idx="5">
                  <c:v>-0.80073395500288924</c:v>
                </c:pt>
                <c:pt idx="6">
                  <c:v>-0.69871473221067681</c:v>
                </c:pt>
                <c:pt idx="7">
                  <c:v>-0.79522833292066875</c:v>
                </c:pt>
                <c:pt idx="8">
                  <c:v>-0.79522833292066875</c:v>
                </c:pt>
                <c:pt idx="9">
                  <c:v>-0.91522188894793721</c:v>
                </c:pt>
                <c:pt idx="10">
                  <c:v>-0.96695868817051311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1D-BACD-F34C0CDD492C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Cp'!$J$4:$J$53</c:f>
              <c:numCache>
                <c:formatCode>General</c:formatCode>
                <c:ptCount val="50"/>
                <c:pt idx="0">
                  <c:v>0.46372440522745817</c:v>
                </c:pt>
                <c:pt idx="1">
                  <c:v>0.36185187022632659</c:v>
                </c:pt>
                <c:pt idx="2">
                  <c:v>0.32562971899232396</c:v>
                </c:pt>
                <c:pt idx="3">
                  <c:v>0.29770649565556262</c:v>
                </c:pt>
                <c:pt idx="4">
                  <c:v>0.27640083649837532</c:v>
                </c:pt>
                <c:pt idx="5">
                  <c:v>0.26005643370183074</c:v>
                </c:pt>
                <c:pt idx="6">
                  <c:v>0.24751458573669283</c:v>
                </c:pt>
                <c:pt idx="7">
                  <c:v>0.23799715738285454</c:v>
                </c:pt>
                <c:pt idx="8">
                  <c:v>0.23096984542312948</c:v>
                </c:pt>
                <c:pt idx="9">
                  <c:v>0.22605295431824901</c:v>
                </c:pt>
                <c:pt idx="10">
                  <c:v>0.22296716902129299</c:v>
                </c:pt>
                <c:pt idx="11">
                  <c:v>0.22150074298881095</c:v>
                </c:pt>
                <c:pt idx="12">
                  <c:v>0.22148957570536432</c:v>
                </c:pt>
                <c:pt idx="13">
                  <c:v>0.222805210208743</c:v>
                </c:pt>
                <c:pt idx="14">
                  <c:v>0.22534783056139085</c:v>
                </c:pt>
                <c:pt idx="15">
                  <c:v>0.22904248340553568</c:v>
                </c:pt>
                <c:pt idx="16">
                  <c:v>0.23383739588615682</c:v>
                </c:pt>
                <c:pt idx="17">
                  <c:v>0.23970364188260218</c:v>
                </c:pt>
                <c:pt idx="18">
                  <c:v>0.24663564040212171</c:v>
                </c:pt>
                <c:pt idx="19">
                  <c:v>0.25465211780514863</c:v>
                </c:pt>
                <c:pt idx="20">
                  <c:v>0.26379726299510364</c:v>
                </c:pt>
                <c:pt idx="21">
                  <c:v>0.2741418699065683</c:v>
                </c:pt>
                <c:pt idx="22">
                  <c:v>0.28578430447670955</c:v>
                </c:pt>
                <c:pt idx="23">
                  <c:v>0.29885115941102669</c:v>
                </c:pt>
                <c:pt idx="24">
                  <c:v>0.31349747272398032</c:v>
                </c:pt>
                <c:pt idx="25">
                  <c:v>0.32990638687836227</c:v>
                </c:pt>
                <c:pt idx="26">
                  <c:v>0.34828811420229844</c:v>
                </c:pt>
                <c:pt idx="27">
                  <c:v>0.36887804818692649</c:v>
                </c:pt>
                <c:pt idx="28">
                  <c:v>0.39193381150681328</c:v>
                </c:pt>
                <c:pt idx="29">
                  <c:v>0.41773094397728572</c:v>
                </c:pt>
                <c:pt idx="30">
                  <c:v>0.44655677624491619</c:v>
                </c:pt>
                <c:pt idx="31">
                  <c:v>0.47870175098815271</c:v>
                </c:pt>
                <c:pt idx="32">
                  <c:v>0.51444693988315715</c:v>
                </c:pt>
                <c:pt idx="33">
                  <c:v>0.55404557489291639</c:v>
                </c:pt>
                <c:pt idx="34">
                  <c:v>0.59769472363564335</c:v>
                </c:pt>
                <c:pt idx="35">
                  <c:v>0.64549014778943548</c:v>
                </c:pt>
                <c:pt idx="36">
                  <c:v>0.69735165440592783</c:v>
                </c:pt>
                <c:pt idx="37">
                  <c:v>0.75289543605621523</c:v>
                </c:pt>
                <c:pt idx="38">
                  <c:v>0.81120900499370996</c:v>
                </c:pt>
                <c:pt idx="39">
                  <c:v>0.87044284900215929</c:v>
                </c:pt>
                <c:pt idx="40">
                  <c:v>0.9270480500412982</c:v>
                </c:pt>
                <c:pt idx="41">
                  <c:v>0.97430985157164152</c:v>
                </c:pt>
                <c:pt idx="42">
                  <c:v>0.99943758111221026</c:v>
                </c:pt>
                <c:pt idx="43">
                  <c:v>0.97760904810977689</c:v>
                </c:pt>
                <c:pt idx="44">
                  <c:v>0.85948337225188665</c:v>
                </c:pt>
                <c:pt idx="45">
                  <c:v>0.54501745957411418</c:v>
                </c:pt>
                <c:pt idx="46">
                  <c:v>-0.16727891365655512</c:v>
                </c:pt>
                <c:pt idx="47">
                  <c:v>-1.6455217796184054</c:v>
                </c:pt>
                <c:pt idx="48">
                  <c:v>-4.325832912893973</c:v>
                </c:pt>
                <c:pt idx="49">
                  <c:v>-7.927033897554578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1D-BACD-F34C0CDD492C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Cp'!$J$54:$J$103</c:f>
              <c:numCache>
                <c:formatCode>General</c:formatCode>
                <c:ptCount val="50"/>
                <c:pt idx="0">
                  <c:v>-10.705629312121035</c:v>
                </c:pt>
                <c:pt idx="1">
                  <c:v>-11.154956511381668</c:v>
                </c:pt>
                <c:pt idx="2">
                  <c:v>-9.8353204482063976</c:v>
                </c:pt>
                <c:pt idx="3">
                  <c:v>-8.1435088558320068</c:v>
                </c:pt>
                <c:pt idx="4">
                  <c:v>-6.6928543648415229</c:v>
                </c:pt>
                <c:pt idx="5">
                  <c:v>-5.5696589614793615</c:v>
                </c:pt>
                <c:pt idx="6">
                  <c:v>-4.7149408858690052</c:v>
                </c:pt>
                <c:pt idx="7">
                  <c:v>-4.0574009754388065</c:v>
                </c:pt>
                <c:pt idx="8">
                  <c:v>-3.5413551689756204</c:v>
                </c:pt>
                <c:pt idx="9">
                  <c:v>-3.127355983685054</c:v>
                </c:pt>
                <c:pt idx="10">
                  <c:v>-2.7880646642871558</c:v>
                </c:pt>
                <c:pt idx="11">
                  <c:v>-2.5044775872461358</c:v>
                </c:pt>
                <c:pt idx="12">
                  <c:v>-2.2632277322664178</c:v>
                </c:pt>
                <c:pt idx="13">
                  <c:v>-2.0547747329147947</c:v>
                </c:pt>
                <c:pt idx="14">
                  <c:v>-1.8722070320849249</c:v>
                </c:pt>
                <c:pt idx="15">
                  <c:v>-1.710444610244771</c:v>
                </c:pt>
                <c:pt idx="16">
                  <c:v>-1.5657011608101379</c:v>
                </c:pt>
                <c:pt idx="17">
                  <c:v>-1.4351153729742312</c:v>
                </c:pt>
                <c:pt idx="18">
                  <c:v>-1.3164939823936925</c:v>
                </c:pt>
                <c:pt idx="19">
                  <c:v>-1.2081299882949015</c:v>
                </c:pt>
                <c:pt idx="20">
                  <c:v>-1.1086723744210762</c:v>
                </c:pt>
                <c:pt idx="21">
                  <c:v>-1.0170317809150462</c:v>
                </c:pt>
                <c:pt idx="22">
                  <c:v>-0.93231171176959515</c:v>
                </c:pt>
                <c:pt idx="23">
                  <c:v>-0.85375816451118958</c:v>
                </c:pt>
                <c:pt idx="24">
                  <c:v>-0.78072272758384531</c:v>
                </c:pt>
                <c:pt idx="25">
                  <c:v>-0.71263562894448906</c:v>
                </c:pt>
                <c:pt idx="26">
                  <c:v>-0.64898619580532357</c:v>
                </c:pt>
                <c:pt idx="27">
                  <c:v>-0.58930886032235774</c:v>
                </c:pt>
                <c:pt idx="28">
                  <c:v>-0.53317331915312716</c:v>
                </c:pt>
                <c:pt idx="29">
                  <c:v>-0.48017778931011534</c:v>
                </c:pt>
                <c:pt idx="30">
                  <c:v>-0.42994453933094889</c:v>
                </c:pt>
                <c:pt idx="31">
                  <c:v>-0.38211704037472871</c:v>
                </c:pt>
                <c:pt idx="32">
                  <c:v>-0.33635819457364025</c:v>
                </c:pt>
                <c:pt idx="33">
                  <c:v>-0.29234916993360538</c:v>
                </c:pt>
                <c:pt idx="34">
                  <c:v>-0.24978840952348613</c:v>
                </c:pt>
                <c:pt idx="35">
                  <c:v>-0.20839038984909708</c:v>
                </c:pt>
                <c:pt idx="36">
                  <c:v>-0.16788367486670763</c:v>
                </c:pt>
                <c:pt idx="37">
                  <c:v>-0.12800773356939632</c:v>
                </c:pt>
                <c:pt idx="38">
                  <c:v>-8.8507828143746137E-2</c:v>
                </c:pt>
                <c:pt idx="39">
                  <c:v>-4.9126969758023886E-2</c:v>
                </c:pt>
                <c:pt idx="40">
                  <c:v>-9.593342414758288E-3</c:v>
                </c:pt>
                <c:pt idx="41">
                  <c:v>3.0399585399008999E-2</c:v>
                </c:pt>
                <c:pt idx="42">
                  <c:v>7.1225494559079672E-2</c:v>
                </c:pt>
                <c:pt idx="43">
                  <c:v>0.11338089718786726</c:v>
                </c:pt>
                <c:pt idx="44">
                  <c:v>0.15758819518431855</c:v>
                </c:pt>
                <c:pt idx="45">
                  <c:v>0.20500767027893063</c:v>
                </c:pt>
                <c:pt idx="46">
                  <c:v>0.25774340559877829</c:v>
                </c:pt>
                <c:pt idx="47">
                  <c:v>0.32034443877948915</c:v>
                </c:pt>
                <c:pt idx="48">
                  <c:v>0.40649518895038317</c:v>
                </c:pt>
                <c:pt idx="49">
                  <c:v>0.46372440522745817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50-411D-BACD-F34C0CDD4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Angle of Attack = 16 </a:t>
            </a:r>
            <a:r>
              <a:rPr lang="en-SG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Set 1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Me'!$L$62:$V$62</c:f>
              <c:numCache>
                <c:formatCode>0.000</c:formatCode>
                <c:ptCount val="11"/>
                <c:pt idx="0">
                  <c:v>-1.623319113819252</c:v>
                </c:pt>
                <c:pt idx="1">
                  <c:v>-0.4749228047684681</c:v>
                </c:pt>
                <c:pt idx="2">
                  <c:v>-0.83563779312747366</c:v>
                </c:pt>
                <c:pt idx="3">
                  <c:v>-1.1540603449922815</c:v>
                </c:pt>
                <c:pt idx="4">
                  <c:v>-1.3237140707370914</c:v>
                </c:pt>
                <c:pt idx="5">
                  <c:v>-1.4625956965578819</c:v>
                </c:pt>
                <c:pt idx="6">
                  <c:v>-1.5298039323474173</c:v>
                </c:pt>
                <c:pt idx="7">
                  <c:v>-1.5150173232352973</c:v>
                </c:pt>
                <c:pt idx="8">
                  <c:v>-1.591155867508272</c:v>
                </c:pt>
                <c:pt idx="9">
                  <c:v>-1.6698844398679862</c:v>
                </c:pt>
                <c:pt idx="10">
                  <c:v>-1.7620084749528597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E-4963-BFA7-E929D3042B63}"/>
            </c:ext>
          </c:extLst>
        </c:ser>
        <c:ser>
          <c:idx val="1"/>
          <c:order val="1"/>
          <c:tx>
            <c:v>Data Set 1 Upper Surface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Me'!$W$62:$AG$62</c:f>
              <c:numCache>
                <c:formatCode>0.000</c:formatCode>
                <c:ptCount val="11"/>
                <c:pt idx="0">
                  <c:v>-1.623319113819252</c:v>
                </c:pt>
                <c:pt idx="1">
                  <c:v>-2.205827147022585</c:v>
                </c:pt>
                <c:pt idx="2">
                  <c:v>-2.2380630009248215</c:v>
                </c:pt>
                <c:pt idx="3">
                  <c:v>-2.2767803899983066</c:v>
                </c:pt>
                <c:pt idx="4">
                  <c:v>-2.3092811161789837</c:v>
                </c:pt>
                <c:pt idx="5">
                  <c:v>-2.2930307530886451</c:v>
                </c:pt>
                <c:pt idx="6">
                  <c:v>-2.3095459884574239</c:v>
                </c:pt>
                <c:pt idx="7">
                  <c:v>-2.2773101345551865</c:v>
                </c:pt>
                <c:pt idx="8">
                  <c:v>-2.1335495426546629</c:v>
                </c:pt>
                <c:pt idx="9">
                  <c:v>-2.1772837818269126</c:v>
                </c:pt>
                <c:pt idx="10">
                  <c:v>-2.0570497050232954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E-4963-BFA7-E929D3042B63}"/>
            </c:ext>
          </c:extLst>
        </c:ser>
        <c:ser>
          <c:idx val="4"/>
          <c:order val="2"/>
          <c:tx>
            <c:v>Data Set 2 Lower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Calculations'!$D$2:$N$2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Me'!$L$73:$V$73</c:f>
              <c:numCache>
                <c:formatCode>0.000</c:formatCode>
                <c:ptCount val="11"/>
                <c:pt idx="0">
                  <c:v>-8.2108111047549157E-2</c:v>
                </c:pt>
                <c:pt idx="1">
                  <c:v>-0.26340306314753281</c:v>
                </c:pt>
                <c:pt idx="2">
                  <c:v>-0.42266625291226911</c:v>
                </c:pt>
                <c:pt idx="3">
                  <c:v>-0.36614947376621498</c:v>
                </c:pt>
                <c:pt idx="4">
                  <c:v>-0.41092782092135849</c:v>
                </c:pt>
                <c:pt idx="5">
                  <c:v>-0.42266625291226911</c:v>
                </c:pt>
                <c:pt idx="6">
                  <c:v>-0.43367904274443753</c:v>
                </c:pt>
                <c:pt idx="7">
                  <c:v>-0.46339026230267671</c:v>
                </c:pt>
                <c:pt idx="8">
                  <c:v>-0.50266144170787219</c:v>
                </c:pt>
                <c:pt idx="9">
                  <c:v>-0.52613985135742114</c:v>
                </c:pt>
                <c:pt idx="10">
                  <c:v>-0.6964158309543258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1E-4963-BFA7-E929D3042B63}"/>
            </c:ext>
          </c:extLst>
        </c:ser>
        <c:ser>
          <c:idx val="5"/>
          <c:order val="3"/>
          <c:tx>
            <c:v>Data Set 2 Upper Surface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'Wind Tunnel Cp Calculations'!$O$2:$Y$2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'Read Me'!$W$73:$AG$73</c:f>
              <c:numCache>
                <c:formatCode>0.000</c:formatCode>
                <c:ptCount val="11"/>
                <c:pt idx="0">
                  <c:v>-8.2108111047549157E-2</c:v>
                </c:pt>
                <c:pt idx="1">
                  <c:v>-1.2092354274750352</c:v>
                </c:pt>
                <c:pt idx="2">
                  <c:v>-1.2228497250867274</c:v>
                </c:pt>
                <c:pt idx="3">
                  <c:v>-0.74681868363635884</c:v>
                </c:pt>
                <c:pt idx="4">
                  <c:v>-0.84551075649030505</c:v>
                </c:pt>
                <c:pt idx="5">
                  <c:v>-0.84478356866383508</c:v>
                </c:pt>
                <c:pt idx="6">
                  <c:v>-0.73798436594814476</c:v>
                </c:pt>
                <c:pt idx="7">
                  <c:v>-0.85101637857252543</c:v>
                </c:pt>
                <c:pt idx="8">
                  <c:v>-0.83449796665813658</c:v>
                </c:pt>
                <c:pt idx="9">
                  <c:v>-0.97028274677332405</c:v>
                </c:pt>
                <c:pt idx="10">
                  <c:v>-1.0282539015723178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1E-4963-BFA7-E929D3042B63}"/>
            </c:ext>
          </c:extLst>
        </c:ser>
        <c:ser>
          <c:idx val="2"/>
          <c:order val="4"/>
          <c:tx>
            <c:v>Panel Lower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'Panel Cp'!$B$4:$B$53</c:f>
              <c:numCache>
                <c:formatCode>General</c:formatCode>
                <c:ptCount val="50"/>
                <c:pt idx="0">
                  <c:v>0.99950668210706795</c:v>
                </c:pt>
                <c:pt idx="1">
                  <c:v>0.99753535743568733</c:v>
                </c:pt>
                <c:pt idx="2">
                  <c:v>0.9936004880107917</c:v>
                </c:pt>
                <c:pt idx="3">
                  <c:v>0.98771760296432998</c:v>
                </c:pt>
                <c:pt idx="4">
                  <c:v>0.97990991935594618</c:v>
                </c:pt>
                <c:pt idx="5">
                  <c:v>0.97020825054585125</c:v>
                </c:pt>
                <c:pt idx="6">
                  <c:v>0.95865088458856773</c:v>
                </c:pt>
                <c:pt idx="7">
                  <c:v>0.94528343312747076</c:v>
                </c:pt>
                <c:pt idx="8">
                  <c:v>0.93015865138646969</c:v>
                </c:pt>
                <c:pt idx="9">
                  <c:v>0.91333622996924069</c:v>
                </c:pt>
                <c:pt idx="10">
                  <c:v>0.89488255928768412</c:v>
                </c:pt>
                <c:pt idx="11">
                  <c:v>0.8748704675493002</c:v>
                </c:pt>
                <c:pt idx="12">
                  <c:v>0.85337893333752501</c:v>
                </c:pt>
                <c:pt idx="13">
                  <c:v>0.83049277391934462</c:v>
                </c:pt>
                <c:pt idx="14">
                  <c:v>0.80630231051029078</c:v>
                </c:pt>
                <c:pt idx="15">
                  <c:v>0.78090301181786748</c:v>
                </c:pt>
                <c:pt idx="16">
                  <c:v>0.75439511727017794</c:v>
                </c:pt>
                <c:pt idx="17">
                  <c:v>0.72688324141669702</c:v>
                </c:pt>
                <c:pt idx="18">
                  <c:v>0.6984759610624377</c:v>
                </c:pt>
                <c:pt idx="19">
                  <c:v>0.66928538676490645</c:v>
                </c:pt>
                <c:pt idx="20">
                  <c:v>0.63942672038495052</c:v>
                </c:pt>
                <c:pt idx="21">
                  <c:v>0.60901780043764486</c:v>
                </c:pt>
                <c:pt idx="22">
                  <c:v>0.57817863703750727</c:v>
                </c:pt>
                <c:pt idx="23">
                  <c:v>0.54703093827340443</c:v>
                </c:pt>
                <c:pt idx="24">
                  <c:v>0.51569762988232837</c:v>
                </c:pt>
                <c:pt idx="25">
                  <c:v>0.48430237011767163</c:v>
                </c:pt>
                <c:pt idx="26">
                  <c:v>0.45296906172659562</c:v>
                </c:pt>
                <c:pt idx="27">
                  <c:v>0.42182136296249284</c:v>
                </c:pt>
                <c:pt idx="28">
                  <c:v>0.39098219956235514</c:v>
                </c:pt>
                <c:pt idx="29">
                  <c:v>0.36057327961504948</c:v>
                </c:pt>
                <c:pt idx="30">
                  <c:v>0.33071461323509377</c:v>
                </c:pt>
                <c:pt idx="31">
                  <c:v>0.30152403893756241</c:v>
                </c:pt>
                <c:pt idx="32">
                  <c:v>0.27311675858330298</c:v>
                </c:pt>
                <c:pt idx="33">
                  <c:v>0.24560488272982192</c:v>
                </c:pt>
                <c:pt idx="34">
                  <c:v>0.21909698818213252</c:v>
                </c:pt>
                <c:pt idx="35">
                  <c:v>0.19369768948970931</c:v>
                </c:pt>
                <c:pt idx="36">
                  <c:v>0.16950722608065538</c:v>
                </c:pt>
                <c:pt idx="37">
                  <c:v>0.14662106666247499</c:v>
                </c:pt>
                <c:pt idx="38">
                  <c:v>0.12512953245069988</c:v>
                </c:pt>
                <c:pt idx="39">
                  <c:v>0.10511744071231588</c:v>
                </c:pt>
                <c:pt idx="40">
                  <c:v>8.6663770030759452E-2</c:v>
                </c:pt>
                <c:pt idx="41">
                  <c:v>6.9841348613530391E-2</c:v>
                </c:pt>
                <c:pt idx="42">
                  <c:v>5.4716566872529265E-2</c:v>
                </c:pt>
                <c:pt idx="43">
                  <c:v>4.1349115411432324E-2</c:v>
                </c:pt>
                <c:pt idx="44">
                  <c:v>2.979174945414878E-2</c:v>
                </c:pt>
                <c:pt idx="45">
                  <c:v>2.0090080644053876E-2</c:v>
                </c:pt>
                <c:pt idx="46">
                  <c:v>1.2282397035670078E-2</c:v>
                </c:pt>
                <c:pt idx="47">
                  <c:v>6.3995119892083785E-3</c:v>
                </c:pt>
                <c:pt idx="48">
                  <c:v>2.464642564312669E-3</c:v>
                </c:pt>
                <c:pt idx="49">
                  <c:v>4.9331789293211026E-4</c:v>
                </c:pt>
              </c:numCache>
            </c:numRef>
          </c:xVal>
          <c:yVal>
            <c:numRef>
              <c:f>'Panel Cp'!$K$4:$K$53</c:f>
              <c:numCache>
                <c:formatCode>General</c:formatCode>
                <c:ptCount val="50"/>
                <c:pt idx="0">
                  <c:v>0.47298756574657408</c:v>
                </c:pt>
                <c:pt idx="1">
                  <c:v>0.37178020864691308</c:v>
                </c:pt>
                <c:pt idx="2">
                  <c:v>0.33937149349480655</c:v>
                </c:pt>
                <c:pt idx="3">
                  <c:v>0.31422152795071256</c:v>
                </c:pt>
                <c:pt idx="4">
                  <c:v>0.29539400776007185</c:v>
                </c:pt>
                <c:pt idx="5">
                  <c:v>0.28142228528810853</c:v>
                </c:pt>
                <c:pt idx="6">
                  <c:v>0.27121282751309228</c:v>
                </c:pt>
                <c:pt idx="7">
                  <c:v>0.26401533748955364</c:v>
                </c:pt>
                <c:pt idx="8">
                  <c:v>0.2593094822013623</c:v>
                </c:pt>
                <c:pt idx="9">
                  <c:v>0.25672366777989275</c:v>
                </c:pt>
                <c:pt idx="10">
                  <c:v>0.25598409608848649</c:v>
                </c:pt>
                <c:pt idx="11">
                  <c:v>0.25688350814631533</c:v>
                </c:pt>
                <c:pt idx="12">
                  <c:v>0.25926207017286074</c:v>
                </c:pt>
                <c:pt idx="13">
                  <c:v>0.26299580207851614</c:v>
                </c:pt>
                <c:pt idx="14">
                  <c:v>0.26798978290952913</c:v>
                </c:pt>
                <c:pt idx="15">
                  <c:v>0.27417442726266872</c:v>
                </c:pt>
                <c:pt idx="16">
                  <c:v>0.28150373824600738</c:v>
                </c:pt>
                <c:pt idx="17">
                  <c:v>0.28995480518754047</c:v>
                </c:pt>
                <c:pt idx="18">
                  <c:v>0.29952803751645263</c:v>
                </c:pt>
                <c:pt idx="19">
                  <c:v>0.31024776878388827</c:v>
                </c:pt>
                <c:pt idx="20">
                  <c:v>0.32216295798338357</c:v>
                </c:pt>
                <c:pt idx="21">
                  <c:v>0.33534777593185805</c:v>
                </c:pt>
                <c:pt idx="22">
                  <c:v>0.34990190149431177</c:v>
                </c:pt>
                <c:pt idx="23">
                  <c:v>0.36595037068847347</c:v>
                </c:pt>
                <c:pt idx="24">
                  <c:v>0.38364282345477774</c:v>
                </c:pt>
                <c:pt idx="25">
                  <c:v>0.40315197827349347</c:v>
                </c:pt>
                <c:pt idx="26">
                  <c:v>0.42467113136428647</c:v>
                </c:pt>
                <c:pt idx="27">
                  <c:v>0.44841041824806482</c:v>
                </c:pt>
                <c:pt idx="28">
                  <c:v>0.47459147726302731</c:v>
                </c:pt>
                <c:pt idx="29">
                  <c:v>0.50343999142547846</c:v>
                </c:pt>
                <c:pt idx="30">
                  <c:v>0.53517531032323373</c:v>
                </c:pt>
                <c:pt idx="31">
                  <c:v>0.56999588513401644</c:v>
                </c:pt>
                <c:pt idx="32">
                  <c:v>0.60805844167331591</c:v>
                </c:pt>
                <c:pt idx="33">
                  <c:v>0.6494474087856934</c:v>
                </c:pt>
                <c:pt idx="34">
                  <c:v>0.69412864154501497</c:v>
                </c:pt>
                <c:pt idx="35">
                  <c:v>0.74187705838356155</c:v>
                </c:pt>
                <c:pt idx="36">
                  <c:v>0.79215979031073724</c:v>
                </c:pt>
                <c:pt idx="37">
                  <c:v>0.8439415758491905</c:v>
                </c:pt>
                <c:pt idx="38">
                  <c:v>0.89535089194607809</c:v>
                </c:pt>
                <c:pt idx="39">
                  <c:v>0.94309011194862569</c:v>
                </c:pt>
                <c:pt idx="40">
                  <c:v>0.98136177641199895</c:v>
                </c:pt>
                <c:pt idx="41">
                  <c:v>0.99985208434421813</c:v>
                </c:pt>
                <c:pt idx="42">
                  <c:v>0.97981994478242196</c:v>
                </c:pt>
                <c:pt idx="43">
                  <c:v>0.88627380496864849</c:v>
                </c:pt>
                <c:pt idx="44">
                  <c:v>0.65196388173614817</c:v>
                </c:pt>
                <c:pt idx="45">
                  <c:v>0.14479214653722006</c:v>
                </c:pt>
                <c:pt idx="46">
                  <c:v>-0.89251826763176734</c:v>
                </c:pt>
                <c:pt idx="47">
                  <c:v>-2.9095484251349299</c:v>
                </c:pt>
                <c:pt idx="48">
                  <c:v>-6.3839981341695529</c:v>
                </c:pt>
                <c:pt idx="49">
                  <c:v>-10.811653956680184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1E-4963-BFA7-E929D3042B63}"/>
            </c:ext>
          </c:extLst>
        </c:ser>
        <c:ser>
          <c:idx val="3"/>
          <c:order val="5"/>
          <c:tx>
            <c:v>Panel Upper Surface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'Panel Cp'!$B$54:$B$103</c:f>
              <c:numCache>
                <c:formatCode>General</c:formatCode>
                <c:ptCount val="50"/>
                <c:pt idx="0">
                  <c:v>4.9331789293211026E-4</c:v>
                </c:pt>
                <c:pt idx="1">
                  <c:v>2.4646425643126413E-3</c:v>
                </c:pt>
                <c:pt idx="2">
                  <c:v>6.3995119892083507E-3</c:v>
                </c:pt>
                <c:pt idx="3">
                  <c:v>1.2282397035670051E-2</c:v>
                </c:pt>
                <c:pt idx="4">
                  <c:v>2.0090080644053848E-2</c:v>
                </c:pt>
                <c:pt idx="5">
                  <c:v>2.9791749454148753E-2</c:v>
                </c:pt>
                <c:pt idx="6">
                  <c:v>4.1349115411432241E-2</c:v>
                </c:pt>
                <c:pt idx="7">
                  <c:v>5.471656687252921E-2</c:v>
                </c:pt>
                <c:pt idx="8">
                  <c:v>6.9841348613530335E-2</c:v>
                </c:pt>
                <c:pt idx="9">
                  <c:v>8.6663770030759368E-2</c:v>
                </c:pt>
                <c:pt idx="10">
                  <c:v>0.10511744071231582</c:v>
                </c:pt>
                <c:pt idx="11">
                  <c:v>0.1251295324506998</c:v>
                </c:pt>
                <c:pt idx="12">
                  <c:v>0.14662106666247493</c:v>
                </c:pt>
                <c:pt idx="13">
                  <c:v>0.16950722608065538</c:v>
                </c:pt>
                <c:pt idx="14">
                  <c:v>0.19369768948970925</c:v>
                </c:pt>
                <c:pt idx="15">
                  <c:v>0.21909698818213255</c:v>
                </c:pt>
                <c:pt idx="16">
                  <c:v>0.24560488272982206</c:v>
                </c:pt>
                <c:pt idx="17">
                  <c:v>0.27311675858330303</c:v>
                </c:pt>
                <c:pt idx="18">
                  <c:v>0.3015240389375623</c:v>
                </c:pt>
                <c:pt idx="19">
                  <c:v>0.3307146132350936</c:v>
                </c:pt>
                <c:pt idx="20">
                  <c:v>0.36057327961504948</c:v>
                </c:pt>
                <c:pt idx="21">
                  <c:v>0.39098219956235514</c:v>
                </c:pt>
                <c:pt idx="22">
                  <c:v>0.42182136296249273</c:v>
                </c:pt>
                <c:pt idx="23">
                  <c:v>0.45296906172659551</c:v>
                </c:pt>
                <c:pt idx="24">
                  <c:v>0.48430237011767163</c:v>
                </c:pt>
                <c:pt idx="25">
                  <c:v>0.51569762988232837</c:v>
                </c:pt>
                <c:pt idx="26">
                  <c:v>0.54703093827340443</c:v>
                </c:pt>
                <c:pt idx="27">
                  <c:v>0.57817863703750727</c:v>
                </c:pt>
                <c:pt idx="28">
                  <c:v>0.60901780043764486</c:v>
                </c:pt>
                <c:pt idx="29">
                  <c:v>0.63942672038495041</c:v>
                </c:pt>
                <c:pt idx="30">
                  <c:v>0.66928538676490623</c:v>
                </c:pt>
                <c:pt idx="31">
                  <c:v>0.69847596106243759</c:v>
                </c:pt>
                <c:pt idx="32">
                  <c:v>0.72688324141669702</c:v>
                </c:pt>
                <c:pt idx="33">
                  <c:v>0.75439511727017816</c:v>
                </c:pt>
                <c:pt idx="34">
                  <c:v>0.78090301181786748</c:v>
                </c:pt>
                <c:pt idx="35">
                  <c:v>0.80630231051029067</c:v>
                </c:pt>
                <c:pt idx="36">
                  <c:v>0.83049277391934462</c:v>
                </c:pt>
                <c:pt idx="37">
                  <c:v>0.85337893333752501</c:v>
                </c:pt>
                <c:pt idx="38">
                  <c:v>0.87487046754930009</c:v>
                </c:pt>
                <c:pt idx="39">
                  <c:v>0.89488255928768412</c:v>
                </c:pt>
                <c:pt idx="40">
                  <c:v>0.91333622996924058</c:v>
                </c:pt>
                <c:pt idx="41">
                  <c:v>0.93015865138646958</c:v>
                </c:pt>
                <c:pt idx="42">
                  <c:v>0.94528343312747065</c:v>
                </c:pt>
                <c:pt idx="43">
                  <c:v>0.95865088458856773</c:v>
                </c:pt>
                <c:pt idx="44">
                  <c:v>0.97020825054585125</c:v>
                </c:pt>
                <c:pt idx="45">
                  <c:v>0.97990991935594618</c:v>
                </c:pt>
                <c:pt idx="46">
                  <c:v>0.98771760296432998</c:v>
                </c:pt>
                <c:pt idx="47">
                  <c:v>0.99360048801079159</c:v>
                </c:pt>
                <c:pt idx="48">
                  <c:v>0.99753535743568733</c:v>
                </c:pt>
                <c:pt idx="49">
                  <c:v>0.99950668210706795</c:v>
                </c:pt>
              </c:numCache>
            </c:numRef>
          </c:xVal>
          <c:yVal>
            <c:numRef>
              <c:f>'Panel Cp'!$K$54:$K$103</c:f>
              <c:numCache>
                <c:formatCode>General</c:formatCode>
                <c:ptCount val="50"/>
                <c:pt idx="0">
                  <c:v>-13.948329561502909</c:v>
                </c:pt>
                <c:pt idx="1">
                  <c:v>-14.093199968705317</c:v>
                </c:pt>
                <c:pt idx="2">
                  <c:v>-12.154783264940471</c:v>
                </c:pt>
                <c:pt idx="3">
                  <c:v>-9.8966692190198877</c:v>
                </c:pt>
                <c:pt idx="4">
                  <c:v>-8.0258551571672356</c:v>
                </c:pt>
                <c:pt idx="5">
                  <c:v>-6.6057390700073384</c:v>
                </c:pt>
                <c:pt idx="6">
                  <c:v>-5.5399178587501927</c:v>
                </c:pt>
                <c:pt idx="7">
                  <c:v>-4.728741816525722</c:v>
                </c:pt>
                <c:pt idx="8">
                  <c:v>-4.097800626196328</c:v>
                </c:pt>
                <c:pt idx="9">
                  <c:v>-3.5955927326037065</c:v>
                </c:pt>
                <c:pt idx="10">
                  <c:v>-3.1869541783287483</c:v>
                </c:pt>
                <c:pt idx="11">
                  <c:v>-2.8476986441107375</c:v>
                </c:pt>
                <c:pt idx="12">
                  <c:v>-2.560945318043427</c:v>
                </c:pt>
                <c:pt idx="13">
                  <c:v>-2.3147146050496596</c:v>
                </c:pt>
                <c:pt idx="14">
                  <c:v>-2.1003628189130437</c:v>
                </c:pt>
                <c:pt idx="15">
                  <c:v>-1.9115532932703774</c:v>
                </c:pt>
                <c:pt idx="16">
                  <c:v>-1.7435694496970138</c:v>
                </c:pt>
                <c:pt idx="17">
                  <c:v>-1.5928480711009008</c:v>
                </c:pt>
                <c:pt idx="18">
                  <c:v>-1.456656657813939</c:v>
                </c:pt>
                <c:pt idx="19">
                  <c:v>-1.3328668148729959</c:v>
                </c:pt>
                <c:pt idx="20">
                  <c:v>-1.219792882247797</c:v>
                </c:pt>
                <c:pt idx="21">
                  <c:v>-1.1160757281041334</c:v>
                </c:pt>
                <c:pt idx="22">
                  <c:v>-1.020598356036913</c:v>
                </c:pt>
                <c:pt idx="23">
                  <c:v>-0.93242427618708357</c:v>
                </c:pt>
                <c:pt idx="24">
                  <c:v>-0.850752385249951</c:v>
                </c:pt>
                <c:pt idx="25">
                  <c:v>-0.7748839522448876</c:v>
                </c:pt>
                <c:pt idx="26">
                  <c:v>-0.70419855716080959</c:v>
                </c:pt>
                <c:pt idx="27">
                  <c:v>-0.63813668844610039</c:v>
                </c:pt>
                <c:pt idx="28">
                  <c:v>-0.57618730372282911</c:v>
                </c:pt>
                <c:pt idx="29">
                  <c:v>-0.51787907891262619</c:v>
                </c:pt>
                <c:pt idx="30">
                  <c:v>-0.46277436764659563</c:v>
                </c:pt>
                <c:pt idx="31">
                  <c:v>-0.41046510074827736</c:v>
                </c:pt>
                <c:pt idx="32">
                  <c:v>-0.36056999857082506</c:v>
                </c:pt>
                <c:pt idx="33">
                  <c:v>-0.31273256305922859</c:v>
                </c:pt>
                <c:pt idx="34">
                  <c:v>-0.26661937152434145</c:v>
                </c:pt>
                <c:pt idx="35">
                  <c:v>-0.22191821432378478</c:v>
                </c:pt>
                <c:pt idx="36">
                  <c:v>-0.17833560084902178</c:v>
                </c:pt>
                <c:pt idx="37">
                  <c:v>-0.13559308867434039</c:v>
                </c:pt>
                <c:pt idx="38">
                  <c:v>-9.3421737431392593E-2</c:v>
                </c:pt>
                <c:pt idx="39">
                  <c:v>-5.1553685207114563E-2</c:v>
                </c:pt>
                <c:pt idx="40">
                  <c:v>-9.7092522499837575E-3</c:v>
                </c:pt>
                <c:pt idx="41">
                  <c:v>3.2423206686363226E-2</c:v>
                </c:pt>
                <c:pt idx="42">
                  <c:v>7.5219955261238591E-2</c:v>
                </c:pt>
                <c:pt idx="43">
                  <c:v>0.11917784546100896</c:v>
                </c:pt>
                <c:pt idx="44">
                  <c:v>0.16501817722096968</c:v>
                </c:pt>
                <c:pt idx="45">
                  <c:v>0.21390177858347259</c:v>
                </c:pt>
                <c:pt idx="46">
                  <c:v>0.26794797462290176</c:v>
                </c:pt>
                <c:pt idx="47">
                  <c:v>0.33179798515406267</c:v>
                </c:pt>
                <c:pt idx="48">
                  <c:v>0.41972278881761393</c:v>
                </c:pt>
                <c:pt idx="49">
                  <c:v>0.47298756574657885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1E-4963-BFA7-E929D3042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312320"/>
        <c:axId val="1813316640"/>
      </c:scatterChart>
      <c:valAx>
        <c:axId val="18133123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6640"/>
        <c:crosses val="autoZero"/>
        <c:crossBetween val="midCat"/>
      </c:valAx>
      <c:valAx>
        <c:axId val="1813316640"/>
        <c:scaling>
          <c:orientation val="maxMin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12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593912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4EFD30-1364-E37D-CEDD-607DA6963A03}"/>
            </a:ext>
          </a:extLst>
        </xdr:cNvPr>
        <xdr:cNvSpPr txBox="1"/>
      </xdr:nvSpPr>
      <xdr:spPr>
        <a:xfrm>
          <a:off x="0" y="0"/>
          <a:ext cx="10040471" cy="304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SG" sz="1400"/>
        </a:p>
        <a:p>
          <a:pPr algn="l"/>
          <a:r>
            <a:rPr lang="en-SG" sz="1400"/>
            <a:t>This file contains the </a:t>
          </a:r>
          <a:r>
            <a:rPr lang="en-SG" sz="1400" b="1"/>
            <a:t>NACA 0012 </a:t>
          </a:r>
          <a:r>
            <a:rPr lang="en-SG" sz="1400"/>
            <a:t>Coefficient of Pressure (Cp) data obtained from the panel method and</a:t>
          </a:r>
          <a:r>
            <a:rPr lang="en-SG" sz="1400" baseline="0"/>
            <a:t> the wind tunnel experiments. </a:t>
          </a:r>
        </a:p>
        <a:p>
          <a:pPr algn="l"/>
          <a:r>
            <a:rPr lang="en-SG" sz="1400" baseline="0"/>
            <a:t>All Cp data were obtained with </a:t>
          </a:r>
          <a:r>
            <a:rPr lang="en-SG" sz="1400" b="1" baseline="0"/>
            <a:t>air velocity = 10 m/s</a:t>
          </a:r>
        </a:p>
        <a:p>
          <a:pPr algn="l"/>
          <a:endParaRPr lang="en-SG" sz="1400" b="1" baseline="0"/>
        </a:p>
        <a:p>
          <a:pPr algn="l"/>
          <a:r>
            <a:rPr lang="en-SG" sz="1400" b="0" baseline="0"/>
            <a:t>On the right of this page, you view the Cp data plotted against the chord length of the airfoil. </a:t>
          </a:r>
        </a:p>
        <a:p>
          <a:pPr algn="ctr"/>
          <a:endParaRPr lang="en-SG" sz="1400" b="0" baseline="0"/>
        </a:p>
        <a:p>
          <a:pPr algn="l"/>
          <a:endParaRPr lang="en-SG" sz="1400" b="0" baseline="0"/>
        </a:p>
        <a:p>
          <a:pPr algn="l"/>
          <a:endParaRPr lang="en-SG" sz="1400" b="0" baseline="0"/>
        </a:p>
        <a:p>
          <a:pPr algn="l"/>
          <a:r>
            <a:rPr lang="en-SG" sz="1400" b="0" baseline="0"/>
            <a:t>You can </a:t>
          </a:r>
          <a:r>
            <a:rPr lang="en-SG" sz="1400" b="1" baseline="0"/>
            <a:t>select the data</a:t>
          </a:r>
          <a:r>
            <a:rPr lang="en-SG" sz="1400" b="0" baseline="0"/>
            <a:t> to be viewed in the drop-down menu below.</a:t>
          </a:r>
        </a:p>
        <a:p>
          <a:pPr algn="l"/>
          <a:endParaRPr lang="en-SG" sz="1400" b="0" baseline="0"/>
        </a:p>
        <a:p>
          <a:pPr algn="l"/>
          <a:r>
            <a:rPr lang="en-SG" sz="1400" b="0" baseline="0"/>
            <a:t>					How to use: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600075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093569-5F3E-F043-A61C-6CC4DD801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25</xdr:col>
      <xdr:colOff>0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D5DF31-6007-4A1C-86F2-859A5D669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0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2D8456-D715-4880-B769-EA981E7F3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600075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D7E674-69F0-40DF-AC13-B247075AF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25</xdr:col>
      <xdr:colOff>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CBB8B1-42A7-4B9F-957E-78C4DB78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0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1597C4-54E5-41C5-A4BD-1C70F9893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32</xdr:row>
      <xdr:rowOff>0</xdr:rowOff>
    </xdr:from>
    <xdr:to>
      <xdr:col>17</xdr:col>
      <xdr:colOff>600075</xdr:colOff>
      <xdr:row>48</xdr:row>
      <xdr:rowOff>13607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00F22E-0214-4C94-B5B9-E51D9BF36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25</xdr:col>
      <xdr:colOff>0</xdr:colOff>
      <xdr:row>48</xdr:row>
      <xdr:rowOff>13607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D09A748-D139-48D5-A9E3-A3C371C60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32</xdr:row>
      <xdr:rowOff>0</xdr:rowOff>
    </xdr:from>
    <xdr:to>
      <xdr:col>32</xdr:col>
      <xdr:colOff>0</xdr:colOff>
      <xdr:row>48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9299FB3-68ED-4EFC-BC1B-986C55163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6</xdr:col>
      <xdr:colOff>238125</xdr:colOff>
      <xdr:row>8</xdr:row>
      <xdr:rowOff>178497</xdr:rowOff>
    </xdr:from>
    <xdr:to>
      <xdr:col>7</xdr:col>
      <xdr:colOff>1838325</xdr:colOff>
      <xdr:row>15</xdr:row>
      <xdr:rowOff>94328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0DC6C8-D06A-7F7A-8CEB-CEF8CDB0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10225" y="1702497"/>
          <a:ext cx="2209800" cy="1249331"/>
        </a:xfrm>
        <a:prstGeom prst="rect">
          <a:avLst/>
        </a:prstGeom>
      </xdr:spPr>
    </xdr:pic>
    <xdr:clientData/>
  </xdr:twoCellAnchor>
  <xdr:twoCellAnchor>
    <xdr:from>
      <xdr:col>7</xdr:col>
      <xdr:colOff>1568824</xdr:colOff>
      <xdr:row>10</xdr:row>
      <xdr:rowOff>0</xdr:rowOff>
    </xdr:from>
    <xdr:to>
      <xdr:col>7</xdr:col>
      <xdr:colOff>1826559</xdr:colOff>
      <xdr:row>11</xdr:row>
      <xdr:rowOff>67235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7298466-9984-B72D-C97F-F6E2352A8E39}"/>
            </a:ext>
          </a:extLst>
        </xdr:cNvPr>
        <xdr:cNvSpPr/>
      </xdr:nvSpPr>
      <xdr:spPr>
        <a:xfrm>
          <a:off x="7541559" y="1905000"/>
          <a:ext cx="257735" cy="2577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8A57-3820-4441-87C2-0EE3428E3B91}">
  <dimension ref="F17:AG73"/>
  <sheetViews>
    <sheetView tabSelected="1" zoomScale="85" zoomScaleNormal="85" workbookViewId="0">
      <selection activeCell="J25" sqref="J25"/>
    </sheetView>
  </sheetViews>
  <sheetFormatPr defaultRowHeight="15" x14ac:dyDescent="0.25"/>
  <cols>
    <col min="2" max="4" width="9.7109375" customWidth="1"/>
    <col min="6" max="6" width="33.140625" bestFit="1" customWidth="1"/>
    <col min="8" max="8" width="34" bestFit="1" customWidth="1"/>
  </cols>
  <sheetData>
    <row r="17" spans="6:8" ht="15.75" thickBot="1" x14ac:dyDescent="0.3"/>
    <row r="18" spans="6:8" x14ac:dyDescent="0.25">
      <c r="F18" s="41" t="s">
        <v>65</v>
      </c>
      <c r="H18" s="41" t="s">
        <v>57</v>
      </c>
    </row>
    <row r="19" spans="6:8" ht="15.75" thickBot="1" x14ac:dyDescent="0.3">
      <c r="F19" s="98" t="s">
        <v>66</v>
      </c>
      <c r="H19" s="98" t="s">
        <v>60</v>
      </c>
    </row>
    <row r="52" spans="9:33" x14ac:dyDescent="0.25">
      <c r="I52" s="97" t="s">
        <v>58</v>
      </c>
      <c r="J52" s="97"/>
      <c r="K52" s="97"/>
    </row>
    <row r="53" spans="9:33" x14ac:dyDescent="0.25">
      <c r="I53" s="97" t="s">
        <v>47</v>
      </c>
      <c r="J53" s="97"/>
      <c r="K53" s="97"/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10</v>
      </c>
      <c r="X53" t="s">
        <v>21</v>
      </c>
      <c r="Y53" t="s">
        <v>22</v>
      </c>
      <c r="Z53" t="s">
        <v>23</v>
      </c>
      <c r="AA53" t="s">
        <v>24</v>
      </c>
      <c r="AB53" t="s">
        <v>25</v>
      </c>
      <c r="AC53" t="s">
        <v>26</v>
      </c>
      <c r="AD53" t="s">
        <v>27</v>
      </c>
      <c r="AE53" t="s">
        <v>28</v>
      </c>
      <c r="AF53" t="s">
        <v>29</v>
      </c>
      <c r="AG53" t="s">
        <v>30</v>
      </c>
    </row>
    <row r="54" spans="9:33" x14ac:dyDescent="0.25">
      <c r="K54">
        <v>0</v>
      </c>
      <c r="L54" s="18" cm="1">
        <f t="array" aca="1" ref="L54" ca="1">IFERROR(INDEX(INDIRECT($F$19), ROWS($L$54:L54), COLUMNS($L$54:L54)), "")</f>
        <v>-0.10244548995527418</v>
      </c>
      <c r="M54" s="18" cm="1">
        <f t="array" aca="1" ref="M54" ca="1">IFERROR(INDEX(INDIRECT($F$19), ROWS($L$54:M54), COLUMNS($L$54:M54)), "")</f>
        <v>-1.5231310635832511</v>
      </c>
      <c r="N54" s="18" cm="1">
        <f t="array" aca="1" ref="N54" ca="1">IFERROR(INDEX(INDIRECT($F$19), ROWS($L$54:N54), COLUMNS($L$54:N54)), "")</f>
        <v>-1.7350772258222582</v>
      </c>
      <c r="O54" s="18" cm="1">
        <f t="array" aca="1" ref="O54" ca="1">IFERROR(INDEX(INDIRECT($F$19), ROWS($L$54:O54), COLUMNS($L$54:O54)), "")</f>
        <v>-1.7482306986634077</v>
      </c>
      <c r="P54" s="18" cm="1">
        <f t="array" aca="1" ref="P54" ca="1">IFERROR(INDEX(INDIRECT($F$19), ROWS($L$54:P54), COLUMNS($L$54:P54)), "")</f>
        <v>-1.7269634854743039</v>
      </c>
      <c r="Q54" s="18" cm="1">
        <f t="array" aca="1" ref="Q54" ca="1">IFERROR(INDEX(INDIRECT($F$19), ROWS($L$54:Q54), COLUMNS($L$54:Q54)), "")</f>
        <v>-1.7085282902559493</v>
      </c>
      <c r="R54" s="18" cm="1">
        <f t="array" aca="1" ref="R54" ca="1">IFERROR(INDEX(INDIRECT($F$19), ROWS($L$54:R54), COLUMNS($L$54:R54)), "")</f>
        <v>-1.626151131790001</v>
      </c>
      <c r="S54" s="18" cm="1">
        <f t="array" aca="1" ref="S54" ca="1">IFERROR(INDEX(INDIRECT($F$19), ROWS($L$54:S54), COLUMNS($L$54:S54)), "")</f>
        <v>-1.5006649686943696</v>
      </c>
      <c r="T54" s="18" cm="1">
        <f t="array" aca="1" ref="T54" ca="1">IFERROR(INDEX(INDIRECT($F$19), ROWS($L$54:T54), COLUMNS($L$54:T54)), "")</f>
        <v>-1.4469925193102762</v>
      </c>
      <c r="U54" s="18" cm="1">
        <f t="array" aca="1" ref="U54" ca="1">IFERROR(INDEX(INDIRECT($F$19), ROWS($L$54:U54), COLUMNS($L$54:U54)), "")</f>
        <v>-1.3937543244973754</v>
      </c>
      <c r="V54" s="18" cm="1">
        <f t="array" aca="1" ref="V54" ca="1">IFERROR(INDEX(INDIRECT($F$19), ROWS($L$54:V54), COLUMNS($L$54:V54)), "")</f>
        <v>-1.3769522655499919</v>
      </c>
      <c r="W54" s="18" cm="1">
        <f t="array" aca="1" ref="W54" ca="1">IFERROR(INDEX(INDIRECT($F$19), ROWS($L$54:W54), COLUMNS($L$54:W54)), "")</f>
        <v>-0.10244548995527418</v>
      </c>
      <c r="X54" s="18" cm="1">
        <f t="array" aca="1" ref="X54" ca="1">IFERROR(INDEX(INDIRECT($F$19), ROWS($L$54:X54), COLUMNS($L$54:X54)), "")</f>
        <v>-1.7623153657631214</v>
      </c>
      <c r="Y54" s="18" cm="1">
        <f t="array" aca="1" ref="Y54" ca="1">IFERROR(INDEX(INDIRECT($F$19), ROWS($L$54:Y54), COLUMNS($L$54:Y54)), "")</f>
        <v>-1.7775062397396997</v>
      </c>
      <c r="Z54" s="18" cm="1">
        <f t="array" aca="1" ref="Z54" ca="1">IFERROR(INDEX(INDIRECT($F$19), ROWS($L$54:Z54), COLUMNS($L$54:Z54)), "")</f>
        <v>-1.7995680697641234</v>
      </c>
      <c r="AA54" s="18" cm="1">
        <f t="array" aca="1" ref="AA54" ca="1">IFERROR(INDEX(INDIRECT($F$19), ROWS($L$54:AA54), COLUMNS($L$54:AA54)), "")</f>
        <v>-1.7345666174027699</v>
      </c>
      <c r="AB54" s="18" cm="1">
        <f t="array" aca="1" ref="AB54" ca="1">IFERROR(INDEX(INDIRECT($F$19), ROWS($L$54:AB54), COLUMNS($L$54:AB54)), "")</f>
        <v>-1.6580667797714026</v>
      </c>
      <c r="AC54" s="18" cm="1">
        <f t="array" aca="1" ref="AC54" ca="1">IFERROR(INDEX(INDIRECT($F$19), ROWS($L$54:AC54), COLUMNS($L$54:AC54)), "")</f>
        <v>-1.6477682072954323</v>
      </c>
      <c r="AD54" s="18" cm="1">
        <f t="array" aca="1" ref="AD54" ca="1">IFERROR(INDEX(INDIRECT($F$19), ROWS($L$54:AD54), COLUMNS($L$54:AD54)), "")</f>
        <v>-1.5670461364006201</v>
      </c>
      <c r="AE54" s="18" cm="1">
        <f t="array" aca="1" ref="AE54" ca="1">IFERROR(INDEX(INDIRECT($F$19), ROWS($L$54:AE54), COLUMNS($L$54:AE54)), "")</f>
        <v>-1.4362486148425919</v>
      </c>
      <c r="AF54" s="18" cm="1">
        <f t="array" aca="1" ref="AF54" ca="1">IFERROR(INDEX(INDIRECT($F$19), ROWS($L$54:AF54), COLUMNS($L$54:AF54)), "")</f>
        <v>-1.4698088301370291</v>
      </c>
      <c r="AG54" s="18" cm="1">
        <f t="array" aca="1" ref="AG54" ca="1">IFERROR(INDEX(INDIRECT($F$19), ROWS($L$54:AG54), COLUMNS($L$54:AG54)), "")</f>
        <v>-1.4362486148425919</v>
      </c>
    </row>
    <row r="55" spans="9:33" x14ac:dyDescent="0.25">
      <c r="K55">
        <v>2.02</v>
      </c>
      <c r="L55" s="18" cm="1">
        <f t="array" aca="1" ref="L55" ca="1">IFERROR(INDEX(INDIRECT($F$19), ROWS($L$54:L55), COLUMNS($L$54:L55)), "")</f>
        <v>-0.39067052014753889</v>
      </c>
      <c r="M55" s="18" cm="1">
        <f t="array" aca="1" ref="M55" ca="1">IFERROR(INDEX(INDIRECT($F$19), ROWS($L$54:M55), COLUMNS($L$54:M55)), "")</f>
        <v>-1.201876493747694</v>
      </c>
      <c r="N55" s="18" cm="1">
        <f t="array" aca="1" ref="N55" ca="1">IFERROR(INDEX(INDIRECT($F$19), ROWS($L$54:N55), COLUMNS($L$54:N55)), "")</f>
        <v>-1.473299464992575</v>
      </c>
      <c r="O55" s="18" cm="1">
        <f t="array" aca="1" ref="O55" ca="1">IFERROR(INDEX(INDIRECT($F$19), ROWS($L$54:O55), COLUMNS($L$54:O55)), "")</f>
        <v>-1.5978287362724386</v>
      </c>
      <c r="P55" s="18" cm="1">
        <f t="array" aca="1" ref="P55" ca="1">IFERROR(INDEX(INDIRECT($F$19), ROWS($L$54:P55), COLUMNS($L$54:P55)), "")</f>
        <v>-1.621685977548281</v>
      </c>
      <c r="Q55" s="18" cm="1">
        <f t="array" aca="1" ref="Q55" ca="1">IFERROR(INDEX(INDIRECT($F$19), ROWS($L$54:Q55), COLUMNS($L$54:Q55)), "")</f>
        <v>-1.6085325047071315</v>
      </c>
      <c r="R55" s="18" cm="1">
        <f t="array" aca="1" ref="R55" ca="1">IFERROR(INDEX(INDIRECT($F$19), ROWS($L$54:R55), COLUMNS($L$54:R55)), "")</f>
        <v>-1.5429574051885673</v>
      </c>
      <c r="S55" s="18" cm="1">
        <f t="array" aca="1" ref="S55" ca="1">IFERROR(INDEX(INDIRECT($F$19), ROWS($L$54:S55), COLUMNS($L$54:S55)), "")</f>
        <v>-1.4573139741806767</v>
      </c>
      <c r="T55" s="18" cm="1">
        <f t="array" aca="1" ref="T55" ca="1">IFERROR(INDEX(INDIRECT($F$19), ROWS($L$54:T55), COLUMNS($L$54:T55)), "")</f>
        <v>-1.4166546739574502</v>
      </c>
      <c r="U55" s="18" cm="1">
        <f t="array" aca="1" ref="U55" ca="1">IFERROR(INDEX(INDIRECT($F$19), ROWS($L$54:U55), COLUMNS($L$54:U55)), "")</f>
        <v>-1.3097440297604563</v>
      </c>
      <c r="V55" s="18" cm="1">
        <f t="array" aca="1" ref="V55" ca="1">IFERROR(INDEX(INDIRECT($F$19), ROWS($L$54:V55), COLUMNS($L$54:V55)), "")</f>
        <v>-1.2822382023783792</v>
      </c>
      <c r="W55" s="18" cm="1">
        <f t="array" aca="1" ref="W55" ca="1">IFERROR(INDEX(INDIRECT($F$19), ROWS($L$54:W55), COLUMNS($L$54:W55)), "")</f>
        <v>-0.39067052014753889</v>
      </c>
      <c r="X55" s="18" cm="1">
        <f t="array" aca="1" ref="X55" ca="1">IFERROR(INDEX(INDIRECT($F$19), ROWS($L$54:X55), COLUMNS($L$54:X55)), "")</f>
        <v>-2.3137682217208688</v>
      </c>
      <c r="Y55" s="18" cm="1">
        <f t="array" aca="1" ref="Y55" ca="1">IFERROR(INDEX(INDIRECT($F$19), ROWS($L$54:Y55), COLUMNS($L$54:Y55)), "")</f>
        <v>-2.1562814409162492</v>
      </c>
      <c r="Z55" s="18" cm="1">
        <f t="array" aca="1" ref="Z55" ca="1">IFERROR(INDEX(INDIRECT($F$19), ROWS($L$54:Z55), COLUMNS($L$54:Z55)), "")</f>
        <v>-2.0585143900957785</v>
      </c>
      <c r="AA55" s="18" cm="1">
        <f t="array" aca="1" ref="AA55" ca="1">IFERROR(INDEX(INDIRECT($F$19), ROWS($L$54:AA55), COLUMNS($L$54:AA55)), "")</f>
        <v>-1.9725105968237611</v>
      </c>
      <c r="AB55" s="18" cm="1">
        <f t="array" aca="1" ref="AB55" ca="1">IFERROR(INDEX(INDIRECT($F$19), ROWS($L$54:AB55), COLUMNS($L$54:AB55)), "")</f>
        <v>-1.8637749052901571</v>
      </c>
      <c r="AC55" s="18" cm="1">
        <f t="array" aca="1" ref="AC55" ca="1">IFERROR(INDEX(INDIRECT($F$19), ROWS($L$54:AC55), COLUMNS($L$54:AC55)), "")</f>
        <v>-1.8100069659203764</v>
      </c>
      <c r="AD55" s="18" cm="1">
        <f t="array" aca="1" ref="AD55" ca="1">IFERROR(INDEX(INDIRECT($F$19), ROWS($L$54:AD55), COLUMNS($L$54:AD55)), "")</f>
        <v>-1.7727542619193748</v>
      </c>
      <c r="AE55" s="18" cm="1">
        <f t="array" aca="1" ref="AE55" ca="1">IFERROR(INDEX(INDIRECT($F$19), ROWS($L$54:AE55), COLUMNS($L$54:AE55)), "")</f>
        <v>-1.6415515444026241</v>
      </c>
      <c r="AF55" s="18" cm="1">
        <f t="array" aca="1" ref="AF55" ca="1">IFERROR(INDEX(INDIRECT($F$19), ROWS($L$54:AF55), COLUMNS($L$54:AF55)), "")</f>
        <v>-1.5665163918437397</v>
      </c>
      <c r="AG55" s="18" cm="1">
        <f t="array" aca="1" ref="AG55" ca="1">IFERROR(INDEX(INDIRECT($F$19), ROWS($L$54:AG55), COLUMNS($L$54:AG55)), "")</f>
        <v>-1.3440281586777665</v>
      </c>
    </row>
    <row r="56" spans="9:33" x14ac:dyDescent="0.25">
      <c r="K56">
        <v>4.03</v>
      </c>
      <c r="L56" s="18" cm="1">
        <f t="array" aca="1" ref="L56" ca="1">IFERROR(INDEX(INDIRECT($F$19), ROWS($L$54:L56), COLUMNS($L$54:L56)), "")</f>
        <v>-1.0613120064591059</v>
      </c>
      <c r="M56" s="18" cm="1">
        <f t="array" aca="1" ref="M56" ca="1">IFERROR(INDEX(INDIRECT($F$19), ROWS($L$54:M56), COLUMNS($L$54:M56)), "")</f>
        <v>-0.87653908323470997</v>
      </c>
      <c r="N56" s="18" cm="1">
        <f t="array" aca="1" ref="N56" ca="1">IFERROR(INDEX(INDIRECT($F$19), ROWS($L$54:N56), COLUMNS($L$54:N56)), "")</f>
        <v>-1.1913130489932835</v>
      </c>
      <c r="O56" s="18" cm="1">
        <f t="array" aca="1" ref="O56" ca="1">IFERROR(INDEX(INDIRECT($F$19), ROWS($L$54:O56), COLUMNS($L$54:O56)), "")</f>
        <v>-1.3892891702556558</v>
      </c>
      <c r="P56" s="18" cm="1">
        <f t="array" aca="1" ref="P56" ca="1">IFERROR(INDEX(INDIRECT($F$19), ROWS($L$54:P56), COLUMNS($L$54:P56)), "")</f>
        <v>-1.4573139741806767</v>
      </c>
      <c r="Q56" s="18" cm="1">
        <f t="array" aca="1" ref="Q56" ca="1">IFERROR(INDEX(INDIRECT($F$19), ROWS($L$54:Q56), COLUMNS($L$54:Q56)), "")</f>
        <v>-1.5121853052645482</v>
      </c>
      <c r="R56" s="18" cm="1">
        <f t="array" aca="1" ref="R56" ca="1">IFERROR(INDEX(INDIRECT($F$19), ROWS($L$54:R56), COLUMNS($L$54:R56)), "")</f>
        <v>-1.4634122646933676</v>
      </c>
      <c r="S56" s="18" cm="1">
        <f t="array" aca="1" ref="S56" ca="1">IFERROR(INDEX(INDIRECT($F$19), ROWS($L$54:S56), COLUMNS($L$54:S56)), "")</f>
        <v>-1.4060912292030396</v>
      </c>
      <c r="T56" s="18" cm="1">
        <f t="array" aca="1" ref="T56" ca="1">IFERROR(INDEX(INDIRECT($F$19), ROWS($L$54:T56), COLUMNS($L$54:T56)), "")</f>
        <v>-1.3654319289798131</v>
      </c>
      <c r="U56" s="18" cm="1">
        <f t="array" aca="1" ref="U56" ca="1">IFERROR(INDEX(INDIRECT($F$19), ROWS($L$54:U56), COLUMNS($L$54:U56)), "")</f>
        <v>-1.3105605978959416</v>
      </c>
      <c r="V56" s="18" cm="1">
        <f t="array" aca="1" ref="V56" ca="1">IFERROR(INDEX(INDIRECT($F$19), ROWS($L$54:V56), COLUMNS($L$54:V56)), "")</f>
        <v>-1.2769564800011739</v>
      </c>
      <c r="W56" s="18" cm="1">
        <f t="array" aca="1" ref="W56" ca="1">IFERROR(INDEX(INDIRECT($F$19), ROWS($L$54:W56), COLUMNS($L$54:W56)), "")</f>
        <v>-1.0613120064591059</v>
      </c>
      <c r="X56" s="18" cm="1">
        <f t="array" aca="1" ref="X56" ca="1">IFERROR(INDEX(INDIRECT($F$19), ROWS($L$54:X56), COLUMNS($L$54:X56)), "")</f>
        <v>-2.8348393297254595</v>
      </c>
      <c r="Y56" s="18" cm="1">
        <f t="array" aca="1" ref="Y56" ca="1">IFERROR(INDEX(INDIRECT($F$19), ROWS($L$54:Y56), COLUMNS($L$54:Y56)), "")</f>
        <v>-2.5305695365509138</v>
      </c>
      <c r="Z56" s="18" cm="1">
        <f t="array" aca="1" ref="Z56" ca="1">IFERROR(INDEX(INDIRECT($F$19), ROWS($L$54:Z56), COLUMNS($L$54:Z56)), "")</f>
        <v>-2.2975178586305298</v>
      </c>
      <c r="AA56" s="18" cm="1">
        <f t="array" aca="1" ref="AA56" ca="1">IFERROR(INDEX(INDIRECT($F$19), ROWS($L$54:AA56), COLUMNS($L$54:AA56)), "")</f>
        <v>-2.1630278483659375</v>
      </c>
      <c r="AB56" s="18" cm="1">
        <f t="array" aca="1" ref="AB56" ca="1">IFERROR(INDEX(INDIRECT($F$19), ROWS($L$54:AB56), COLUMNS($L$54:AB56)), "")</f>
        <v>-2.081511160635805</v>
      </c>
      <c r="AC56" s="18" cm="1">
        <f t="array" aca="1" ref="AC56" ca="1">IFERROR(INDEX(INDIRECT($F$19), ROWS($L$54:AC56), COLUMNS($L$54:AC56)), "")</f>
        <v>-1.8685268831104824</v>
      </c>
      <c r="AD56" s="18" cm="1">
        <f t="array" aca="1" ref="AD56" ca="1">IFERROR(INDEX(INDIRECT($F$19), ROWS($L$54:AD56), COLUMNS($L$54:AD56)), "")</f>
        <v>-1.7240031726483591</v>
      </c>
      <c r="AE56" s="18" cm="1">
        <f t="array" aca="1" ref="AE56" ca="1">IFERROR(INDEX(INDIRECT($F$19), ROWS($L$54:AE56), COLUMNS($L$54:AE56)), "")</f>
        <v>-1.5275341304918149</v>
      </c>
      <c r="AF56" s="18" cm="1">
        <f t="array" aca="1" ref="AF56" ca="1">IFERROR(INDEX(INDIRECT($F$19), ROWS($L$54:AF56), COLUMNS($L$54:AF56)), "")</f>
        <v>-1.5177653025727242</v>
      </c>
      <c r="AG56" s="18" cm="1">
        <f t="array" aca="1" ref="AG56" ca="1">IFERROR(INDEX(INDIRECT($F$19), ROWS($L$54:AG56), COLUMNS($L$54:AG56)), "")</f>
        <v>-1.3327946456861934</v>
      </c>
    </row>
    <row r="57" spans="9:33" x14ac:dyDescent="0.25">
      <c r="K57">
        <v>6.05</v>
      </c>
      <c r="L57" s="18" cm="1">
        <f t="array" aca="1" ref="L57" ca="1">IFERROR(INDEX(INDIRECT($F$19), ROWS($L$54:L57), COLUMNS($L$54:L57)), "")</f>
        <v>-1.8613302318565486</v>
      </c>
      <c r="M57" s="18" cm="1">
        <f t="array" aca="1" ref="M57" ca="1">IFERROR(INDEX(INDIRECT($F$19), ROWS($L$54:M57), COLUMNS($L$54:M57)), "")</f>
        <v>-0.63060648953664267</v>
      </c>
      <c r="N57" s="18" cm="1">
        <f t="array" aca="1" ref="N57" ca="1">IFERROR(INDEX(INDIRECT($F$19), ROWS($L$54:N57), COLUMNS($L$54:N57)), "")</f>
        <v>-0.97816800505449875</v>
      </c>
      <c r="O57" s="18" cm="1">
        <f t="array" aca="1" ref="O57" ca="1">IFERROR(INDEX(INDIRECT($F$19), ROWS($L$54:O57), COLUMNS($L$54:O57)), "")</f>
        <v>-1.2609709891892755</v>
      </c>
      <c r="P57" s="18" cm="1">
        <f t="array" aca="1" ref="P57" ca="1">IFERROR(INDEX(INDIRECT($F$19), ROWS($L$54:P57), COLUMNS($L$54:P57)), "")</f>
        <v>-1.3856405841494215</v>
      </c>
      <c r="Q57" s="18" cm="1">
        <f t="array" aca="1" ref="Q57" ca="1">IFERROR(INDEX(INDIRECT($F$19), ROWS($L$54:Q57), COLUMNS($L$54:Q57)), "")</f>
        <v>-1.4573139741806767</v>
      </c>
      <c r="R57" s="18" cm="1">
        <f t="array" aca="1" ref="R57" ca="1">IFERROR(INDEX(INDIRECT($F$19), ROWS($L$54:R57), COLUMNS($L$54:R57)), "")</f>
        <v>-1.4492002338327226</v>
      </c>
      <c r="S57" s="18" cm="1">
        <f t="array" aca="1" ref="S57" ca="1">IFERROR(INDEX(INDIRECT($F$19), ROWS($L$54:S57), COLUMNS($L$54:S57)), "")</f>
        <v>-1.344981283926195</v>
      </c>
      <c r="T57" s="18" cm="1">
        <f t="array" aca="1" ref="T57" ca="1">IFERROR(INDEX(INDIRECT($F$19), ROWS($L$54:T57), COLUMNS($L$54:T57)), "")</f>
        <v>-1.3662484971152988</v>
      </c>
      <c r="U57" s="18" cm="1">
        <f t="array" aca="1" ref="U57" ca="1">IFERROR(INDEX(INDIRECT($F$19), ROWS($L$54:U57), COLUMNS($L$54:U57)), "")</f>
        <v>-1.293758538948558</v>
      </c>
      <c r="V57" s="18" cm="1">
        <f t="array" aca="1" ref="V57" ca="1">IFERROR(INDEX(INDIRECT($F$19), ROWS($L$54:V57), COLUMNS($L$54:V57)), "")</f>
        <v>-1.242535793970921</v>
      </c>
      <c r="W57" s="18" cm="1">
        <f t="array" aca="1" ref="W57" ca="1">IFERROR(INDEX(INDIRECT($F$19), ROWS($L$54:W57), COLUMNS($L$54:W57)), "")</f>
        <v>-1.8613302318565486</v>
      </c>
      <c r="X57" s="18" cm="1">
        <f t="array" aca="1" ref="X57" ca="1">IFERROR(INDEX(INDIRECT($F$19), ROWS($L$54:X57), COLUMNS($L$54:X57)), "")</f>
        <v>-3.170550359966922</v>
      </c>
      <c r="Y57" s="18" cm="1">
        <f t="array" aca="1" ref="Y57" ca="1">IFERROR(INDEX(INDIRECT($F$19), ROWS($L$54:Y57), COLUMNS($L$54:Y57)), "")</f>
        <v>-2.9450397063315461</v>
      </c>
      <c r="Z57" s="18" cm="1">
        <f t="array" aca="1" ref="Z57" ca="1">IFERROR(INDEX(INDIRECT($F$19), ROWS($L$54:Z57), COLUMNS($L$54:Z57)), "")</f>
        <v>-2.3918257947491548</v>
      </c>
      <c r="AA57" s="18" cm="1">
        <f t="array" aca="1" ref="AA57" ca="1">IFERROR(INDEX(INDIRECT($F$19), ROWS($L$54:AA57), COLUMNS($L$54:AA57)), "")</f>
        <v>-2.1568111854731296</v>
      </c>
      <c r="AB57" s="18" cm="1">
        <f t="array" aca="1" ref="AB57" ca="1">IFERROR(INDEX(INDIRECT($F$19), ROWS($L$54:AB57), COLUMNS($L$54:AB57)), "")</f>
        <v>-1.9725105968237611</v>
      </c>
      <c r="AC57" s="18" cm="1">
        <f t="array" aca="1" ref="AC57" ca="1">IFERROR(INDEX(INDIRECT($F$19), ROWS($L$54:AC57), COLUMNS($L$54:AC57)), "")</f>
        <v>-1.8643046498470373</v>
      </c>
      <c r="AD57" s="18" cm="1">
        <f t="array" aca="1" ref="AD57" ca="1">IFERROR(INDEX(INDIRECT($F$19), ROWS($L$54:AD57), COLUMNS($L$54:AD57)), "")</f>
        <v>-1.7785657288534598</v>
      </c>
      <c r="AE57" s="18" cm="1">
        <f t="array" aca="1" ref="AE57" ca="1">IFERROR(INDEX(INDIRECT($F$19), ROWS($L$54:AE57), COLUMNS($L$54:AE57)), "")</f>
        <v>-1.5602997289509315</v>
      </c>
      <c r="AF57" s="18" cm="1">
        <f t="array" aca="1" ref="AF57" ca="1">IFERROR(INDEX(INDIRECT($F$19), ROWS($L$54:AF57), COLUMNS($L$54:AF57)), "")</f>
        <v>-1.5617644140234148</v>
      </c>
      <c r="AG57" s="18" cm="1">
        <f t="array" aca="1" ref="AG57" ca="1">IFERROR(INDEX(INDIRECT($F$19), ROWS($L$54:AG57), COLUMNS($L$54:AG57)), "")</f>
        <v>-1.3765288848584436</v>
      </c>
    </row>
    <row r="58" spans="9:33" x14ac:dyDescent="0.25">
      <c r="K58">
        <v>8.06</v>
      </c>
      <c r="L58" s="18" cm="1">
        <f t="array" aca="1" ref="L58" ca="1">IFERROR(INDEX(INDIRECT($F$19), ROWS($L$54:L58), COLUMNS($L$54:L58)), "")</f>
        <v>-2.6313929254654576</v>
      </c>
      <c r="M58" s="18" cm="1">
        <f t="array" aca="1" ref="M58" ca="1">IFERROR(INDEX(INDIRECT($F$19), ROWS($L$54:M58), COLUMNS($L$54:M58)), "")</f>
        <v>-0.48644314133864675</v>
      </c>
      <c r="N58" s="18" cm="1">
        <f t="array" aca="1" ref="N58" ca="1">IFERROR(INDEX(INDIRECT($F$19), ROWS($L$54:N58), COLUMNS($L$54:N58)), "")</f>
        <v>-0.84010294736919333</v>
      </c>
      <c r="O58" s="18" cm="1">
        <f t="array" aca="1" ref="O58" ca="1">IFERROR(INDEX(INDIRECT($F$19), ROWS($L$54:O58), COLUMNS($L$54:O58)), "")</f>
        <v>-1.0921338315799514</v>
      </c>
      <c r="P58" s="18" cm="1">
        <f t="array" aca="1" ref="P58" ca="1">IFERROR(INDEX(INDIRECT($F$19), ROWS($L$54:P58), COLUMNS($L$54:P58)), "")</f>
        <v>-1.2388872078646864</v>
      </c>
      <c r="Q58" s="18" cm="1">
        <f t="array" aca="1" ref="Q58" ca="1">IFERROR(INDEX(INDIRECT($F$19), ROWS($L$54:Q58), COLUMNS($L$54:Q58)), "")</f>
        <v>-1.2990402613257632</v>
      </c>
      <c r="R58" s="18" cm="1">
        <f t="array" aca="1" ref="R58" ca="1">IFERROR(INDEX(INDIRECT($F$19), ROWS($L$54:R58), COLUMNS($L$54:R58)), "")</f>
        <v>-1.3121937341669128</v>
      </c>
      <c r="S58" s="18" cm="1">
        <f t="array" aca="1" ref="S58" ca="1">IFERROR(INDEX(INDIRECT($F$19), ROWS($L$54:S58), COLUMNS($L$54:S58)), "")</f>
        <v>-1.2822382023783792</v>
      </c>
      <c r="T58" s="18" cm="1">
        <f t="array" aca="1" ref="T58" ca="1">IFERROR(INDEX(INDIRECT($F$19), ROWS($L$54:T58), COLUMNS($L$54:T58)), "")</f>
        <v>-1.3089274616249706</v>
      </c>
      <c r="U58" s="18" cm="1">
        <f t="array" aca="1" ref="U58" ca="1">IFERROR(INDEX(INDIRECT($F$19), ROWS($L$54:U58), COLUMNS($L$54:U58)), "")</f>
        <v>-1.3052788755187363</v>
      </c>
      <c r="V58" s="18" cm="1">
        <f t="array" aca="1" ref="V58" ca="1">IFERROR(INDEX(INDIRECT($F$19), ROWS($L$54:V58), COLUMNS($L$54:V58)), "")</f>
        <v>-1.3052788755187363</v>
      </c>
      <c r="W58" s="18" cm="1">
        <f t="array" aca="1" ref="W58" ca="1">IFERROR(INDEX(INDIRECT($F$19), ROWS($L$54:W58), COLUMNS($L$54:W58)), "")</f>
        <v>-2.6313929254654576</v>
      </c>
      <c r="X58" s="18" cm="1">
        <f t="array" aca="1" ref="X58" ca="1">IFERROR(INDEX(INDIRECT($F$19), ROWS($L$54:X58), COLUMNS($L$54:X58)), "")</f>
        <v>-3.7516060702341014</v>
      </c>
      <c r="Y58" s="18" cm="1">
        <f t="array" aca="1" ref="Y58" ca="1">IFERROR(INDEX(INDIRECT($F$19), ROWS($L$54:Y58), COLUMNS($L$54:Y58)), "")</f>
        <v>-3.7250571346677925</v>
      </c>
      <c r="Z58" s="18" cm="1">
        <f t="array" aca="1" ref="Z58" ca="1">IFERROR(INDEX(INDIRECT($F$19), ROWS($L$54:Z58), COLUMNS($L$54:Z58)), "")</f>
        <v>-2.4275207633532379</v>
      </c>
      <c r="AA58" s="18" cm="1">
        <f t="array" aca="1" ref="AA58" ca="1">IFERROR(INDEX(INDIRECT($F$19), ROWS($L$54:AA58), COLUMNS($L$54:AA58)), "")</f>
        <v>-2.2218126378344834</v>
      </c>
      <c r="AB58" s="18" cm="1">
        <f t="array" aca="1" ref="AB58" ca="1">IFERROR(INDEX(INDIRECT($F$19), ROWS($L$54:AB58), COLUMNS($L$54:AB58)), "")</f>
        <v>-2.0260136639151014</v>
      </c>
      <c r="AC58" s="18" cm="1">
        <f t="array" aca="1" ref="AC58" ca="1">IFERROR(INDEX(INDIRECT($F$19), ROWS($L$54:AC58), COLUMNS($L$54:AC58)), "")</f>
        <v>-1.8480542867566987</v>
      </c>
      <c r="AD58" s="18" cm="1">
        <f t="array" aca="1" ref="AD58" ca="1">IFERROR(INDEX(INDIRECT($F$19), ROWS($L$54:AD58), COLUMNS($L$54:AD58)), "")</f>
        <v>-1.7183162543124313</v>
      </c>
      <c r="AE58" s="18" cm="1">
        <f t="array" aca="1" ref="AE58" ca="1">IFERROR(INDEX(INDIRECT($F$19), ROWS($L$54:AE58), COLUMNS($L$54:AE58)), "")</f>
        <v>-1.5165654897786816</v>
      </c>
      <c r="AF58" s="18" cm="1">
        <f t="array" aca="1" ref="AF58" ca="1">IFERROR(INDEX(INDIRECT($F$19), ROWS($L$54:AF58), COLUMNS($L$54:AF58)), "")</f>
        <v>-1.4745608079573544</v>
      </c>
      <c r="AG58" s="18" cm="1">
        <f t="array" aca="1" ref="AG58" ca="1">IFERROR(INDEX(INDIRECT($F$19), ROWS($L$54:AG58), COLUMNS($L$54:AG58)), "")</f>
        <v>-1.3112625602186496</v>
      </c>
    </row>
    <row r="59" spans="9:33" x14ac:dyDescent="0.25">
      <c r="K59">
        <v>10.08</v>
      </c>
      <c r="L59" s="18" cm="1">
        <f t="array" aca="1" ref="L59" ca="1">IFERROR(INDEX(INDIRECT($F$19), ROWS($L$54:L59), COLUMNS($L$54:L59)), "")</f>
        <v>-2.3778283553773818</v>
      </c>
      <c r="M59" s="18" cm="1">
        <f t="array" aca="1" ref="M59" ca="1">IFERROR(INDEX(INDIRECT($F$19), ROWS($L$54:M59), COLUMNS($L$54:M59)), "")</f>
        <v>-0.42168460995556761</v>
      </c>
      <c r="N59" s="18" cm="1">
        <f t="array" aca="1" ref="N59" ca="1">IFERROR(INDEX(INDIRECT($F$19), ROWS($L$54:N59), COLUMNS($L$54:N59)), "")</f>
        <v>-0.76478097123170385</v>
      </c>
      <c r="O59" s="18" cm="1">
        <f t="array" aca="1" ref="O59" ca="1">IFERROR(INDEX(INDIRECT($F$19), ROWS($L$54:O59), COLUMNS($L$54:O59)), "")</f>
        <v>-1.0176284235779474</v>
      </c>
      <c r="P59" s="18" cm="1">
        <f t="array" aca="1" ref="P59" ca="1">IFERROR(INDEX(INDIRECT($F$19), ROWS($L$54:P59), COLUMNS($L$54:P59)), "")</f>
        <v>-1.2139714085693483</v>
      </c>
      <c r="Q59" s="18" cm="1">
        <f t="array" aca="1" ref="Q59" ca="1">IFERROR(INDEX(INDIRECT($F$19), ROWS($L$54:Q59), COLUMNS($L$54:Q59)), "")</f>
        <v>-1.3121937341669128</v>
      </c>
      <c r="R59" s="18" cm="1">
        <f t="array" aca="1" ref="R59" ca="1">IFERROR(INDEX(INDIRECT($F$19), ROWS($L$54:R59), COLUMNS($L$54:R59)), "")</f>
        <v>-1.303263425683473</v>
      </c>
      <c r="S59" s="18" cm="1">
        <f t="array" aca="1" ref="S59" ca="1">IFERROR(INDEX(INDIRECT($F$19), ROWS($L$54:S59), COLUMNS($L$54:S59)), "")</f>
        <v>-1.261787557324761</v>
      </c>
      <c r="T59" s="18" cm="1">
        <f t="array" aca="1" ref="T59" ca="1">IFERROR(INDEX(INDIRECT($F$19), ROWS($L$54:T59), COLUMNS($L$54:T59)), "")</f>
        <v>-1.3457978520616802</v>
      </c>
      <c r="U59" s="18" cm="1">
        <f t="array" aca="1" ref="U59" ca="1">IFERROR(INDEX(INDIRECT($F$19), ROWS($L$54:U59), COLUMNS($L$54:U59)), "")</f>
        <v>-1.3520364662546538</v>
      </c>
      <c r="V59" s="18" cm="1">
        <f t="array" aca="1" ref="V59" ca="1">IFERROR(INDEX(INDIRECT($F$19), ROWS($L$54:V59), COLUMNS($L$54:V59)), "")</f>
        <v>-1.3757533838502141</v>
      </c>
      <c r="W59" s="18" cm="1">
        <f t="array" aca="1" ref="W59" ca="1">IFERROR(INDEX(INDIRECT($F$19), ROWS($L$54:W59), COLUMNS($L$54:W59)), "")</f>
        <v>-2.3778283553773818</v>
      </c>
      <c r="X59" s="18" cm="1">
        <f t="array" aca="1" ref="X59" ca="1">IFERROR(INDEX(INDIRECT($F$19), ROWS($L$54:X59), COLUMNS($L$54:X59)), "")</f>
        <v>-3.2726011961015526</v>
      </c>
      <c r="Y59" s="18" cm="1">
        <f t="array" aca="1" ref="Y59" ca="1">IFERROR(INDEX(INDIRECT($F$19), ROWS($L$54:Y59), COLUMNS($L$54:Y59)), "")</f>
        <v>-3.3216171576510081</v>
      </c>
      <c r="Z59" s="18" cm="1">
        <f t="array" aca="1" ref="Z59" ca="1">IFERROR(INDEX(INDIRECT($F$19), ROWS($L$54:Z59), COLUMNS($L$54:Z59)), "")</f>
        <v>-2.5858021609931776</v>
      </c>
      <c r="AA59" s="18" cm="1">
        <f t="array" aca="1" ref="AA59" ca="1">IFERROR(INDEX(INDIRECT($F$19), ROWS($L$54:AA59), COLUMNS($L$54:AA59)), "")</f>
        <v>-2.3815587205469058</v>
      </c>
      <c r="AB59" s="18" cm="1">
        <f t="array" aca="1" ref="AB59" ca="1">IFERROR(INDEX(INDIRECT($F$19), ROWS($L$54:AB59), COLUMNS($L$54:AB59)), "")</f>
        <v>-2.2190550896435215</v>
      </c>
      <c r="AC59" s="18" cm="1">
        <f t="array" aca="1" ref="AC59" ca="1">IFERROR(INDEX(INDIRECT($F$19), ROWS($L$54:AC59), COLUMNS($L$54:AC59)), "")</f>
        <v>-2.0730666941089151</v>
      </c>
      <c r="AD59" s="18" cm="1">
        <f t="array" aca="1" ref="AD59" ca="1">IFERROR(INDEX(INDIRECT($F$19), ROWS($L$54:AD59), COLUMNS($L$54:AD59)), "")</f>
        <v>-1.9055462131067653</v>
      </c>
      <c r="AE59" s="18" cm="1">
        <f t="array" aca="1" ref="AE59" ca="1">IFERROR(INDEX(INDIRECT($F$19), ROWS($L$54:AE59), COLUMNS($L$54:AE59)), "")</f>
        <v>-1.6657481277366937</v>
      </c>
      <c r="AF59" s="18" cm="1">
        <f t="array" aca="1" ref="AF59" ca="1">IFERROR(INDEX(INDIRECT($F$19), ROWS($L$54:AF59), COLUMNS($L$54:AF59)), "")</f>
        <v>-1.650292381481675</v>
      </c>
      <c r="AG59" s="18" cm="1">
        <f t="array" aca="1" ref="AG59" ca="1">IFERROR(INDEX(INDIRECT($F$19), ROWS($L$54:AG59), COLUMNS($L$54:AG59)), "")</f>
        <v>-1.4754957484729572</v>
      </c>
    </row>
    <row r="60" spans="9:33" x14ac:dyDescent="0.25">
      <c r="K60">
        <v>11.95</v>
      </c>
      <c r="L60" s="18" cm="1">
        <f t="array" aca="1" ref="L60" ca="1">IFERROR(INDEX(INDIRECT($F$19), ROWS($L$54:L60), COLUMNS($L$54:L60)), "")</f>
        <v>-1.6320074324186817</v>
      </c>
      <c r="M60" s="18" cm="1">
        <f t="array" aca="1" ref="M60" ca="1">IFERROR(INDEX(INDIRECT($F$19), ROWS($L$54:M60), COLUMNS($L$54:M60)), "")</f>
        <v>-0.52532898161061958</v>
      </c>
      <c r="N60" s="18" cm="1">
        <f t="array" aca="1" ref="N60" ca="1">IFERROR(INDEX(INDIRECT($F$19), ROWS($L$54:N60), COLUMNS($L$54:N60)), "")</f>
        <v>-0.86842534288675599</v>
      </c>
      <c r="O60" s="18" cm="1">
        <f t="array" aca="1" ref="O60" ca="1">IFERROR(INDEX(INDIRECT($F$19), ROWS($L$54:O60), COLUMNS($L$54:O60)), "")</f>
        <v>-1.154876913127767</v>
      </c>
      <c r="P60" s="18" cm="1">
        <f t="array" aca="1" ref="P60" ca="1">IFERROR(INDEX(INDIRECT($F$19), ROWS($L$54:P60), COLUMNS($L$54:P60)), "")</f>
        <v>-1.3184323483598861</v>
      </c>
      <c r="Q60" s="18" cm="1">
        <f t="array" aca="1" ref="Q60" ca="1">IFERROR(INDEX(INDIRECT($F$19), ROWS($L$54:Q60), COLUMNS($L$54:Q60)), "")</f>
        <v>-1.4573139741806767</v>
      </c>
      <c r="R60" s="18" cm="1">
        <f t="array" aca="1" ref="R60" ca="1">IFERROR(INDEX(INDIRECT($F$19), ROWS($L$54:R60), COLUMNS($L$54:R60)), "")</f>
        <v>-1.4589471104516478</v>
      </c>
      <c r="S60" s="18" cm="1">
        <f t="array" aca="1" ref="S60" ca="1">IFERROR(INDEX(INDIRECT($F$19), ROWS($L$54:S60), COLUMNS($L$54:S60)), "")</f>
        <v>-1.4158381058219647</v>
      </c>
      <c r="T60" s="18" cm="1">
        <f t="array" aca="1" ref="T60" ca="1">IFERROR(INDEX(INDIRECT($F$19), ROWS($L$54:T60), COLUMNS($L$54:T60)), "")</f>
        <v>-1.4838629097469858</v>
      </c>
      <c r="U60" s="18" cm="1">
        <f t="array" aca="1" ref="U60" ca="1">IFERROR(INDEX(INDIRECT($F$19), ROWS($L$54:U60), COLUMNS($L$54:U60)), "")</f>
        <v>-1.5334525184536518</v>
      </c>
      <c r="V60" s="18" cm="1">
        <f t="array" aca="1" ref="V60" ca="1">IFERROR(INDEX(INDIRECT($F$19), ROWS($L$54:V60), COLUMNS($L$54:V60)), "")</f>
        <v>-1.6297997178962351</v>
      </c>
      <c r="W60" s="18" cm="1">
        <f t="array" aca="1" ref="W60" ca="1">IFERROR(INDEX(INDIRECT($F$19), ROWS($L$54:W60), COLUMNS($L$54:W60)), "")</f>
        <v>-1.6320074324186817</v>
      </c>
      <c r="X60" s="18" cm="1">
        <f t="array" aca="1" ref="X60" ca="1">IFERROR(INDEX(INDIRECT($F$19), ROWS($L$54:X60), COLUMNS($L$54:X60)), "")</f>
        <v>-2.2907714511808419</v>
      </c>
      <c r="Y60" s="18" cm="1">
        <f t="array" aca="1" ref="Y60" ca="1">IFERROR(INDEX(INDIRECT($F$19), ROWS($L$54:Y60), COLUMNS($L$54:Y60)), "")</f>
        <v>-2.3290836442956042</v>
      </c>
      <c r="Z60" s="18" cm="1">
        <f t="array" aca="1" ref="Z60" ca="1">IFERROR(INDEX(INDIRECT($F$19), ROWS($L$54:Z60), COLUMNS($L$54:Z60)), "")</f>
        <v>-2.3840513964594279</v>
      </c>
      <c r="AA60" s="18" cm="1">
        <f t="array" aca="1" ref="AA60" ca="1">IFERROR(INDEX(INDIRECT($F$19), ROWS($L$54:AA60), COLUMNS($L$54:AA60)), "")</f>
        <v>-2.4325376134520029</v>
      </c>
      <c r="AB60" s="18" cm="1">
        <f t="array" aca="1" ref="AB60" ca="1">IFERROR(INDEX(INDIRECT($F$19), ROWS($L$54:AB60), COLUMNS($L$54:AB60)), "")</f>
        <v>-2.4215689727388701</v>
      </c>
      <c r="AC60" s="18" cm="1">
        <f t="array" aca="1" ref="AC60" ca="1">IFERROR(INDEX(INDIRECT($F$19), ROWS($L$54:AC60), COLUMNS($L$54:AC60)), "")</f>
        <v>-2.379299418639103</v>
      </c>
      <c r="AD60" s="18" cm="1">
        <f t="array" aca="1" ref="AD60" ca="1">IFERROR(INDEX(INDIRECT($F$19), ROWS($L$54:AD60), COLUMNS($L$54:AD60)), "")</f>
        <v>-2.325796351547762</v>
      </c>
      <c r="AE60" s="18" cm="1">
        <f t="array" aca="1" ref="AE60" ca="1">IFERROR(INDEX(INDIRECT($F$19), ROWS($L$54:AE60), COLUMNS($L$54:AE60)), "")</f>
        <v>-2.1075303516452339</v>
      </c>
      <c r="AF60" s="18" cm="1">
        <f t="array" aca="1" ref="AF60" ca="1">IFERROR(INDEX(INDIRECT($F$19), ROWS($L$54:AF60), COLUMNS($L$54:AF60)), "")</f>
        <v>-2.0708073922011119</v>
      </c>
      <c r="AG60" s="18" cm="1">
        <f t="array" aca="1" ref="AG60" ca="1">IFERROR(INDEX(INDIRECT($F$19), ROWS($L$54:AG60), COLUMNS($L$54:AG60)), "")</f>
        <v>-1.9012924815695993</v>
      </c>
    </row>
    <row r="61" spans="9:33" x14ac:dyDescent="0.25">
      <c r="K61">
        <v>13.97</v>
      </c>
      <c r="L61" s="18" cm="1">
        <f t="array" aca="1" ref="L61" ca="1">IFERROR(INDEX(INDIRECT($F$19), ROWS($L$54:L61), COLUMNS($L$54:L61)), "")</f>
        <v>-1.6123733555005491</v>
      </c>
      <c r="M61" s="18" cm="1">
        <f t="array" aca="1" ref="M61" ca="1">IFERROR(INDEX(INDIRECT($F$19), ROWS($L$54:M61), COLUMNS($L$54:M61)), "")</f>
        <v>-0.491724863715852</v>
      </c>
      <c r="N61" s="18" cm="1">
        <f t="array" aca="1" ref="N61" ca="1">IFERROR(INDEX(INDIRECT($F$19), ROWS($L$54:N61), COLUMNS($L$54:N61)), "")</f>
        <v>-0.84010294736919333</v>
      </c>
      <c r="O61" s="18" cm="1">
        <f t="array" aca="1" ref="O61" ca="1">IFERROR(INDEX(INDIRECT($F$19), ROWS($L$54:O61), COLUMNS($L$54:O61)), "")</f>
        <v>-1.1089358905273352</v>
      </c>
      <c r="P61" s="18" cm="1">
        <f t="array" aca="1" ref="P61" ca="1">IFERROR(INDEX(INDIRECT($F$19), ROWS($L$54:P61), COLUMNS($L$54:P61)), "")</f>
        <v>-1.3069120117897073</v>
      </c>
      <c r="Q61" s="18" cm="1">
        <f t="array" aca="1" ref="Q61" ca="1">IFERROR(INDEX(INDIRECT($F$19), ROWS($L$54:Q61), COLUMNS($L$54:Q61)), "")</f>
        <v>-1.4609625602869112</v>
      </c>
      <c r="R61" s="18" cm="1">
        <f t="array" aca="1" ref="R61" ca="1">IFERROR(INDEX(INDIRECT($F$19), ROWS($L$54:R61), COLUMNS($L$54:R61)), "")</f>
        <v>-1.5032549967811086</v>
      </c>
      <c r="S61" s="18" cm="1">
        <f t="array" aca="1" ref="S61" ca="1">IFERROR(INDEX(INDIRECT($F$19), ROWS($L$54:S61), COLUMNS($L$54:S61)), "")</f>
        <v>-1.7499133897123169</v>
      </c>
      <c r="T61" s="18" cm="1">
        <f t="array" aca="1" ref="T61" ca="1">IFERROR(INDEX(INDIRECT($F$19), ROWS($L$54:T61), COLUMNS($L$54:T61)), "")</f>
        <v>-1.5814089908893469</v>
      </c>
      <c r="U61" s="18" cm="1">
        <f t="array" aca="1" ref="U61" ca="1">IFERROR(INDEX(INDIRECT($F$19), ROWS($L$54:U61), COLUMNS($L$54:U61)), "")</f>
        <v>-1.644968640572648</v>
      </c>
      <c r="V61" s="18" cm="1">
        <f t="array" aca="1" ref="V61" ca="1">IFERROR(INDEX(INDIRECT($F$19), ROWS($L$54:V61), COLUMNS($L$54:V61)), "")</f>
        <v>-1.7051216940337248</v>
      </c>
      <c r="W61" s="18" cm="1">
        <f t="array" aca="1" ref="W61" ca="1">IFERROR(INDEX(INDIRECT($F$19), ROWS($L$54:W61), COLUMNS($L$54:W61)), "")</f>
        <v>-1.6123733555005491</v>
      </c>
      <c r="X61" s="18" cm="1">
        <f t="array" aca="1" ref="X61" ca="1">IFERROR(INDEX(INDIRECT($F$19), ROWS($L$54:X61), COLUMNS($L$54:X61)), "")</f>
        <v>-2.2335758953829363</v>
      </c>
      <c r="Y61" s="18" cm="1">
        <f t="array" aca="1" ref="Y61" ca="1">IFERROR(INDEX(INDIRECT($F$19), ROWS($L$54:Y61), COLUMNS($L$54:Y61)), "")</f>
        <v>-2.2333110231044966</v>
      </c>
      <c r="Z61" s="18" cm="1">
        <f t="array" aca="1" ref="Z61" ca="1">IFERROR(INDEX(INDIRECT($F$19), ROWS($L$54:Z61), COLUMNS($L$54:Z61)), "")</f>
        <v>-2.3095459884574239</v>
      </c>
      <c r="AA61" s="18" cm="1">
        <f t="array" aca="1" ref="AA61" ca="1">IFERROR(INDEX(INDIRECT($F$19), ROWS($L$54:AA61), COLUMNS($L$54:AA61)), "")</f>
        <v>-2.3095459884574239</v>
      </c>
      <c r="AB61" s="18" cm="1">
        <f t="array" aca="1" ref="AB61" ca="1">IFERROR(INDEX(INDIRECT($F$19), ROWS($L$54:AB61), COLUMNS($L$54:AB61)), "")</f>
        <v>-2.3305483293680873</v>
      </c>
      <c r="AC61" s="18" cm="1">
        <f t="array" aca="1" ref="AC61" ca="1">IFERROR(INDEX(INDIRECT($F$19), ROWS($L$54:AC61), COLUMNS($L$54:AC61)), "")</f>
        <v>-2.3252666069908821</v>
      </c>
      <c r="AD61" s="18" cm="1">
        <f t="array" aca="1" ref="AD61" ca="1">IFERROR(INDEX(INDIRECT($F$19), ROWS($L$54:AD61), COLUMNS($L$54:AD61)), "")</f>
        <v>-2.2820621123755118</v>
      </c>
      <c r="AE61" s="18" cm="1">
        <f t="array" aca="1" ref="AE61" ca="1">IFERROR(INDEX(INDIRECT($F$19), ROWS($L$54:AE61), COLUMNS($L$54:AE61)), "")</f>
        <v>-2.1500647780234416</v>
      </c>
      <c r="AF61" s="18" cm="1">
        <f t="array" aca="1" ref="AF61" ca="1">IFERROR(INDEX(INDIRECT($F$19), ROWS($L$54:AF61), COLUMNS($L$54:AF61)), "")</f>
        <v>-2.1447830556462364</v>
      </c>
      <c r="AG61" s="18" cm="1">
        <f t="array" aca="1" ref="AG61" ca="1">IFERROR(INDEX(INDIRECT($F$19), ROWS($L$54:AG61), COLUMNS($L$54:AG61)), "")</f>
        <v>-1.970516167194398</v>
      </c>
    </row>
    <row r="62" spans="9:33" x14ac:dyDescent="0.25">
      <c r="K62">
        <v>15.98</v>
      </c>
      <c r="L62" s="18" cm="1">
        <f t="array" aca="1" ref="L62" ca="1">IFERROR(INDEX(INDIRECT($F$19), ROWS($L$54:L62), COLUMNS($L$54:L62)), "")</f>
        <v>-1.623319113819252</v>
      </c>
      <c r="M62" s="18" cm="1">
        <f t="array" aca="1" ref="M62" ca="1">IFERROR(INDEX(INDIRECT($F$19), ROWS($L$54:M62), COLUMNS($L$54:M62)), "")</f>
        <v>-0.4749228047684681</v>
      </c>
      <c r="N62" s="18" cm="1">
        <f t="array" aca="1" ref="N62" ca="1">IFERROR(INDEX(INDIRECT($F$19), ROWS($L$54:N62), COLUMNS($L$54:N62)), "")</f>
        <v>-0.83563779312747366</v>
      </c>
      <c r="O62" s="18" cm="1">
        <f t="array" aca="1" ref="O62" ca="1">IFERROR(INDEX(INDIRECT($F$19), ROWS($L$54:O62), COLUMNS($L$54:O62)), "")</f>
        <v>-1.1540603449922815</v>
      </c>
      <c r="P62" s="18" cm="1">
        <f t="array" aca="1" ref="P62" ca="1">IFERROR(INDEX(INDIRECT($F$19), ROWS($L$54:P62), COLUMNS($L$54:P62)), "")</f>
        <v>-1.3237140707370914</v>
      </c>
      <c r="Q62" s="18" cm="1">
        <f t="array" aca="1" ref="Q62" ca="1">IFERROR(INDEX(INDIRECT($F$19), ROWS($L$54:Q62), COLUMNS($L$54:Q62)), "")</f>
        <v>-1.4625956965578819</v>
      </c>
      <c r="R62" s="18" cm="1">
        <f t="array" aca="1" ref="R62" ca="1">IFERROR(INDEX(INDIRECT($F$19), ROWS($L$54:R62), COLUMNS($L$54:R62)), "")</f>
        <v>-1.5298039323474173</v>
      </c>
      <c r="S62" s="18" cm="1">
        <f t="array" aca="1" ref="S62" ca="1">IFERROR(INDEX(INDIRECT($F$19), ROWS($L$54:S62), COLUMNS($L$54:S62)), "")</f>
        <v>-1.5150173232352973</v>
      </c>
      <c r="T62" s="18" cm="1">
        <f t="array" aca="1" ref="T62" ca="1">IFERROR(INDEX(INDIRECT($F$19), ROWS($L$54:T62), COLUMNS($L$54:T62)), "")</f>
        <v>-1.591155867508272</v>
      </c>
      <c r="U62" s="18" cm="1">
        <f t="array" aca="1" ref="U62" ca="1">IFERROR(INDEX(INDIRECT($F$19), ROWS($L$54:U62), COLUMNS($L$54:U62)), "")</f>
        <v>-1.6698844398679862</v>
      </c>
      <c r="V62" s="18" cm="1">
        <f t="array" aca="1" ref="V62" ca="1">IFERROR(INDEX(INDIRECT($F$19), ROWS($L$54:V62), COLUMNS($L$54:V62)), "")</f>
        <v>-1.7620084749528597</v>
      </c>
      <c r="W62" s="18" cm="1">
        <f t="array" aca="1" ref="W62" ca="1">IFERROR(INDEX(INDIRECT($F$19), ROWS($L$54:W62), COLUMNS($L$54:W62)), "")</f>
        <v>-1.623319113819252</v>
      </c>
      <c r="X62" s="18" cm="1">
        <f t="array" aca="1" ref="X62" ca="1">IFERROR(INDEX(INDIRECT($F$19), ROWS($L$54:X62), COLUMNS($L$54:X62)), "")</f>
        <v>-2.205827147022585</v>
      </c>
      <c r="Y62" s="18" cm="1">
        <f t="array" aca="1" ref="Y62" ca="1">IFERROR(INDEX(INDIRECT($F$19), ROWS($L$54:Y62), COLUMNS($L$54:Y62)), "")</f>
        <v>-2.2380630009248215</v>
      </c>
      <c r="Z62" s="18" cm="1">
        <f t="array" aca="1" ref="Z62" ca="1">IFERROR(INDEX(INDIRECT($F$19), ROWS($L$54:Z62), COLUMNS($L$54:Z62)), "")</f>
        <v>-2.2767803899983066</v>
      </c>
      <c r="AA62" s="18" cm="1">
        <f t="array" aca="1" ref="AA62" ca="1">IFERROR(INDEX(INDIRECT($F$19), ROWS($L$54:AA62), COLUMNS($L$54:AA62)), "")</f>
        <v>-2.3092811161789837</v>
      </c>
      <c r="AB62" s="18" cm="1">
        <f t="array" aca="1" ref="AB62" ca="1">IFERROR(INDEX(INDIRECT($F$19), ROWS($L$54:AB62), COLUMNS($L$54:AB62)), "")</f>
        <v>-2.2930307530886451</v>
      </c>
      <c r="AC62" s="18" cm="1">
        <f t="array" aca="1" ref="AC62" ca="1">IFERROR(INDEX(INDIRECT($F$19), ROWS($L$54:AC62), COLUMNS($L$54:AC62)), "")</f>
        <v>-2.3095459884574239</v>
      </c>
      <c r="AD62" s="18" cm="1">
        <f t="array" aca="1" ref="AD62" ca="1">IFERROR(INDEX(INDIRECT($F$19), ROWS($L$54:AD62), COLUMNS($L$54:AD62)), "")</f>
        <v>-2.2773101345551865</v>
      </c>
      <c r="AE62" s="18" cm="1">
        <f t="array" aca="1" ref="AE62" ca="1">IFERROR(INDEX(INDIRECT($F$19), ROWS($L$54:AE62), COLUMNS($L$54:AE62)), "")</f>
        <v>-2.1335495426546629</v>
      </c>
      <c r="AF62" s="18" cm="1">
        <f t="array" aca="1" ref="AF62" ca="1">IFERROR(INDEX(INDIRECT($F$19), ROWS($L$54:AF62), COLUMNS($L$54:AF62)), "")</f>
        <v>-2.1772837818269126</v>
      </c>
      <c r="AG62" s="18" cm="1">
        <f t="array" aca="1" ref="AG62" ca="1">IFERROR(INDEX(INDIRECT($F$19), ROWS($L$54:AG62), COLUMNS($L$54:AG62)), "")</f>
        <v>-2.0570497050232954</v>
      </c>
    </row>
    <row r="63" spans="9:33" x14ac:dyDescent="0.25">
      <c r="I63" s="97" t="s">
        <v>59</v>
      </c>
      <c r="J63" s="97"/>
      <c r="K63" s="97"/>
    </row>
    <row r="64" spans="9:33" x14ac:dyDescent="0.25">
      <c r="I64" s="97" t="s">
        <v>47</v>
      </c>
      <c r="J64" s="97"/>
      <c r="K64" s="97"/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10</v>
      </c>
      <c r="X64" t="s">
        <v>21</v>
      </c>
      <c r="Y64" t="s">
        <v>22</v>
      </c>
      <c r="Z64" t="s">
        <v>23</v>
      </c>
      <c r="AA64" t="s">
        <v>24</v>
      </c>
      <c r="AB64" t="s">
        <v>25</v>
      </c>
      <c r="AC64" t="s">
        <v>26</v>
      </c>
      <c r="AD64" t="s">
        <v>27</v>
      </c>
      <c r="AE64" t="s">
        <v>28</v>
      </c>
      <c r="AF64" t="s">
        <v>29</v>
      </c>
      <c r="AG64" t="s">
        <v>30</v>
      </c>
    </row>
    <row r="65" spans="11:33" x14ac:dyDescent="0.25">
      <c r="K65">
        <v>0</v>
      </c>
      <c r="L65" s="18" cm="1">
        <f t="array" aca="1" ref="L65" ca="1">IFERROR(INDEX(INDIRECT($H$19), ROWS($L$65:L65), COLUMNS($L$65:L65)), "")</f>
        <v>0.48220897213867042</v>
      </c>
      <c r="M65" s="18" cm="1">
        <f t="array" aca="1" ref="M65" ca="1">IFERROR(INDEX(INDIRECT($H$19), ROWS($L$65:M65), COLUMNS($L$65:M65)), "")</f>
        <v>-0.60510524580338154</v>
      </c>
      <c r="N65" s="18" cm="1">
        <f t="array" aca="1" ref="N65" ca="1">IFERROR(INDEX(INDIRECT($H$19), ROWS($L$65:N65), COLUMNS($L$65:N65)), "")</f>
        <v>-0.60437960364463938</v>
      </c>
      <c r="O65" s="18" cm="1">
        <f t="array" aca="1" ref="O65" ca="1">IFERROR(INDEX(INDIRECT($H$19), ROWS($L$65:O65), COLUMNS($L$65:O65)), "")</f>
        <v>-0.61611958130327771</v>
      </c>
      <c r="P65" s="18" cm="1">
        <f t="array" aca="1" ref="P65" ca="1">IFERROR(INDEX(INDIRECT($H$19), ROWS($L$65:P65), COLUMNS($L$65:P65)), "")</f>
        <v>-0.63887234879408428</v>
      </c>
      <c r="Q65" s="18" cm="1">
        <f t="array" aca="1" ref="Q65" ca="1">IFERROR(INDEX(INDIRECT($H$19), ROWS($L$65:Q65), COLUMNS($L$65:Q65)), "")</f>
        <v>-0.63263644754993875</v>
      </c>
      <c r="R65" s="18" cm="1">
        <f t="array" aca="1" ref="R65" ca="1">IFERROR(INDEX(INDIRECT($H$19), ROWS($L$65:R65), COLUMNS($L$65:R65)), "")</f>
        <v>-0.60437960364463938</v>
      </c>
      <c r="S65" s="18" cm="1">
        <f t="array" aca="1" ref="S65" ca="1">IFERROR(INDEX(INDIRECT($H$19), ROWS($L$65:S65), COLUMNS($L$65:S65)), "")</f>
        <v>-0.58786119173025064</v>
      </c>
      <c r="T65" s="18" cm="1">
        <f t="array" aca="1" ref="T65" ca="1">IFERROR(INDEX(INDIRECT($H$19), ROWS($L$65:T65), COLUMNS($L$65:T65)), "")</f>
        <v>-0.58713400390378068</v>
      </c>
      <c r="U65" s="18" cm="1">
        <f t="array" aca="1" ref="U65" ca="1">IFERROR(INDEX(INDIRECT($H$19), ROWS($L$65:U65), COLUMNS($L$65:U65)), "")</f>
        <v>-0.53685003466641679</v>
      </c>
      <c r="V65" s="18" cm="1">
        <f t="array" aca="1" ref="V65" ca="1">IFERROR(INDEX(INDIRECT($H$19), ROWS($L$65:V65), COLUMNS($L$65:V65)), "")</f>
        <v>-0.4858373319348554</v>
      </c>
      <c r="W65" s="18" cm="1">
        <f t="array" aca="1" ref="W65" ca="1">IFERROR(INDEX(INDIRECT($H$19), ROWS($L$65:W65), COLUMNS($L$65:W65)), "")</f>
        <v>0.48220897213867042</v>
      </c>
      <c r="X65" s="18" cm="1">
        <f t="array" aca="1" ref="X65" ca="1">IFERROR(INDEX(INDIRECT($H$19), ROWS($L$65:X65), COLUMNS($L$65:X65)), "")</f>
        <v>-0.80958218370065194</v>
      </c>
      <c r="Y65" s="18" cm="1">
        <f t="array" aca="1" ref="Y65" ca="1">IFERROR(INDEX(INDIRECT($H$19), ROWS($L$65:Y65), COLUMNS($L$65:Y65)), "")</f>
        <v>-0.89217424327259598</v>
      </c>
      <c r="Z65" s="18" cm="1">
        <f t="array" aca="1" ref="Z65" ca="1">IFERROR(INDEX(INDIRECT($H$19), ROWS($L$65:Z65), COLUMNS($L$65:Z65)), "")</f>
        <v>-0.69871318654294934</v>
      </c>
      <c r="AA65" s="18" cm="1">
        <f t="array" aca="1" ref="AA65" ca="1">IFERROR(INDEX(INDIRECT($H$19), ROWS($L$65:AA65), COLUMNS($L$65:AA65)), "")</f>
        <v>-0.66017074063195125</v>
      </c>
      <c r="AB65" s="18" cm="1">
        <f t="array" aca="1" ref="AB65" ca="1">IFERROR(INDEX(INDIRECT($H$19), ROWS($L$65:AB65), COLUMNS($L$65:AB65)), "")</f>
        <v>-0.64365232871756251</v>
      </c>
      <c r="AC65" s="18" cm="1">
        <f t="array" aca="1" ref="AC65" ca="1">IFERROR(INDEX(INDIRECT($H$19), ROWS($L$65:AC65), COLUMNS($L$65:AC65)), "")</f>
        <v>-0.63814206963215925</v>
      </c>
      <c r="AD65" s="18" cm="1">
        <f t="array" aca="1" ref="AD65" ca="1">IFERROR(INDEX(INDIRECT($H$19), ROWS($L$65:AD65), COLUMNS($L$65:AD65)), "")</f>
        <v>-0.62089801555902824</v>
      </c>
      <c r="AE65" s="18" cm="1">
        <f t="array" aca="1" ref="AE65" ca="1">IFERROR(INDEX(INDIRECT($H$19), ROWS($L$65:AE65), COLUMNS($L$65:AE65)), "")</f>
        <v>-0.5871293669005978</v>
      </c>
      <c r="AF65" s="18" cm="1">
        <f t="array" aca="1" ref="AF65" ca="1">IFERROR(INDEX(INDIRECT($H$19), ROWS($L$65:AF65), COLUMNS($L$65:AF65)), "")</f>
        <v>-0.53134286691646881</v>
      </c>
      <c r="AG65" s="18" cm="1">
        <f t="array" aca="1" ref="AG65" ca="1">IFERROR(INDEX(INDIRECT($H$19), ROWS($L$65:AG65), COLUMNS($L$65:AG65)), "")</f>
        <v>-0.49207323317900098</v>
      </c>
    </row>
    <row r="66" spans="11:33" x14ac:dyDescent="0.25">
      <c r="K66">
        <v>2.02</v>
      </c>
      <c r="L66" s="18" cm="1">
        <f t="array" aca="1" ref="L66" ca="1">IFERROR(INDEX(INDIRECT($H$19), ROWS($L$65:L66), COLUMNS($L$65:L66)), "")</f>
        <v>0.39265382349611105</v>
      </c>
      <c r="M66" s="18" cm="1">
        <f t="array" aca="1" ref="M66" ca="1">IFERROR(INDEX(INDIRECT($H$19), ROWS($L$65:M66), COLUMNS($L$65:M66)), "")</f>
        <v>-0.57611966840388462</v>
      </c>
      <c r="N66" s="18" cm="1">
        <f t="array" aca="1" ref="N66" ca="1">IFERROR(INDEX(INDIRECT($H$19), ROWS($L$65:N66), COLUMNS($L$65:N66)), "")</f>
        <v>-0.63191080539119659</v>
      </c>
      <c r="O66" s="18" cm="1">
        <f t="array" aca="1" ref="O66" ca="1">IFERROR(INDEX(INDIRECT($H$19), ROWS($L$65:O66), COLUMNS($L$65:O66)), "")</f>
        <v>-0.62640518330897621</v>
      </c>
      <c r="P66" s="18" cm="1">
        <f t="array" aca="1" ref="P66" ca="1">IFERROR(INDEX(INDIRECT($H$19), ROWS($L$65:P66), COLUMNS($L$65:P66)), "")</f>
        <v>-0.63263799321766645</v>
      </c>
      <c r="Q66" s="18" cm="1">
        <f t="array" aca="1" ref="Q66" ca="1">IFERROR(INDEX(INDIRECT($H$19), ROWS($L$65:Q66), COLUMNS($L$65:Q66)), "")</f>
        <v>-0.62162520338549809</v>
      </c>
      <c r="R66" s="18" cm="1">
        <f t="array" aca="1" ref="R66" ca="1">IFERROR(INDEX(INDIRECT($H$19), ROWS($L$65:R66), COLUMNS($L$65:R66)), "")</f>
        <v>-0.62785801329418822</v>
      </c>
      <c r="S66" s="18" cm="1">
        <f t="array" aca="1" ref="S66" ca="1">IFERROR(INDEX(INDIRECT($H$19), ROWS($L$65:S66), COLUMNS($L$65:S66)), "")</f>
        <v>-0.59336681381247092</v>
      </c>
      <c r="T66" s="18" cm="1">
        <f t="array" aca="1" ref="T66" ca="1">IFERROR(INDEX(INDIRECT($H$19), ROWS($L$65:T66), COLUMNS($L$65:T66)), "")</f>
        <v>-0.59336526814474333</v>
      </c>
      <c r="U66" s="18" cm="1">
        <f t="array" aca="1" ref="U66" ca="1">IFERROR(INDEX(INDIRECT($H$19), ROWS($L$65:U66), COLUMNS($L$65:U66)), "")</f>
        <v>-0.52656134132526289</v>
      </c>
      <c r="V66" s="18" cm="1">
        <f t="array" aca="1" ref="V66" ca="1">IFERROR(INDEX(INDIRECT($H$19), ROWS($L$65:V66), COLUMNS($L$65:V66)), "")</f>
        <v>-0.45830613018829819</v>
      </c>
      <c r="W66" s="18" cm="1">
        <f t="array" aca="1" ref="W66" ca="1">IFERROR(INDEX(INDIRECT($H$19), ROWS($L$65:W66), COLUMNS($L$65:W66)), "")</f>
        <v>0.39265382349611105</v>
      </c>
      <c r="X66" s="18" cm="1">
        <f t="array" aca="1" ref="X66" ca="1">IFERROR(INDEX(INDIRECT($H$19), ROWS($L$65:X66), COLUMNS($L$65:X66)), "")</f>
        <v>-1.1431679624883906</v>
      </c>
      <c r="Y66" s="18" cm="1">
        <f t="array" aca="1" ref="Y66" ca="1">IFERROR(INDEX(INDIRECT($H$19), ROWS($L$65:Y66), COLUMNS($L$65:Y66)), "")</f>
        <v>-1.0775111677954945</v>
      </c>
      <c r="Z66" s="18" cm="1">
        <f t="array" aca="1" ref="Z66" ca="1">IFERROR(INDEX(INDIRECT($H$19), ROWS($L$65:Z66), COLUMNS($L$65:Z66)), "")</f>
        <v>-0.69871627787840451</v>
      </c>
      <c r="AA66" s="18" cm="1">
        <f t="array" aca="1" ref="AA66" ca="1">IFERROR(INDEX(INDIRECT($H$19), ROWS($L$65:AA66), COLUMNS($L$65:AA66)), "")</f>
        <v>-0.71190753985452737</v>
      </c>
      <c r="AB66" s="18" cm="1">
        <f t="array" aca="1" ref="AB66" ca="1">IFERROR(INDEX(INDIRECT($H$19), ROWS($L$65:AB66), COLUMNS($L$65:AB66)), "")</f>
        <v>-0.69538912794013852</v>
      </c>
      <c r="AC66" s="18" cm="1">
        <f t="array" aca="1" ref="AC66" ca="1">IFERROR(INDEX(INDIRECT($H$19), ROWS($L$65:AC66), COLUMNS($L$65:AC66)), "")</f>
        <v>-0.63887234879408428</v>
      </c>
      <c r="AD66" s="18" cm="1">
        <f t="array" aca="1" ref="AD66" ca="1">IFERROR(INDEX(INDIRECT($H$19), ROWS($L$65:AD66), COLUMNS($L$65:AD66)), "")</f>
        <v>-0.66162357061716337</v>
      </c>
      <c r="AE66" s="18" cm="1">
        <f t="array" aca="1" ref="AE66" ca="1">IFERROR(INDEX(INDIRECT($H$19), ROWS($L$65:AE66), COLUMNS($L$65:AE66)), "")</f>
        <v>-0.60032526587990342</v>
      </c>
      <c r="AF66" s="18" cm="1">
        <f t="array" aca="1" ref="AF66" ca="1">IFERROR(INDEX(INDIRECT($H$19), ROWS($L$65:AF66), COLUMNS($L$65:AF66)), "")</f>
        <v>-0.55004284231026712</v>
      </c>
      <c r="AG66" s="18" cm="1">
        <f t="array" aca="1" ref="AG66" ca="1">IFERROR(INDEX(INDIRECT($H$19), ROWS($L$65:AG66), COLUMNS($L$65:AG66)), "")</f>
        <v>-0.51700601848148964</v>
      </c>
    </row>
    <row r="67" spans="11:33" x14ac:dyDescent="0.25">
      <c r="K67">
        <v>4.03</v>
      </c>
      <c r="L67" s="18" cm="1">
        <f t="array" aca="1" ref="L67" ca="1">IFERROR(INDEX(INDIRECT($H$19), ROWS($L$65:L67), COLUMNS($L$65:L67)), "")</f>
        <v>0.2477197538277158</v>
      </c>
      <c r="M67" s="18" cm="1">
        <f t="array" aca="1" ref="M67" ca="1">IFERROR(INDEX(INDIRECT($H$19), ROWS($L$65:M67), COLUMNS($L$65:M67)), "")</f>
        <v>-0.40324372669518377</v>
      </c>
      <c r="N67" s="18" cm="1">
        <f t="array" aca="1" ref="N67" ca="1">IFERROR(INDEX(INDIRECT($H$19), ROWS($L$65:N67), COLUMNS($L$65:N67)), "")</f>
        <v>-0.5313444125841964</v>
      </c>
      <c r="O67" s="18" cm="1">
        <f t="array" aca="1" ref="O67" ca="1">IFERROR(INDEX(INDIRECT($H$19), ROWS($L$65:O67), COLUMNS($L$65:O67)), "")</f>
        <v>-0.44251490610037925</v>
      </c>
      <c r="P67" s="18" cm="1">
        <f t="array" aca="1" ref="P67" ca="1">IFERROR(INDEX(INDIRECT($H$19), ROWS($L$65:P67), COLUMNS($L$65:P67)), "")</f>
        <v>-0.4700476535146641</v>
      </c>
      <c r="Q67" s="18" cm="1">
        <f t="array" aca="1" ref="Q67" ca="1">IFERROR(INDEX(INDIRECT($H$19), ROWS($L$65:Q67), COLUMNS($L$65:Q67)), "")</f>
        <v>-0.48801889541426502</v>
      </c>
      <c r="R67" s="18" cm="1">
        <f t="array" aca="1" ref="R67" ca="1">IFERROR(INDEX(INDIRECT($H$19), ROWS($L$65:R67), COLUMNS($L$65:R67)), "")</f>
        <v>-0.45976050584123795</v>
      </c>
      <c r="S67" s="18" cm="1">
        <f t="array" aca="1" ref="S67" ca="1">IFERROR(INDEX(INDIRECT($H$19), ROWS($L$65:S67), COLUMNS($L$65:S67)), "")</f>
        <v>-0.42121651426251233</v>
      </c>
      <c r="T67" s="18" cm="1">
        <f t="array" aca="1" ref="T67" ca="1">IFERROR(INDEX(INDIRECT($H$19), ROWS($L$65:T67), COLUMNS($L$65:T67)), "")</f>
        <v>-0.43773647184462877</v>
      </c>
      <c r="U67" s="18" cm="1">
        <f t="array" aca="1" ref="U67" ca="1">IFERROR(INDEX(INDIRECT($H$19), ROWS($L$65:U67), COLUMNS($L$65:U67)), "")</f>
        <v>-0.37571252494862656</v>
      </c>
      <c r="V67" s="18" cm="1">
        <f t="array" aca="1" ref="V67" ca="1">IFERROR(INDEX(INDIRECT($H$19), ROWS($L$65:V67), COLUMNS($L$65:V67)), "")</f>
        <v>-0.34122132546690925</v>
      </c>
      <c r="W67" s="18" cm="1">
        <f t="array" aca="1" ref="W67" ca="1">IFERROR(INDEX(INDIRECT($H$19), ROWS($L$65:W67), COLUMNS($L$65:W67)), "")</f>
        <v>0.2477197538277158</v>
      </c>
      <c r="X67" s="18" cm="1">
        <f t="array" aca="1" ref="X67" ca="1">IFERROR(INDEX(INDIRECT($H$19), ROWS($L$65:X67), COLUMNS($L$65:X67)), "")</f>
        <v>-1.3527182128259463</v>
      </c>
      <c r="Y67" s="18" cm="1">
        <f t="array" aca="1" ref="Y67" ca="1">IFERROR(INDEX(INDIRECT($H$19), ROWS($L$65:Y67), COLUMNS($L$65:Y67)), "")</f>
        <v>-1.1960534395052784</v>
      </c>
      <c r="Z67" s="18" cm="1">
        <f t="array" aca="1" ref="Z67" ca="1">IFERROR(INDEX(INDIRECT($H$19), ROWS($L$65:Z67), COLUMNS($L$65:Z67)), "")</f>
        <v>-0.67523786822885568</v>
      </c>
      <c r="AA67" s="18" cm="1">
        <f t="array" aca="1" ref="AA67" ca="1">IFERROR(INDEX(INDIRECT($H$19), ROWS($L$65:AA67), COLUMNS($L$65:AA67)), "")</f>
        <v>-0.73871464511006979</v>
      </c>
      <c r="AB67" s="18" cm="1">
        <f t="array" aca="1" ref="AB67" ca="1">IFERROR(INDEX(INDIRECT($H$19), ROWS($L$65:AB67), COLUMNS($L$65:AB67)), "")</f>
        <v>-0.70494908778709486</v>
      </c>
      <c r="AC67" s="18" cm="1">
        <f t="array" aca="1" ref="AC67" ca="1">IFERROR(INDEX(INDIRECT($H$19), ROWS($L$65:AC67), COLUMNS($L$65:AC67)), "")</f>
        <v>-0.61539239347680785</v>
      </c>
      <c r="AD67" s="18" cm="1">
        <f t="array" aca="1" ref="AD67" ca="1">IFERROR(INDEX(INDIRECT($H$19), ROWS($L$65:AD67), COLUMNS($L$65:AD67)), "")</f>
        <v>-0.64915795079978289</v>
      </c>
      <c r="AE67" s="18" cm="1">
        <f t="array" aca="1" ref="AE67" ca="1">IFERROR(INDEX(INDIRECT($H$19), ROWS($L$65:AE67), COLUMNS($L$65:AE67)), "")</f>
        <v>-0.57539557191287005</v>
      </c>
      <c r="AF67" s="18" cm="1">
        <f t="array" aca="1" ref="AF67" ca="1">IFERROR(INDEX(INDIRECT($H$19), ROWS($L$65:AF67), COLUMNS($L$65:AF67)), "")</f>
        <v>-0.52511314834323386</v>
      </c>
      <c r="AG67" s="18" cm="1">
        <f t="array" aca="1" ref="AG67" ca="1">IFERROR(INDEX(INDIRECT($H$19), ROWS($L$65:AG67), COLUMNS($L$65:AG67)), "")</f>
        <v>-0.50859319076111731</v>
      </c>
    </row>
    <row r="68" spans="11:33" x14ac:dyDescent="0.25">
      <c r="K68">
        <v>6.05</v>
      </c>
      <c r="L68" s="18" cm="1">
        <f t="array" aca="1" ref="L68" ca="1">IFERROR(INDEX(INDIRECT($H$19), ROWS($L$65:L68), COLUMNS($L$65:L68)), "")</f>
        <v>-0.24514312573430797</v>
      </c>
      <c r="M68" s="18" cm="1">
        <f t="array" aca="1" ref="M68" ca="1">IFERROR(INDEX(INDIRECT($H$19), ROWS($L$65:M68), COLUMNS($L$65:M68)), "")</f>
        <v>-0.38672376911306733</v>
      </c>
      <c r="N68" s="18" cm="1">
        <f t="array" aca="1" ref="N68" ca="1">IFERROR(INDEX(INDIRECT($H$19), ROWS($L$65:N68), COLUMNS($L$65:N68)), "")</f>
        <v>-0.6072883549505188</v>
      </c>
      <c r="O68" s="18" cm="1">
        <f t="array" aca="1" ref="O68" ca="1">IFERROR(INDEX(INDIRECT($H$19), ROWS($L$65:O68), COLUMNS($L$65:O68)), "")</f>
        <v>-0.4494733581678117</v>
      </c>
      <c r="P68" s="18" cm="1">
        <f t="array" aca="1" ref="P68" ca="1">IFERROR(INDEX(INDIRECT($H$19), ROWS($L$65:P68), COLUMNS($L$65:P68)), "")</f>
        <v>-0.46671895790867041</v>
      </c>
      <c r="Q68" s="18" cm="1">
        <f t="array" aca="1" ref="Q68" ca="1">IFERROR(INDEX(INDIRECT($H$19), ROWS($L$65:Q68), COLUMNS($L$65:Q68)), "")</f>
        <v>-0.48947172539947714</v>
      </c>
      <c r="R68" s="18" cm="1">
        <f t="array" aca="1" ref="R68" ca="1">IFERROR(INDEX(INDIRECT($H$19), ROWS($L$65:R68), COLUMNS($L$65:R68)), "")</f>
        <v>-0.44469337824433364</v>
      </c>
      <c r="S68" s="18" cm="1">
        <f t="array" aca="1" ref="S68" ca="1">IFERROR(INDEX(INDIRECT($H$19), ROWS($L$65:S68), COLUMNS($L$65:S68)), "")</f>
        <v>-0.41165500874782834</v>
      </c>
      <c r="T68" s="18" cm="1">
        <f t="array" aca="1" ref="T68" ca="1">IFERROR(INDEX(INDIRECT($H$19), ROWS($L$65:T68), COLUMNS($L$65:T68)), "")</f>
        <v>-0.4219421564212546</v>
      </c>
      <c r="U68" s="18" cm="1">
        <f t="array" aca="1" ref="U68" ca="1">IFERROR(INDEX(INDIRECT($H$19), ROWS($L$65:U68), COLUMNS($L$65:U68)), "")</f>
        <v>-0.36542537727520036</v>
      </c>
      <c r="V68" s="18" cm="1">
        <f t="array" aca="1" ref="V68" ca="1">IFERROR(INDEX(INDIRECT($H$19), ROWS($L$65:V68), COLUMNS($L$65:V68)), "")</f>
        <v>-0.354412587443032</v>
      </c>
      <c r="W68" s="18" cm="1">
        <f t="array" aca="1" ref="W68" ca="1">IFERROR(INDEX(INDIRECT($H$19), ROWS($L$65:W68), COLUMNS($L$65:W68)), "")</f>
        <v>-0.24514312573430797</v>
      </c>
      <c r="X68" s="18" cm="1">
        <f t="array" aca="1" ref="X68" ca="1">IFERROR(INDEX(INDIRECT($H$19), ROWS($L$65:X68), COLUMNS($L$65:X68)), "")</f>
        <v>-1.6753020214556098</v>
      </c>
      <c r="Y68" s="18" cm="1">
        <f t="array" aca="1" ref="Y68" ca="1">IFERROR(INDEX(INDIRECT($H$19), ROWS($L$65:Y68), COLUMNS($L$65:Y68)), "")</f>
        <v>-1.4111093119250544</v>
      </c>
      <c r="Z68" s="18" cm="1">
        <f t="array" aca="1" ref="Z68" ca="1">IFERROR(INDEX(INDIRECT($H$19), ROWS($L$65:Z68), COLUMNS($L$65:Z68)), "")</f>
        <v>-0.69871627787840451</v>
      </c>
      <c r="AA68" s="18" cm="1">
        <f t="array" aca="1" ref="AA68" ca="1">IFERROR(INDEX(INDIRECT($H$19), ROWS($L$65:AA68), COLUMNS($L$65:AA68)), "")</f>
        <v>-0.80696985624703466</v>
      </c>
      <c r="AB68" s="18" cm="1">
        <f t="array" aca="1" ref="AB68" ca="1">IFERROR(INDEX(INDIRECT($H$19), ROWS($L$65:AB68), COLUMNS($L$65:AB68)), "")</f>
        <v>-0.76291869691836112</v>
      </c>
      <c r="AC68" s="18" cm="1">
        <f t="array" aca="1" ref="AC68" ca="1">IFERROR(INDEX(INDIRECT($H$19), ROWS($L$65:AC68), COLUMNS($L$65:AC68)), "")</f>
        <v>-0.62713237113544607</v>
      </c>
      <c r="AD68" s="18" cm="1">
        <f t="array" aca="1" ref="AD68" ca="1">IFERROR(INDEX(INDIRECT($H$19), ROWS($L$65:AD68), COLUMNS($L$65:AD68)), "")</f>
        <v>-0.68365069594922778</v>
      </c>
      <c r="AE68" s="18" cm="1">
        <f t="array" aca="1" ref="AE68" ca="1">IFERROR(INDEX(INDIRECT($H$19), ROWS($L$65:AE68), COLUMNS($L$65:AE68)), "")</f>
        <v>-0.60510679147110924</v>
      </c>
      <c r="AF68" s="18" cm="1">
        <f t="array" aca="1" ref="AF68" ca="1">IFERROR(INDEX(INDIRECT($H$19), ROWS($L$65:AF68), COLUMNS($L$65:AF68)), "")</f>
        <v>-0.57206842197460395</v>
      </c>
      <c r="AG68" s="18" cm="1">
        <f t="array" aca="1" ref="AG68" ca="1">IFERROR(INDEX(INDIRECT($H$19), ROWS($L$65:AG68), COLUMNS($L$65:AG68)), "")</f>
        <v>-0.55482282223374535</v>
      </c>
    </row>
    <row r="69" spans="11:33" x14ac:dyDescent="0.25">
      <c r="K69">
        <v>8.06</v>
      </c>
      <c r="L69" s="18" cm="1">
        <f t="array" aca="1" ref="L69" ca="1">IFERROR(INDEX(INDIRECT($H$19), ROWS($L$65:L69), COLUMNS($L$65:L69)), "")</f>
        <v>-0.52281733842233802</v>
      </c>
      <c r="M69" s="18" cm="1">
        <f t="array" aca="1" ref="M69" ca="1">IFERROR(INDEX(INDIRECT($H$19), ROWS($L$65:M69), COLUMNS($L$65:M69)), "")</f>
        <v>-0.39991503108919008</v>
      </c>
      <c r="N69" s="18" cm="1">
        <f t="array" aca="1" ref="N69" ca="1">IFERROR(INDEX(INDIRECT($H$19), ROWS($L$65:N69), COLUMNS($L$65:N69)), "")</f>
        <v>-0.67989896470766464</v>
      </c>
      <c r="O69" s="18" cm="1">
        <f t="array" aca="1" ref="O69" ca="1">IFERROR(INDEX(INDIRECT($H$19), ROWS($L$65:O69), COLUMNS($L$65:O69)), "")</f>
        <v>-0.46266616581166214</v>
      </c>
      <c r="P69" s="18" cm="1">
        <f t="array" aca="1" ref="P69" ca="1">IFERROR(INDEX(INDIRECT($H$19), ROWS($L$65:P69), COLUMNS($L$65:P69)), "")</f>
        <v>-0.46266616581166214</v>
      </c>
      <c r="Q69" s="18" cm="1">
        <f t="array" aca="1" ref="Q69" ca="1">IFERROR(INDEX(INDIRECT($H$19), ROWS($L$65:Q69), COLUMNS($L$65:Q69)), "")</f>
        <v>-0.50266298737559989</v>
      </c>
      <c r="R69" s="18" cm="1">
        <f t="array" aca="1" ref="R69" ca="1">IFERROR(INDEX(INDIRECT($H$19), ROWS($L$65:R69), COLUMNS($L$65:R69)), "")</f>
        <v>-0.4461462082295457</v>
      </c>
      <c r="S69" s="18" cm="1">
        <f t="array" aca="1" ref="S69" ca="1">IFERROR(INDEX(INDIRECT($H$19), ROWS($L$65:S69), COLUMNS($L$65:S69)), "")</f>
        <v>-0.40614784099788032</v>
      </c>
      <c r="T69" s="18" cm="1">
        <f t="array" aca="1" ref="T69" ca="1">IFERROR(INDEX(INDIRECT($H$19), ROWS($L$65:T69), COLUMNS($L$65:T69)), "")</f>
        <v>-0.41788781865651864</v>
      </c>
      <c r="U69" s="18" cm="1">
        <f t="array" aca="1" ref="U69" ca="1">IFERROR(INDEX(INDIRECT($H$19), ROWS($L$65:U69), COLUMNS($L$65:U69)), "")</f>
        <v>-0.36687820726041248</v>
      </c>
      <c r="V69" s="18" cm="1">
        <f t="array" aca="1" ref="V69" ca="1">IFERROR(INDEX(INDIRECT($H$19), ROWS($L$65:V69), COLUMNS($L$65:V69)), "")</f>
        <v>-0.36687820726041248</v>
      </c>
      <c r="W69" s="18" cm="1">
        <f t="array" aca="1" ref="W69" ca="1">IFERROR(INDEX(INDIRECT($H$19), ROWS($L$65:W69), COLUMNS($L$65:W69)), "")</f>
        <v>-0.52281733842233802</v>
      </c>
      <c r="X69" s="18" cm="1">
        <f t="array" aca="1" ref="X69" ca="1">IFERROR(INDEX(INDIRECT($H$19), ROWS($L$65:X69), COLUMNS($L$65:X69)), "")</f>
        <v>-1.8734071723190617</v>
      </c>
      <c r="Y69" s="18" cm="1">
        <f t="array" aca="1" ref="Y69" ca="1">IFERROR(INDEX(INDIRECT($H$19), ROWS($L$65:Y69), COLUMNS($L$65:Y69)), "")</f>
        <v>-1.562259189157136</v>
      </c>
      <c r="Z69" s="18" cm="1">
        <f t="array" aca="1" ref="Z69" ca="1">IFERROR(INDEX(INDIRECT($H$19), ROWS($L$65:Z69), COLUMNS($L$65:Z69)), "")</f>
        <v>-0.75190281575073736</v>
      </c>
      <c r="AA69" s="18" cm="1">
        <f t="array" aca="1" ref="AA69" ca="1">IFERROR(INDEX(INDIRECT($H$19), ROWS($L$65:AA69), COLUMNS($L$65:AA69)), "")</f>
        <v>-0.87262355960447557</v>
      </c>
      <c r="AB69" s="18" cm="1">
        <f t="array" aca="1" ref="AB69" ca="1">IFERROR(INDEX(INDIRECT($H$19), ROWS($L$65:AB69), COLUMNS($L$65:AB69)), "")</f>
        <v>-0.84436517003144862</v>
      </c>
      <c r="AC69" s="18" cm="1">
        <f t="array" aca="1" ref="AC69" ca="1">IFERROR(INDEX(INDIRECT($H$19), ROWS($L$65:AC69), COLUMNS($L$65:AC69)), "")</f>
        <v>-0.63887080312635669</v>
      </c>
      <c r="AD69" s="18" cm="1">
        <f t="array" aca="1" ref="AD69" ca="1">IFERROR(INDEX(INDIRECT($H$19), ROWS($L$65:AD69), COLUMNS($L$65:AD69)), "")</f>
        <v>-0.74785311498918439</v>
      </c>
      <c r="AE69" s="18" cm="1">
        <f t="array" aca="1" ref="AE69" ca="1">IFERROR(INDEX(INDIRECT($H$19), ROWS($L$65:AE69), COLUMNS($L$65:AE69)), "")</f>
        <v>-0.62307803337071022</v>
      </c>
      <c r="AF69" s="18" cm="1">
        <f t="array" aca="1" ref="AF69" ca="1">IFERROR(INDEX(INDIRECT($H$19), ROWS($L$65:AF69), COLUMNS($L$65:AF69)), "")</f>
        <v>-0.58931402171546265</v>
      </c>
      <c r="AG69" s="18" cm="1">
        <f t="array" aca="1" ref="AG69" ca="1">IFERROR(INDEX(INDIRECT($H$19), ROWS($L$65:AG69), COLUMNS($L$65:AG69)), "")</f>
        <v>-0.58380685396551468</v>
      </c>
    </row>
    <row r="70" spans="11:33" x14ac:dyDescent="0.25">
      <c r="K70">
        <v>10.08</v>
      </c>
      <c r="L70" s="18" cm="1">
        <f t="array" aca="1" ref="L70" ca="1">IFERROR(INDEX(INDIRECT($H$19), ROWS($L$65:L70), COLUMNS($L$65:L70)), "")</f>
        <v>-0.97246740158818878</v>
      </c>
      <c r="M70" s="18" cm="1">
        <f t="array" aca="1" ref="M70" ca="1">IFERROR(INDEX(INDIRECT($H$19), ROWS($L$65:M70), COLUMNS($L$65:M70)), "")</f>
        <v>-0.41020217876261622</v>
      </c>
      <c r="N70" s="18" cm="1">
        <f t="array" aca="1" ref="N70" ca="1">IFERROR(INDEX(INDIRECT($H$19), ROWS($L$65:N70), COLUMNS($L$65:N70)), "")</f>
        <v>-0.74525006154193285</v>
      </c>
      <c r="O70" s="18" cm="1">
        <f t="array" aca="1" ref="O70" ca="1">IFERROR(INDEX(INDIRECT($H$19), ROWS($L$65:O70), COLUMNS($L$65:O70)), "")</f>
        <v>-0.46671895790867041</v>
      </c>
      <c r="P70" s="18" cm="1">
        <f t="array" aca="1" ref="P70" ca="1">IFERROR(INDEX(INDIRECT($H$19), ROWS($L$65:P70), COLUMNS($L$65:P70)), "")</f>
        <v>-0.45570616807650199</v>
      </c>
      <c r="Q70" s="18" cm="1">
        <f t="array" aca="1" ref="Q70" ca="1">IFERROR(INDEX(INDIRECT($H$19), ROWS($L$65:Q70), COLUMNS($L$65:Q70)), "")</f>
        <v>-0.50671732514033574</v>
      </c>
      <c r="R70" s="18" cm="1">
        <f t="array" aca="1" ref="R70" ca="1">IFERROR(INDEX(INDIRECT($H$19), ROWS($L$65:R70), COLUMNS($L$65:R70)), "")</f>
        <v>-0.43368058841216522</v>
      </c>
      <c r="S70" s="18" cm="1">
        <f t="array" aca="1" ref="S70" ca="1">IFERROR(INDEX(INDIRECT($H$19), ROWS($L$65:S70), COLUMNS($L$65:S70)), "")</f>
        <v>-0.3771622635983834</v>
      </c>
      <c r="T70" s="18" cm="1">
        <f t="array" aca="1" ref="T70" ca="1">IFERROR(INDEX(INDIRECT($H$19), ROWS($L$65:T70), COLUMNS($L$65:T70)), "")</f>
        <v>-0.39368067551277219</v>
      </c>
      <c r="U70" s="18" cm="1">
        <f t="array" aca="1" ref="U70" ca="1">IFERROR(INDEX(INDIRECT($H$19), ROWS($L$65:U70), COLUMNS($L$65:U70)), "")</f>
        <v>-0.36687666159268489</v>
      </c>
      <c r="V70" s="18" cm="1">
        <f t="array" aca="1" ref="V70" ca="1">IFERROR(INDEX(INDIRECT($H$19), ROWS($L$65:V70), COLUMNS($L$65:V70)), "")</f>
        <v>-0.400637581912477</v>
      </c>
      <c r="W70" s="18" cm="1">
        <f t="array" aca="1" ref="W70" ca="1">IFERROR(INDEX(INDIRECT($H$19), ROWS($L$65:W70), COLUMNS($L$65:W70)), "")</f>
        <v>-0.97246740158818878</v>
      </c>
      <c r="X70" s="18" cm="1">
        <f t="array" aca="1" ref="X70" ca="1">IFERROR(INDEX(INDIRECT($H$19), ROWS($L$65:X70), COLUMNS($L$65:X70)), "")</f>
        <v>-2.1784412290169661</v>
      </c>
      <c r="Y70" s="18" cm="1">
        <f t="array" aca="1" ref="Y70" ca="1">IFERROR(INDEX(INDIRECT($H$19), ROWS($L$65:Y70), COLUMNS($L$65:Y70)), "")</f>
        <v>-1.7722262924593501</v>
      </c>
      <c r="Z70" s="18" cm="1">
        <f t="array" aca="1" ref="Z70" ca="1">IFERROR(INDEX(INDIRECT($H$19), ROWS($L$65:Z70), COLUMNS($L$65:Z70)), "")</f>
        <v>-0.78754423869449397</v>
      </c>
      <c r="AA70" s="18" cm="1">
        <f t="array" aca="1" ref="AA70" ca="1">IFERROR(INDEX(INDIRECT($H$19), ROWS($L$65:AA70), COLUMNS($L$65:AA70)), "")</f>
        <v>-0.95376742619439048</v>
      </c>
      <c r="AB70" s="18" cm="1">
        <f t="array" aca="1" ref="AB70" ca="1">IFERROR(INDEX(INDIRECT($H$19), ROWS($L$65:AB70), COLUMNS($L$65:AB70)), "")</f>
        <v>-0.86753942749009705</v>
      </c>
      <c r="AC70" s="18" cm="1">
        <f t="array" aca="1" ref="AC70" ca="1">IFERROR(INDEX(INDIRECT($H$19), ROWS($L$65:AC70), COLUMNS($L$65:AC70)), "")</f>
        <v>-0.68219632029628807</v>
      </c>
      <c r="AD70" s="18" cm="1">
        <f t="array" aca="1" ref="AD70" ca="1">IFERROR(INDEX(INDIRECT($H$19), ROWS($L$65:AD70), COLUMNS($L$65:AD70)), "")</f>
        <v>-0.77320429892405951</v>
      </c>
      <c r="AE70" s="18" cm="1">
        <f t="array" aca="1" ref="AE70" ca="1">IFERROR(INDEX(INDIRECT($H$19), ROWS($L$65:AE70), COLUMNS($L$65:AE70)), "")</f>
        <v>-0.63118516323245433</v>
      </c>
      <c r="AF70" s="18" cm="1">
        <f t="array" aca="1" ref="AF70" ca="1">IFERROR(INDEX(INDIRECT($H$19), ROWS($L$65:AF70), COLUMNS($L$65:AF70)), "")</f>
        <v>-0.62089801555902824</v>
      </c>
      <c r="AG70" s="18" cm="1">
        <f t="array" aca="1" ref="AG70" ca="1">IFERROR(INDEX(INDIRECT($H$19), ROWS($L$65:AG70), COLUMNS($L$65:AG70)), "")</f>
        <v>-0.65466048154654799</v>
      </c>
    </row>
    <row r="71" spans="11:33" x14ac:dyDescent="0.25">
      <c r="K71">
        <v>11.95</v>
      </c>
      <c r="L71" s="18" cm="1">
        <f t="array" aca="1" ref="L71" ca="1">IFERROR(INDEX(INDIRECT($H$19), ROWS($L$65:L71), COLUMNS($L$65:L71)), "")</f>
        <v>-0.12109677761003124</v>
      </c>
      <c r="M71" s="18" cm="1">
        <f t="array" aca="1" ref="M71" ca="1">IFERROR(INDEX(INDIRECT($H$19), ROWS($L$65:M71), COLUMNS($L$65:M71)), "")</f>
        <v>-0.2902117140708031</v>
      </c>
      <c r="N71" s="18" cm="1">
        <f t="array" aca="1" ref="N71" ca="1">IFERROR(INDEX(INDIRECT($H$19), ROWS($L$65:N71), COLUMNS($L$65:N71)), "")</f>
        <v>-0.4949819844848804</v>
      </c>
      <c r="O71" s="18" cm="1">
        <f t="array" aca="1" ref="O71" ca="1">IFERROR(INDEX(INDIRECT($H$19), ROWS($L$65:O71), COLUMNS($L$65:O71)), "")</f>
        <v>-0.42194524775670983</v>
      </c>
      <c r="P71" s="18" cm="1">
        <f t="array" aca="1" ref="P71" ca="1">IFERROR(INDEX(INDIRECT($H$19), ROWS($L$65:P71), COLUMNS($L$65:P71)), "")</f>
        <v>-0.42744777850347493</v>
      </c>
      <c r="Q71" s="18" cm="1">
        <f t="array" aca="1" ref="Q71" ca="1">IFERROR(INDEX(INDIRECT($H$19), ROWS($L$65:Q71), COLUMNS($L$65:Q71)), "")</f>
        <v>-0.46121333582645008</v>
      </c>
      <c r="R71" s="18" cm="1">
        <f t="array" aca="1" ref="R71" ca="1">IFERROR(INDEX(INDIRECT($H$19), ROWS($L$65:R71), COLUMNS($L$65:R71)), "")</f>
        <v>-0.45643181023524426</v>
      </c>
      <c r="S71" s="18" cm="1">
        <f t="array" aca="1" ref="S71" ca="1">IFERROR(INDEX(INDIRECT($H$19), ROWS($L$65:S71), COLUMNS($L$65:S71)), "")</f>
        <v>-0.45165028464403845</v>
      </c>
      <c r="T71" s="18" cm="1">
        <f t="array" aca="1" ref="T71" ca="1">IFERROR(INDEX(INDIRECT($H$19), ROWS($L$65:T71), COLUMNS($L$65:T71)), "")</f>
        <v>-0.49642708613145431</v>
      </c>
      <c r="U71" s="18" cm="1">
        <f t="array" aca="1" ref="U71" ca="1">IFERROR(INDEX(INDIRECT($H$19), ROWS($L$65:U71), COLUMNS($L$65:U71)), "")</f>
        <v>-0.4751271486258597</v>
      </c>
      <c r="V71" s="18" cm="1">
        <f t="array" aca="1" ref="V71" ca="1">IFERROR(INDEX(INDIRECT($H$19), ROWS($L$65:V71), COLUMNS($L$65:V71)), "")</f>
        <v>-0.60540476099109908</v>
      </c>
      <c r="W71" s="18" cm="1">
        <f t="array" aca="1" ref="W71" ca="1">IFERROR(INDEX(INDIRECT($H$19), ROWS($L$65:W71), COLUMNS($L$65:W71)), "")</f>
        <v>-0.12109677761003124</v>
      </c>
      <c r="X71" s="18" cm="1">
        <f t="array" aca="1" ref="X71" ca="1">IFERROR(INDEX(INDIRECT($H$19), ROWS($L$65:X71), COLUMNS($L$65:X71)), "")</f>
        <v>-1.2870706921394157</v>
      </c>
      <c r="Y71" s="18" cm="1">
        <f t="array" aca="1" ref="Y71" ca="1">IFERROR(INDEX(INDIRECT($H$19), ROWS($L$65:Y71), COLUMNS($L$65:Y71)), "")</f>
        <v>-1.2614060820072743</v>
      </c>
      <c r="Z71" s="18" cm="1">
        <f t="array" aca="1" ref="Z71" ca="1">IFERROR(INDEX(INDIRECT($H$19), ROWS($L$65:Z71), COLUMNS($L$65:Z71)), "")</f>
        <v>-0.70827469205763327</v>
      </c>
      <c r="AA71" s="18" cm="1">
        <f t="array" aca="1" ref="AA71" ca="1">IFERROR(INDEX(INDIRECT($H$19), ROWS($L$65:AA71), COLUMNS($L$65:AA71)), "")</f>
        <v>-0.80551857192955012</v>
      </c>
      <c r="AB71" s="18" cm="1">
        <f t="array" aca="1" ref="AB71" ca="1">IFERROR(INDEX(INDIRECT($H$19), ROWS($L$65:AB71), COLUMNS($L$65:AB71)), "")</f>
        <v>-0.80551702626182264</v>
      </c>
      <c r="AC71" s="18" cm="1">
        <f t="array" aca="1" ref="AC71" ca="1">IFERROR(INDEX(INDIRECT($H$19), ROWS($L$65:AC71), COLUMNS($L$65:AC71)), "")</f>
        <v>-0.68146758680209052</v>
      </c>
      <c r="AD71" s="18" cm="1">
        <f t="array" aca="1" ref="AD71" ca="1">IFERROR(INDEX(INDIRECT($H$19), ROWS($L$65:AD71), COLUMNS($L$65:AD71)), "")</f>
        <v>-0.78348990092975812</v>
      </c>
      <c r="AE71" s="18" cm="1">
        <f t="array" aca="1" ref="AE71" ca="1">IFERROR(INDEX(INDIRECT($H$19), ROWS($L$65:AE71), COLUMNS($L$65:AE71)), "")</f>
        <v>-0.7394341045979016</v>
      </c>
      <c r="AF71" s="18" cm="1">
        <f t="array" aca="1" ref="AF71" ca="1">IFERROR(INDEX(INDIRECT($H$19), ROWS($L$65:AF71), COLUMNS($L$65:AF71)), "")</f>
        <v>-0.85391894720749428</v>
      </c>
      <c r="AG71" s="18" cm="1">
        <f t="array" aca="1" ref="AG71" ca="1">IFERROR(INDEX(INDIRECT($H$19), ROWS($L$65:AG71), COLUMNS($L$65:AG71)), "")</f>
        <v>-0.9056542007623426</v>
      </c>
    </row>
    <row r="72" spans="11:33" x14ac:dyDescent="0.25">
      <c r="K72">
        <v>13.97</v>
      </c>
      <c r="L72" s="18" cm="1">
        <f t="array" aca="1" ref="L72" ca="1">IFERROR(INDEX(INDIRECT($H$19), ROWS($L$65:L72), COLUMNS($L$65:L72)), "")</f>
        <v>-1.1677519102085318E-2</v>
      </c>
      <c r="M72" s="18" cm="1">
        <f t="array" aca="1" ref="M72" ca="1">IFERROR(INDEX(INDIRECT($H$19), ROWS($L$65:M72), COLUMNS($L$65:M72)), "")</f>
        <v>-0.29093426489409008</v>
      </c>
      <c r="N72" s="18" cm="1">
        <f t="array" aca="1" ref="N72" ca="1">IFERROR(INDEX(INDIRECT($H$19), ROWS($L$65:N72), COLUMNS($L$65:N72)), "")</f>
        <v>-0.43295185491796762</v>
      </c>
      <c r="O72" s="18" cm="1">
        <f t="array" aca="1" ref="O72" ca="1">IFERROR(INDEX(INDIRECT($H$19), ROWS($L$65:O72), COLUMNS($L$65:O72)), "")</f>
        <v>-0.36542228593974507</v>
      </c>
      <c r="P72" s="18" cm="1">
        <f t="array" aca="1" ref="P72" ca="1">IFERROR(INDEX(INDIRECT($H$19), ROWS($L$65:P72), COLUMNS($L$65:P72)), "")</f>
        <v>-0.43367904274443753</v>
      </c>
      <c r="Q72" s="18" cm="1">
        <f t="array" aca="1" ref="Q72" ca="1">IFERROR(INDEX(INDIRECT($H$19), ROWS($L$65:Q72), COLUMNS($L$65:Q72)), "")</f>
        <v>-0.44541902040307585</v>
      </c>
      <c r="R72" s="18" cm="1">
        <f t="array" aca="1" ref="R72" ca="1">IFERROR(INDEX(INDIRECT($H$19), ROWS($L$65:R72), COLUMNS($L$65:R72)), "")</f>
        <v>-0.45092618815302382</v>
      </c>
      <c r="S72" s="18" cm="1">
        <f t="array" aca="1" ref="S72" ca="1">IFERROR(INDEX(INDIRECT($H$19), ROWS($L$65:S72), COLUMNS($L$65:S72)), "")</f>
        <v>-0.47440459780257277</v>
      </c>
      <c r="T72" s="18" cm="1">
        <f t="array" aca="1" ref="T72" ca="1">IFERROR(INDEX(INDIRECT($H$19), ROWS($L$65:T72), COLUMNS($L$65:T72)), "")</f>
        <v>-0.49715581962565186</v>
      </c>
      <c r="U72" s="18" cm="1">
        <f t="array" aca="1" ref="U72" ca="1">IFERROR(INDEX(INDIRECT($H$19), ROWS($L$65:U72), COLUMNS($L$65:U72)), "")</f>
        <v>-0.50266298737559989</v>
      </c>
      <c r="V72" s="18" cm="1">
        <f t="array" aca="1" ref="V72" ca="1">IFERROR(INDEX(INDIRECT($H$19), ROWS($L$65:V72), COLUMNS($L$65:V72)), "")</f>
        <v>-0.64613495305241708</v>
      </c>
      <c r="W72" s="18" cm="1">
        <f t="array" aca="1" ref="W72" ca="1">IFERROR(INDEX(INDIRECT($H$19), ROWS($L$65:W72), COLUMNS($L$65:W72)), "")</f>
        <v>-1.1677519102085318E-2</v>
      </c>
      <c r="X72" s="18" cm="1">
        <f t="array" aca="1" ref="X72" ca="1">IFERROR(INDEX(INDIRECT($H$19), ROWS($L$65:X72), COLUMNS($L$65:X72)), "")</f>
        <v>-1.1369320612442451</v>
      </c>
      <c r="Y72" s="18" cm="1">
        <f t="array" aca="1" ref="Y72" ca="1">IFERROR(INDEX(INDIRECT($H$19), ROWS($L$65:Y72), COLUMNS($L$65:Y72)), "")</f>
        <v>-1.1780713779315839</v>
      </c>
      <c r="Z72" s="18" cm="1">
        <f t="array" aca="1" ref="Z72" ca="1">IFERROR(INDEX(INDIRECT($H$19), ROWS($L$65:Z72), COLUMNS($L$65:Z72)), "")</f>
        <v>-0.71378031413985354</v>
      </c>
      <c r="AA72" s="18" cm="1">
        <f t="array" aca="1" ref="AA72" ca="1">IFERROR(INDEX(INDIRECT($H$19), ROWS($L$65:AA72), COLUMNS($L$65:AA72)), "")</f>
        <v>-0.78972116517072077</v>
      </c>
      <c r="AB72" s="18" cm="1">
        <f t="array" aca="1" ref="AB72" ca="1">IFERROR(INDEX(INDIRECT($H$19), ROWS($L$65:AB72), COLUMNS($L$65:AB72)), "")</f>
        <v>-0.80073395500288924</v>
      </c>
      <c r="AC72" s="18" cm="1">
        <f t="array" aca="1" ref="AC72" ca="1">IFERROR(INDEX(INDIRECT($H$19), ROWS($L$65:AC72), COLUMNS($L$65:AC72)), "")</f>
        <v>-0.69871473221067681</v>
      </c>
      <c r="AD72" s="18" cm="1">
        <f t="array" aca="1" ref="AD72" ca="1">IFERROR(INDEX(INDIRECT($H$19), ROWS($L$65:AD72), COLUMNS($L$65:AD72)), "")</f>
        <v>-0.79522833292066875</v>
      </c>
      <c r="AE72" s="18" cm="1">
        <f t="array" aca="1" ref="AE72" ca="1">IFERROR(INDEX(INDIRECT($H$19), ROWS($L$65:AE72), COLUMNS($L$65:AE72)), "")</f>
        <v>-0.79522833292066875</v>
      </c>
      <c r="AF72" s="18" cm="1">
        <f t="array" aca="1" ref="AF72" ca="1">IFERROR(INDEX(INDIRECT($H$19), ROWS($L$65:AF72), COLUMNS($L$65:AF72)), "")</f>
        <v>-0.91522188894793721</v>
      </c>
      <c r="AG72" s="18" cm="1">
        <f t="array" aca="1" ref="AG72" ca="1">IFERROR(INDEX(INDIRECT($H$19), ROWS($L$65:AG72), COLUMNS($L$65:AG72)), "")</f>
        <v>-0.96695868817051311</v>
      </c>
    </row>
    <row r="73" spans="11:33" x14ac:dyDescent="0.25">
      <c r="K73">
        <v>15.98</v>
      </c>
      <c r="L73" s="18" cm="1">
        <f t="array" aca="1" ref="L73" ca="1">IFERROR(INDEX(INDIRECT($H$19), ROWS($L$65:L73), COLUMNS($L$65:L73)), "")</f>
        <v>-8.2108111047549157E-2</v>
      </c>
      <c r="M73" s="18" cm="1">
        <f t="array" aca="1" ref="M73" ca="1">IFERROR(INDEX(INDIRECT($H$19), ROWS($L$65:M73), COLUMNS($L$65:M73)), "")</f>
        <v>-0.26340306314753281</v>
      </c>
      <c r="N73" s="18" cm="1">
        <f t="array" aca="1" ref="N73" ca="1">IFERROR(INDEX(INDIRECT($H$19), ROWS($L$65:N73), COLUMNS($L$65:N73)), "")</f>
        <v>-0.42266625291226911</v>
      </c>
      <c r="O73" s="18" cm="1">
        <f t="array" aca="1" ref="O73" ca="1">IFERROR(INDEX(INDIRECT($H$19), ROWS($L$65:O73), COLUMNS($L$65:O73)), "")</f>
        <v>-0.36614947376621498</v>
      </c>
      <c r="P73" s="18" cm="1">
        <f t="array" aca="1" ref="P73" ca="1">IFERROR(INDEX(INDIRECT($H$19), ROWS($L$65:P73), COLUMNS($L$65:P73)), "")</f>
        <v>-0.41092782092135849</v>
      </c>
      <c r="Q73" s="18" cm="1">
        <f t="array" aca="1" ref="Q73" ca="1">IFERROR(INDEX(INDIRECT($H$19), ROWS($L$65:Q73), COLUMNS($L$65:Q73)), "")</f>
        <v>-0.42266625291226911</v>
      </c>
      <c r="R73" s="18" cm="1">
        <f t="array" aca="1" ref="R73" ca="1">IFERROR(INDEX(INDIRECT($H$19), ROWS($L$65:R73), COLUMNS($L$65:R73)), "")</f>
        <v>-0.43367904274443753</v>
      </c>
      <c r="S73" s="18" cm="1">
        <f t="array" aca="1" ref="S73" ca="1">IFERROR(INDEX(INDIRECT($H$19), ROWS($L$65:S73), COLUMNS($L$65:S73)), "")</f>
        <v>-0.46339026230267671</v>
      </c>
      <c r="T73" s="18" cm="1">
        <f t="array" aca="1" ref="T73" ca="1">IFERROR(INDEX(INDIRECT($H$19), ROWS($L$65:T73), COLUMNS($L$65:T73)), "")</f>
        <v>-0.50266144170787219</v>
      </c>
      <c r="U73" s="18" cm="1">
        <f t="array" aca="1" ref="U73" ca="1">IFERROR(INDEX(INDIRECT($H$19), ROWS($L$65:U73), COLUMNS($L$65:U73)), "")</f>
        <v>-0.52613985135742114</v>
      </c>
      <c r="V73" s="18" cm="1">
        <f t="array" aca="1" ref="V73" ca="1">IFERROR(INDEX(INDIRECT($H$19), ROWS($L$65:V73), COLUMNS($L$65:V73)), "")</f>
        <v>-0.6964158309543258</v>
      </c>
      <c r="W73" s="18" cm="1">
        <f t="array" aca="1" ref="W73" ca="1">IFERROR(INDEX(INDIRECT($H$19), ROWS($L$65:W73), COLUMNS($L$65:W73)), "")</f>
        <v>-8.2108111047549157E-2</v>
      </c>
      <c r="X73" s="18" cm="1">
        <f t="array" aca="1" ref="X73" ca="1">IFERROR(INDEX(INDIRECT($H$19), ROWS($L$65:X73), COLUMNS($L$65:X73)), "")</f>
        <v>-1.2092354274750352</v>
      </c>
      <c r="Y73" s="18" cm="1">
        <f t="array" aca="1" ref="Y73" ca="1">IFERROR(INDEX(INDIRECT($H$19), ROWS($L$65:Y73), COLUMNS($L$65:Y73)), "")</f>
        <v>-1.2228497250867274</v>
      </c>
      <c r="Z73" s="18" cm="1">
        <f t="array" aca="1" ref="Z73" ca="1">IFERROR(INDEX(INDIRECT($H$19), ROWS($L$65:Z73), COLUMNS($L$65:Z73)), "")</f>
        <v>-0.74681868363635884</v>
      </c>
      <c r="AA73" s="18" cm="1">
        <f t="array" aca="1" ref="AA73" ca="1">IFERROR(INDEX(INDIRECT($H$19), ROWS($L$65:AA73), COLUMNS($L$65:AA73)), "")</f>
        <v>-0.84551075649030505</v>
      </c>
      <c r="AB73" s="18" cm="1">
        <f t="array" aca="1" ref="AB73" ca="1">IFERROR(INDEX(INDIRECT($H$19), ROWS($L$65:AB73), COLUMNS($L$65:AB73)), "")</f>
        <v>-0.84478356866383508</v>
      </c>
      <c r="AC73" s="18" cm="1">
        <f t="array" aca="1" ref="AC73" ca="1">IFERROR(INDEX(INDIRECT($H$19), ROWS($L$65:AC73), COLUMNS($L$65:AC73)), "")</f>
        <v>-0.73798436594814476</v>
      </c>
      <c r="AD73" s="18" cm="1">
        <f t="array" aca="1" ref="AD73" ca="1">IFERROR(INDEX(INDIRECT($H$19), ROWS($L$65:AD73), COLUMNS($L$65:AD73)), "")</f>
        <v>-0.85101637857252543</v>
      </c>
      <c r="AE73" s="18" cm="1">
        <f t="array" aca="1" ref="AE73" ca="1">IFERROR(INDEX(INDIRECT($H$19), ROWS($L$65:AE73), COLUMNS($L$65:AE73)), "")</f>
        <v>-0.83449796665813658</v>
      </c>
      <c r="AF73" s="18" cm="1">
        <f t="array" aca="1" ref="AF73" ca="1">IFERROR(INDEX(INDIRECT($H$19), ROWS($L$65:AF73), COLUMNS($L$65:AF73)), "")</f>
        <v>-0.97028274677332405</v>
      </c>
      <c r="AG73" s="18" cm="1">
        <f t="array" aca="1" ref="AG73" ca="1">IFERROR(INDEX(INDIRECT($H$19), ROWS($L$65:AG73), COLUMNS($L$65:AG73)), "")</f>
        <v>-1.0282539015723178</v>
      </c>
    </row>
  </sheetData>
  <sheetProtection sheet="1" objects="1" scenarios="1"/>
  <mergeCells count="4">
    <mergeCell ref="I52:K52"/>
    <mergeCell ref="I53:K53"/>
    <mergeCell ref="I63:K63"/>
    <mergeCell ref="I64:K64"/>
  </mergeCells>
  <dataValidations count="1">
    <dataValidation type="list" allowBlank="1" showInputMessage="1" showErrorMessage="1" sqref="F19 H19" xr:uid="{048B940C-B876-439A-A79C-50963EC942EC}">
      <formula1>"Original_Airfoil_Before_Shift, Original_Airfoil_After_Shift, Printed_Airfoil_C150_Before_Shift, Printed_Airfoil_C150_After_Shift, Printed_Airfoil_C100_Before_Shift, Printed_Airfoil_C100_After_Shift,"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zoomScale="55" zoomScaleNormal="55" workbookViewId="0">
      <selection activeCell="U51" sqref="U51"/>
    </sheetView>
  </sheetViews>
  <sheetFormatPr defaultRowHeight="15" x14ac:dyDescent="0.25"/>
  <cols>
    <col min="3" max="3" width="11.5703125" bestFit="1" customWidth="1"/>
  </cols>
  <sheetData>
    <row r="1" spans="1:31" x14ac:dyDescent="0.25">
      <c r="A1" s="60" t="s">
        <v>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2"/>
    </row>
    <row r="2" spans="1:31" x14ac:dyDescent="0.25">
      <c r="A2" s="57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9"/>
    </row>
    <row r="3" spans="1:31" x14ac:dyDescent="0.25">
      <c r="A3" s="9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s="10" t="s">
        <v>30</v>
      </c>
    </row>
    <row r="4" spans="1:31" x14ac:dyDescent="0.25">
      <c r="A4" s="9">
        <v>1</v>
      </c>
      <c r="B4" s="2">
        <v>45722</v>
      </c>
      <c r="C4" s="3">
        <v>0.46944444444444444</v>
      </c>
      <c r="D4">
        <v>9.98</v>
      </c>
      <c r="E4">
        <v>96112</v>
      </c>
      <c r="F4">
        <v>25.6</v>
      </c>
      <c r="G4">
        <v>86</v>
      </c>
      <c r="H4">
        <v>1.1080000000000001</v>
      </c>
      <c r="I4" s="4" t="s">
        <v>31</v>
      </c>
      <c r="J4">
        <v>0</v>
      </c>
      <c r="K4">
        <v>-2.3E-2</v>
      </c>
      <c r="L4">
        <v>-7.1999999999999995E-2</v>
      </c>
      <c r="M4">
        <v>-7.0999999999999994E-2</v>
      </c>
      <c r="N4">
        <v>-7.1999999999999995E-2</v>
      </c>
      <c r="O4">
        <v>-7.2999999999999995E-2</v>
      </c>
      <c r="P4">
        <v>-7.1999999999999995E-2</v>
      </c>
      <c r="Q4">
        <v>-7.0999999999999994E-2</v>
      </c>
      <c r="R4">
        <v>-7.0999999999999994E-2</v>
      </c>
      <c r="S4">
        <v>-7.0000000000000007E-2</v>
      </c>
      <c r="T4">
        <v>-6.9000000000000006E-2</v>
      </c>
      <c r="U4">
        <v>-6.7000000000000004E-2</v>
      </c>
      <c r="V4">
        <v>-7.2999999999999995E-2</v>
      </c>
      <c r="W4">
        <v>-7.2999999999999995E-2</v>
      </c>
      <c r="X4">
        <v>-7.1999999999999995E-2</v>
      </c>
      <c r="Y4">
        <v>-7.1999999999999995E-2</v>
      </c>
      <c r="Z4">
        <v>-7.1999999999999995E-2</v>
      </c>
      <c r="AA4">
        <v>-7.1999999999999995E-2</v>
      </c>
      <c r="AB4">
        <v>-7.0999999999999994E-2</v>
      </c>
      <c r="AC4">
        <v>-7.0000000000000007E-2</v>
      </c>
      <c r="AD4">
        <v>-6.9000000000000006E-2</v>
      </c>
      <c r="AE4" s="10">
        <v>-6.8000000000000005E-2</v>
      </c>
    </row>
    <row r="5" spans="1:31" x14ac:dyDescent="0.25">
      <c r="A5" s="9">
        <v>2</v>
      </c>
      <c r="B5" s="2">
        <v>45722</v>
      </c>
      <c r="C5" s="3">
        <v>0.56944444444444442</v>
      </c>
      <c r="D5">
        <v>9.81</v>
      </c>
      <c r="E5">
        <v>96056</v>
      </c>
      <c r="F5">
        <v>26</v>
      </c>
      <c r="G5">
        <v>86</v>
      </c>
      <c r="H5">
        <v>1.107</v>
      </c>
      <c r="I5" s="4" t="s">
        <v>31</v>
      </c>
      <c r="J5">
        <v>2.02</v>
      </c>
      <c r="K5">
        <v>-2.5000000000000001E-2</v>
      </c>
      <c r="L5">
        <v>-7.0000000000000007E-2</v>
      </c>
      <c r="M5">
        <v>-7.0999999999999994E-2</v>
      </c>
      <c r="N5">
        <v>-7.0999999999999994E-2</v>
      </c>
      <c r="O5">
        <v>-7.1999999999999995E-2</v>
      </c>
      <c r="P5">
        <v>-7.1999999999999995E-2</v>
      </c>
      <c r="Q5">
        <v>-7.2999999999999995E-2</v>
      </c>
      <c r="R5">
        <v>-7.0999999999999994E-2</v>
      </c>
      <c r="S5">
        <v>-7.0999999999999994E-2</v>
      </c>
      <c r="T5">
        <v>-7.0000000000000007E-2</v>
      </c>
      <c r="U5">
        <v>-6.7000000000000004E-2</v>
      </c>
      <c r="V5">
        <v>-8.5000000000000006E-2</v>
      </c>
      <c r="W5">
        <v>-7.8E-2</v>
      </c>
      <c r="X5">
        <v>-7.1999999999999995E-2</v>
      </c>
      <c r="Y5">
        <v>-7.4999999999999997E-2</v>
      </c>
      <c r="Z5">
        <v>-7.4999999999999997E-2</v>
      </c>
      <c r="AA5">
        <v>-7.2999999999999995E-2</v>
      </c>
      <c r="AB5">
        <v>-7.3999999999999996E-2</v>
      </c>
      <c r="AC5">
        <v>-7.2999999999999995E-2</v>
      </c>
      <c r="AD5">
        <v>-7.1999999999999995E-2</v>
      </c>
      <c r="AE5" s="10">
        <v>-7.1999999999999995E-2</v>
      </c>
    </row>
    <row r="6" spans="1:31" x14ac:dyDescent="0.25">
      <c r="A6" s="9">
        <v>3</v>
      </c>
      <c r="B6" s="2">
        <v>45722</v>
      </c>
      <c r="C6" s="3">
        <v>0.49444444444444446</v>
      </c>
      <c r="D6">
        <v>9.9700000000000006</v>
      </c>
      <c r="E6">
        <v>96112</v>
      </c>
      <c r="F6">
        <v>25.7</v>
      </c>
      <c r="G6">
        <v>85.9</v>
      </c>
      <c r="H6">
        <v>1.1080000000000001</v>
      </c>
      <c r="I6" s="4" t="s">
        <v>31</v>
      </c>
      <c r="J6">
        <v>4.03</v>
      </c>
      <c r="K6">
        <v>-3.5000000000000003E-2</v>
      </c>
      <c r="L6">
        <v>-6.7000000000000004E-2</v>
      </c>
      <c r="M6">
        <v>-6.9000000000000006E-2</v>
      </c>
      <c r="N6">
        <v>-6.8000000000000005E-2</v>
      </c>
      <c r="O6">
        <v>-6.8000000000000005E-2</v>
      </c>
      <c r="P6">
        <v>-7.0000000000000007E-2</v>
      </c>
      <c r="Q6">
        <v>-6.9000000000000006E-2</v>
      </c>
      <c r="R6">
        <v>-6.9000000000000006E-2</v>
      </c>
      <c r="S6">
        <v>-6.9000000000000006E-2</v>
      </c>
      <c r="T6">
        <v>-6.7000000000000004E-2</v>
      </c>
      <c r="U6">
        <v>-6.5000000000000002E-2</v>
      </c>
      <c r="V6">
        <v>-9.2999999999999999E-2</v>
      </c>
      <c r="W6">
        <v>-8.2000000000000003E-2</v>
      </c>
      <c r="X6">
        <v>-7.0000000000000007E-2</v>
      </c>
      <c r="Y6">
        <v>-7.3999999999999996E-2</v>
      </c>
      <c r="Z6">
        <v>-7.2999999999999995E-2</v>
      </c>
      <c r="AA6">
        <v>-7.0999999999999994E-2</v>
      </c>
      <c r="AB6">
        <v>-7.1999999999999995E-2</v>
      </c>
      <c r="AC6">
        <v>-6.9000000000000006E-2</v>
      </c>
      <c r="AD6">
        <v>-6.8000000000000005E-2</v>
      </c>
      <c r="AE6" s="10">
        <v>-6.8000000000000005E-2</v>
      </c>
    </row>
    <row r="7" spans="1:31" x14ac:dyDescent="0.25">
      <c r="A7" s="9">
        <v>4</v>
      </c>
      <c r="B7" s="2">
        <v>45722</v>
      </c>
      <c r="C7" s="3">
        <v>0.57777777777777772</v>
      </c>
      <c r="D7">
        <v>9.7799999999999994</v>
      </c>
      <c r="E7">
        <v>96056</v>
      </c>
      <c r="F7">
        <v>26</v>
      </c>
      <c r="G7">
        <v>86</v>
      </c>
      <c r="H7">
        <v>1.107</v>
      </c>
      <c r="I7" s="4" t="s">
        <v>31</v>
      </c>
      <c r="J7">
        <v>6.05</v>
      </c>
      <c r="K7">
        <v>-5.3999999999999999E-2</v>
      </c>
      <c r="L7">
        <v>-6.7000000000000004E-2</v>
      </c>
      <c r="M7">
        <v>-7.4999999999999997E-2</v>
      </c>
      <c r="N7">
        <v>-7.0000000000000007E-2</v>
      </c>
      <c r="O7">
        <v>-7.0999999999999994E-2</v>
      </c>
      <c r="P7">
        <v>-7.1999999999999995E-2</v>
      </c>
      <c r="Q7">
        <v>-7.0999999999999994E-2</v>
      </c>
      <c r="R7">
        <v>-7.0999999999999994E-2</v>
      </c>
      <c r="S7">
        <v>-7.0000000000000007E-2</v>
      </c>
      <c r="T7">
        <v>-6.8000000000000005E-2</v>
      </c>
      <c r="U7">
        <v>-6.8000000000000005E-2</v>
      </c>
      <c r="V7">
        <v>-0.105</v>
      </c>
      <c r="W7">
        <v>-0.09</v>
      </c>
      <c r="X7">
        <v>-7.1999999999999995E-2</v>
      </c>
      <c r="Y7">
        <v>-7.6999999999999999E-2</v>
      </c>
      <c r="Z7">
        <v>-7.6999999999999999E-2</v>
      </c>
      <c r="AA7">
        <v>-7.1999999999999995E-2</v>
      </c>
      <c r="AB7">
        <v>-7.3999999999999996E-2</v>
      </c>
      <c r="AC7">
        <v>-7.1999999999999995E-2</v>
      </c>
      <c r="AD7">
        <v>-7.1999999999999995E-2</v>
      </c>
      <c r="AE7" s="10">
        <v>-7.0999999999999994E-2</v>
      </c>
    </row>
    <row r="8" spans="1:31" x14ac:dyDescent="0.25">
      <c r="A8" s="9">
        <v>5</v>
      </c>
      <c r="B8" s="2">
        <v>45722</v>
      </c>
      <c r="C8" s="3">
        <v>0.52847222222222223</v>
      </c>
      <c r="D8">
        <v>9.9499999999999993</v>
      </c>
      <c r="E8">
        <v>96140</v>
      </c>
      <c r="F8">
        <v>25.7</v>
      </c>
      <c r="G8">
        <v>86</v>
      </c>
      <c r="H8">
        <v>1.109</v>
      </c>
      <c r="I8" s="4" t="s">
        <v>31</v>
      </c>
      <c r="J8">
        <v>8.06</v>
      </c>
      <c r="K8">
        <v>-0.08</v>
      </c>
      <c r="L8">
        <v>-7.0000000000000007E-2</v>
      </c>
      <c r="M8">
        <v>-8.4000000000000005E-2</v>
      </c>
      <c r="N8">
        <v>-7.2999999999999995E-2</v>
      </c>
      <c r="O8">
        <v>-7.2999999999999995E-2</v>
      </c>
      <c r="P8">
        <v>-7.4999999999999997E-2</v>
      </c>
      <c r="Q8">
        <v>-7.2999999999999995E-2</v>
      </c>
      <c r="R8">
        <v>-7.0999999999999994E-2</v>
      </c>
      <c r="S8">
        <v>-7.1999999999999995E-2</v>
      </c>
      <c r="T8">
        <v>-7.0000000000000007E-2</v>
      </c>
      <c r="U8">
        <v>-7.0000000000000007E-2</v>
      </c>
      <c r="V8">
        <v>-0.12</v>
      </c>
      <c r="W8">
        <v>-0.10100000000000001</v>
      </c>
      <c r="X8">
        <v>-7.6999999999999999E-2</v>
      </c>
      <c r="Y8">
        <v>-8.4000000000000005E-2</v>
      </c>
      <c r="Z8">
        <v>-8.3000000000000004E-2</v>
      </c>
      <c r="AA8">
        <v>-7.2999999999999995E-2</v>
      </c>
      <c r="AB8">
        <v>-7.9000000000000001E-2</v>
      </c>
      <c r="AC8">
        <v>-7.3999999999999996E-2</v>
      </c>
      <c r="AD8">
        <v>-7.2999999999999995E-2</v>
      </c>
      <c r="AE8" s="10">
        <v>-7.2999999999999995E-2</v>
      </c>
    </row>
    <row r="9" spans="1:31" x14ac:dyDescent="0.25">
      <c r="A9" s="9">
        <v>6</v>
      </c>
      <c r="B9" s="2">
        <v>45722</v>
      </c>
      <c r="C9" s="3">
        <v>0.58819444444444446</v>
      </c>
      <c r="D9">
        <v>9.66</v>
      </c>
      <c r="E9">
        <v>96056</v>
      </c>
      <c r="F9">
        <v>26</v>
      </c>
      <c r="G9">
        <v>86</v>
      </c>
      <c r="H9">
        <v>1.107</v>
      </c>
      <c r="I9" s="4" t="s">
        <v>31</v>
      </c>
      <c r="J9">
        <v>10.08</v>
      </c>
      <c r="K9">
        <v>-8.5000000000000006E-2</v>
      </c>
      <c r="L9">
        <v>-6.9000000000000006E-2</v>
      </c>
      <c r="M9">
        <v>-8.3000000000000004E-2</v>
      </c>
      <c r="N9">
        <v>-7.0999999999999994E-2</v>
      </c>
      <c r="O9">
        <v>-7.0999999999999994E-2</v>
      </c>
      <c r="P9">
        <v>-7.2999999999999995E-2</v>
      </c>
      <c r="Q9">
        <v>-7.0999999999999994E-2</v>
      </c>
      <c r="R9">
        <v>-6.9000000000000006E-2</v>
      </c>
      <c r="S9">
        <v>-6.9000000000000006E-2</v>
      </c>
      <c r="T9">
        <v>-7.0000000000000007E-2</v>
      </c>
      <c r="U9">
        <v>-7.0999999999999994E-2</v>
      </c>
      <c r="V9">
        <v>-0.123</v>
      </c>
      <c r="W9">
        <v>-0.10199999999999999</v>
      </c>
      <c r="X9">
        <v>-7.2999999999999995E-2</v>
      </c>
      <c r="Y9">
        <v>-8.2000000000000003E-2</v>
      </c>
      <c r="Z9">
        <v>-7.6999999999999999E-2</v>
      </c>
      <c r="AA9">
        <v>-7.1999999999999995E-2</v>
      </c>
      <c r="AB9">
        <v>-7.5999999999999998E-2</v>
      </c>
      <c r="AC9">
        <v>-7.0000000000000007E-2</v>
      </c>
      <c r="AD9">
        <v>-7.0999999999999994E-2</v>
      </c>
      <c r="AE9" s="10">
        <v>-7.1999999999999995E-2</v>
      </c>
    </row>
    <row r="10" spans="1:31" x14ac:dyDescent="0.25">
      <c r="A10" s="9">
        <v>7</v>
      </c>
      <c r="B10" s="2">
        <v>45722</v>
      </c>
      <c r="C10" s="3">
        <v>0.54513888888888884</v>
      </c>
      <c r="D10">
        <v>9.7899999999999991</v>
      </c>
      <c r="E10">
        <v>96140</v>
      </c>
      <c r="F10">
        <v>25.7</v>
      </c>
      <c r="G10">
        <v>86</v>
      </c>
      <c r="H10">
        <v>1.1080000000000001</v>
      </c>
      <c r="I10" s="4" t="s">
        <v>31</v>
      </c>
      <c r="J10">
        <v>11.95</v>
      </c>
      <c r="K10">
        <v>-0.05</v>
      </c>
      <c r="L10">
        <v>-6.3E-2</v>
      </c>
      <c r="M10">
        <v>-7.1999999999999995E-2</v>
      </c>
      <c r="N10">
        <v>-7.0000000000000007E-2</v>
      </c>
      <c r="O10">
        <v>-7.0000000000000007E-2</v>
      </c>
      <c r="P10">
        <v>-7.0999999999999994E-2</v>
      </c>
      <c r="Q10">
        <v>-7.1999999999999995E-2</v>
      </c>
      <c r="R10">
        <v>-7.2999999999999995E-2</v>
      </c>
      <c r="S10">
        <v>-7.3999999999999996E-2</v>
      </c>
      <c r="T10">
        <v>-7.4999999999999997E-2</v>
      </c>
      <c r="U10">
        <v>-0.08</v>
      </c>
      <c r="V10">
        <v>-8.5999999999999993E-2</v>
      </c>
      <c r="W10">
        <v>-8.1000000000000003E-2</v>
      </c>
      <c r="X10">
        <v>-7.0000000000000007E-2</v>
      </c>
      <c r="Y10">
        <v>-7.4999999999999997E-2</v>
      </c>
      <c r="Z10">
        <v>-7.4999999999999997E-2</v>
      </c>
      <c r="AA10">
        <v>-7.0999999999999994E-2</v>
      </c>
      <c r="AB10">
        <v>-7.4999999999999997E-2</v>
      </c>
      <c r="AC10">
        <v>-7.4999999999999997E-2</v>
      </c>
      <c r="AD10">
        <v>-8.1000000000000003E-2</v>
      </c>
      <c r="AE10" s="10">
        <v>-8.4000000000000005E-2</v>
      </c>
    </row>
    <row r="11" spans="1:31" x14ac:dyDescent="0.25">
      <c r="A11" s="9">
        <v>8</v>
      </c>
      <c r="B11" s="2">
        <v>45722</v>
      </c>
      <c r="C11" s="3">
        <v>0.60069444444444442</v>
      </c>
      <c r="D11">
        <v>9.66</v>
      </c>
      <c r="E11">
        <v>96056</v>
      </c>
      <c r="F11">
        <v>26</v>
      </c>
      <c r="G11">
        <v>86</v>
      </c>
      <c r="H11">
        <v>1.107</v>
      </c>
      <c r="I11" s="4" t="s">
        <v>31</v>
      </c>
      <c r="J11">
        <v>13.97</v>
      </c>
      <c r="K11">
        <v>-5.0999999999999997E-2</v>
      </c>
      <c r="L11">
        <v>-6.4000000000000001E-2</v>
      </c>
      <c r="M11">
        <v>-7.0000000000000007E-2</v>
      </c>
      <c r="N11">
        <v>-6.8000000000000005E-2</v>
      </c>
      <c r="O11">
        <v>-7.0999999999999994E-2</v>
      </c>
      <c r="P11">
        <v>-7.1999999999999995E-2</v>
      </c>
      <c r="Q11">
        <v>-7.1999999999999995E-2</v>
      </c>
      <c r="R11">
        <v>-7.3999999999999996E-2</v>
      </c>
      <c r="S11">
        <v>-7.4999999999999997E-2</v>
      </c>
      <c r="T11">
        <v>-7.4999999999999997E-2</v>
      </c>
      <c r="U11">
        <v>-8.3000000000000004E-2</v>
      </c>
      <c r="V11">
        <v>-8.4000000000000005E-2</v>
      </c>
      <c r="W11">
        <v>-0.08</v>
      </c>
      <c r="X11">
        <v>-7.0000000000000007E-2</v>
      </c>
      <c r="Y11">
        <v>-7.5999999999999998E-2</v>
      </c>
      <c r="Z11">
        <v>-7.5999999999999998E-2</v>
      </c>
      <c r="AA11">
        <v>-7.1999999999999995E-2</v>
      </c>
      <c r="AB11">
        <v>-7.5999999999999998E-2</v>
      </c>
      <c r="AC11">
        <v>-7.5999999999999998E-2</v>
      </c>
      <c r="AD11">
        <v>-8.2000000000000003E-2</v>
      </c>
      <c r="AE11" s="10">
        <v>-8.5000000000000006E-2</v>
      </c>
    </row>
    <row r="12" spans="1:31" x14ac:dyDescent="0.25">
      <c r="A12" s="9">
        <v>9</v>
      </c>
      <c r="B12" s="2">
        <v>45722</v>
      </c>
      <c r="C12" s="3">
        <v>0.5625</v>
      </c>
      <c r="D12">
        <v>9.69</v>
      </c>
      <c r="E12">
        <v>96056</v>
      </c>
      <c r="F12">
        <v>25.7</v>
      </c>
      <c r="G12">
        <v>86</v>
      </c>
      <c r="H12">
        <v>1.107</v>
      </c>
      <c r="I12" s="4" t="s">
        <v>31</v>
      </c>
      <c r="J12">
        <v>15.98</v>
      </c>
      <c r="K12">
        <v>-5.7000000000000002E-2</v>
      </c>
      <c r="L12">
        <v>-6.4000000000000001E-2</v>
      </c>
      <c r="M12">
        <v>-7.0999999999999994E-2</v>
      </c>
      <c r="N12">
        <v>-6.9000000000000006E-2</v>
      </c>
      <c r="O12">
        <v>-7.0000000000000007E-2</v>
      </c>
      <c r="P12">
        <v>-7.0999999999999994E-2</v>
      </c>
      <c r="Q12">
        <v>-7.0999999999999994E-2</v>
      </c>
      <c r="R12">
        <v>-7.3999999999999996E-2</v>
      </c>
      <c r="S12">
        <v>-7.4999999999999997E-2</v>
      </c>
      <c r="T12">
        <v>-7.6999999999999999E-2</v>
      </c>
      <c r="U12">
        <v>-8.4000000000000005E-2</v>
      </c>
      <c r="V12">
        <v>-8.5000000000000006E-2</v>
      </c>
      <c r="W12">
        <v>-8.1000000000000003E-2</v>
      </c>
      <c r="X12">
        <v>-7.0000000000000007E-2</v>
      </c>
      <c r="Y12">
        <v>-7.6999999999999999E-2</v>
      </c>
      <c r="Z12">
        <v>-7.5999999999999998E-2</v>
      </c>
      <c r="AA12">
        <v>-7.2999999999999995E-2</v>
      </c>
      <c r="AB12">
        <v>-7.6999999999999999E-2</v>
      </c>
      <c r="AC12">
        <v>-7.6999999999999999E-2</v>
      </c>
      <c r="AD12">
        <v>-8.2000000000000003E-2</v>
      </c>
      <c r="AE12" s="10">
        <v>-8.5999999999999993E-2</v>
      </c>
    </row>
    <row r="13" spans="1:31" x14ac:dyDescent="0.25">
      <c r="A13" s="11">
        <v>10</v>
      </c>
      <c r="B13" s="6">
        <v>45722</v>
      </c>
      <c r="C13" s="7">
        <v>0.46944444444444444</v>
      </c>
      <c r="D13" s="5">
        <v>9.98</v>
      </c>
      <c r="E13" s="5">
        <v>96112</v>
      </c>
      <c r="F13" s="5">
        <v>25.6</v>
      </c>
      <c r="G13" s="5">
        <v>86</v>
      </c>
      <c r="H13" s="5">
        <v>1.1080000000000001</v>
      </c>
      <c r="I13" s="8" t="s">
        <v>31</v>
      </c>
      <c r="J13" s="5">
        <v>0</v>
      </c>
      <c r="K13" s="5">
        <v>-2.3E-2</v>
      </c>
      <c r="L13" s="5">
        <v>-7.1999999999999995E-2</v>
      </c>
      <c r="M13" s="5">
        <v>-7.0999999999999994E-2</v>
      </c>
      <c r="N13" s="5">
        <v>-7.1999999999999995E-2</v>
      </c>
      <c r="O13" s="5">
        <v>-7.2999999999999995E-2</v>
      </c>
      <c r="P13" s="5">
        <v>-7.1999999999999995E-2</v>
      </c>
      <c r="Q13" s="5">
        <v>-7.0999999999999994E-2</v>
      </c>
      <c r="R13" s="5">
        <v>-7.0999999999999994E-2</v>
      </c>
      <c r="S13" s="5">
        <v>-7.0000000000000007E-2</v>
      </c>
      <c r="T13" s="5">
        <v>-6.9000000000000006E-2</v>
      </c>
      <c r="U13" s="5">
        <v>-6.7000000000000004E-2</v>
      </c>
      <c r="V13" s="5">
        <v>-7.2999999999999995E-2</v>
      </c>
      <c r="W13" s="5">
        <v>-7.2999999999999995E-2</v>
      </c>
      <c r="X13" s="5">
        <v>-7.1999999999999995E-2</v>
      </c>
      <c r="Y13" s="5">
        <v>-7.1999999999999995E-2</v>
      </c>
      <c r="Z13" s="5">
        <v>-7.1999999999999995E-2</v>
      </c>
      <c r="AA13" s="5">
        <v>-7.1999999999999995E-2</v>
      </c>
      <c r="AB13" s="5">
        <v>-7.0999999999999994E-2</v>
      </c>
      <c r="AC13" s="5">
        <v>-7.0000000000000007E-2</v>
      </c>
      <c r="AD13" s="5">
        <v>-6.9000000000000006E-2</v>
      </c>
      <c r="AE13" s="12">
        <v>-6.8000000000000005E-2</v>
      </c>
    </row>
    <row r="14" spans="1:31" x14ac:dyDescent="0.25">
      <c r="A14" s="57" t="s">
        <v>33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9"/>
    </row>
    <row r="15" spans="1:31" x14ac:dyDescent="0.25">
      <c r="A15" s="9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s="10" t="s">
        <v>30</v>
      </c>
    </row>
    <row r="16" spans="1:31" x14ac:dyDescent="0.25">
      <c r="A16" s="9">
        <v>1</v>
      </c>
      <c r="B16" s="2">
        <v>45722</v>
      </c>
      <c r="C16" s="3">
        <v>0.61111111111111116</v>
      </c>
      <c r="D16">
        <v>9.69</v>
      </c>
      <c r="E16">
        <v>96338</v>
      </c>
      <c r="F16">
        <v>26</v>
      </c>
      <c r="G16">
        <v>85.2</v>
      </c>
      <c r="H16">
        <v>1.1080000000000001</v>
      </c>
      <c r="I16" t="s">
        <v>31</v>
      </c>
      <c r="J16">
        <v>0</v>
      </c>
      <c r="K16">
        <v>-0.01</v>
      </c>
      <c r="L16">
        <v>-0.08</v>
      </c>
      <c r="M16">
        <v>-9.9000000000000005E-2</v>
      </c>
      <c r="N16">
        <v>-9.7000000000000003E-2</v>
      </c>
      <c r="O16">
        <v>-8.5999999999999993E-2</v>
      </c>
      <c r="P16">
        <v>-8.3000000000000004E-2</v>
      </c>
      <c r="Q16">
        <v>-7.6999999999999999E-2</v>
      </c>
      <c r="R16">
        <v>-7.6999999999999999E-2</v>
      </c>
      <c r="S16">
        <v>-7.0000000000000007E-2</v>
      </c>
      <c r="T16">
        <v>-7.0000000000000007E-2</v>
      </c>
      <c r="U16">
        <v>-6.6000000000000003E-2</v>
      </c>
      <c r="V16">
        <v>-6.4000000000000001E-2</v>
      </c>
      <c r="W16">
        <v>-0.08</v>
      </c>
      <c r="X16">
        <v>-7.4999999999999997E-2</v>
      </c>
      <c r="Y16">
        <v>-7.6999999999999999E-2</v>
      </c>
      <c r="Z16">
        <v>-7.4999999999999997E-2</v>
      </c>
      <c r="AA16">
        <v>-7.4999999999999997E-2</v>
      </c>
      <c r="AB16">
        <v>-7.0000000000000007E-2</v>
      </c>
      <c r="AC16">
        <v>-6.7000000000000004E-2</v>
      </c>
      <c r="AD16">
        <v>-6.5000000000000002E-2</v>
      </c>
      <c r="AE16" s="10">
        <v>-6.4000000000000001E-2</v>
      </c>
    </row>
    <row r="17" spans="1:31" x14ac:dyDescent="0.25">
      <c r="A17" s="9">
        <v>2</v>
      </c>
      <c r="B17" s="2">
        <v>45722</v>
      </c>
      <c r="C17" s="3">
        <v>0.62013888888888891</v>
      </c>
      <c r="D17">
        <v>9.6999999999999993</v>
      </c>
      <c r="E17">
        <v>96338</v>
      </c>
      <c r="F17">
        <v>26</v>
      </c>
      <c r="G17">
        <v>85.2</v>
      </c>
      <c r="H17">
        <v>1.1080000000000001</v>
      </c>
      <c r="I17" t="s">
        <v>31</v>
      </c>
      <c r="J17">
        <v>2.02</v>
      </c>
      <c r="K17">
        <v>-5.0000000000000001E-3</v>
      </c>
      <c r="L17">
        <v>-7.0000000000000007E-2</v>
      </c>
      <c r="M17">
        <v>-8.2000000000000003E-2</v>
      </c>
      <c r="N17">
        <v>-8.1000000000000003E-2</v>
      </c>
      <c r="O17">
        <v>-0.08</v>
      </c>
      <c r="P17">
        <v>-7.0000000000000007E-2</v>
      </c>
      <c r="Q17">
        <v>-7.0000000000000007E-2</v>
      </c>
      <c r="R17">
        <v>-7.0000000000000007E-2</v>
      </c>
      <c r="S17">
        <v>-5.8000000000000003E-2</v>
      </c>
      <c r="T17">
        <v>-6.5000000000000002E-2</v>
      </c>
      <c r="U17">
        <v>-6.5000000000000002E-2</v>
      </c>
      <c r="V17">
        <v>-9.6000000000000002E-2</v>
      </c>
      <c r="W17">
        <v>-8.7999999999999995E-2</v>
      </c>
      <c r="X17">
        <v>-0.09</v>
      </c>
      <c r="Y17">
        <v>-8.1000000000000003E-2</v>
      </c>
      <c r="Z17">
        <v>-8.3000000000000004E-2</v>
      </c>
      <c r="AA17">
        <v>-7.4999999999999997E-2</v>
      </c>
      <c r="AB17">
        <v>-7.4999999999999997E-2</v>
      </c>
      <c r="AC17">
        <v>-6.4000000000000001E-2</v>
      </c>
      <c r="AD17">
        <v>-7.0000000000000007E-2</v>
      </c>
      <c r="AE17" s="10">
        <v>-6.3E-2</v>
      </c>
    </row>
    <row r="18" spans="1:31" x14ac:dyDescent="0.25">
      <c r="A18" s="9">
        <v>3</v>
      </c>
      <c r="B18" s="2">
        <v>45722</v>
      </c>
      <c r="C18" s="3">
        <v>0.62916666666666698</v>
      </c>
      <c r="D18">
        <v>10.44</v>
      </c>
      <c r="E18">
        <v>96338</v>
      </c>
      <c r="F18">
        <v>26</v>
      </c>
      <c r="G18">
        <v>85.2</v>
      </c>
      <c r="H18">
        <v>1.1080000000000001</v>
      </c>
      <c r="I18" t="s">
        <v>31</v>
      </c>
      <c r="J18">
        <v>4.03</v>
      </c>
      <c r="K18">
        <v>-5.0000000000000001E-3</v>
      </c>
      <c r="L18">
        <v>-0.05</v>
      </c>
      <c r="M18">
        <v>-7.0999999999999994E-2</v>
      </c>
      <c r="N18">
        <v>-0.08</v>
      </c>
      <c r="O18">
        <v>-0.08</v>
      </c>
      <c r="P18">
        <v>-6.9000000000000006E-2</v>
      </c>
      <c r="Q18">
        <v>-7.9000000000000001E-2</v>
      </c>
      <c r="R18">
        <v>-6.7000000000000004E-2</v>
      </c>
      <c r="S18">
        <v>-5.8999999999999997E-2</v>
      </c>
      <c r="T18">
        <v>-6.5000000000000002E-2</v>
      </c>
      <c r="U18">
        <v>-6.5000000000000002E-2</v>
      </c>
      <c r="V18">
        <v>-9.2999999999999999E-2</v>
      </c>
      <c r="W18">
        <v>-0.86</v>
      </c>
      <c r="X18">
        <v>-8.8999999999999996E-2</v>
      </c>
      <c r="Y18">
        <v>-8.1000000000000003E-2</v>
      </c>
      <c r="Z18">
        <v>-8.2000000000000003E-2</v>
      </c>
      <c r="AA18">
        <v>-7.1999999999999995E-2</v>
      </c>
      <c r="AB18">
        <v>-7.2999999999999995E-2</v>
      </c>
      <c r="AC18">
        <v>-6.3E-2</v>
      </c>
      <c r="AD18">
        <v>-6.8000000000000005E-2</v>
      </c>
      <c r="AE18" s="10">
        <v>-6.3E-2</v>
      </c>
    </row>
    <row r="19" spans="1:31" x14ac:dyDescent="0.25">
      <c r="A19" s="9">
        <v>4</v>
      </c>
      <c r="B19" s="2">
        <v>45722</v>
      </c>
      <c r="C19" s="3">
        <v>0.63819444444444395</v>
      </c>
      <c r="D19">
        <v>9.6999999999999993</v>
      </c>
      <c r="E19">
        <v>96338</v>
      </c>
      <c r="F19">
        <v>26</v>
      </c>
      <c r="G19">
        <v>85.2</v>
      </c>
      <c r="H19">
        <v>1.1080000000000001</v>
      </c>
      <c r="I19" t="s">
        <v>31</v>
      </c>
      <c r="J19">
        <v>6.05</v>
      </c>
      <c r="K19">
        <v>-3.4000000000000002E-2</v>
      </c>
      <c r="L19">
        <v>-4.2999999999999997E-2</v>
      </c>
      <c r="M19">
        <v>-5.8999999999999997E-2</v>
      </c>
      <c r="N19">
        <v>-6.6000000000000003E-2</v>
      </c>
      <c r="O19">
        <v>-7.3999999999999996E-2</v>
      </c>
      <c r="P19">
        <v>-6.0999999999999999E-2</v>
      </c>
      <c r="Q19">
        <v>-6.9000000000000006E-2</v>
      </c>
      <c r="R19">
        <v>-6.3E-2</v>
      </c>
      <c r="S19">
        <v>-5.6000000000000001E-2</v>
      </c>
      <c r="T19">
        <v>-6.2E-2</v>
      </c>
      <c r="U19">
        <v>-6.0999999999999999E-2</v>
      </c>
      <c r="V19">
        <v>-9.0999999999999998E-2</v>
      </c>
      <c r="W19">
        <v>-0.10199999999999999</v>
      </c>
      <c r="X19">
        <v>-0.106</v>
      </c>
      <c r="Y19">
        <v>-8.7999999999999995E-2</v>
      </c>
      <c r="Z19">
        <v>-9.8000000000000004E-2</v>
      </c>
      <c r="AA19">
        <v>-7.4999999999999997E-2</v>
      </c>
      <c r="AB19">
        <v>-7.6999999999999999E-2</v>
      </c>
      <c r="AC19">
        <v>-6.2E-2</v>
      </c>
      <c r="AD19">
        <v>-6.8000000000000005E-2</v>
      </c>
      <c r="AE19" s="10">
        <v>-5.8999999999999997E-2</v>
      </c>
    </row>
    <row r="20" spans="1:31" x14ac:dyDescent="0.25">
      <c r="A20" s="9">
        <v>5</v>
      </c>
      <c r="B20" s="2">
        <v>45722</v>
      </c>
      <c r="C20" s="3">
        <v>0.64722222222222203</v>
      </c>
      <c r="D20">
        <v>10</v>
      </c>
      <c r="E20">
        <v>96338</v>
      </c>
      <c r="F20">
        <v>26</v>
      </c>
      <c r="G20">
        <v>85.2</v>
      </c>
      <c r="H20">
        <v>1.1080000000000001</v>
      </c>
      <c r="I20" t="s">
        <v>31</v>
      </c>
      <c r="J20">
        <v>8.06</v>
      </c>
      <c r="K20">
        <v>-0.03</v>
      </c>
      <c r="L20">
        <v>-2.8000000000000001E-2</v>
      </c>
      <c r="M20">
        <v>-5.2999999999999999E-2</v>
      </c>
      <c r="N20">
        <v>-6.6000000000000003E-2</v>
      </c>
      <c r="O20">
        <v>-7.2999999999999995E-2</v>
      </c>
      <c r="P20">
        <v>-6.2E-2</v>
      </c>
      <c r="Q20">
        <v>-6.8000000000000005E-2</v>
      </c>
      <c r="R20">
        <v>-6.2E-2</v>
      </c>
      <c r="S20">
        <v>-5.5E-2</v>
      </c>
      <c r="T20">
        <v>-6.2E-2</v>
      </c>
      <c r="U20">
        <v>-0.06</v>
      </c>
      <c r="V20">
        <v>-0.13500000000000001</v>
      </c>
      <c r="W20">
        <v>-0.1</v>
      </c>
      <c r="X20">
        <v>-0.105</v>
      </c>
      <c r="Y20">
        <v>-8.7999999999999995E-2</v>
      </c>
      <c r="Z20">
        <v>-9.6000000000000002E-2</v>
      </c>
      <c r="AA20">
        <v>-7.5999999999999998E-2</v>
      </c>
      <c r="AB20">
        <v>-7.8E-2</v>
      </c>
      <c r="AC20">
        <v>-6.2E-2</v>
      </c>
      <c r="AD20">
        <v>-6.8000000000000005E-2</v>
      </c>
      <c r="AE20" s="10">
        <v>-0.06</v>
      </c>
    </row>
    <row r="21" spans="1:31" x14ac:dyDescent="0.25">
      <c r="A21" s="9">
        <v>6</v>
      </c>
      <c r="B21" s="2">
        <v>45722</v>
      </c>
      <c r="C21" s="3">
        <v>0.65625</v>
      </c>
      <c r="D21">
        <v>9.6999999999999993</v>
      </c>
      <c r="E21">
        <v>96338</v>
      </c>
      <c r="F21">
        <v>26</v>
      </c>
      <c r="G21">
        <v>85.2</v>
      </c>
      <c r="H21">
        <v>1.1080000000000001</v>
      </c>
      <c r="I21" t="s">
        <v>31</v>
      </c>
      <c r="J21">
        <v>10.08</v>
      </c>
      <c r="K21">
        <v>-0.1</v>
      </c>
      <c r="L21">
        <v>-2.1999999999999999E-2</v>
      </c>
      <c r="M21">
        <v>-5.0999999999999997E-2</v>
      </c>
      <c r="N21">
        <v>-5.1999999999999998E-2</v>
      </c>
      <c r="O21">
        <v>-6.7000000000000004E-2</v>
      </c>
      <c r="P21">
        <v>-5.6000000000000001E-2</v>
      </c>
      <c r="Q21">
        <v>-6.6000000000000003E-2</v>
      </c>
      <c r="R21">
        <v>-6.0999999999999999E-2</v>
      </c>
      <c r="S21">
        <v>-5.6000000000000001E-2</v>
      </c>
      <c r="T21">
        <v>-6.3E-2</v>
      </c>
      <c r="U21">
        <v>-6.0999999999999999E-2</v>
      </c>
      <c r="V21">
        <v>-0.183</v>
      </c>
      <c r="W21">
        <v>-0.128</v>
      </c>
      <c r="X21">
        <v>-0.11799999999999999</v>
      </c>
      <c r="Y21">
        <v>-9.0999999999999998E-2</v>
      </c>
      <c r="Z21">
        <v>-9.7000000000000003E-2</v>
      </c>
      <c r="AA21">
        <v>-7.6999999999999999E-2</v>
      </c>
      <c r="AB21">
        <v>-8.1000000000000003E-2</v>
      </c>
      <c r="AC21">
        <v>-6.4000000000000001E-2</v>
      </c>
      <c r="AD21">
        <v>-6.7000000000000004E-2</v>
      </c>
      <c r="AE21" s="10">
        <v>-0.06</v>
      </c>
    </row>
    <row r="22" spans="1:31" x14ac:dyDescent="0.25">
      <c r="A22" s="9">
        <v>7</v>
      </c>
      <c r="B22" s="2">
        <v>45722</v>
      </c>
      <c r="C22" s="3">
        <v>0.66527777777777797</v>
      </c>
      <c r="D22">
        <v>10</v>
      </c>
      <c r="E22">
        <v>96338</v>
      </c>
      <c r="F22">
        <v>26</v>
      </c>
      <c r="G22">
        <v>85.2</v>
      </c>
      <c r="H22">
        <v>1.1080000000000001</v>
      </c>
      <c r="I22" t="s">
        <v>31</v>
      </c>
      <c r="J22">
        <v>11.95</v>
      </c>
      <c r="K22">
        <v>-0.10199999999999999</v>
      </c>
      <c r="L22">
        <v>-0.03</v>
      </c>
      <c r="M22">
        <v>-5.0999999999999997E-2</v>
      </c>
      <c r="N22">
        <v>-5.5E-2</v>
      </c>
      <c r="O22">
        <v>-7.0000000000000007E-2</v>
      </c>
      <c r="P22">
        <v>-0.06</v>
      </c>
      <c r="Q22">
        <v>-7.0000000000000007E-2</v>
      </c>
      <c r="R22">
        <v>-6.2E-2</v>
      </c>
      <c r="S22">
        <v>-5.5E-2</v>
      </c>
      <c r="T22">
        <v>-6.0999999999999999E-2</v>
      </c>
      <c r="U22">
        <v>-6.2E-2</v>
      </c>
      <c r="V22">
        <v>-0.18099999999999999</v>
      </c>
      <c r="W22">
        <v>-0.129</v>
      </c>
      <c r="X22">
        <v>-0.11700000000000001</v>
      </c>
      <c r="Y22">
        <v>-0.09</v>
      </c>
      <c r="Z22">
        <v>-9.8000000000000004E-2</v>
      </c>
      <c r="AA22">
        <v>-7.4999999999999997E-2</v>
      </c>
      <c r="AB22">
        <v>-0.08</v>
      </c>
      <c r="AC22">
        <v>-6.5000000000000002E-2</v>
      </c>
      <c r="AD22">
        <v>-6.8000000000000005E-2</v>
      </c>
      <c r="AE22" s="10">
        <v>-0.06</v>
      </c>
    </row>
    <row r="23" spans="1:31" x14ac:dyDescent="0.25">
      <c r="A23" s="9">
        <v>8</v>
      </c>
      <c r="B23" s="2">
        <v>45722</v>
      </c>
      <c r="C23" s="3">
        <v>0.67430555555555505</v>
      </c>
      <c r="D23">
        <v>9.6999999999999993</v>
      </c>
      <c r="E23">
        <v>96338</v>
      </c>
      <c r="F23">
        <v>26</v>
      </c>
      <c r="G23">
        <v>85.2</v>
      </c>
      <c r="H23">
        <v>1.1080000000000001</v>
      </c>
      <c r="I23" t="s">
        <v>31</v>
      </c>
      <c r="J23">
        <v>13.97</v>
      </c>
      <c r="K23">
        <v>-0.06</v>
      </c>
      <c r="L23">
        <v>-2.5999999999999999E-2</v>
      </c>
      <c r="M23">
        <v>-5.1999999999999998E-2</v>
      </c>
      <c r="N23">
        <v>-5.0999999999999997E-2</v>
      </c>
      <c r="O23">
        <v>-6.9000000000000006E-2</v>
      </c>
      <c r="P23">
        <v>-0.06</v>
      </c>
      <c r="Q23">
        <v>-7.4999999999999997E-2</v>
      </c>
      <c r="R23">
        <v>-6.5000000000000002E-2</v>
      </c>
      <c r="S23">
        <v>-6.3E-2</v>
      </c>
      <c r="T23">
        <v>-7.0999999999999994E-2</v>
      </c>
      <c r="U23">
        <v>-7.4999999999999997E-2</v>
      </c>
      <c r="V23">
        <v>-0.112</v>
      </c>
      <c r="W23">
        <v>-9.0999999999999998E-2</v>
      </c>
      <c r="X23">
        <v>-0.108</v>
      </c>
      <c r="Y23">
        <v>-9.4E-2</v>
      </c>
      <c r="Z23">
        <v>-0.112</v>
      </c>
      <c r="AA23">
        <v>-0.09</v>
      </c>
      <c r="AB23">
        <v>-0.106</v>
      </c>
      <c r="AC23">
        <v>-8.1000000000000003E-2</v>
      </c>
      <c r="AD23">
        <v>-9.1999999999999998E-2</v>
      </c>
      <c r="AE23" s="10">
        <v>-7.6999999999999999E-2</v>
      </c>
    </row>
    <row r="24" spans="1:31" x14ac:dyDescent="0.25">
      <c r="A24" s="9">
        <v>9</v>
      </c>
      <c r="B24" s="2">
        <v>45722</v>
      </c>
      <c r="C24" s="3">
        <v>0.68333333333333302</v>
      </c>
      <c r="D24">
        <v>10</v>
      </c>
      <c r="E24">
        <v>96338</v>
      </c>
      <c r="F24">
        <v>26</v>
      </c>
      <c r="G24">
        <v>85.2</v>
      </c>
      <c r="H24">
        <v>1.1080000000000001</v>
      </c>
      <c r="I24" t="s">
        <v>31</v>
      </c>
      <c r="J24">
        <v>15.98</v>
      </c>
      <c r="K24">
        <v>-7.3999999999999996E-2</v>
      </c>
      <c r="L24">
        <v>-8.0000000000000002E-3</v>
      </c>
      <c r="M24">
        <v>-8.3000000000000004E-2</v>
      </c>
      <c r="N24">
        <v>-6.3E-2</v>
      </c>
      <c r="O24">
        <v>-8.5999999999999993E-2</v>
      </c>
      <c r="P24">
        <v>-7.1999999999999995E-2</v>
      </c>
      <c r="Q24">
        <v>-9.4E-2</v>
      </c>
      <c r="R24">
        <v>-8.2000000000000003E-2</v>
      </c>
      <c r="S24">
        <v>-0.08</v>
      </c>
      <c r="T24">
        <v>-0.09</v>
      </c>
      <c r="U24">
        <v>-9.4E-2</v>
      </c>
      <c r="V24">
        <v>-0.13600000000000001</v>
      </c>
      <c r="W24">
        <v>-0.113</v>
      </c>
      <c r="X24">
        <v>-0.13500000000000001</v>
      </c>
      <c r="Y24">
        <v>-0.11799999999999999</v>
      </c>
      <c r="Z24">
        <v>-0.14099999999999999</v>
      </c>
      <c r="AA24">
        <v>-0.112</v>
      </c>
      <c r="AB24">
        <v>-0.13200000000000001</v>
      </c>
      <c r="AC24">
        <v>-0.10299999999999999</v>
      </c>
      <c r="AD24">
        <v>-0.11700000000000001</v>
      </c>
      <c r="AE24" s="10">
        <v>-9.9000000000000005E-2</v>
      </c>
    </row>
    <row r="25" spans="1:31" x14ac:dyDescent="0.25">
      <c r="A25" s="11">
        <v>10</v>
      </c>
      <c r="B25" s="6">
        <v>45722</v>
      </c>
      <c r="C25" s="7">
        <v>0.69236111111111098</v>
      </c>
      <c r="D25" s="5">
        <v>10.4</v>
      </c>
      <c r="E25" s="5">
        <v>96338</v>
      </c>
      <c r="F25" s="5">
        <v>26</v>
      </c>
      <c r="G25" s="5">
        <v>85.2</v>
      </c>
      <c r="H25" s="5">
        <v>1.1080000000000001</v>
      </c>
      <c r="I25" s="5" t="s">
        <v>31</v>
      </c>
      <c r="J25" s="5">
        <v>0</v>
      </c>
      <c r="K25" s="5">
        <v>-0.01</v>
      </c>
      <c r="L25" s="5">
        <v>-0.08</v>
      </c>
      <c r="M25" s="5">
        <v>-9.9000000000000005E-2</v>
      </c>
      <c r="N25" s="5">
        <v>-9.7000000000000003E-2</v>
      </c>
      <c r="O25" s="5">
        <v>-8.5999999999999993E-2</v>
      </c>
      <c r="P25" s="5">
        <v>-8.3000000000000004E-2</v>
      </c>
      <c r="Q25" s="5">
        <v>-7.6999999999999999E-2</v>
      </c>
      <c r="R25" s="5">
        <v>-7.6999999999999999E-2</v>
      </c>
      <c r="S25" s="5">
        <v>-7.0000000000000007E-2</v>
      </c>
      <c r="T25" s="5">
        <v>-7.0000000000000007E-2</v>
      </c>
      <c r="U25" s="5">
        <v>-6.6000000000000003E-2</v>
      </c>
      <c r="V25" s="5">
        <v>-6.4000000000000001E-2</v>
      </c>
      <c r="W25" s="5">
        <v>-0.08</v>
      </c>
      <c r="X25" s="5">
        <v>-7.4999999999999997E-2</v>
      </c>
      <c r="Y25" s="5">
        <v>-7.6999999999999999E-2</v>
      </c>
      <c r="Z25" s="5">
        <v>-7.4999999999999997E-2</v>
      </c>
      <c r="AA25" s="5">
        <v>-7.4999999999999997E-2</v>
      </c>
      <c r="AB25" s="5">
        <v>-7.0000000000000007E-2</v>
      </c>
      <c r="AC25" s="5">
        <v>-6.7000000000000004E-2</v>
      </c>
      <c r="AD25" s="5">
        <v>-6.5000000000000002E-2</v>
      </c>
      <c r="AE25" s="12">
        <v>-6.4000000000000001E-2</v>
      </c>
    </row>
    <row r="26" spans="1:31" x14ac:dyDescent="0.25">
      <c r="A26" s="57" t="s">
        <v>34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9"/>
    </row>
    <row r="27" spans="1:31" x14ac:dyDescent="0.25">
      <c r="A27" s="9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s="10" t="s">
        <v>30</v>
      </c>
    </row>
    <row r="28" spans="1:31" x14ac:dyDescent="0.25">
      <c r="A28" s="9">
        <v>1</v>
      </c>
      <c r="B28" s="2">
        <v>45475</v>
      </c>
      <c r="C28" s="3">
        <v>0.38238425925925928</v>
      </c>
      <c r="D28">
        <v>10.4</v>
      </c>
      <c r="E28">
        <v>96620</v>
      </c>
      <c r="F28">
        <v>26</v>
      </c>
      <c r="G28">
        <v>88</v>
      </c>
      <c r="H28">
        <v>1.1140000000000001</v>
      </c>
      <c r="I28" t="s">
        <v>31</v>
      </c>
      <c r="J28">
        <v>0</v>
      </c>
      <c r="K28">
        <v>-8.0000000000000002E-3</v>
      </c>
      <c r="L28">
        <v>-8.4000000000000005E-2</v>
      </c>
      <c r="M28">
        <v>-0.10199999999999999</v>
      </c>
      <c r="N28">
        <v>-0.105</v>
      </c>
      <c r="O28">
        <v>-0.105</v>
      </c>
      <c r="P28">
        <v>-0.10199999999999999</v>
      </c>
      <c r="Q28">
        <v>-9.9000000000000005E-2</v>
      </c>
      <c r="R28">
        <v>-8.8999999999999996E-2</v>
      </c>
      <c r="S28">
        <v>-8.2000000000000003E-2</v>
      </c>
      <c r="T28">
        <v>-8.2000000000000003E-2</v>
      </c>
      <c r="U28">
        <v>-8.1000000000000003E-2</v>
      </c>
      <c r="V28">
        <v>-0.115</v>
      </c>
      <c r="W28">
        <v>-0.112</v>
      </c>
      <c r="X28">
        <v>-0.115</v>
      </c>
      <c r="Y28">
        <v>-0.111</v>
      </c>
      <c r="Z28">
        <v>-0.104</v>
      </c>
      <c r="AA28">
        <v>-0.105</v>
      </c>
      <c r="AB28">
        <v>-0.10199999999999999</v>
      </c>
      <c r="AC28">
        <v>-9.0999999999999998E-2</v>
      </c>
      <c r="AD28">
        <v>-9.7000000000000003E-2</v>
      </c>
      <c r="AE28" s="10">
        <v>-9.0999999999999998E-2</v>
      </c>
    </row>
    <row r="29" spans="1:31" x14ac:dyDescent="0.25">
      <c r="A29" s="9">
        <v>2</v>
      </c>
      <c r="B29" s="2">
        <v>45475</v>
      </c>
      <c r="C29" s="3">
        <v>0.3928935185185185</v>
      </c>
      <c r="D29">
        <v>10.56</v>
      </c>
      <c r="E29">
        <v>96620</v>
      </c>
      <c r="F29">
        <v>26</v>
      </c>
      <c r="G29">
        <v>88</v>
      </c>
      <c r="H29">
        <v>1.1140000000000001</v>
      </c>
      <c r="I29" t="s">
        <v>31</v>
      </c>
      <c r="J29">
        <v>2.02</v>
      </c>
      <c r="K29">
        <v>-2.8000000000000001E-2</v>
      </c>
      <c r="L29">
        <v>-6.9000000000000006E-2</v>
      </c>
      <c r="M29">
        <v>-8.7999999999999995E-2</v>
      </c>
      <c r="N29">
        <v>-9.7000000000000003E-2</v>
      </c>
      <c r="O29">
        <v>-0.1</v>
      </c>
      <c r="P29">
        <v>-9.7000000000000003E-2</v>
      </c>
      <c r="Q29">
        <v>-9.5000000000000001E-2</v>
      </c>
      <c r="R29">
        <v>-8.7999999999999995E-2</v>
      </c>
      <c r="S29">
        <v>-8.4000000000000005E-2</v>
      </c>
      <c r="T29">
        <v>-7.6999999999999999E-2</v>
      </c>
      <c r="U29">
        <v>-7.5999999999999998E-2</v>
      </c>
      <c r="V29">
        <v>-0.14499999999999999</v>
      </c>
      <c r="W29">
        <v>-0.13400000000000001</v>
      </c>
      <c r="X29">
        <v>-0.127</v>
      </c>
      <c r="Y29">
        <v>-0.124</v>
      </c>
      <c r="Z29">
        <v>-0.11600000000000001</v>
      </c>
      <c r="AA29">
        <v>-0.114</v>
      </c>
      <c r="AB29">
        <v>-0.114</v>
      </c>
      <c r="AC29">
        <v>-0.10199999999999999</v>
      </c>
      <c r="AD29">
        <v>-0.1</v>
      </c>
      <c r="AE29" s="10">
        <v>-8.5000000000000006E-2</v>
      </c>
    </row>
    <row r="30" spans="1:31" x14ac:dyDescent="0.25">
      <c r="A30" s="9">
        <v>3</v>
      </c>
      <c r="B30" s="2">
        <v>45475</v>
      </c>
      <c r="C30" s="3">
        <v>0.40340277777777778</v>
      </c>
      <c r="D30">
        <v>10.44</v>
      </c>
      <c r="E30">
        <v>96620</v>
      </c>
      <c r="F30">
        <v>26</v>
      </c>
      <c r="G30">
        <v>88</v>
      </c>
      <c r="H30">
        <v>1.1140000000000001</v>
      </c>
      <c r="I30" t="s">
        <v>31</v>
      </c>
      <c r="J30">
        <v>4.03</v>
      </c>
      <c r="K30">
        <v>-7.9000000000000001E-2</v>
      </c>
      <c r="L30">
        <v>-4.9000000000000002E-2</v>
      </c>
      <c r="M30">
        <v>-6.9000000000000006E-2</v>
      </c>
      <c r="N30">
        <v>-8.3000000000000004E-2</v>
      </c>
      <c r="O30">
        <v>-8.7999999999999995E-2</v>
      </c>
      <c r="P30">
        <v>-0.09</v>
      </c>
      <c r="Q30">
        <v>-8.8999999999999996E-2</v>
      </c>
      <c r="R30">
        <v>-8.4000000000000005E-2</v>
      </c>
      <c r="S30">
        <v>-0.08</v>
      </c>
      <c r="T30">
        <v>-7.8E-2</v>
      </c>
      <c r="U30">
        <v>-7.5999999999999998E-2</v>
      </c>
      <c r="V30">
        <v>-0.18099999999999999</v>
      </c>
      <c r="W30">
        <v>-0.159</v>
      </c>
      <c r="X30">
        <v>-0.14399999999999999</v>
      </c>
      <c r="Y30">
        <v>-0.13900000000000001</v>
      </c>
      <c r="Z30">
        <v>-0.13300000000000001</v>
      </c>
      <c r="AA30">
        <v>-0.114</v>
      </c>
      <c r="AB30">
        <v>-0.111</v>
      </c>
      <c r="AC30">
        <v>-9.4E-2</v>
      </c>
      <c r="AD30">
        <v>-9.7000000000000003E-2</v>
      </c>
      <c r="AE30" s="10">
        <v>-8.3000000000000004E-2</v>
      </c>
    </row>
    <row r="31" spans="1:31" x14ac:dyDescent="0.25">
      <c r="A31" s="9">
        <v>4</v>
      </c>
      <c r="B31" s="2">
        <v>45475</v>
      </c>
      <c r="C31" s="3">
        <v>0.41388888888888886</v>
      </c>
      <c r="D31">
        <v>10.43</v>
      </c>
      <c r="E31">
        <v>96620</v>
      </c>
      <c r="F31">
        <v>26</v>
      </c>
      <c r="G31">
        <v>88</v>
      </c>
      <c r="H31">
        <v>1.113</v>
      </c>
      <c r="I31" t="s">
        <v>31</v>
      </c>
      <c r="J31">
        <v>6.05</v>
      </c>
      <c r="K31">
        <v>-0.13200000000000001</v>
      </c>
      <c r="L31">
        <v>-3.5000000000000003E-2</v>
      </c>
      <c r="M31">
        <v>-5.6000000000000001E-2</v>
      </c>
      <c r="N31">
        <v>-7.5999999999999998E-2</v>
      </c>
      <c r="O31">
        <v>-8.5000000000000006E-2</v>
      </c>
      <c r="P31">
        <v>-8.7999999999999995E-2</v>
      </c>
      <c r="Q31">
        <v>-9.0999999999999998E-2</v>
      </c>
      <c r="R31">
        <v>-8.1000000000000003E-2</v>
      </c>
      <c r="S31">
        <v>-8.1000000000000003E-2</v>
      </c>
      <c r="T31">
        <v>-7.6999999999999999E-2</v>
      </c>
      <c r="U31">
        <v>-7.2999999999999995E-2</v>
      </c>
      <c r="V31">
        <v>-0.20100000000000001</v>
      </c>
      <c r="W31">
        <v>-0.19400000000000001</v>
      </c>
      <c r="X31">
        <v>-0.13900000000000001</v>
      </c>
      <c r="Y31">
        <v>-0.13600000000000001</v>
      </c>
      <c r="Z31">
        <v>-0.124</v>
      </c>
      <c r="AA31">
        <v>-0.11799999999999999</v>
      </c>
      <c r="AB31">
        <v>-0.11600000000000001</v>
      </c>
      <c r="AC31">
        <v>-9.7000000000000003E-2</v>
      </c>
      <c r="AD31">
        <v>-0.10199999999999999</v>
      </c>
      <c r="AE31" s="10">
        <v>-8.6999999999999994E-2</v>
      </c>
    </row>
    <row r="32" spans="1:31" x14ac:dyDescent="0.25">
      <c r="A32" s="9">
        <v>5</v>
      </c>
      <c r="B32" s="2">
        <v>45475</v>
      </c>
      <c r="C32" s="3">
        <v>0.42439814814814814</v>
      </c>
      <c r="D32">
        <v>10.38</v>
      </c>
      <c r="E32">
        <v>96620</v>
      </c>
      <c r="F32">
        <v>26</v>
      </c>
      <c r="G32">
        <v>88</v>
      </c>
      <c r="H32">
        <v>1.113</v>
      </c>
      <c r="I32" t="s">
        <v>31</v>
      </c>
      <c r="J32">
        <v>8.06</v>
      </c>
      <c r="K32">
        <v>-0.18099999999999999</v>
      </c>
      <c r="L32">
        <v>-2.8000000000000001E-2</v>
      </c>
      <c r="M32">
        <v>-0.05</v>
      </c>
      <c r="N32">
        <v>-6.5000000000000002E-2</v>
      </c>
      <c r="O32">
        <v>-7.4999999999999997E-2</v>
      </c>
      <c r="P32">
        <v>-7.6999999999999999E-2</v>
      </c>
      <c r="Q32">
        <v>-0.08</v>
      </c>
      <c r="R32">
        <v>-7.5999999999999998E-2</v>
      </c>
      <c r="S32">
        <v>-7.5999999999999998E-2</v>
      </c>
      <c r="T32">
        <v>-7.8E-2</v>
      </c>
      <c r="U32">
        <v>-7.8E-2</v>
      </c>
      <c r="V32">
        <v>-0.24199999999999999</v>
      </c>
      <c r="W32">
        <v>-0.24199999999999999</v>
      </c>
      <c r="X32">
        <v>-0.152</v>
      </c>
      <c r="Y32">
        <v>-0.14000000000000001</v>
      </c>
      <c r="Z32">
        <v>-0.125</v>
      </c>
      <c r="AA32">
        <v>-0.11700000000000001</v>
      </c>
      <c r="AB32">
        <v>-0.11</v>
      </c>
      <c r="AC32">
        <v>-9.2999999999999999E-2</v>
      </c>
      <c r="AD32">
        <v>-9.5000000000000001E-2</v>
      </c>
      <c r="AE32" s="10">
        <v>-8.2000000000000003E-2</v>
      </c>
    </row>
    <row r="33" spans="1:31" x14ac:dyDescent="0.25">
      <c r="A33" s="9">
        <v>6</v>
      </c>
      <c r="B33" s="2">
        <v>45475</v>
      </c>
      <c r="C33" s="3">
        <v>0.43489583333333331</v>
      </c>
      <c r="D33">
        <v>10.32</v>
      </c>
      <c r="E33">
        <v>96620</v>
      </c>
      <c r="F33">
        <v>26</v>
      </c>
      <c r="G33">
        <v>88</v>
      </c>
      <c r="H33">
        <v>1.113</v>
      </c>
      <c r="I33" t="s">
        <v>31</v>
      </c>
      <c r="J33">
        <v>10.08</v>
      </c>
      <c r="K33">
        <v>-0.126</v>
      </c>
      <c r="L33">
        <v>-2.7E-2</v>
      </c>
      <c r="M33">
        <v>-4.9000000000000002E-2</v>
      </c>
      <c r="N33">
        <v>-6.5000000000000002E-2</v>
      </c>
      <c r="O33">
        <v>-7.6999999999999999E-2</v>
      </c>
      <c r="P33">
        <v>-0.08</v>
      </c>
      <c r="Q33">
        <v>-8.2000000000000003E-2</v>
      </c>
      <c r="R33">
        <v>-7.6999999999999999E-2</v>
      </c>
      <c r="S33">
        <v>-8.2000000000000003E-2</v>
      </c>
      <c r="T33">
        <v>-8.3000000000000004E-2</v>
      </c>
      <c r="U33">
        <v>-8.5999999999999993E-2</v>
      </c>
      <c r="V33">
        <v>-0.16700000000000001</v>
      </c>
      <c r="W33">
        <v>-0.17100000000000001</v>
      </c>
      <c r="X33">
        <v>-0.16600000000000001</v>
      </c>
      <c r="Y33">
        <v>-0.159</v>
      </c>
      <c r="Z33">
        <v>-0.14899999999999999</v>
      </c>
      <c r="AA33">
        <v>-0.14099999999999999</v>
      </c>
      <c r="AB33">
        <v>-0.13200000000000001</v>
      </c>
      <c r="AC33">
        <v>-0.112</v>
      </c>
      <c r="AD33">
        <v>-0.114</v>
      </c>
      <c r="AE33" s="10">
        <v>-9.8000000000000004E-2</v>
      </c>
    </row>
    <row r="34" spans="1:31" x14ac:dyDescent="0.25">
      <c r="A34" s="9">
        <v>7</v>
      </c>
      <c r="B34" s="2">
        <v>45475</v>
      </c>
      <c r="C34" s="3">
        <v>0.44568287037037035</v>
      </c>
      <c r="D34">
        <v>10.4</v>
      </c>
      <c r="E34">
        <v>96620</v>
      </c>
      <c r="F34">
        <v>26</v>
      </c>
      <c r="G34">
        <v>88</v>
      </c>
      <c r="H34">
        <v>1.113</v>
      </c>
      <c r="I34" t="s">
        <v>31</v>
      </c>
      <c r="J34">
        <v>11.95</v>
      </c>
      <c r="K34">
        <v>-0.106</v>
      </c>
      <c r="L34">
        <v>-0.03</v>
      </c>
      <c r="M34">
        <v>-5.1999999999999998E-2</v>
      </c>
      <c r="N34">
        <v>-7.0000000000000007E-2</v>
      </c>
      <c r="O34">
        <v>-8.1000000000000003E-2</v>
      </c>
      <c r="P34">
        <v>-8.7999999999999995E-2</v>
      </c>
      <c r="Q34">
        <v>-0.09</v>
      </c>
      <c r="R34">
        <v>-8.3000000000000004E-2</v>
      </c>
      <c r="S34">
        <v>-8.7999999999999995E-2</v>
      </c>
      <c r="T34">
        <v>-0.09</v>
      </c>
      <c r="U34">
        <v>-9.7000000000000003E-2</v>
      </c>
      <c r="V34">
        <v>-0.13900000000000001</v>
      </c>
      <c r="W34">
        <v>-0.14299999999999999</v>
      </c>
      <c r="X34">
        <v>-0.14899999999999999</v>
      </c>
      <c r="Y34">
        <v>-0.151</v>
      </c>
      <c r="Z34">
        <v>-0.15</v>
      </c>
      <c r="AA34">
        <v>-0.151</v>
      </c>
      <c r="AB34">
        <v>-0.15</v>
      </c>
      <c r="AC34">
        <v>-0.13100000000000001</v>
      </c>
      <c r="AD34">
        <v>-0.13300000000000001</v>
      </c>
      <c r="AE34" s="10">
        <v>-0.11700000000000001</v>
      </c>
    </row>
    <row r="35" spans="1:31" x14ac:dyDescent="0.25">
      <c r="A35" s="9">
        <v>8</v>
      </c>
      <c r="B35" s="2">
        <v>45475</v>
      </c>
      <c r="C35" s="3">
        <v>0.45618055555555553</v>
      </c>
      <c r="D35">
        <v>10.23</v>
      </c>
      <c r="E35">
        <v>96620</v>
      </c>
      <c r="F35">
        <v>26</v>
      </c>
      <c r="G35">
        <v>88</v>
      </c>
      <c r="H35">
        <v>1.113</v>
      </c>
      <c r="I35" t="s">
        <v>31</v>
      </c>
      <c r="J35">
        <v>13.97</v>
      </c>
      <c r="K35">
        <v>-0.108</v>
      </c>
      <c r="L35">
        <v>-2.8000000000000001E-2</v>
      </c>
      <c r="M35">
        <v>-0.05</v>
      </c>
      <c r="N35">
        <v>-6.6000000000000003E-2</v>
      </c>
      <c r="O35">
        <v>-0.08</v>
      </c>
      <c r="P35">
        <v>-8.5999999999999993E-2</v>
      </c>
      <c r="Q35">
        <v>-9.1999999999999998E-2</v>
      </c>
      <c r="R35">
        <v>-0.09</v>
      </c>
      <c r="S35">
        <v>-0.09</v>
      </c>
      <c r="T35">
        <v>-9.6000000000000002E-2</v>
      </c>
      <c r="U35">
        <v>-9.8000000000000004E-2</v>
      </c>
      <c r="V35">
        <v>-0.14399999999999999</v>
      </c>
      <c r="W35">
        <v>-0.14299999999999999</v>
      </c>
      <c r="X35">
        <v>-0.14899999999999999</v>
      </c>
      <c r="Y35">
        <v>-0.14899999999999999</v>
      </c>
      <c r="Z35">
        <v>-0.14799999999999999</v>
      </c>
      <c r="AA35">
        <v>-0.14799999999999999</v>
      </c>
      <c r="AB35">
        <v>-0.14599999999999999</v>
      </c>
      <c r="AC35">
        <v>-0.13100000000000001</v>
      </c>
      <c r="AD35">
        <v>-0.13100000000000001</v>
      </c>
      <c r="AE35" s="10">
        <v>-0.11700000000000001</v>
      </c>
    </row>
    <row r="36" spans="1:31" x14ac:dyDescent="0.25">
      <c r="A36" s="9">
        <v>9</v>
      </c>
      <c r="B36" s="2">
        <v>45475</v>
      </c>
      <c r="C36" s="3">
        <v>0.46667824074074077</v>
      </c>
      <c r="D36">
        <v>10.34</v>
      </c>
      <c r="E36">
        <v>96620</v>
      </c>
      <c r="F36">
        <v>26</v>
      </c>
      <c r="G36">
        <v>88</v>
      </c>
      <c r="H36">
        <v>1.113</v>
      </c>
      <c r="I36" t="s">
        <v>31</v>
      </c>
      <c r="J36">
        <v>15.98</v>
      </c>
      <c r="K36">
        <v>-0.10199999999999999</v>
      </c>
      <c r="L36">
        <v>-2.7E-2</v>
      </c>
      <c r="M36">
        <v>-5.0999999999999997E-2</v>
      </c>
      <c r="N36">
        <v>-6.9000000000000006E-2</v>
      </c>
      <c r="O36">
        <v>-8.1000000000000003E-2</v>
      </c>
      <c r="P36">
        <v>-8.7999999999999995E-2</v>
      </c>
      <c r="Q36">
        <v>-9.1999999999999998E-2</v>
      </c>
      <c r="R36">
        <v>-8.6999999999999994E-2</v>
      </c>
      <c r="S36">
        <v>-8.8999999999999996E-2</v>
      </c>
      <c r="T36">
        <v>-9.4E-2</v>
      </c>
      <c r="U36">
        <v>-9.6000000000000002E-2</v>
      </c>
      <c r="V36">
        <v>-0.14000000000000001</v>
      </c>
      <c r="W36">
        <v>-0.14099999999999999</v>
      </c>
      <c r="X36">
        <v>-0.14599999999999999</v>
      </c>
      <c r="Y36">
        <v>-0.14799999999999999</v>
      </c>
      <c r="Z36">
        <v>-0.14699999999999999</v>
      </c>
      <c r="AA36">
        <v>-0.14899999999999999</v>
      </c>
      <c r="AB36">
        <v>-0.14799999999999999</v>
      </c>
      <c r="AC36">
        <v>-0.129</v>
      </c>
      <c r="AD36">
        <v>-0.13300000000000001</v>
      </c>
      <c r="AE36" s="10">
        <v>-0.122</v>
      </c>
    </row>
    <row r="37" spans="1:31" ht="15.75" thickBot="1" x14ac:dyDescent="0.3">
      <c r="A37" s="13">
        <v>10</v>
      </c>
      <c r="B37" s="14">
        <v>45475</v>
      </c>
      <c r="C37" s="15">
        <v>0.38238425925925928</v>
      </c>
      <c r="D37" s="16">
        <v>10.4</v>
      </c>
      <c r="E37" s="16">
        <v>96620</v>
      </c>
      <c r="F37" s="16">
        <v>26</v>
      </c>
      <c r="G37" s="16">
        <v>88</v>
      </c>
      <c r="H37" s="16">
        <v>1.1140000000000001</v>
      </c>
      <c r="I37" s="16" t="s">
        <v>31</v>
      </c>
      <c r="J37" s="16">
        <v>0</v>
      </c>
      <c r="K37" s="16">
        <v>-8.0000000000000002E-3</v>
      </c>
      <c r="L37" s="16">
        <v>-8.4000000000000005E-2</v>
      </c>
      <c r="M37" s="16">
        <v>-0.10199999999999999</v>
      </c>
      <c r="N37" s="16">
        <v>-0.105</v>
      </c>
      <c r="O37" s="16">
        <v>-0.105</v>
      </c>
      <c r="P37" s="16">
        <v>-0.10199999999999999</v>
      </c>
      <c r="Q37" s="16">
        <v>-9.9000000000000005E-2</v>
      </c>
      <c r="R37" s="16">
        <v>-8.8999999999999996E-2</v>
      </c>
      <c r="S37" s="16">
        <v>-8.2000000000000003E-2</v>
      </c>
      <c r="T37" s="16">
        <v>-8.2000000000000003E-2</v>
      </c>
      <c r="U37" s="16">
        <v>-8.1000000000000003E-2</v>
      </c>
      <c r="V37" s="16">
        <v>-0.115</v>
      </c>
      <c r="W37" s="16">
        <v>-0.112</v>
      </c>
      <c r="X37" s="16">
        <v>-0.115</v>
      </c>
      <c r="Y37" s="16">
        <v>-0.111</v>
      </c>
      <c r="Z37" s="16">
        <v>-0.104</v>
      </c>
      <c r="AA37" s="16">
        <v>-0.105</v>
      </c>
      <c r="AB37" s="16">
        <v>-0.10199999999999999</v>
      </c>
      <c r="AC37" s="16">
        <v>-9.0999999999999998E-2</v>
      </c>
      <c r="AD37" s="16">
        <v>-9.7000000000000003E-2</v>
      </c>
      <c r="AE37" s="17">
        <v>-9.0999999999999998E-2</v>
      </c>
    </row>
    <row r="38" spans="1:31" ht="15.75" thickBot="1" x14ac:dyDescent="0.3"/>
    <row r="39" spans="1:31" x14ac:dyDescent="0.25">
      <c r="A39" s="60" t="s">
        <v>36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2"/>
    </row>
    <row r="40" spans="1:31" x14ac:dyDescent="0.25">
      <c r="A40" s="57" t="s">
        <v>32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9"/>
    </row>
    <row r="41" spans="1:31" x14ac:dyDescent="0.25">
      <c r="A41" s="9" t="s">
        <v>0</v>
      </c>
      <c r="B41" s="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s="10" t="s">
        <v>30</v>
      </c>
    </row>
    <row r="42" spans="1:31" x14ac:dyDescent="0.25">
      <c r="A42" s="9">
        <v>1</v>
      </c>
      <c r="B42" s="2">
        <v>45740</v>
      </c>
      <c r="C42" s="3">
        <v>0.56076388888888884</v>
      </c>
      <c r="D42">
        <v>10.3</v>
      </c>
      <c r="E42">
        <v>96013</v>
      </c>
      <c r="F42">
        <v>25.7</v>
      </c>
      <c r="G42">
        <v>87</v>
      </c>
      <c r="H42">
        <v>1.107</v>
      </c>
      <c r="I42" s="4" t="s">
        <v>31</v>
      </c>
      <c r="J42">
        <v>0</v>
      </c>
      <c r="K42" s="18">
        <v>-3.3000000000000002E-2</v>
      </c>
      <c r="L42" s="18">
        <v>-0.105</v>
      </c>
      <c r="M42" s="18">
        <v>-0.105</v>
      </c>
      <c r="N42" s="18">
        <v>-0.105</v>
      </c>
      <c r="O42" s="18">
        <v>-0.106</v>
      </c>
      <c r="P42" s="18">
        <v>-0.108</v>
      </c>
      <c r="Q42" s="18">
        <v>-0.105</v>
      </c>
      <c r="R42" s="18">
        <v>-0.10299999999999999</v>
      </c>
      <c r="S42" s="18">
        <v>-0.104</v>
      </c>
      <c r="T42" s="18">
        <v>-0.1</v>
      </c>
      <c r="U42" s="18">
        <v>-9.8000000000000004E-2</v>
      </c>
      <c r="V42" s="18">
        <v>-0.114</v>
      </c>
      <c r="W42" s="18">
        <v>-0.124</v>
      </c>
      <c r="X42" s="18">
        <v>-0.114</v>
      </c>
      <c r="Y42" s="18">
        <v>-0.109</v>
      </c>
      <c r="Z42" s="18">
        <v>-0.107</v>
      </c>
      <c r="AA42" s="18">
        <v>-0.109</v>
      </c>
      <c r="AB42" s="18">
        <v>-0.107</v>
      </c>
      <c r="AC42" s="18">
        <v>-0.107</v>
      </c>
      <c r="AD42" s="18">
        <v>-0.1</v>
      </c>
      <c r="AE42" s="19">
        <v>-9.6000000000000002E-2</v>
      </c>
    </row>
    <row r="43" spans="1:31" x14ac:dyDescent="0.25">
      <c r="A43" s="9">
        <v>2</v>
      </c>
      <c r="B43" s="2">
        <v>45740</v>
      </c>
      <c r="C43" s="3">
        <v>0.60137731481481482</v>
      </c>
      <c r="D43">
        <v>10.62</v>
      </c>
      <c r="E43">
        <v>96013</v>
      </c>
      <c r="F43">
        <v>25.7</v>
      </c>
      <c r="G43">
        <v>87</v>
      </c>
      <c r="H43">
        <v>1.1060000000000001</v>
      </c>
      <c r="I43" s="4" t="s">
        <v>31</v>
      </c>
      <c r="J43">
        <v>2.02</v>
      </c>
      <c r="K43" s="18">
        <v>-0.04</v>
      </c>
      <c r="L43" s="18">
        <v>-0.104</v>
      </c>
      <c r="M43" s="18">
        <v>-0.108</v>
      </c>
      <c r="N43" s="18">
        <v>-0.107</v>
      </c>
      <c r="O43" s="18">
        <v>-0.107</v>
      </c>
      <c r="P43" s="18">
        <v>-0.106</v>
      </c>
      <c r="Q43" s="18">
        <v>-0.106</v>
      </c>
      <c r="R43" s="18">
        <v>-0.104</v>
      </c>
      <c r="S43" s="18">
        <v>-0.105</v>
      </c>
      <c r="T43" s="18">
        <v>-0.1</v>
      </c>
      <c r="U43" s="18">
        <v>-9.5000000000000001E-2</v>
      </c>
      <c r="V43" s="18">
        <v>-0.14299999999999999</v>
      </c>
      <c r="W43" s="18">
        <v>-0.14199999999999999</v>
      </c>
      <c r="X43" s="18">
        <v>-0.112</v>
      </c>
      <c r="Y43" s="18">
        <v>-0.112</v>
      </c>
      <c r="Z43" s="18">
        <v>-0.11</v>
      </c>
      <c r="AA43" s="18">
        <v>-0.106</v>
      </c>
      <c r="AB43" s="18">
        <v>-0.108</v>
      </c>
      <c r="AC43" s="18">
        <v>-0.104</v>
      </c>
      <c r="AD43" s="18">
        <v>-9.9000000000000005E-2</v>
      </c>
      <c r="AE43" s="19">
        <v>-9.5000000000000001E-2</v>
      </c>
    </row>
    <row r="44" spans="1:31" x14ac:dyDescent="0.25">
      <c r="A44" s="9">
        <v>3</v>
      </c>
      <c r="B44" s="2">
        <v>45740</v>
      </c>
      <c r="C44" s="3">
        <v>0.64961805555555552</v>
      </c>
      <c r="D44">
        <v>10.61</v>
      </c>
      <c r="E44">
        <v>96013</v>
      </c>
      <c r="F44">
        <v>25.8</v>
      </c>
      <c r="G44">
        <v>87</v>
      </c>
      <c r="H44">
        <v>1.1060000000000001</v>
      </c>
      <c r="I44" s="4" t="s">
        <v>31</v>
      </c>
      <c r="J44">
        <v>4.03</v>
      </c>
      <c r="K44" s="18">
        <v>-4.1000000000000002E-2</v>
      </c>
      <c r="L44" s="18">
        <v>-8.8999999999999996E-2</v>
      </c>
      <c r="M44" s="18">
        <v>-9.9000000000000005E-2</v>
      </c>
      <c r="N44" s="18">
        <v>-9.1999999999999998E-2</v>
      </c>
      <c r="O44" s="18">
        <v>-9.4E-2</v>
      </c>
      <c r="P44" s="18">
        <v>-9.5000000000000001E-2</v>
      </c>
      <c r="Q44" s="18">
        <v>-9.2999999999999999E-2</v>
      </c>
      <c r="R44" s="18">
        <v>-8.8999999999999996E-2</v>
      </c>
      <c r="S44" s="18">
        <v>-0.09</v>
      </c>
      <c r="T44" s="18">
        <v>-8.5999999999999993E-2</v>
      </c>
      <c r="U44" s="18">
        <v>-8.4000000000000005E-2</v>
      </c>
      <c r="V44" s="18">
        <v>-0.156</v>
      </c>
      <c r="W44" s="18">
        <v>-0.14899999999999999</v>
      </c>
      <c r="X44" s="18">
        <v>-0.111</v>
      </c>
      <c r="Y44" s="18">
        <v>-0.114</v>
      </c>
      <c r="Z44" s="18">
        <v>-0.112</v>
      </c>
      <c r="AA44" s="18">
        <v>-0.106</v>
      </c>
      <c r="AB44" s="18">
        <v>-0.108</v>
      </c>
      <c r="AC44" s="18">
        <v>-0.10299999999999999</v>
      </c>
      <c r="AD44" s="18">
        <v>-9.8000000000000004E-2</v>
      </c>
      <c r="AE44" s="19">
        <v>-9.7000000000000003E-2</v>
      </c>
    </row>
    <row r="45" spans="1:31" x14ac:dyDescent="0.25">
      <c r="A45" s="9">
        <v>4</v>
      </c>
      <c r="B45" s="2">
        <v>45740</v>
      </c>
      <c r="C45" s="3">
        <v>0.6399421296296296</v>
      </c>
      <c r="D45">
        <v>10.62</v>
      </c>
      <c r="E45">
        <v>96013</v>
      </c>
      <c r="F45">
        <v>25.9</v>
      </c>
      <c r="G45">
        <v>87</v>
      </c>
      <c r="H45">
        <v>1.1060000000000001</v>
      </c>
      <c r="I45" s="4" t="s">
        <v>31</v>
      </c>
      <c r="J45">
        <v>6.05</v>
      </c>
      <c r="K45" s="18">
        <v>-7.1999999999999995E-2</v>
      </c>
      <c r="L45" s="18">
        <v>-8.7999999999999995E-2</v>
      </c>
      <c r="M45" s="18">
        <v>-0.10100000000000001</v>
      </c>
      <c r="N45" s="18">
        <v>-9.1999999999999998E-2</v>
      </c>
      <c r="O45" s="18">
        <v>-9.2999999999999999E-2</v>
      </c>
      <c r="P45" s="18">
        <v>-9.4E-2</v>
      </c>
      <c r="Q45" s="18">
        <v>-9.0999999999999998E-2</v>
      </c>
      <c r="R45" s="18">
        <v>-8.7999999999999995E-2</v>
      </c>
      <c r="S45" s="18">
        <v>-8.8999999999999996E-2</v>
      </c>
      <c r="T45" s="18">
        <v>-8.5000000000000006E-2</v>
      </c>
      <c r="U45" s="18">
        <v>-8.4000000000000005E-2</v>
      </c>
      <c r="V45" s="18">
        <v>-0.17699999999999999</v>
      </c>
      <c r="W45" s="18">
        <v>-0.16300000000000001</v>
      </c>
      <c r="X45" s="18">
        <v>-0.112</v>
      </c>
      <c r="Y45" s="18">
        <v>-0.11899999999999999</v>
      </c>
      <c r="Z45" s="18">
        <v>-0.115</v>
      </c>
      <c r="AA45" s="18">
        <v>-0.106</v>
      </c>
      <c r="AB45" s="18">
        <v>-0.109</v>
      </c>
      <c r="AC45" s="18">
        <v>-0.104</v>
      </c>
      <c r="AD45" s="18">
        <v>-0.10100000000000001</v>
      </c>
      <c r="AE45" s="19">
        <v>-0.1</v>
      </c>
    </row>
    <row r="46" spans="1:31" x14ac:dyDescent="0.25">
      <c r="A46" s="9">
        <v>5</v>
      </c>
      <c r="B46" s="2">
        <v>45740</v>
      </c>
      <c r="C46" s="3">
        <v>0.63124999999999998</v>
      </c>
      <c r="D46">
        <v>10.6</v>
      </c>
      <c r="E46">
        <v>96013</v>
      </c>
      <c r="F46">
        <v>25.9</v>
      </c>
      <c r="G46">
        <v>87</v>
      </c>
      <c r="H46">
        <v>1.1060000000000001</v>
      </c>
      <c r="I46" s="4" t="s">
        <v>31</v>
      </c>
      <c r="J46">
        <v>8.06</v>
      </c>
      <c r="K46" s="18">
        <v>-9.0999999999999998E-2</v>
      </c>
      <c r="L46" s="18">
        <v>-8.7999999999999995E-2</v>
      </c>
      <c r="M46" s="18">
        <v>-0.105</v>
      </c>
      <c r="N46" s="18">
        <v>-9.0999999999999998E-2</v>
      </c>
      <c r="O46" s="18">
        <v>-9.0999999999999998E-2</v>
      </c>
      <c r="P46" s="18">
        <v>-9.4E-2</v>
      </c>
      <c r="Q46" s="18">
        <v>-0.09</v>
      </c>
      <c r="R46" s="18">
        <v>-8.7999999999999995E-2</v>
      </c>
      <c r="S46" s="18">
        <v>-8.7999999999999995E-2</v>
      </c>
      <c r="T46" s="18">
        <v>-8.4000000000000005E-2</v>
      </c>
      <c r="U46" s="18">
        <v>-8.4000000000000005E-2</v>
      </c>
      <c r="V46" s="18">
        <v>-0.192</v>
      </c>
      <c r="W46" s="18">
        <v>-0.17499999999999999</v>
      </c>
      <c r="X46" s="18">
        <v>-0.11600000000000001</v>
      </c>
      <c r="Y46" s="18">
        <v>-0.122</v>
      </c>
      <c r="Z46" s="18">
        <v>-0.12</v>
      </c>
      <c r="AA46" s="18">
        <v>-0.107</v>
      </c>
      <c r="AB46" s="18">
        <v>-0.112</v>
      </c>
      <c r="AC46" s="18">
        <v>-0.105</v>
      </c>
      <c r="AD46" s="18">
        <v>-0.10199999999999999</v>
      </c>
      <c r="AE46" s="19">
        <v>-0.10199999999999999</v>
      </c>
    </row>
    <row r="47" spans="1:31" x14ac:dyDescent="0.25">
      <c r="A47" s="9">
        <v>6</v>
      </c>
      <c r="B47" s="2">
        <v>45740</v>
      </c>
      <c r="C47" s="3">
        <v>0.62083333333333335</v>
      </c>
      <c r="D47">
        <v>10.41</v>
      </c>
      <c r="E47">
        <v>96013</v>
      </c>
      <c r="F47">
        <v>25.9</v>
      </c>
      <c r="G47">
        <v>87</v>
      </c>
      <c r="H47">
        <v>1.1060000000000001</v>
      </c>
      <c r="I47" s="4" t="s">
        <v>31</v>
      </c>
      <c r="J47">
        <v>10.08</v>
      </c>
      <c r="K47" s="18">
        <v>-0.129</v>
      </c>
      <c r="L47" s="18">
        <v>-8.8999999999999996E-2</v>
      </c>
      <c r="M47" s="18">
        <v>-0.111</v>
      </c>
      <c r="N47" s="18">
        <v>-9.2999999999999999E-2</v>
      </c>
      <c r="O47" s="18">
        <v>-9.1999999999999998E-2</v>
      </c>
      <c r="P47" s="18">
        <v>-9.5000000000000001E-2</v>
      </c>
      <c r="Q47" s="18">
        <v>-0.09</v>
      </c>
      <c r="R47" s="18">
        <v>-8.6999999999999994E-2</v>
      </c>
      <c r="S47" s="18">
        <v>-8.8999999999999996E-2</v>
      </c>
      <c r="T47" s="18">
        <v>-8.5000000000000006E-2</v>
      </c>
      <c r="U47" s="18">
        <v>-0.09</v>
      </c>
      <c r="V47" s="18">
        <v>-0.216</v>
      </c>
      <c r="W47" s="18">
        <v>-0.19500000000000001</v>
      </c>
      <c r="X47" s="18">
        <v>-0.12</v>
      </c>
      <c r="Y47" s="18">
        <v>-0.13</v>
      </c>
      <c r="Z47" s="18">
        <v>-0.125</v>
      </c>
      <c r="AA47" s="18">
        <v>-0.111</v>
      </c>
      <c r="AB47" s="18">
        <v>-0.11700000000000001</v>
      </c>
      <c r="AC47" s="18">
        <v>-0.108</v>
      </c>
      <c r="AD47" s="18">
        <v>-0.107</v>
      </c>
      <c r="AE47" s="19">
        <v>-0.111</v>
      </c>
    </row>
    <row r="48" spans="1:31" x14ac:dyDescent="0.25">
      <c r="A48" s="9">
        <v>7</v>
      </c>
      <c r="B48" s="2">
        <v>45740</v>
      </c>
      <c r="C48" s="3">
        <v>0.61231481481481487</v>
      </c>
      <c r="D48">
        <v>10.37</v>
      </c>
      <c r="E48">
        <v>96013</v>
      </c>
      <c r="F48">
        <v>25.8</v>
      </c>
      <c r="G48">
        <v>87</v>
      </c>
      <c r="H48">
        <v>1.1060000000000001</v>
      </c>
      <c r="I48" s="4" t="s">
        <v>31</v>
      </c>
      <c r="J48">
        <v>11.95</v>
      </c>
      <c r="K48" s="18">
        <v>-6.3E-2</v>
      </c>
      <c r="L48" s="18">
        <v>-0.08</v>
      </c>
      <c r="M48" s="18">
        <v>-9.1999999999999998E-2</v>
      </c>
      <c r="N48" s="18">
        <v>-8.6999999999999994E-2</v>
      </c>
      <c r="O48" s="18">
        <v>-0.09</v>
      </c>
      <c r="P48" s="18">
        <v>-9.1999999999999998E-2</v>
      </c>
      <c r="Q48" s="18">
        <v>-9.1999999999999998E-2</v>
      </c>
      <c r="R48" s="18">
        <v>-9.1999999999999998E-2</v>
      </c>
      <c r="S48" s="18">
        <v>-9.6000000000000002E-2</v>
      </c>
      <c r="T48" s="18">
        <v>-9.4E-2</v>
      </c>
      <c r="U48" s="18">
        <v>-0.104</v>
      </c>
      <c r="V48" s="18">
        <v>-0.14899999999999999</v>
      </c>
      <c r="W48" s="18">
        <v>-0.154</v>
      </c>
      <c r="X48" s="18">
        <v>-0.115</v>
      </c>
      <c r="Y48" s="18">
        <v>-0.11899999999999999</v>
      </c>
      <c r="Z48" s="18">
        <v>-0.12</v>
      </c>
      <c r="AA48" s="18">
        <v>-0.113</v>
      </c>
      <c r="AB48" s="18">
        <v>-0.11899999999999999</v>
      </c>
      <c r="AC48" s="18">
        <v>-0.11799999999999999</v>
      </c>
      <c r="AD48" s="18">
        <v>-0.126</v>
      </c>
      <c r="AE48" s="19">
        <v>-0.13</v>
      </c>
    </row>
    <row r="49" spans="1:31" x14ac:dyDescent="0.25">
      <c r="A49" s="9">
        <v>8</v>
      </c>
      <c r="B49" s="2">
        <v>45740</v>
      </c>
      <c r="C49" s="3">
        <v>0.58695601851851853</v>
      </c>
      <c r="D49">
        <v>10.4</v>
      </c>
      <c r="E49">
        <v>96013</v>
      </c>
      <c r="F49">
        <v>25.8</v>
      </c>
      <c r="G49">
        <v>87</v>
      </c>
      <c r="H49">
        <v>1.1060000000000001</v>
      </c>
      <c r="I49" s="4" t="s">
        <v>31</v>
      </c>
      <c r="J49">
        <v>13.97</v>
      </c>
      <c r="K49" s="18">
        <v>-6.4000000000000001E-2</v>
      </c>
      <c r="L49" s="18">
        <v>-8.2000000000000003E-2</v>
      </c>
      <c r="M49" s="18">
        <v>-9.1999999999999998E-2</v>
      </c>
      <c r="N49" s="18">
        <v>-8.6999999999999994E-2</v>
      </c>
      <c r="O49" s="18">
        <v>-9.0999999999999998E-2</v>
      </c>
      <c r="P49" s="18">
        <v>-9.0999999999999998E-2</v>
      </c>
      <c r="Q49" s="18">
        <v>-9.0999999999999998E-2</v>
      </c>
      <c r="R49" s="18">
        <v>-9.1999999999999998E-2</v>
      </c>
      <c r="S49" s="18">
        <v>-9.4E-2</v>
      </c>
      <c r="T49" s="18">
        <v>-9.4E-2</v>
      </c>
      <c r="U49" s="18">
        <v>-0.10199999999999999</v>
      </c>
      <c r="V49" s="18">
        <v>-0.14499999999999999</v>
      </c>
      <c r="W49" s="18">
        <v>-0.155</v>
      </c>
      <c r="X49" s="18">
        <v>-0.11600000000000001</v>
      </c>
      <c r="Y49" s="18">
        <v>-0.12</v>
      </c>
      <c r="Z49" s="18">
        <v>-0.121</v>
      </c>
      <c r="AA49" s="18">
        <v>-0.113</v>
      </c>
      <c r="AB49" s="18">
        <v>-0.12</v>
      </c>
      <c r="AC49" s="18">
        <v>-0.12</v>
      </c>
      <c r="AD49" s="18">
        <v>-0.127</v>
      </c>
      <c r="AE49" s="19">
        <v>-0.13</v>
      </c>
    </row>
    <row r="50" spans="1:31" x14ac:dyDescent="0.25">
      <c r="A50" s="9">
        <v>9</v>
      </c>
      <c r="B50" s="2">
        <v>45740</v>
      </c>
      <c r="C50" s="3">
        <v>0.57613425925925921</v>
      </c>
      <c r="D50">
        <v>10.39</v>
      </c>
      <c r="E50">
        <v>96013</v>
      </c>
      <c r="F50">
        <v>25.7</v>
      </c>
      <c r="G50">
        <v>87</v>
      </c>
      <c r="H50">
        <v>1.107</v>
      </c>
      <c r="I50" s="4" t="s">
        <v>31</v>
      </c>
      <c r="J50">
        <v>15.98</v>
      </c>
      <c r="K50" s="18">
        <v>-7.0000000000000007E-2</v>
      </c>
      <c r="L50" s="18">
        <v>-7.9000000000000001E-2</v>
      </c>
      <c r="M50" s="18">
        <v>-0.09</v>
      </c>
      <c r="N50" s="18">
        <v>-8.5999999999999993E-2</v>
      </c>
      <c r="O50" s="18">
        <v>-8.8999999999999996E-2</v>
      </c>
      <c r="P50" s="18">
        <v>-0.09</v>
      </c>
      <c r="Q50" s="18">
        <v>-9.0999999999999998E-2</v>
      </c>
      <c r="R50" s="18">
        <v>-9.1999999999999998E-2</v>
      </c>
      <c r="S50" s="18">
        <v>-9.5000000000000001E-2</v>
      </c>
      <c r="T50" s="18">
        <v>-9.6000000000000002E-2</v>
      </c>
      <c r="U50" s="18">
        <v>-0.108</v>
      </c>
      <c r="V50" s="18">
        <v>-0.155</v>
      </c>
      <c r="W50" s="18">
        <v>-0.158</v>
      </c>
      <c r="X50" s="18">
        <v>-0.11899999999999999</v>
      </c>
      <c r="Y50" s="18">
        <v>-0.125</v>
      </c>
      <c r="Z50" s="18">
        <v>-0.126</v>
      </c>
      <c r="AA50" s="18">
        <v>-0.11700000000000001</v>
      </c>
      <c r="AB50" s="18">
        <v>-0.126</v>
      </c>
      <c r="AC50" s="18">
        <v>-0.124</v>
      </c>
      <c r="AD50" s="18">
        <v>-0.13400000000000001</v>
      </c>
      <c r="AE50" s="19">
        <v>-0.13600000000000001</v>
      </c>
    </row>
    <row r="51" spans="1:31" x14ac:dyDescent="0.25">
      <c r="A51" s="11">
        <v>10</v>
      </c>
      <c r="B51" s="6">
        <v>45740</v>
      </c>
      <c r="C51" s="7">
        <v>0.56076388888888884</v>
      </c>
      <c r="D51" s="5">
        <v>10.3</v>
      </c>
      <c r="E51" s="5">
        <v>96013</v>
      </c>
      <c r="F51" s="5">
        <v>25.7</v>
      </c>
      <c r="G51" s="5">
        <v>87</v>
      </c>
      <c r="H51" s="5">
        <v>1.107</v>
      </c>
      <c r="I51" s="8" t="s">
        <v>31</v>
      </c>
      <c r="J51" s="5">
        <v>0</v>
      </c>
      <c r="K51" s="20">
        <v>-3.3000000000000002E-2</v>
      </c>
      <c r="L51" s="20">
        <v>-0.11</v>
      </c>
      <c r="M51" s="20">
        <v>-0.105</v>
      </c>
      <c r="N51" s="20">
        <v>-0.109</v>
      </c>
      <c r="O51" s="20">
        <v>-0.11</v>
      </c>
      <c r="P51" s="20">
        <v>-0.108</v>
      </c>
      <c r="Q51" s="20">
        <v>-0.109</v>
      </c>
      <c r="R51" s="20">
        <v>-0.108</v>
      </c>
      <c r="S51" s="20">
        <v>-0.106</v>
      </c>
      <c r="T51" s="20">
        <v>-0.105</v>
      </c>
      <c r="U51" s="20">
        <v>-9.8000000000000004E-2</v>
      </c>
      <c r="V51" s="20">
        <v>-0.114</v>
      </c>
      <c r="W51" s="20">
        <v>-0.124</v>
      </c>
      <c r="X51" s="20">
        <v>-0.114</v>
      </c>
      <c r="Y51" s="20">
        <v>-0.109</v>
      </c>
      <c r="Z51" s="20">
        <v>-0.107</v>
      </c>
      <c r="AA51" s="20">
        <v>-0.109</v>
      </c>
      <c r="AB51" s="20">
        <v>-0.107</v>
      </c>
      <c r="AC51" s="20">
        <v>-0.107</v>
      </c>
      <c r="AD51" s="20">
        <v>-0.1</v>
      </c>
      <c r="AE51" s="21">
        <v>-9.6000000000000002E-2</v>
      </c>
    </row>
    <row r="52" spans="1:31" x14ac:dyDescent="0.25">
      <c r="A52" s="57" t="s">
        <v>33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9"/>
    </row>
    <row r="53" spans="1:31" x14ac:dyDescent="0.25">
      <c r="A53" s="9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s="10" t="s">
        <v>30</v>
      </c>
    </row>
    <row r="54" spans="1:31" x14ac:dyDescent="0.25">
      <c r="A54" s="9">
        <v>1</v>
      </c>
      <c r="B54" s="2">
        <v>45741</v>
      </c>
      <c r="C54" s="3">
        <v>0.53918981481481476</v>
      </c>
      <c r="D54">
        <v>9.5399999999999991</v>
      </c>
      <c r="E54">
        <v>96070</v>
      </c>
      <c r="F54">
        <v>26</v>
      </c>
      <c r="G54">
        <v>87</v>
      </c>
      <c r="H54">
        <v>1.1080000000000001</v>
      </c>
      <c r="I54" t="s">
        <v>31</v>
      </c>
      <c r="J54">
        <v>0</v>
      </c>
      <c r="K54">
        <v>-3.0000000000000001E-3</v>
      </c>
      <c r="L54">
        <v>-0.09</v>
      </c>
      <c r="M54">
        <v>-0.09</v>
      </c>
      <c r="N54">
        <v>-8.6999999999999994E-2</v>
      </c>
      <c r="O54">
        <v>-7.9000000000000001E-2</v>
      </c>
      <c r="P54">
        <v>-7.2999999999999995E-2</v>
      </c>
      <c r="Q54">
        <v>-7.2999999999999995E-2</v>
      </c>
      <c r="R54">
        <v>-7.1999999999999995E-2</v>
      </c>
      <c r="S54">
        <v>-6.4000000000000001E-2</v>
      </c>
      <c r="T54">
        <v>-7.0000000000000007E-2</v>
      </c>
      <c r="U54">
        <v>-6.6000000000000003E-2</v>
      </c>
      <c r="V54">
        <v>-6.9000000000000006E-2</v>
      </c>
      <c r="W54">
        <v>-7.6999999999999999E-2</v>
      </c>
      <c r="X54">
        <v>-7.5999999999999998E-2</v>
      </c>
      <c r="Y54">
        <v>-7.5999999999999998E-2</v>
      </c>
      <c r="Z54">
        <v>-7.2999999999999995E-2</v>
      </c>
      <c r="AA54">
        <v>-7.0000000000000007E-2</v>
      </c>
      <c r="AB54">
        <v>-6.8000000000000005E-2</v>
      </c>
      <c r="AC54">
        <v>-6.2E-2</v>
      </c>
      <c r="AD54">
        <v>-6.2E-2</v>
      </c>
      <c r="AE54" s="10">
        <v>-6.0999999999999999E-2</v>
      </c>
    </row>
    <row r="55" spans="1:31" x14ac:dyDescent="0.25">
      <c r="A55" s="9">
        <v>2</v>
      </c>
      <c r="B55" s="2">
        <v>45741</v>
      </c>
      <c r="C55" s="3">
        <v>0.55833333333333335</v>
      </c>
      <c r="D55">
        <v>9.74</v>
      </c>
      <c r="E55">
        <v>96070</v>
      </c>
      <c r="F55">
        <v>26</v>
      </c>
      <c r="G55">
        <v>87</v>
      </c>
      <c r="H55">
        <v>1.1080000000000001</v>
      </c>
      <c r="I55" t="s">
        <v>31</v>
      </c>
      <c r="J55">
        <v>2.02</v>
      </c>
      <c r="K55">
        <v>-3.0000000000000001E-3</v>
      </c>
      <c r="L55">
        <v>-6.9000000000000006E-2</v>
      </c>
      <c r="M55">
        <v>-8.2000000000000003E-2</v>
      </c>
      <c r="N55">
        <v>-7.9000000000000001E-2</v>
      </c>
      <c r="O55">
        <v>-7.6999999999999999E-2</v>
      </c>
      <c r="P55">
        <v>-6.8000000000000005E-2</v>
      </c>
      <c r="Q55">
        <v>-6.8000000000000005E-2</v>
      </c>
      <c r="R55">
        <v>-6.4000000000000001E-2</v>
      </c>
      <c r="S55">
        <v>-5.7000000000000002E-2</v>
      </c>
      <c r="T55">
        <v>-6.4000000000000001E-2</v>
      </c>
      <c r="U55">
        <v>-6.3E-2</v>
      </c>
      <c r="V55">
        <v>-9.2999999999999999E-2</v>
      </c>
      <c r="W55">
        <v>-8.5000000000000006E-2</v>
      </c>
      <c r="X55">
        <v>-8.6999999999999994E-2</v>
      </c>
      <c r="Y55">
        <v>-7.8E-2</v>
      </c>
      <c r="Z55">
        <v>-8.1000000000000003E-2</v>
      </c>
      <c r="AA55">
        <v>-7.0999999999999994E-2</v>
      </c>
      <c r="AB55">
        <v>-7.2999999999999995E-2</v>
      </c>
      <c r="AC55">
        <v>-6.2E-2</v>
      </c>
      <c r="AD55">
        <v>-6.8000000000000005E-2</v>
      </c>
      <c r="AE55" s="10">
        <v>-6.0999999999999999E-2</v>
      </c>
    </row>
    <row r="56" spans="1:31" x14ac:dyDescent="0.25">
      <c r="A56" s="9">
        <v>3</v>
      </c>
      <c r="B56" s="2">
        <v>45741</v>
      </c>
      <c r="C56" s="3">
        <v>0.56893518518518515</v>
      </c>
      <c r="D56">
        <v>9.76</v>
      </c>
      <c r="E56">
        <v>96070</v>
      </c>
      <c r="F56">
        <v>26</v>
      </c>
      <c r="G56">
        <v>87</v>
      </c>
      <c r="H56">
        <v>1.1080000000000001</v>
      </c>
      <c r="I56" t="s">
        <v>31</v>
      </c>
      <c r="J56">
        <v>4.03</v>
      </c>
      <c r="K56">
        <v>-1.2E-2</v>
      </c>
      <c r="L56">
        <v>-5.5E-2</v>
      </c>
      <c r="M56">
        <v>-6.5999999999999989E-2</v>
      </c>
      <c r="N56">
        <v>-7.3999999999999996E-2</v>
      </c>
      <c r="O56">
        <v>-7.6999999999999999E-2</v>
      </c>
      <c r="P56">
        <v>-6.7000000000000004E-2</v>
      </c>
      <c r="Q56">
        <v>-7.0999999999999994E-2</v>
      </c>
      <c r="R56">
        <v>-6.5000000000000002E-2</v>
      </c>
      <c r="S56">
        <v>-5.8000000000000003E-2</v>
      </c>
      <c r="T56">
        <v>-6.4000000000000001E-2</v>
      </c>
      <c r="U56">
        <v>-6.3E-2</v>
      </c>
      <c r="V56">
        <v>-0.11600000000000001</v>
      </c>
      <c r="W56">
        <v>-9.1999999999999998E-2</v>
      </c>
      <c r="X56">
        <v>-0.1</v>
      </c>
      <c r="Y56">
        <v>-8.4000000000000005E-2</v>
      </c>
      <c r="Z56">
        <v>-8.8999999999999996E-2</v>
      </c>
      <c r="AA56">
        <v>-7.4999999999999997E-2</v>
      </c>
      <c r="AB56">
        <v>-7.9000000000000001E-2</v>
      </c>
      <c r="AC56">
        <v>-6.5000000000000002E-2</v>
      </c>
      <c r="AD56">
        <v>-6.8000000000000005E-2</v>
      </c>
      <c r="AE56" s="10">
        <v>-6.0999999999999999E-2</v>
      </c>
    </row>
    <row r="57" spans="1:31" x14ac:dyDescent="0.25">
      <c r="A57" s="9">
        <v>4</v>
      </c>
      <c r="B57" s="2">
        <v>45741</v>
      </c>
      <c r="C57" s="3">
        <v>0.58008101851851857</v>
      </c>
      <c r="D57">
        <v>9.6</v>
      </c>
      <c r="E57">
        <v>96070</v>
      </c>
      <c r="F57">
        <v>26</v>
      </c>
      <c r="G57">
        <v>87</v>
      </c>
      <c r="H57">
        <v>1.1080000000000001</v>
      </c>
      <c r="I57" t="s">
        <v>31</v>
      </c>
      <c r="J57">
        <v>6.05</v>
      </c>
      <c r="K57">
        <v>-3.1E-2</v>
      </c>
      <c r="L57">
        <v>-0.04</v>
      </c>
      <c r="M57">
        <v>-5.8999999999999997E-2</v>
      </c>
      <c r="N57">
        <v>-6.5000000000000002E-2</v>
      </c>
      <c r="O57">
        <v>-7.1999999999999995E-2</v>
      </c>
      <c r="P57">
        <v>-6.2E-2</v>
      </c>
      <c r="Q57">
        <v>-6.7000000000000004E-2</v>
      </c>
      <c r="R57">
        <v>-6.2E-2</v>
      </c>
      <c r="S57">
        <v>-0.55000000000000004</v>
      </c>
      <c r="T57">
        <v>-6.0999999999999999E-2</v>
      </c>
      <c r="U57">
        <v>-0.06</v>
      </c>
      <c r="V57">
        <v>-0.13500000000000001</v>
      </c>
      <c r="W57">
        <v>-0.10100000000000001</v>
      </c>
      <c r="X57">
        <v>-0.104</v>
      </c>
      <c r="Y57">
        <v>-8.5999999999999993E-2</v>
      </c>
      <c r="Z57">
        <v>-9.5000000000000001E-2</v>
      </c>
      <c r="AA57">
        <v>-7.4999999999999997E-2</v>
      </c>
      <c r="AB57">
        <v>-7.5999999999999998E-2</v>
      </c>
      <c r="AC57">
        <v>-6.4000000000000001E-2</v>
      </c>
      <c r="AD57">
        <v>-6.8000000000000005E-2</v>
      </c>
      <c r="AE57" s="10">
        <v>-0.06</v>
      </c>
    </row>
    <row r="58" spans="1:31" x14ac:dyDescent="0.25">
      <c r="A58" s="9">
        <v>5</v>
      </c>
      <c r="B58" s="2">
        <v>45741</v>
      </c>
      <c r="C58" s="3">
        <v>0.5915393518518518</v>
      </c>
      <c r="D58">
        <v>9.8000000000000007</v>
      </c>
      <c r="E58">
        <v>96070</v>
      </c>
      <c r="F58">
        <v>26</v>
      </c>
      <c r="G58">
        <v>87</v>
      </c>
      <c r="H58">
        <v>1.107</v>
      </c>
      <c r="I58" t="s">
        <v>31</v>
      </c>
      <c r="J58">
        <v>8.06</v>
      </c>
      <c r="K58">
        <v>-6.2E-2</v>
      </c>
      <c r="L58">
        <v>-0.03</v>
      </c>
      <c r="M58">
        <v>-4.5999999999999999E-2</v>
      </c>
      <c r="N58">
        <v>-5.8000000000000003E-2</v>
      </c>
      <c r="O58">
        <v>-6.9000000000000006E-2</v>
      </c>
      <c r="P58">
        <v>-5.7000000000000002E-2</v>
      </c>
      <c r="Q58">
        <v>-6.7000000000000004E-2</v>
      </c>
      <c r="R58">
        <v>-5.8999999999999997E-2</v>
      </c>
      <c r="S58">
        <v>-5.5E-2</v>
      </c>
      <c r="T58">
        <v>-0.06</v>
      </c>
      <c r="U58">
        <v>-5.8999999999999997E-2</v>
      </c>
      <c r="V58">
        <v>-0.14899999999999999</v>
      </c>
      <c r="W58">
        <v>-0.111</v>
      </c>
      <c r="X58">
        <v>-0.113</v>
      </c>
      <c r="Y58">
        <v>-8.5999999999999993E-2</v>
      </c>
      <c r="Z58">
        <v>-9.5000000000000001E-2</v>
      </c>
      <c r="AA58">
        <v>-7.3999999999999996E-2</v>
      </c>
      <c r="AB58">
        <v>-7.9000000000000001E-2</v>
      </c>
      <c r="AC58">
        <v>-6.2E-2</v>
      </c>
      <c r="AD58">
        <v>-6.7000000000000004E-2</v>
      </c>
      <c r="AE58" s="10">
        <v>-5.8000000000000003E-2</v>
      </c>
    </row>
    <row r="59" spans="1:31" x14ac:dyDescent="0.25">
      <c r="A59" s="9">
        <v>6</v>
      </c>
      <c r="B59" s="2">
        <v>45741</v>
      </c>
      <c r="C59" s="3">
        <v>0.60271990740740744</v>
      </c>
      <c r="D59">
        <v>9.58</v>
      </c>
      <c r="E59">
        <v>96070</v>
      </c>
      <c r="F59">
        <v>26</v>
      </c>
      <c r="G59">
        <v>87</v>
      </c>
      <c r="H59">
        <v>1.1080000000000001</v>
      </c>
      <c r="I59" t="s">
        <v>31</v>
      </c>
      <c r="J59">
        <v>10.08</v>
      </c>
      <c r="K59">
        <v>-9.4E-2</v>
      </c>
      <c r="L59">
        <v>-1.9E-2</v>
      </c>
      <c r="M59">
        <v>-4.9000000000000002E-2</v>
      </c>
      <c r="N59">
        <v>-4.9000000000000002E-2</v>
      </c>
      <c r="O59">
        <v>-6.3E-2</v>
      </c>
      <c r="P59">
        <v>-5.3999999999999999E-2</v>
      </c>
      <c r="Q59">
        <v>-6.4000000000000001E-2</v>
      </c>
      <c r="R59">
        <v>-5.7000000000000002E-2</v>
      </c>
      <c r="S59">
        <v>-5.3999999999999999E-2</v>
      </c>
      <c r="T59">
        <v>-5.8000000000000003E-2</v>
      </c>
      <c r="U59">
        <v>-5.8999999999999997E-2</v>
      </c>
      <c r="V59">
        <v>-0.18</v>
      </c>
      <c r="W59">
        <v>-0.127</v>
      </c>
      <c r="X59">
        <v>-0.115</v>
      </c>
      <c r="Y59">
        <v>-8.7999999999999995E-2</v>
      </c>
      <c r="Z59">
        <v>-9.6000000000000002E-2</v>
      </c>
      <c r="AA59">
        <v>-7.2999999999999995E-2</v>
      </c>
      <c r="AB59">
        <v>-7.6999999999999999E-2</v>
      </c>
      <c r="AC59">
        <v>-6.2E-2</v>
      </c>
      <c r="AD59">
        <v>-6.5000000000000002E-2</v>
      </c>
      <c r="AE59" s="10">
        <v>-5.8000000000000003E-2</v>
      </c>
    </row>
    <row r="60" spans="1:31" x14ac:dyDescent="0.25">
      <c r="A60" s="9">
        <v>7</v>
      </c>
      <c r="B60" s="2">
        <v>45741</v>
      </c>
      <c r="C60" s="3">
        <v>0.62326388888888884</v>
      </c>
      <c r="D60">
        <v>9.5</v>
      </c>
      <c r="E60">
        <v>95999</v>
      </c>
      <c r="F60">
        <v>26</v>
      </c>
      <c r="G60">
        <v>87</v>
      </c>
      <c r="H60">
        <v>1.107</v>
      </c>
      <c r="I60" t="s">
        <v>31</v>
      </c>
      <c r="J60">
        <v>11.95</v>
      </c>
      <c r="K60">
        <v>-1.2500000000000001E-2</v>
      </c>
      <c r="L60">
        <v>-2.1000000000000001E-2</v>
      </c>
      <c r="M60">
        <v>-4.7999999999999994E-2</v>
      </c>
      <c r="N60">
        <v>-5.0999999999999997E-2</v>
      </c>
      <c r="O60">
        <v>-6.6000000000000003E-2</v>
      </c>
      <c r="P60">
        <v>-5.7000000000000002E-2</v>
      </c>
      <c r="Q60">
        <v>-6.8000000000000005E-2</v>
      </c>
      <c r="R60">
        <v>-6.0999999999999999E-2</v>
      </c>
      <c r="S60">
        <v>-0.06</v>
      </c>
      <c r="T60">
        <v>-6.4000000000000001E-2</v>
      </c>
      <c r="U60">
        <v>-6.5000000000000002E-2</v>
      </c>
      <c r="V60">
        <v>-0.19600000000000001</v>
      </c>
      <c r="W60">
        <v>-0.13300000000000001</v>
      </c>
      <c r="X60">
        <v>-0.121</v>
      </c>
      <c r="Y60">
        <v>-9.0999999999999998E-2</v>
      </c>
      <c r="Z60">
        <v>-9.7000000000000003E-2</v>
      </c>
      <c r="AA60">
        <v>-7.5999999999999998E-2</v>
      </c>
      <c r="AB60">
        <v>-8.1000000000000003E-2</v>
      </c>
      <c r="AC60">
        <v>-6.6000000000000003E-2</v>
      </c>
      <c r="AD60">
        <v>-6.9000000000000006E-2</v>
      </c>
      <c r="AE60" s="10">
        <v>-6.2E-2</v>
      </c>
    </row>
    <row r="61" spans="1:31" x14ac:dyDescent="0.25">
      <c r="A61" s="9">
        <v>8</v>
      </c>
      <c r="B61" s="2">
        <v>45741</v>
      </c>
      <c r="C61" s="3">
        <v>0.63267361111111109</v>
      </c>
      <c r="D61">
        <v>9.5</v>
      </c>
      <c r="E61">
        <v>95999</v>
      </c>
      <c r="F61">
        <v>26</v>
      </c>
      <c r="G61">
        <v>87</v>
      </c>
      <c r="H61">
        <v>1.107</v>
      </c>
      <c r="I61" t="s">
        <v>31</v>
      </c>
      <c r="J61">
        <v>13.97</v>
      </c>
      <c r="K61">
        <v>-6.0999999999999999E-2</v>
      </c>
      <c r="L61">
        <v>-2.1999999999999999E-2</v>
      </c>
      <c r="M61">
        <v>-5.2999999999999999E-2</v>
      </c>
      <c r="N61">
        <v>-5.0999999999999997E-2</v>
      </c>
      <c r="O61">
        <v>-6.8000000000000005E-2</v>
      </c>
      <c r="P61">
        <v>-5.8000000000000003E-2</v>
      </c>
      <c r="Q61">
        <v>-7.3999999999999996E-2</v>
      </c>
      <c r="R61">
        <v>-6.4000000000000001E-2</v>
      </c>
      <c r="S61">
        <v>-6.2E-2</v>
      </c>
      <c r="T61">
        <v>-7.0999999999999994E-2</v>
      </c>
      <c r="U61">
        <v>-7.2999999999999995E-2</v>
      </c>
      <c r="V61">
        <v>-0.11</v>
      </c>
      <c r="W61">
        <v>-9.1999999999999998E-2</v>
      </c>
      <c r="X61">
        <v>-0.1</v>
      </c>
      <c r="Y61">
        <v>-9.1999999999999998E-2</v>
      </c>
      <c r="Z61">
        <v>-0.114</v>
      </c>
      <c r="AA61">
        <v>-8.8999999999999996E-2</v>
      </c>
      <c r="AB61">
        <v>-0.10199999999999999</v>
      </c>
      <c r="AC61">
        <v>-8.1000000000000003E-2</v>
      </c>
      <c r="AD61">
        <v>-9.0999999999999998E-2</v>
      </c>
      <c r="AE61" s="10">
        <v>-7.8E-2</v>
      </c>
    </row>
    <row r="62" spans="1:31" x14ac:dyDescent="0.25">
      <c r="A62" s="9">
        <v>9</v>
      </c>
      <c r="B62" s="2">
        <v>45741</v>
      </c>
      <c r="C62" s="3">
        <v>0.6419097222222222</v>
      </c>
      <c r="D62">
        <v>9.36</v>
      </c>
      <c r="E62">
        <v>95999</v>
      </c>
      <c r="F62">
        <v>26</v>
      </c>
      <c r="G62">
        <v>87</v>
      </c>
      <c r="H62">
        <v>1.107</v>
      </c>
      <c r="I62" t="s">
        <v>31</v>
      </c>
      <c r="J62">
        <v>15.98</v>
      </c>
      <c r="K62">
        <v>-6.6000000000000003E-2</v>
      </c>
      <c r="L62">
        <v>-1.9E-2</v>
      </c>
      <c r="M62">
        <v>-7.1000000000000008E-2</v>
      </c>
      <c r="N62">
        <v>-4.9000000000000002E-2</v>
      </c>
      <c r="O62">
        <v>-6.6000000000000003E-2</v>
      </c>
      <c r="P62">
        <v>-5.8000000000000003E-2</v>
      </c>
      <c r="Q62">
        <v>-7.6999999999999999E-2</v>
      </c>
      <c r="R62">
        <v>-6.6000000000000003E-2</v>
      </c>
      <c r="S62">
        <v>-6.6000000000000003E-2</v>
      </c>
      <c r="T62">
        <v>-7.3999999999999996E-2</v>
      </c>
      <c r="U62">
        <v>-7.9000000000000001E-2</v>
      </c>
      <c r="V62">
        <v>-0.108</v>
      </c>
      <c r="W62">
        <v>-8.8999999999999996E-2</v>
      </c>
      <c r="X62">
        <v>-1.0800000000000001E-2</v>
      </c>
      <c r="Y62">
        <v>-9.9099999999999994E-2</v>
      </c>
      <c r="Z62">
        <v>-0.111</v>
      </c>
      <c r="AA62">
        <v>-9.0999999999999998E-2</v>
      </c>
      <c r="AB62">
        <v>-0.109</v>
      </c>
      <c r="AC62">
        <v>-8.5999999999999993E-2</v>
      </c>
      <c r="AD62">
        <v>-0.1</v>
      </c>
      <c r="AE62" s="10">
        <v>-8.3000000000000004E-2</v>
      </c>
    </row>
    <row r="63" spans="1:31" x14ac:dyDescent="0.25">
      <c r="A63" s="11">
        <v>10</v>
      </c>
      <c r="B63" s="2">
        <v>45741</v>
      </c>
      <c r="C63" s="7">
        <v>0.53918981481481476</v>
      </c>
      <c r="D63" s="5">
        <v>9.5399999999999991</v>
      </c>
      <c r="E63" s="5">
        <v>96070</v>
      </c>
      <c r="F63" s="5">
        <v>26</v>
      </c>
      <c r="G63" s="5">
        <v>87</v>
      </c>
      <c r="H63" s="5">
        <v>1.1080000000000001</v>
      </c>
      <c r="I63" s="5" t="s">
        <v>31</v>
      </c>
      <c r="J63" s="5">
        <v>0</v>
      </c>
      <c r="K63" s="5">
        <v>-3.0000000000000001E-3</v>
      </c>
      <c r="L63" s="5">
        <v>-0.09</v>
      </c>
      <c r="M63" s="5">
        <v>-0.09</v>
      </c>
      <c r="N63" s="5">
        <v>-8.6999999999999994E-2</v>
      </c>
      <c r="O63" s="5">
        <v>-7.9000000000000001E-2</v>
      </c>
      <c r="P63" s="5">
        <v>-7.2999999999999995E-2</v>
      </c>
      <c r="Q63" s="5">
        <v>-7.2999999999999995E-2</v>
      </c>
      <c r="R63" s="5">
        <v>-7.1999999999999995E-2</v>
      </c>
      <c r="S63" s="5">
        <v>-6.4000000000000001E-2</v>
      </c>
      <c r="T63" s="5">
        <v>-7.0000000000000007E-2</v>
      </c>
      <c r="U63" s="5">
        <v>-6.6000000000000003E-2</v>
      </c>
      <c r="V63" s="5">
        <v>-6.9000000000000006E-2</v>
      </c>
      <c r="W63" s="5">
        <v>-7.6999999999999999E-2</v>
      </c>
      <c r="X63" s="5">
        <v>-7.5999999999999998E-2</v>
      </c>
      <c r="Y63" s="5">
        <v>-7.5999999999999998E-2</v>
      </c>
      <c r="Z63" s="5">
        <v>-7.2999999999999995E-2</v>
      </c>
      <c r="AA63" s="5">
        <v>-7.0000000000000007E-2</v>
      </c>
      <c r="AB63" s="5">
        <v>-6.8000000000000005E-2</v>
      </c>
      <c r="AC63" s="5">
        <v>-6.2E-2</v>
      </c>
      <c r="AD63" s="5">
        <v>-6.2E-2</v>
      </c>
      <c r="AE63" s="12">
        <v>-6.0999999999999999E-2</v>
      </c>
    </row>
    <row r="64" spans="1:31" x14ac:dyDescent="0.25">
      <c r="A64" s="57" t="s">
        <v>34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9"/>
    </row>
    <row r="65" spans="1:31" x14ac:dyDescent="0.25">
      <c r="A65" s="9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s="10" t="s">
        <v>30</v>
      </c>
    </row>
    <row r="66" spans="1:31" x14ac:dyDescent="0.25">
      <c r="A66" s="9">
        <v>1</v>
      </c>
      <c r="B66" s="2">
        <v>45748</v>
      </c>
      <c r="C66" s="3">
        <v>0.60851851851851857</v>
      </c>
      <c r="D66">
        <v>10.8</v>
      </c>
      <c r="E66">
        <v>96056</v>
      </c>
      <c r="F66">
        <v>25.9</v>
      </c>
      <c r="G66">
        <v>86</v>
      </c>
      <c r="H66">
        <v>1.1060000000000001</v>
      </c>
      <c r="I66" t="s">
        <v>31</v>
      </c>
      <c r="J66">
        <v>0</v>
      </c>
      <c r="K66">
        <v>-4.0000000000000001E-3</v>
      </c>
      <c r="L66">
        <v>-9.9000000000000005E-2</v>
      </c>
      <c r="M66">
        <v>-0.105</v>
      </c>
      <c r="N66">
        <v>-0.10299999999999999</v>
      </c>
      <c r="O66">
        <v>-0.1</v>
      </c>
      <c r="P66">
        <v>-0.10100000000000001</v>
      </c>
      <c r="Q66">
        <v>-9.4E-2</v>
      </c>
      <c r="R66">
        <v>-0.09</v>
      </c>
      <c r="S66">
        <v>-9.0999999999999998E-2</v>
      </c>
      <c r="T66">
        <v>-8.4000000000000005E-2</v>
      </c>
      <c r="U66">
        <v>-8.3000000000000004E-2</v>
      </c>
      <c r="V66">
        <v>-0.10100000000000001</v>
      </c>
      <c r="W66">
        <v>-0.106</v>
      </c>
      <c r="X66">
        <v>-0.106</v>
      </c>
      <c r="Y66">
        <v>-0.10199999999999999</v>
      </c>
      <c r="Z66">
        <v>-0.1</v>
      </c>
      <c r="AA66">
        <v>-9.7000000000000003E-2</v>
      </c>
      <c r="AB66">
        <v>-0.09</v>
      </c>
      <c r="AC66">
        <v>-8.5000000000000006E-2</v>
      </c>
      <c r="AD66">
        <v>-8.3000000000000004E-2</v>
      </c>
      <c r="AE66" s="10">
        <v>-8.5000000000000006E-2</v>
      </c>
    </row>
    <row r="67" spans="1:31" x14ac:dyDescent="0.25">
      <c r="A67" s="9">
        <v>2</v>
      </c>
      <c r="B67" s="2">
        <v>45748</v>
      </c>
      <c r="C67" s="3">
        <v>0.5978472222222222</v>
      </c>
      <c r="D67">
        <v>10.7</v>
      </c>
      <c r="E67">
        <v>96056</v>
      </c>
      <c r="F67">
        <v>25.9</v>
      </c>
      <c r="G67">
        <v>86</v>
      </c>
      <c r="H67">
        <v>1.1060000000000001</v>
      </c>
      <c r="I67" t="s">
        <v>31</v>
      </c>
      <c r="J67">
        <v>2.02</v>
      </c>
      <c r="K67">
        <v>-1.7000000000000001E-2</v>
      </c>
      <c r="L67">
        <v>-7.4999999999999997E-2</v>
      </c>
      <c r="M67">
        <v>-8.6999999999999994E-2</v>
      </c>
      <c r="N67">
        <v>-9.2999999999999999E-2</v>
      </c>
      <c r="O67">
        <v>-9.1999999999999998E-2</v>
      </c>
      <c r="P67">
        <v>-9.4E-2</v>
      </c>
      <c r="Q67">
        <v>-8.7999999999999995E-2</v>
      </c>
      <c r="R67">
        <v>-8.5000000000000006E-2</v>
      </c>
      <c r="S67">
        <v>-8.5000000000000006E-2</v>
      </c>
      <c r="T67">
        <v>-7.9000000000000001E-2</v>
      </c>
      <c r="U67">
        <v>-7.6999999999999999E-2</v>
      </c>
      <c r="V67">
        <v>-0.13900000000000001</v>
      </c>
      <c r="W67">
        <v>-0.13100000000000001</v>
      </c>
      <c r="X67">
        <v>-0.126</v>
      </c>
      <c r="Y67">
        <v>-0.11799999999999999</v>
      </c>
      <c r="Z67">
        <v>-0.113</v>
      </c>
      <c r="AA67">
        <v>-0.108</v>
      </c>
      <c r="AB67">
        <v>-0.10299999999999999</v>
      </c>
      <c r="AC67">
        <v>-0.1</v>
      </c>
      <c r="AD67">
        <v>-9.1999999999999998E-2</v>
      </c>
      <c r="AE67" s="10">
        <v>-0.08</v>
      </c>
    </row>
    <row r="68" spans="1:31" x14ac:dyDescent="0.25">
      <c r="A68" s="9">
        <v>3</v>
      </c>
      <c r="B68" s="2">
        <v>45748</v>
      </c>
      <c r="C68" s="3">
        <v>0.59008101851851846</v>
      </c>
      <c r="D68">
        <v>10.8</v>
      </c>
      <c r="E68">
        <v>96056</v>
      </c>
      <c r="F68">
        <v>25.9</v>
      </c>
      <c r="G68">
        <v>86</v>
      </c>
      <c r="H68">
        <v>1.1060000000000001</v>
      </c>
      <c r="I68" t="s">
        <v>31</v>
      </c>
      <c r="J68">
        <v>4.03</v>
      </c>
      <c r="K68">
        <v>-4.2999999999999997E-2</v>
      </c>
      <c r="L68">
        <v>-5.6000000000000001E-2</v>
      </c>
      <c r="M68">
        <v>-7.2999999999999995E-2</v>
      </c>
      <c r="N68">
        <v>-8.2000000000000003E-2</v>
      </c>
      <c r="O68">
        <v>-8.5000000000000006E-2</v>
      </c>
      <c r="P68">
        <v>-0.09</v>
      </c>
      <c r="Q68">
        <v>-8.5000000000000006E-2</v>
      </c>
      <c r="R68">
        <v>-8.3000000000000004E-2</v>
      </c>
      <c r="S68">
        <v>-8.3000000000000004E-2</v>
      </c>
      <c r="T68">
        <v>-7.8E-2</v>
      </c>
      <c r="U68">
        <v>-7.5999999999999998E-2</v>
      </c>
      <c r="V68">
        <v>-0.16700000000000001</v>
      </c>
      <c r="W68">
        <v>-0.152</v>
      </c>
      <c r="X68">
        <v>-0.13800000000000001</v>
      </c>
      <c r="Y68">
        <v>-0.126</v>
      </c>
      <c r="Z68">
        <v>-0.122</v>
      </c>
      <c r="AA68">
        <v>-0.11600000000000001</v>
      </c>
      <c r="AB68">
        <v>-0.1</v>
      </c>
      <c r="AC68">
        <v>-9.4E-2</v>
      </c>
      <c r="AD68">
        <v>-8.8999999999999996E-2</v>
      </c>
      <c r="AE68" s="10">
        <v>-8.1000000000000003E-2</v>
      </c>
    </row>
    <row r="69" spans="1:31" x14ac:dyDescent="0.25">
      <c r="A69" s="9">
        <v>4</v>
      </c>
      <c r="B69" s="2">
        <v>45748</v>
      </c>
      <c r="C69" s="3">
        <v>0.58261574074074074</v>
      </c>
      <c r="D69">
        <v>10.8</v>
      </c>
      <c r="E69">
        <v>96056</v>
      </c>
      <c r="F69">
        <v>25.9</v>
      </c>
      <c r="G69">
        <v>86</v>
      </c>
      <c r="H69">
        <v>1.107</v>
      </c>
      <c r="I69" t="s">
        <v>31</v>
      </c>
      <c r="J69">
        <v>6.05</v>
      </c>
      <c r="K69">
        <v>-8.4000000000000005E-2</v>
      </c>
      <c r="L69">
        <v>-4.1000000000000002E-2</v>
      </c>
      <c r="M69">
        <v>-6.0999999999999999E-2</v>
      </c>
      <c r="N69">
        <v>-7.3999999999999996E-2</v>
      </c>
      <c r="O69">
        <v>-7.9000000000000001E-2</v>
      </c>
      <c r="P69">
        <v>-8.5000000000000006E-2</v>
      </c>
      <c r="Q69">
        <v>-0.08</v>
      </c>
      <c r="R69">
        <v>-7.9000000000000001E-2</v>
      </c>
      <c r="S69">
        <v>-8.2000000000000003E-2</v>
      </c>
      <c r="T69">
        <v>-7.6999999999999999E-2</v>
      </c>
      <c r="U69">
        <v>-7.4999999999999997E-2</v>
      </c>
      <c r="V69">
        <v>-0.188</v>
      </c>
      <c r="W69">
        <v>-0.16600000000000001</v>
      </c>
      <c r="X69">
        <v>-0.157</v>
      </c>
      <c r="Y69">
        <v>-0.129</v>
      </c>
      <c r="Z69">
        <v>-0.11799999999999999</v>
      </c>
      <c r="AA69">
        <v>-0.111</v>
      </c>
      <c r="AB69">
        <v>-0.10199999999999999</v>
      </c>
      <c r="AC69">
        <v>-9.5000000000000001E-2</v>
      </c>
      <c r="AD69">
        <v>-8.8999999999999996E-2</v>
      </c>
      <c r="AE69" s="10">
        <v>-8.2000000000000003E-2</v>
      </c>
    </row>
    <row r="70" spans="1:31" x14ac:dyDescent="0.25">
      <c r="A70" s="9">
        <v>5</v>
      </c>
      <c r="B70" s="2">
        <v>45748</v>
      </c>
      <c r="C70" s="3">
        <v>0.57439814814814816</v>
      </c>
      <c r="D70">
        <v>10.7</v>
      </c>
      <c r="E70">
        <v>96056</v>
      </c>
      <c r="F70">
        <v>25.8</v>
      </c>
      <c r="G70">
        <v>86</v>
      </c>
      <c r="H70">
        <v>1.107</v>
      </c>
      <c r="I70" t="s">
        <v>31</v>
      </c>
      <c r="J70">
        <v>8.06</v>
      </c>
      <c r="K70">
        <v>-0.126</v>
      </c>
      <c r="L70">
        <v>-0.03</v>
      </c>
      <c r="M70">
        <v>-0.05</v>
      </c>
      <c r="N70">
        <v>-6.5000000000000002E-2</v>
      </c>
      <c r="O70">
        <v>-7.1999999999999995E-2</v>
      </c>
      <c r="P70">
        <v>-7.8E-2</v>
      </c>
      <c r="Q70">
        <v>-7.5999999999999998E-2</v>
      </c>
      <c r="R70">
        <v>-7.6999999999999999E-2</v>
      </c>
      <c r="S70">
        <v>-0.08</v>
      </c>
      <c r="T70">
        <v>-7.6999999999999999E-2</v>
      </c>
      <c r="U70">
        <v>-7.6999999999999999E-2</v>
      </c>
      <c r="V70">
        <v>-0.218</v>
      </c>
      <c r="W70">
        <v>-0.214</v>
      </c>
      <c r="X70">
        <v>-0.14599999999999999</v>
      </c>
      <c r="Y70">
        <v>-0.13300000000000001</v>
      </c>
      <c r="Z70">
        <v>-0.124</v>
      </c>
      <c r="AA70">
        <v>-0.11</v>
      </c>
      <c r="AB70">
        <v>-0.10100000000000001</v>
      </c>
      <c r="AC70">
        <v>-9.4E-2</v>
      </c>
      <c r="AD70">
        <v>-8.5999999999999993E-2</v>
      </c>
      <c r="AE70" s="10">
        <v>-7.9000000000000001E-2</v>
      </c>
    </row>
    <row r="71" spans="1:31" x14ac:dyDescent="0.25">
      <c r="A71" s="9">
        <v>6</v>
      </c>
      <c r="B71" s="2">
        <v>45748</v>
      </c>
      <c r="C71" s="3">
        <v>0.56611111111111112</v>
      </c>
      <c r="D71">
        <v>10.7</v>
      </c>
      <c r="E71">
        <v>96056</v>
      </c>
      <c r="F71">
        <v>25.8</v>
      </c>
      <c r="G71">
        <v>86</v>
      </c>
      <c r="H71">
        <v>1.107</v>
      </c>
      <c r="I71" t="s">
        <v>31</v>
      </c>
      <c r="J71">
        <v>10.08</v>
      </c>
      <c r="K71">
        <v>-0.161</v>
      </c>
      <c r="L71">
        <v>-2.3E-2</v>
      </c>
      <c r="M71">
        <v>-4.1000000000000002E-2</v>
      </c>
      <c r="N71">
        <v>-5.5E-2</v>
      </c>
      <c r="O71">
        <v>-6.6000000000000003E-2</v>
      </c>
      <c r="P71">
        <v>-7.5999999999999998E-2</v>
      </c>
      <c r="Q71">
        <v>-7.1999999999999995E-2</v>
      </c>
      <c r="R71">
        <v>-7.2999999999999995E-2</v>
      </c>
      <c r="S71">
        <v>-7.8E-2</v>
      </c>
      <c r="T71">
        <v>-7.6999999999999999E-2</v>
      </c>
      <c r="U71">
        <v>-7.6999999999999999E-2</v>
      </c>
      <c r="V71">
        <v>-0.24199999999999999</v>
      </c>
      <c r="W71">
        <v>-0.24399999999999999</v>
      </c>
      <c r="X71">
        <v>-0.151</v>
      </c>
      <c r="Y71">
        <v>-0.13200000000000001</v>
      </c>
      <c r="Z71">
        <v>-0.122</v>
      </c>
      <c r="AA71">
        <v>-0.112</v>
      </c>
      <c r="AB71">
        <v>-0.1</v>
      </c>
      <c r="AC71">
        <v>-9.0999999999999998E-2</v>
      </c>
      <c r="AD71">
        <v>-8.6999999999999994E-2</v>
      </c>
      <c r="AE71" s="10">
        <v>-8.2000000000000003E-2</v>
      </c>
    </row>
    <row r="72" spans="1:31" x14ac:dyDescent="0.25">
      <c r="A72" s="9">
        <v>7</v>
      </c>
      <c r="B72" s="2">
        <v>45748</v>
      </c>
      <c r="C72" s="3">
        <v>0.55646990740740743</v>
      </c>
      <c r="D72">
        <v>10.6</v>
      </c>
      <c r="E72">
        <v>96056</v>
      </c>
      <c r="F72">
        <v>25.8</v>
      </c>
      <c r="G72">
        <v>87</v>
      </c>
      <c r="H72">
        <v>1.107</v>
      </c>
      <c r="I72" t="s">
        <v>31</v>
      </c>
      <c r="J72">
        <v>11.95</v>
      </c>
      <c r="K72">
        <v>-8.5999999999999993E-2</v>
      </c>
      <c r="L72">
        <v>-3.3000000000000002E-2</v>
      </c>
      <c r="M72">
        <v>-5.0999999999999997E-2</v>
      </c>
      <c r="N72">
        <v>-6.7000000000000004E-2</v>
      </c>
      <c r="O72">
        <v>-7.4999999999999997E-2</v>
      </c>
      <c r="P72">
        <v>-8.5000000000000006E-2</v>
      </c>
      <c r="Q72">
        <v>-8.3000000000000004E-2</v>
      </c>
      <c r="R72">
        <v>-8.5999999999999993E-2</v>
      </c>
      <c r="S72">
        <v>-8.8999999999999996E-2</v>
      </c>
      <c r="T72">
        <v>-9.2999999999999999E-2</v>
      </c>
      <c r="U72">
        <v>-9.7000000000000003E-2</v>
      </c>
      <c r="V72">
        <v>-0.14299999999999999</v>
      </c>
      <c r="W72">
        <v>-0.14399999999999999</v>
      </c>
      <c r="X72">
        <v>-0.14399999999999999</v>
      </c>
      <c r="Y72">
        <v>-0.14799999999999999</v>
      </c>
      <c r="Z72">
        <v>-0.14799999999999999</v>
      </c>
      <c r="AA72">
        <v>-0.14099999999999999</v>
      </c>
      <c r="AB72">
        <v>-0.13500000000000001</v>
      </c>
      <c r="AC72">
        <v>-0.128</v>
      </c>
      <c r="AD72">
        <v>-0.121</v>
      </c>
      <c r="AE72" s="10">
        <v>-0.11700000000000001</v>
      </c>
    </row>
    <row r="73" spans="1:31" x14ac:dyDescent="0.25">
      <c r="A73" s="9">
        <v>8</v>
      </c>
      <c r="B73" s="2">
        <v>45748</v>
      </c>
      <c r="C73" s="3">
        <v>0.54525462962962967</v>
      </c>
      <c r="D73">
        <v>10.5</v>
      </c>
      <c r="E73">
        <v>96056</v>
      </c>
      <c r="F73">
        <v>25.8</v>
      </c>
      <c r="G73">
        <v>87</v>
      </c>
      <c r="H73">
        <v>1.107</v>
      </c>
      <c r="I73" t="s">
        <v>31</v>
      </c>
      <c r="J73">
        <v>13.97</v>
      </c>
      <c r="K73">
        <v>-8.1000000000000003E-2</v>
      </c>
      <c r="L73">
        <v>-3.1E-2</v>
      </c>
      <c r="M73">
        <v>-0.05</v>
      </c>
      <c r="N73">
        <v>-6.6000000000000003E-2</v>
      </c>
      <c r="O73">
        <v>-7.4999999999999997E-2</v>
      </c>
      <c r="P73">
        <v>-8.7999999999999995E-2</v>
      </c>
      <c r="Q73">
        <v>-8.5999999999999993E-2</v>
      </c>
      <c r="R73">
        <v>-9.6000000000000002E-2</v>
      </c>
      <c r="S73">
        <v>-9.9000000000000005E-2</v>
      </c>
      <c r="T73">
        <v>-0.1</v>
      </c>
      <c r="U73">
        <v>-0.106</v>
      </c>
      <c r="V73">
        <v>-0.13</v>
      </c>
      <c r="W73">
        <v>-0.13100000000000001</v>
      </c>
      <c r="X73">
        <v>-0.13400000000000001</v>
      </c>
      <c r="Y73">
        <v>-0.13400000000000001</v>
      </c>
      <c r="Z73">
        <v>-0.13800000000000001</v>
      </c>
      <c r="AA73">
        <v>-0.13700000000000001</v>
      </c>
      <c r="AB73">
        <v>-0.13400000000000001</v>
      </c>
      <c r="AC73">
        <v>-0.13400000000000001</v>
      </c>
      <c r="AD73">
        <v>-0.13300000000000001</v>
      </c>
      <c r="AE73" s="10">
        <v>-0.126</v>
      </c>
    </row>
    <row r="74" spans="1:31" x14ac:dyDescent="0.25">
      <c r="A74" s="9">
        <v>9</v>
      </c>
      <c r="B74" s="2">
        <v>45748</v>
      </c>
      <c r="C74" s="3">
        <v>0.5234375</v>
      </c>
      <c r="D74">
        <v>10.4</v>
      </c>
      <c r="E74">
        <v>96056</v>
      </c>
      <c r="F74">
        <v>25.7</v>
      </c>
      <c r="G74">
        <v>87</v>
      </c>
      <c r="H74">
        <v>1.107</v>
      </c>
      <c r="I74" t="s">
        <v>31</v>
      </c>
      <c r="J74">
        <v>15.98</v>
      </c>
      <c r="K74">
        <v>-0.09</v>
      </c>
      <c r="L74">
        <v>-0.03</v>
      </c>
      <c r="M74">
        <v>-4.8000000000000001E-2</v>
      </c>
      <c r="N74">
        <v>-6.8000000000000005E-2</v>
      </c>
      <c r="O74">
        <v>-7.5999999999999998E-2</v>
      </c>
      <c r="P74">
        <v>-8.5999999999999993E-2</v>
      </c>
      <c r="Q74">
        <v>-0.09</v>
      </c>
      <c r="R74">
        <v>-9.4E-2</v>
      </c>
      <c r="S74">
        <v>-0.10199999999999999</v>
      </c>
      <c r="T74">
        <v>-0.106</v>
      </c>
      <c r="U74">
        <v>-0.11600000000000001</v>
      </c>
      <c r="V74">
        <v>-0.13100000000000001</v>
      </c>
      <c r="W74">
        <v>-0.13400000000000001</v>
      </c>
      <c r="X74">
        <v>-0.13300000000000001</v>
      </c>
      <c r="Y74">
        <v>-0.13500000000000001</v>
      </c>
      <c r="Z74">
        <v>-0.13400000000000001</v>
      </c>
      <c r="AA74">
        <v>-0.13400000000000001</v>
      </c>
      <c r="AB74">
        <v>-0.13100000000000001</v>
      </c>
      <c r="AC74">
        <v>-0.13400000000000001</v>
      </c>
      <c r="AD74">
        <v>-0.13500000000000001</v>
      </c>
      <c r="AE74" s="10">
        <v>-0.13200000000000001</v>
      </c>
    </row>
    <row r="75" spans="1:31" ht="15.75" thickBot="1" x14ac:dyDescent="0.3">
      <c r="A75" s="13">
        <v>10</v>
      </c>
      <c r="B75" s="14">
        <v>45748</v>
      </c>
      <c r="C75" s="15">
        <v>0.60851851851851857</v>
      </c>
      <c r="D75" s="16">
        <v>10.8</v>
      </c>
      <c r="E75" s="16">
        <v>96056</v>
      </c>
      <c r="F75" s="16">
        <v>25.9</v>
      </c>
      <c r="G75" s="16">
        <v>86</v>
      </c>
      <c r="H75" s="16">
        <v>1.1060000000000001</v>
      </c>
      <c r="I75" s="16" t="s">
        <v>31</v>
      </c>
      <c r="J75" s="16">
        <v>0</v>
      </c>
      <c r="K75" s="16">
        <v>-4.0000000000000001E-3</v>
      </c>
      <c r="L75" s="16">
        <v>-9.9000000000000005E-2</v>
      </c>
      <c r="M75" s="16">
        <v>-0.105</v>
      </c>
      <c r="N75" s="16">
        <v>-0.10299999999999999</v>
      </c>
      <c r="O75" s="16">
        <v>-0.1</v>
      </c>
      <c r="P75" s="16">
        <v>-0.10100000000000001</v>
      </c>
      <c r="Q75" s="16">
        <v>-9.4E-2</v>
      </c>
      <c r="R75" s="16">
        <v>-0.09</v>
      </c>
      <c r="S75" s="16">
        <v>-9.0999999999999998E-2</v>
      </c>
      <c r="T75" s="16">
        <v>-8.4000000000000005E-2</v>
      </c>
      <c r="U75" s="16">
        <v>-8.3000000000000004E-2</v>
      </c>
      <c r="V75" s="16">
        <v>-0.10100000000000001</v>
      </c>
      <c r="W75" s="16">
        <v>-0.106</v>
      </c>
      <c r="X75" s="16">
        <v>-0.106</v>
      </c>
      <c r="Y75" s="16">
        <v>-0.10199999999999999</v>
      </c>
      <c r="Z75" s="16">
        <v>-0.1</v>
      </c>
      <c r="AA75" s="16">
        <v>-9.7000000000000003E-2</v>
      </c>
      <c r="AB75" s="16">
        <v>-0.09</v>
      </c>
      <c r="AC75" s="16">
        <v>-8.5000000000000006E-2</v>
      </c>
      <c r="AD75" s="16">
        <v>-8.3000000000000004E-2</v>
      </c>
      <c r="AE75" s="17">
        <v>-8.5000000000000006E-2</v>
      </c>
    </row>
    <row r="76" spans="1:31" ht="15.75" thickBot="1" x14ac:dyDescent="0.3"/>
    <row r="77" spans="1:31" x14ac:dyDescent="0.25">
      <c r="A77" s="60" t="s">
        <v>37</v>
      </c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2"/>
    </row>
    <row r="78" spans="1:31" x14ac:dyDescent="0.25">
      <c r="A78" s="57" t="s">
        <v>32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9"/>
    </row>
    <row r="79" spans="1:31" x14ac:dyDescent="0.25">
      <c r="A79" s="9" t="s">
        <v>0</v>
      </c>
      <c r="B79" s="1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s="10" t="s">
        <v>30</v>
      </c>
    </row>
    <row r="80" spans="1:31" x14ac:dyDescent="0.25">
      <c r="A80" s="9">
        <v>1</v>
      </c>
      <c r="B80" s="2">
        <v>45743</v>
      </c>
      <c r="C80" s="3">
        <v>0.47270833333333334</v>
      </c>
      <c r="D80">
        <v>10.4</v>
      </c>
      <c r="E80">
        <v>95957</v>
      </c>
      <c r="F80">
        <v>26</v>
      </c>
      <c r="G80">
        <v>87</v>
      </c>
      <c r="H80">
        <v>1.105</v>
      </c>
      <c r="I80" s="4" t="s">
        <v>31</v>
      </c>
      <c r="J80">
        <v>0</v>
      </c>
      <c r="K80" s="18">
        <v>-3.5000000000000003E-2</v>
      </c>
      <c r="L80" s="18">
        <v>-0.105</v>
      </c>
      <c r="M80" s="18">
        <v>-0.106</v>
      </c>
      <c r="N80" s="18">
        <v>-0.107</v>
      </c>
      <c r="O80" s="18">
        <v>-0.109</v>
      </c>
      <c r="P80" s="18">
        <v>-0.107</v>
      </c>
      <c r="Q80" s="18">
        <v>-0.106</v>
      </c>
      <c r="R80" s="18">
        <v>-0.105</v>
      </c>
      <c r="S80" s="18">
        <v>-0.105</v>
      </c>
      <c r="T80" s="18">
        <v>-0.10100000000000001</v>
      </c>
      <c r="U80" s="18">
        <v>-9.6000000000000002E-2</v>
      </c>
      <c r="V80" s="18">
        <v>-0.13200000000000001</v>
      </c>
      <c r="W80" s="18">
        <v>-0.13700000000000001</v>
      </c>
      <c r="X80" s="18">
        <v>-0.113</v>
      </c>
      <c r="Y80" s="18">
        <v>-0.111</v>
      </c>
      <c r="Z80" s="18">
        <v>-0.11</v>
      </c>
      <c r="AA80" s="18">
        <v>-0.107</v>
      </c>
      <c r="AB80" s="18">
        <v>-0.107</v>
      </c>
      <c r="AC80" s="18">
        <v>-0.10199999999999999</v>
      </c>
      <c r="AD80" s="18">
        <v>-0.1</v>
      </c>
      <c r="AE80" s="19">
        <v>-9.8000000000000004E-2</v>
      </c>
    </row>
    <row r="81" spans="1:31" x14ac:dyDescent="0.25">
      <c r="A81" s="9">
        <v>2</v>
      </c>
      <c r="B81" s="2">
        <v>45743</v>
      </c>
      <c r="C81" s="3">
        <v>0.48978009259259259</v>
      </c>
      <c r="D81">
        <v>10.5</v>
      </c>
      <c r="E81">
        <v>95957</v>
      </c>
      <c r="F81">
        <v>26</v>
      </c>
      <c r="G81">
        <v>87</v>
      </c>
      <c r="H81">
        <v>1.105</v>
      </c>
      <c r="I81" s="4" t="s">
        <v>31</v>
      </c>
      <c r="J81">
        <v>2.02</v>
      </c>
      <c r="K81" s="18">
        <v>-4.2000000000000003E-2</v>
      </c>
      <c r="L81" s="18">
        <v>-0.10299999999999999</v>
      </c>
      <c r="M81" s="18">
        <v>-0.108</v>
      </c>
      <c r="N81" s="18">
        <v>-0.108</v>
      </c>
      <c r="O81" s="18">
        <v>-0.108</v>
      </c>
      <c r="P81" s="18">
        <v>-0.107</v>
      </c>
      <c r="Q81" s="18">
        <v>-0.107</v>
      </c>
      <c r="R81" s="18">
        <v>-0.105</v>
      </c>
      <c r="S81" s="18">
        <v>-0.104</v>
      </c>
      <c r="T81" s="18">
        <v>-9.8000000000000004E-2</v>
      </c>
      <c r="U81" s="18">
        <v>-9.4E-2</v>
      </c>
      <c r="V81" s="18">
        <v>-0.15</v>
      </c>
      <c r="W81" s="18">
        <v>-0.14699999999999999</v>
      </c>
      <c r="X81" s="18">
        <v>-0.115</v>
      </c>
      <c r="Y81" s="18">
        <v>-0.114</v>
      </c>
      <c r="Z81" s="18">
        <v>-0.113</v>
      </c>
      <c r="AA81" s="18">
        <v>-0.109</v>
      </c>
      <c r="AB81" s="18">
        <v>-0.11</v>
      </c>
      <c r="AC81" s="18">
        <v>-0.104</v>
      </c>
      <c r="AD81" s="18">
        <v>-0.10100000000000001</v>
      </c>
      <c r="AE81" s="19">
        <v>-9.9000000000000005E-2</v>
      </c>
    </row>
    <row r="82" spans="1:31" x14ac:dyDescent="0.25">
      <c r="A82" s="9">
        <v>3</v>
      </c>
      <c r="B82" s="2">
        <v>45743</v>
      </c>
      <c r="C82" s="3">
        <v>0.50516203703703699</v>
      </c>
      <c r="D82">
        <v>10.5</v>
      </c>
      <c r="E82">
        <v>95957</v>
      </c>
      <c r="F82">
        <v>26</v>
      </c>
      <c r="G82">
        <v>86</v>
      </c>
      <c r="H82">
        <v>1.1040000000000001</v>
      </c>
      <c r="I82" s="4" t="s">
        <v>31</v>
      </c>
      <c r="J82">
        <v>4.03</v>
      </c>
      <c r="K82" s="18">
        <v>-5.6000000000000001E-2</v>
      </c>
      <c r="L82" s="18">
        <v>-0.09</v>
      </c>
      <c r="M82" s="18">
        <v>-0.10100000000000001</v>
      </c>
      <c r="N82" s="18">
        <v>-9.2999999999999999E-2</v>
      </c>
      <c r="O82" s="18">
        <v>-9.6000000000000002E-2</v>
      </c>
      <c r="P82" s="18">
        <v>-9.6000000000000002E-2</v>
      </c>
      <c r="Q82" s="18">
        <v>-9.4E-2</v>
      </c>
      <c r="R82" s="18">
        <v>-9.0999999999999998E-2</v>
      </c>
      <c r="S82" s="18">
        <v>-9.2999999999999999E-2</v>
      </c>
      <c r="T82" s="18">
        <v>-8.7999999999999995E-2</v>
      </c>
      <c r="U82" s="18">
        <v>-8.5999999999999993E-2</v>
      </c>
      <c r="V82" s="18">
        <v>-0.16600000000000001</v>
      </c>
      <c r="W82" s="18">
        <v>-0.157</v>
      </c>
      <c r="X82" s="18">
        <v>-0.114</v>
      </c>
      <c r="Y82" s="18">
        <v>-0.11799999999999999</v>
      </c>
      <c r="Z82" s="18">
        <v>-0.115</v>
      </c>
      <c r="AA82" s="18">
        <v>-0.107</v>
      </c>
      <c r="AB82" s="18">
        <v>-0.11</v>
      </c>
      <c r="AC82" s="18">
        <v>-0.105</v>
      </c>
      <c r="AD82" s="18">
        <v>-0.10199999999999999</v>
      </c>
      <c r="AE82" s="19">
        <v>-0.1</v>
      </c>
    </row>
    <row r="83" spans="1:31" x14ac:dyDescent="0.25">
      <c r="A83" s="9">
        <v>4</v>
      </c>
      <c r="B83" s="2">
        <v>45743</v>
      </c>
      <c r="C83" s="3">
        <v>0.51513888888888892</v>
      </c>
      <c r="D83">
        <v>10.6</v>
      </c>
      <c r="E83">
        <v>95957</v>
      </c>
      <c r="F83">
        <v>26.1</v>
      </c>
      <c r="G83">
        <v>86</v>
      </c>
      <c r="H83">
        <v>1.1040000000000001</v>
      </c>
      <c r="I83" s="4" t="s">
        <v>31</v>
      </c>
      <c r="J83">
        <v>6.05</v>
      </c>
      <c r="K83" s="18">
        <v>-9.2999999999999999E-2</v>
      </c>
      <c r="L83" s="18">
        <v>-8.7999999999999995E-2</v>
      </c>
      <c r="M83" s="18">
        <v>-0.106</v>
      </c>
      <c r="N83" s="18">
        <v>-9.1999999999999998E-2</v>
      </c>
      <c r="O83" s="18">
        <v>-9.2999999999999999E-2</v>
      </c>
      <c r="P83" s="18">
        <v>-9.5000000000000001E-2</v>
      </c>
      <c r="Q83" s="18">
        <v>-9.0999999999999998E-2</v>
      </c>
      <c r="R83" s="18">
        <v>-8.7999999999999995E-2</v>
      </c>
      <c r="S83" s="18">
        <v>-0.09</v>
      </c>
      <c r="T83" s="18">
        <v>-8.5999999999999993E-2</v>
      </c>
      <c r="U83" s="18">
        <v>-8.5000000000000006E-2</v>
      </c>
      <c r="V83" s="18">
        <v>-0.19</v>
      </c>
      <c r="W83" s="18">
        <v>-0.17299999999999999</v>
      </c>
      <c r="X83" s="18">
        <v>-0.115</v>
      </c>
      <c r="Y83" s="18">
        <v>-0.122</v>
      </c>
      <c r="Z83" s="18">
        <v>-0.11799999999999999</v>
      </c>
      <c r="AA83" s="18">
        <v>-0.108</v>
      </c>
      <c r="AB83" s="18">
        <v>-0.113</v>
      </c>
      <c r="AC83" s="18">
        <v>-0.106</v>
      </c>
      <c r="AD83" s="18">
        <v>-0.10299999999999999</v>
      </c>
      <c r="AE83" s="19">
        <v>-0.10199999999999999</v>
      </c>
    </row>
    <row r="84" spans="1:31" x14ac:dyDescent="0.25">
      <c r="A84" s="9">
        <v>5</v>
      </c>
      <c r="B84" s="2">
        <v>45743</v>
      </c>
      <c r="C84" s="3">
        <v>0.52579861111111115</v>
      </c>
      <c r="D84">
        <v>10.6</v>
      </c>
      <c r="E84">
        <v>95957</v>
      </c>
      <c r="F84">
        <v>26.1</v>
      </c>
      <c r="G84">
        <v>86</v>
      </c>
      <c r="H84">
        <v>1.1040000000000001</v>
      </c>
      <c r="I84" s="4" t="s">
        <v>31</v>
      </c>
      <c r="J84">
        <v>8.06</v>
      </c>
      <c r="K84" s="18">
        <v>-9.5000000000000001E-2</v>
      </c>
      <c r="L84" s="18">
        <v>-8.6999999999999994E-2</v>
      </c>
      <c r="M84" s="18">
        <v>-0.105</v>
      </c>
      <c r="N84" s="18">
        <v>-9.1999999999999998E-2</v>
      </c>
      <c r="O84" s="18">
        <v>-9.1999999999999998E-2</v>
      </c>
      <c r="P84" s="18">
        <v>-9.4E-2</v>
      </c>
      <c r="Q84" s="18">
        <v>-0.09</v>
      </c>
      <c r="R84" s="18">
        <v>-8.6999999999999994E-2</v>
      </c>
      <c r="S84" s="18">
        <v>-8.7999999999999995E-2</v>
      </c>
      <c r="T84" s="18">
        <v>-8.5000000000000006E-2</v>
      </c>
      <c r="U84" s="18">
        <v>-8.5000000000000006E-2</v>
      </c>
      <c r="V84" s="18">
        <v>-0.19400000000000001</v>
      </c>
      <c r="W84" s="18">
        <v>-0.17599999999999999</v>
      </c>
      <c r="X84" s="18">
        <v>-0.115</v>
      </c>
      <c r="Y84" s="18">
        <v>-0.123</v>
      </c>
      <c r="Z84" s="18">
        <v>-0.121</v>
      </c>
      <c r="AA84" s="18">
        <v>-0.108</v>
      </c>
      <c r="AB84" s="18">
        <v>-0.11600000000000001</v>
      </c>
      <c r="AC84" s="18">
        <v>-0.106</v>
      </c>
      <c r="AD84" s="18">
        <v>-0.104</v>
      </c>
      <c r="AE84" s="19">
        <v>-0.10299999999999999</v>
      </c>
    </row>
    <row r="85" spans="1:31" x14ac:dyDescent="0.25">
      <c r="A85" s="9">
        <v>6</v>
      </c>
      <c r="B85" s="2">
        <v>45743</v>
      </c>
      <c r="C85" s="3">
        <v>0.53680555555555554</v>
      </c>
      <c r="D85">
        <v>10.4</v>
      </c>
      <c r="E85">
        <v>95957</v>
      </c>
      <c r="F85">
        <v>26.1</v>
      </c>
      <c r="G85">
        <v>86</v>
      </c>
      <c r="H85">
        <v>1.1040000000000001</v>
      </c>
      <c r="I85" s="4" t="s">
        <v>31</v>
      </c>
      <c r="J85">
        <v>10.08</v>
      </c>
      <c r="K85" s="18">
        <v>-0.13300000000000001</v>
      </c>
      <c r="L85" s="18">
        <v>-8.8999999999999996E-2</v>
      </c>
      <c r="M85" s="18">
        <v>-0.112</v>
      </c>
      <c r="N85" s="18">
        <v>-9.2999999999999999E-2</v>
      </c>
      <c r="O85" s="18">
        <v>-9.1999999999999998E-2</v>
      </c>
      <c r="P85" s="18">
        <v>-9.6000000000000002E-2</v>
      </c>
      <c r="Q85" s="18">
        <v>-0.09</v>
      </c>
      <c r="R85" s="18">
        <v>-8.5000000000000006E-2</v>
      </c>
      <c r="S85" s="18">
        <v>-8.5999999999999993E-2</v>
      </c>
      <c r="T85" s="18">
        <v>-8.4000000000000005E-2</v>
      </c>
      <c r="U85" s="18">
        <v>-8.4000000000000005E-2</v>
      </c>
      <c r="V85" s="18">
        <v>-0.222</v>
      </c>
      <c r="W85" s="18">
        <v>-0.193</v>
      </c>
      <c r="X85" s="18">
        <v>-0.122</v>
      </c>
      <c r="Y85" s="18">
        <v>-0.13200000000000001</v>
      </c>
      <c r="Z85" s="18">
        <v>-0.127</v>
      </c>
      <c r="AA85" s="18">
        <v>-0.113</v>
      </c>
      <c r="AB85" s="18">
        <v>-0.11899999999999999</v>
      </c>
      <c r="AC85" s="18">
        <v>-0.109</v>
      </c>
      <c r="AD85" s="18">
        <v>-0.107</v>
      </c>
      <c r="AE85" s="19">
        <v>-0.108</v>
      </c>
    </row>
    <row r="86" spans="1:31" x14ac:dyDescent="0.25">
      <c r="A86" s="9">
        <v>7</v>
      </c>
      <c r="B86" s="2">
        <v>45743</v>
      </c>
      <c r="C86" s="3">
        <v>0.5491435185185185</v>
      </c>
      <c r="D86">
        <v>10.5</v>
      </c>
      <c r="E86">
        <v>95957</v>
      </c>
      <c r="F86">
        <v>26.1</v>
      </c>
      <c r="G86">
        <v>86</v>
      </c>
      <c r="H86">
        <v>1.1040000000000001</v>
      </c>
      <c r="I86" s="4" t="s">
        <v>31</v>
      </c>
      <c r="J86">
        <v>11.95</v>
      </c>
      <c r="K86" s="18">
        <v>-8.4000000000000005E-2</v>
      </c>
      <c r="L86" s="18">
        <v>-8.3000000000000004E-2</v>
      </c>
      <c r="M86" s="18">
        <v>-9.8000000000000004E-2</v>
      </c>
      <c r="N86" s="18">
        <v>-9.1999999999999998E-2</v>
      </c>
      <c r="O86" s="18">
        <v>-0.09</v>
      </c>
      <c r="P86" s="18">
        <v>-9.2999999999999999E-2</v>
      </c>
      <c r="Q86" s="18">
        <v>-9.0999999999999998E-2</v>
      </c>
      <c r="R86" s="18">
        <v>-8.8999999999999996E-2</v>
      </c>
      <c r="S86" s="18">
        <v>-9.1999999999999998E-2</v>
      </c>
      <c r="T86" s="18">
        <v>-8.8999999999999996E-2</v>
      </c>
      <c r="U86" s="18">
        <v>-9.7000000000000003E-2</v>
      </c>
      <c r="V86" s="18">
        <v>-0.16900000000000001</v>
      </c>
      <c r="W86" s="18">
        <v>-0.16500000000000001</v>
      </c>
      <c r="X86" s="18">
        <v>-0.11600000000000001</v>
      </c>
      <c r="Y86" s="18">
        <v>-0.124</v>
      </c>
      <c r="Z86" s="18">
        <v>-0.123</v>
      </c>
      <c r="AA86" s="18">
        <v>-0.112</v>
      </c>
      <c r="AB86" s="18">
        <v>-0.12</v>
      </c>
      <c r="AC86" s="18">
        <v>-0.113</v>
      </c>
      <c r="AD86" s="18">
        <v>-0.11899999999999999</v>
      </c>
      <c r="AE86" s="19">
        <v>-0.121</v>
      </c>
    </row>
    <row r="87" spans="1:31" x14ac:dyDescent="0.25">
      <c r="A87" s="9">
        <v>8</v>
      </c>
      <c r="B87" s="2">
        <v>45743</v>
      </c>
      <c r="C87" s="3">
        <v>0.5612731481481481</v>
      </c>
      <c r="D87">
        <v>10.4</v>
      </c>
      <c r="E87">
        <v>95957</v>
      </c>
      <c r="F87">
        <v>26.1</v>
      </c>
      <c r="G87">
        <v>86</v>
      </c>
      <c r="H87">
        <v>1.1040000000000001</v>
      </c>
      <c r="I87" s="4" t="s">
        <v>31</v>
      </c>
      <c r="J87">
        <v>13.97</v>
      </c>
      <c r="K87" s="18">
        <v>-6.2E-2</v>
      </c>
      <c r="L87" s="18">
        <v>-0.08</v>
      </c>
      <c r="M87" s="18">
        <v>-8.8999999999999996E-2</v>
      </c>
      <c r="N87" s="18">
        <v>-8.4000000000000005E-2</v>
      </c>
      <c r="O87" s="18">
        <v>-8.8999999999999996E-2</v>
      </c>
      <c r="P87" s="18">
        <v>-0.09</v>
      </c>
      <c r="Q87" s="18">
        <v>-9.0999999999999998E-2</v>
      </c>
      <c r="R87" s="18">
        <v>-9.1999999999999998E-2</v>
      </c>
      <c r="S87" s="18">
        <v>-9.2999999999999999E-2</v>
      </c>
      <c r="T87" s="18">
        <v>-9.4E-2</v>
      </c>
      <c r="U87" s="18">
        <v>-0.10299999999999999</v>
      </c>
      <c r="V87" s="18">
        <v>-0.14799999999999999</v>
      </c>
      <c r="W87" s="18">
        <v>-0.15</v>
      </c>
      <c r="X87" s="18">
        <v>-0.11600000000000001</v>
      </c>
      <c r="Y87" s="18">
        <v>-0.11899999999999999</v>
      </c>
      <c r="Z87" s="18">
        <v>-0.12</v>
      </c>
      <c r="AA87" s="18">
        <v>-0.114</v>
      </c>
      <c r="AB87" s="18">
        <v>-0.12</v>
      </c>
      <c r="AC87" s="18">
        <v>-0.12</v>
      </c>
      <c r="AD87" s="18">
        <v>-0.128</v>
      </c>
      <c r="AE87" s="19">
        <v>-0.13100000000000001</v>
      </c>
    </row>
    <row r="88" spans="1:31" x14ac:dyDescent="0.25">
      <c r="A88" s="9">
        <v>9</v>
      </c>
      <c r="B88" s="2">
        <v>45743</v>
      </c>
      <c r="C88" s="3">
        <v>0.57353009259259258</v>
      </c>
      <c r="D88">
        <v>10.4</v>
      </c>
      <c r="E88">
        <v>95957</v>
      </c>
      <c r="F88">
        <v>26.1</v>
      </c>
      <c r="G88">
        <v>86</v>
      </c>
      <c r="H88">
        <v>1.1040000000000001</v>
      </c>
      <c r="I88" s="4" t="s">
        <v>31</v>
      </c>
      <c r="J88">
        <v>15.98</v>
      </c>
      <c r="K88" s="18">
        <v>-6.2E-2</v>
      </c>
      <c r="L88" s="18">
        <v>-7.8E-2</v>
      </c>
      <c r="M88" s="18">
        <v>-8.7999999999999995E-2</v>
      </c>
      <c r="N88" s="18">
        <v>-8.4000000000000005E-2</v>
      </c>
      <c r="O88" s="18">
        <v>-8.7999999999999995E-2</v>
      </c>
      <c r="P88" s="18">
        <v>-8.7999999999999995E-2</v>
      </c>
      <c r="Q88" s="18">
        <v>-8.8999999999999996E-2</v>
      </c>
      <c r="R88" s="18">
        <v>-0.09</v>
      </c>
      <c r="S88" s="18">
        <v>-9.2999999999999999E-2</v>
      </c>
      <c r="T88" s="18">
        <v>-9.4E-2</v>
      </c>
      <c r="U88" s="18">
        <v>-0.105</v>
      </c>
      <c r="V88" s="18">
        <v>-0.15</v>
      </c>
      <c r="W88" s="18">
        <v>-0.154</v>
      </c>
      <c r="X88" s="18">
        <v>-0.11899999999999999</v>
      </c>
      <c r="Y88" s="18">
        <v>-0.123</v>
      </c>
      <c r="Z88" s="18">
        <v>-0.123</v>
      </c>
      <c r="AA88" s="18">
        <v>-0.11600000000000001</v>
      </c>
      <c r="AB88" s="18">
        <v>-0.123</v>
      </c>
      <c r="AC88" s="18">
        <v>-0.122</v>
      </c>
      <c r="AD88" s="18">
        <v>-0.13100000000000001</v>
      </c>
      <c r="AE88" s="19">
        <v>-0.13500000000000001</v>
      </c>
    </row>
    <row r="89" spans="1:31" x14ac:dyDescent="0.25">
      <c r="A89" s="11">
        <v>10</v>
      </c>
      <c r="B89" s="6">
        <v>45743</v>
      </c>
      <c r="C89" s="7">
        <v>0.47270833333333334</v>
      </c>
      <c r="D89" s="5">
        <v>10.4</v>
      </c>
      <c r="E89" s="5">
        <v>95957</v>
      </c>
      <c r="F89" s="5">
        <v>26</v>
      </c>
      <c r="G89" s="5">
        <v>87</v>
      </c>
      <c r="H89" s="5">
        <v>1.105</v>
      </c>
      <c r="I89" s="8" t="s">
        <v>31</v>
      </c>
      <c r="J89" s="5">
        <v>0</v>
      </c>
      <c r="K89" s="20">
        <v>-3.5000000000000003E-2</v>
      </c>
      <c r="L89" s="20">
        <v>-0.105</v>
      </c>
      <c r="M89" s="20">
        <v>-0.106</v>
      </c>
      <c r="N89" s="20">
        <v>-0.107</v>
      </c>
      <c r="O89" s="20">
        <v>-0.109</v>
      </c>
      <c r="P89" s="20">
        <v>-0.107</v>
      </c>
      <c r="Q89" s="20">
        <v>-0.106</v>
      </c>
      <c r="R89" s="20">
        <v>-0.105</v>
      </c>
      <c r="S89" s="20">
        <v>-0.105</v>
      </c>
      <c r="T89" s="20">
        <v>-0.10100000000000001</v>
      </c>
      <c r="U89" s="20">
        <v>-9.6000000000000002E-2</v>
      </c>
      <c r="V89" s="20">
        <v>-0.13200000000000001</v>
      </c>
      <c r="W89" s="20">
        <v>-0.13700000000000001</v>
      </c>
      <c r="X89" s="20">
        <v>-0.113</v>
      </c>
      <c r="Y89" s="20">
        <v>-0.111</v>
      </c>
      <c r="Z89" s="20">
        <v>-0.11</v>
      </c>
      <c r="AA89" s="20">
        <v>-0.107</v>
      </c>
      <c r="AB89" s="20">
        <v>-0.107</v>
      </c>
      <c r="AC89" s="20">
        <v>-0.10199999999999999</v>
      </c>
      <c r="AD89" s="20">
        <v>-0.1</v>
      </c>
      <c r="AE89" s="21">
        <v>-9.8000000000000004E-2</v>
      </c>
    </row>
    <row r="90" spans="1:31" x14ac:dyDescent="0.25">
      <c r="A90" s="57" t="s">
        <v>33</v>
      </c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9"/>
    </row>
    <row r="91" spans="1:31" x14ac:dyDescent="0.25">
      <c r="A91" s="9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s="10" t="s">
        <v>30</v>
      </c>
    </row>
    <row r="92" spans="1:31" x14ac:dyDescent="0.25">
      <c r="A92" s="9">
        <v>1</v>
      </c>
      <c r="B92" s="2">
        <v>45744</v>
      </c>
      <c r="C92" s="3">
        <v>0.55339120370370365</v>
      </c>
      <c r="D92">
        <v>10.199999999999999</v>
      </c>
      <c r="E92">
        <v>96967</v>
      </c>
      <c r="F92">
        <v>25.9</v>
      </c>
      <c r="G92">
        <v>87</v>
      </c>
      <c r="H92">
        <v>1.105</v>
      </c>
      <c r="I92" t="s">
        <v>31</v>
      </c>
      <c r="J92">
        <v>0</v>
      </c>
      <c r="K92" s="18">
        <v>-0.01</v>
      </c>
      <c r="L92" s="18">
        <v>-0.14299999999999999</v>
      </c>
      <c r="M92" s="18">
        <v>-0.10100000000000001</v>
      </c>
      <c r="N92" s="18">
        <v>-0.13800000000000001</v>
      </c>
      <c r="O92" s="18">
        <v>-0.125</v>
      </c>
      <c r="P92" s="18">
        <v>-0.11700000000000001</v>
      </c>
      <c r="Q92" s="18">
        <v>-0.109</v>
      </c>
      <c r="R92" s="18">
        <v>-0.109</v>
      </c>
      <c r="S92" s="18">
        <v>-9.6000000000000002E-2</v>
      </c>
      <c r="T92" s="18">
        <v>-9.8000000000000004E-2</v>
      </c>
      <c r="U92" s="18">
        <v>-9.2999999999999999E-2</v>
      </c>
      <c r="V92" s="18">
        <v>-0.1</v>
      </c>
      <c r="W92" s="18">
        <v>-0.11600000000000001</v>
      </c>
      <c r="X92" s="18">
        <v>-0.113</v>
      </c>
      <c r="Y92" s="18">
        <v>-0.114</v>
      </c>
      <c r="Z92" s="18">
        <v>-0.109</v>
      </c>
      <c r="AA92" s="18">
        <v>-0.105</v>
      </c>
      <c r="AB92" s="18">
        <v>-0.10100000000000001</v>
      </c>
      <c r="AC92" s="18">
        <v>-9.4E-2</v>
      </c>
      <c r="AD92" s="18">
        <v>-9.4E-2</v>
      </c>
      <c r="AE92" s="19">
        <v>-9.1999999999999998E-2</v>
      </c>
    </row>
    <row r="93" spans="1:31" x14ac:dyDescent="0.25">
      <c r="A93" s="9">
        <v>2</v>
      </c>
      <c r="B93" s="2">
        <v>45744</v>
      </c>
      <c r="C93" s="3">
        <v>0.56798611111111108</v>
      </c>
      <c r="D93">
        <v>10.3</v>
      </c>
      <c r="E93">
        <v>96967</v>
      </c>
      <c r="F93">
        <v>26</v>
      </c>
      <c r="G93">
        <v>87</v>
      </c>
      <c r="H93">
        <v>1.105</v>
      </c>
      <c r="I93" t="s">
        <v>31</v>
      </c>
      <c r="J93">
        <v>2.02</v>
      </c>
      <c r="K93" s="18">
        <v>-8.0000000000000002E-3</v>
      </c>
      <c r="L93" s="18">
        <v>-0.111</v>
      </c>
      <c r="M93" s="18">
        <v>-8.4000000000000005E-2</v>
      </c>
      <c r="N93" s="18">
        <v>-0.123</v>
      </c>
      <c r="O93" s="18">
        <v>-0.11899999999999999</v>
      </c>
      <c r="P93" s="18">
        <v>-0.107</v>
      </c>
      <c r="Q93" s="18">
        <v>-0.106</v>
      </c>
      <c r="R93" s="18">
        <v>-0.10100000000000001</v>
      </c>
      <c r="S93" s="18">
        <v>-8.7999999999999995E-2</v>
      </c>
      <c r="T93" s="18">
        <v>-9.9000000000000005E-2</v>
      </c>
      <c r="U93" s="18">
        <v>-9.7000000000000003E-2</v>
      </c>
      <c r="V93" s="18">
        <v>-0.13600000000000001</v>
      </c>
      <c r="W93" s="18">
        <v>-0.128</v>
      </c>
      <c r="X93" s="18">
        <v>-0.128</v>
      </c>
      <c r="Y93" s="18">
        <v>-0.11899999999999999</v>
      </c>
      <c r="Z93" s="18">
        <v>-0.121</v>
      </c>
      <c r="AA93" s="18">
        <v>-0.107</v>
      </c>
      <c r="AB93" s="18">
        <v>-0.109</v>
      </c>
      <c r="AC93" s="18">
        <v>-9.2999999999999999E-2</v>
      </c>
      <c r="AD93" s="18">
        <v>-9.9000000000000005E-2</v>
      </c>
      <c r="AE93" s="19">
        <v>-8.7999999999999995E-2</v>
      </c>
    </row>
    <row r="94" spans="1:31" x14ac:dyDescent="0.25">
      <c r="A94" s="9">
        <v>3</v>
      </c>
      <c r="B94" s="2">
        <v>45744</v>
      </c>
      <c r="C94" s="3">
        <v>0.5821412037037037</v>
      </c>
      <c r="D94">
        <v>10.4</v>
      </c>
      <c r="E94">
        <v>96967</v>
      </c>
      <c r="F94">
        <v>26</v>
      </c>
      <c r="G94">
        <v>87</v>
      </c>
      <c r="H94">
        <v>1.105</v>
      </c>
      <c r="I94" t="s">
        <v>31</v>
      </c>
      <c r="J94">
        <v>4.03</v>
      </c>
      <c r="K94" s="18">
        <v>-1.7000000000000001E-2</v>
      </c>
      <c r="L94" s="18">
        <v>-8.1000000000000003E-2</v>
      </c>
      <c r="M94" s="18">
        <v>-7.1999999999999995E-2</v>
      </c>
      <c r="N94" s="18">
        <v>-0.11</v>
      </c>
      <c r="O94" s="18">
        <v>-0.114</v>
      </c>
      <c r="P94" s="18">
        <v>-0.1</v>
      </c>
      <c r="Q94" s="18">
        <v>-0.104</v>
      </c>
      <c r="R94" s="18">
        <v>-9.5000000000000001E-2</v>
      </c>
      <c r="S94" s="18">
        <v>-8.4000000000000005E-2</v>
      </c>
      <c r="T94" s="18">
        <v>-9.2999999999999999E-2</v>
      </c>
      <c r="U94" s="18">
        <v>-9.1999999999999998E-2</v>
      </c>
      <c r="V94" s="18">
        <v>-0.17299999999999999</v>
      </c>
      <c r="W94" s="18">
        <v>-0.14099999999999999</v>
      </c>
      <c r="X94" s="18">
        <v>-0.14599999999999999</v>
      </c>
      <c r="Y94" s="18">
        <v>-0.125</v>
      </c>
      <c r="Z94" s="18">
        <v>-0.13100000000000001</v>
      </c>
      <c r="AA94" s="18">
        <v>-0.112</v>
      </c>
      <c r="AB94" s="18">
        <v>-0.11899999999999999</v>
      </c>
      <c r="AC94" s="18">
        <v>-9.4E-2</v>
      </c>
      <c r="AD94" s="18">
        <v>-9.9000000000000005E-2</v>
      </c>
      <c r="AE94" s="19">
        <v>-8.6999999999999994E-2</v>
      </c>
    </row>
    <row r="95" spans="1:31" x14ac:dyDescent="0.25">
      <c r="A95" s="9">
        <v>4</v>
      </c>
      <c r="B95" s="2">
        <v>45744</v>
      </c>
      <c r="C95" s="3">
        <v>0.59028935185185183</v>
      </c>
      <c r="D95">
        <v>10.4</v>
      </c>
      <c r="E95">
        <v>96967</v>
      </c>
      <c r="F95">
        <v>26</v>
      </c>
      <c r="G95">
        <v>87</v>
      </c>
      <c r="H95">
        <v>1.1040000000000001</v>
      </c>
      <c r="I95" t="s">
        <v>31</v>
      </c>
      <c r="J95">
        <v>6.05</v>
      </c>
      <c r="K95" s="18">
        <v>-4.5999999999999999E-2</v>
      </c>
      <c r="L95" s="18">
        <v>-6.5000000000000002E-2</v>
      </c>
      <c r="M95" s="18">
        <v>-0.06</v>
      </c>
      <c r="N95" s="18">
        <v>-0.106</v>
      </c>
      <c r="O95" s="18">
        <v>-0.113</v>
      </c>
      <c r="P95" s="18">
        <v>-9.7000000000000003E-2</v>
      </c>
      <c r="Q95" s="18">
        <v>-0.104</v>
      </c>
      <c r="R95" s="18">
        <v>-9.6000000000000002E-2</v>
      </c>
      <c r="S95" s="18">
        <v>-8.5000000000000006E-2</v>
      </c>
      <c r="T95" s="18">
        <v>-9.5000000000000001E-2</v>
      </c>
      <c r="U95" s="18">
        <v>-9.1999999999999998E-2</v>
      </c>
      <c r="V95" s="18">
        <v>-0.20499999999999999</v>
      </c>
      <c r="W95" s="18">
        <v>-0.153</v>
      </c>
      <c r="X95" s="18">
        <v>-0.16</v>
      </c>
      <c r="Y95" s="18">
        <v>-0.13200000000000001</v>
      </c>
      <c r="Z95" s="18">
        <v>-0.14399999999999999</v>
      </c>
      <c r="AA95" s="18">
        <v>-0.113</v>
      </c>
      <c r="AB95" s="18">
        <v>-0.11899999999999999</v>
      </c>
      <c r="AC95" s="18">
        <v>-9.5000000000000001E-2</v>
      </c>
      <c r="AD95" s="18">
        <v>-0.104</v>
      </c>
      <c r="AE95" s="19">
        <v>-8.7999999999999995E-2</v>
      </c>
    </row>
    <row r="96" spans="1:31" x14ac:dyDescent="0.25">
      <c r="A96" s="9">
        <v>5</v>
      </c>
      <c r="B96" s="2">
        <v>45744</v>
      </c>
      <c r="C96" s="3">
        <v>0.59884259259259254</v>
      </c>
      <c r="D96">
        <v>10.4</v>
      </c>
      <c r="E96">
        <v>96967</v>
      </c>
      <c r="F96">
        <v>26</v>
      </c>
      <c r="G96">
        <v>87</v>
      </c>
      <c r="H96">
        <v>1.1040000000000001</v>
      </c>
      <c r="I96" t="s">
        <v>31</v>
      </c>
      <c r="J96">
        <v>8.06</v>
      </c>
      <c r="K96" s="18">
        <v>-9.4E-2</v>
      </c>
      <c r="L96" s="18">
        <v>-4.4999999999999998E-2</v>
      </c>
      <c r="M96" s="18">
        <v>-5.3999999999999999E-2</v>
      </c>
      <c r="N96" s="18">
        <v>-9.9000000000000005E-2</v>
      </c>
      <c r="O96" s="18">
        <v>-0.10299999999999999</v>
      </c>
      <c r="P96" s="18">
        <v>-8.7999999999999995E-2</v>
      </c>
      <c r="Q96" s="18">
        <v>-0.10100000000000001</v>
      </c>
      <c r="R96" s="18">
        <v>-9.0999999999999998E-2</v>
      </c>
      <c r="S96" s="18">
        <v>-8.3000000000000004E-2</v>
      </c>
      <c r="T96" s="18">
        <v>-9.1999999999999998E-2</v>
      </c>
      <c r="U96" s="18">
        <v>-9.2999999999999999E-2</v>
      </c>
      <c r="V96" s="18">
        <v>-0.22600000000000001</v>
      </c>
      <c r="W96" s="18">
        <v>-0.17</v>
      </c>
      <c r="X96" s="18">
        <v>-0.17199999999999999</v>
      </c>
      <c r="Y96" s="18">
        <v>-0.13400000000000001</v>
      </c>
      <c r="Z96" s="18">
        <v>-0.14499999999999999</v>
      </c>
      <c r="AA96" s="18">
        <v>-0.113</v>
      </c>
      <c r="AB96" s="18">
        <v>-0.121</v>
      </c>
      <c r="AC96" s="18">
        <v>-9.6000000000000002E-2</v>
      </c>
      <c r="AD96" s="18">
        <v>-0.10199999999999999</v>
      </c>
      <c r="AE96" s="19">
        <v>-8.7999999999999995E-2</v>
      </c>
    </row>
    <row r="97" spans="1:31" x14ac:dyDescent="0.25">
      <c r="A97" s="9">
        <v>6</v>
      </c>
      <c r="B97" s="2">
        <v>45744</v>
      </c>
      <c r="C97" s="3">
        <v>0.60894675925925923</v>
      </c>
      <c r="D97">
        <v>10.4</v>
      </c>
      <c r="E97">
        <v>96967</v>
      </c>
      <c r="F97">
        <v>26</v>
      </c>
      <c r="G97">
        <v>87</v>
      </c>
      <c r="H97">
        <v>1.1040000000000001</v>
      </c>
      <c r="I97" t="s">
        <v>31</v>
      </c>
      <c r="J97">
        <v>10.08</v>
      </c>
      <c r="K97" s="18">
        <v>-0.14599999999999999</v>
      </c>
      <c r="L97" s="18">
        <v>-3.4000000000000002E-2</v>
      </c>
      <c r="M97" s="18">
        <v>-5.1999999999999998E-2</v>
      </c>
      <c r="N97" s="18">
        <v>-9.2000000000000012E-2</v>
      </c>
      <c r="O97" s="18">
        <v>-0.10100000000000001</v>
      </c>
      <c r="P97" s="18">
        <v>-8.5999999999999993E-2</v>
      </c>
      <c r="Q97" s="18">
        <v>-0.10100000000000001</v>
      </c>
      <c r="R97" s="18">
        <v>-0.09</v>
      </c>
      <c r="S97" s="18">
        <v>-8.4000000000000005E-2</v>
      </c>
      <c r="T97" s="18">
        <v>-9.1999999999999998E-2</v>
      </c>
      <c r="U97" s="18">
        <v>-9.1999999999999998E-2</v>
      </c>
      <c r="V97" s="18">
        <v>-0.27300000000000002</v>
      </c>
      <c r="W97" s="18">
        <v>-0.18</v>
      </c>
      <c r="X97" s="18">
        <v>-0.17799999999999999</v>
      </c>
      <c r="Y97" s="18">
        <v>-0.13500000000000001</v>
      </c>
      <c r="Z97" s="18">
        <v>-0.14699999999999999</v>
      </c>
      <c r="AA97" s="18">
        <v>-0.112</v>
      </c>
      <c r="AB97" s="18">
        <v>-0.121</v>
      </c>
      <c r="AC97" s="18">
        <v>-9.6000000000000002E-2</v>
      </c>
      <c r="AD97" s="18">
        <v>-0.10100000000000001</v>
      </c>
      <c r="AE97" s="19">
        <v>-8.8999999999999996E-2</v>
      </c>
    </row>
    <row r="98" spans="1:31" x14ac:dyDescent="0.25">
      <c r="A98" s="9">
        <v>7</v>
      </c>
      <c r="B98" s="2">
        <v>45744</v>
      </c>
      <c r="C98" s="3">
        <v>0.61905092592592603</v>
      </c>
      <c r="D98">
        <v>10.3</v>
      </c>
      <c r="E98">
        <v>96967</v>
      </c>
      <c r="F98">
        <v>26</v>
      </c>
      <c r="G98">
        <v>87</v>
      </c>
      <c r="H98">
        <v>1.105</v>
      </c>
      <c r="I98" t="s">
        <v>31</v>
      </c>
      <c r="J98">
        <v>11.95</v>
      </c>
      <c r="K98" s="18">
        <v>-0.20300000000000001</v>
      </c>
      <c r="L98" s="18">
        <v>-2.5000000000000001E-2</v>
      </c>
      <c r="M98" s="18">
        <v>-5.1999999999999998E-2</v>
      </c>
      <c r="N98" s="18">
        <v>-7.1999999999999995E-2</v>
      </c>
      <c r="O98" s="18">
        <v>-9.7000000000000003E-2</v>
      </c>
      <c r="P98" s="18">
        <v>-8.2000000000000003E-2</v>
      </c>
      <c r="Q98" s="18">
        <v>-9.7000000000000003E-2</v>
      </c>
      <c r="R98" s="18">
        <v>-8.8999999999999996E-2</v>
      </c>
      <c r="S98" s="18">
        <v>-8.6999999999999994E-2</v>
      </c>
      <c r="T98" s="18">
        <v>-9.1999999999999998E-2</v>
      </c>
      <c r="U98" s="18">
        <v>-9.2999999999999999E-2</v>
      </c>
      <c r="V98" s="18">
        <v>-0.32500000000000001</v>
      </c>
      <c r="W98" s="18">
        <v>-0.182</v>
      </c>
      <c r="X98" s="18">
        <v>-0.182</v>
      </c>
      <c r="Y98" s="18">
        <v>-0.13500000000000001</v>
      </c>
      <c r="Z98" s="18">
        <v>-0.14599999999999999</v>
      </c>
      <c r="AA98" s="18">
        <v>-0.113</v>
      </c>
      <c r="AB98" s="18">
        <v>-0.12</v>
      </c>
      <c r="AC98" s="18">
        <v>-9.8000000000000004E-2</v>
      </c>
      <c r="AD98" s="18">
        <v>-0.10100000000000001</v>
      </c>
      <c r="AE98" s="19">
        <v>-0.09</v>
      </c>
    </row>
    <row r="99" spans="1:31" x14ac:dyDescent="0.25">
      <c r="A99" s="9">
        <v>8</v>
      </c>
      <c r="B99" s="2">
        <v>45744</v>
      </c>
      <c r="C99" s="3">
        <v>0.62915509259259295</v>
      </c>
      <c r="D99">
        <v>10.199999999999999</v>
      </c>
      <c r="E99">
        <v>96967</v>
      </c>
      <c r="F99">
        <v>26</v>
      </c>
      <c r="G99">
        <v>87</v>
      </c>
      <c r="H99">
        <v>1.105</v>
      </c>
      <c r="I99" t="s">
        <v>31</v>
      </c>
      <c r="J99">
        <v>13.97</v>
      </c>
      <c r="K99" s="18">
        <v>-9.5000000000000001E-2</v>
      </c>
      <c r="L99" s="18">
        <v>-2.9000000000000001E-2</v>
      </c>
      <c r="M99" s="18">
        <v>-5.2999999999999999E-2</v>
      </c>
      <c r="N99" s="18">
        <v>-7.6999999999999999E-2</v>
      </c>
      <c r="O99" s="18">
        <v>-0.10299999999999999</v>
      </c>
      <c r="P99" s="18">
        <v>-8.5999999999999993E-2</v>
      </c>
      <c r="Q99" s="18">
        <v>-0.113</v>
      </c>
      <c r="R99" s="18">
        <v>-9.5000000000000001E-2</v>
      </c>
      <c r="S99" s="18">
        <v>-9.5000000000000001E-2</v>
      </c>
      <c r="T99" s="18">
        <v>-0.105</v>
      </c>
      <c r="U99" s="18">
        <v>-0.109</v>
      </c>
      <c r="V99" s="18">
        <v>-0.17299999999999999</v>
      </c>
      <c r="W99" s="18">
        <v>-0.14000000000000001</v>
      </c>
      <c r="X99" s="18">
        <v>-0.16800000000000001</v>
      </c>
      <c r="Y99" s="18">
        <v>-0.14299999999999999</v>
      </c>
      <c r="Z99" s="18">
        <v>-0.17399999999999999</v>
      </c>
      <c r="AA99" s="18">
        <v>-0.13400000000000001</v>
      </c>
      <c r="AB99" s="18">
        <v>-0.15559999999999999</v>
      </c>
      <c r="AC99" s="18">
        <v>-0.12</v>
      </c>
      <c r="AD99" s="18">
        <v>-0.13400000000000001</v>
      </c>
      <c r="AE99" s="19">
        <v>-0.113</v>
      </c>
    </row>
    <row r="100" spans="1:31" x14ac:dyDescent="0.25">
      <c r="A100" s="9">
        <v>9</v>
      </c>
      <c r="B100" s="2">
        <v>45744</v>
      </c>
      <c r="C100" s="3">
        <v>0.63925925925925997</v>
      </c>
      <c r="D100">
        <v>10</v>
      </c>
      <c r="E100">
        <v>96967</v>
      </c>
      <c r="F100">
        <v>26</v>
      </c>
      <c r="G100">
        <v>87</v>
      </c>
      <c r="H100">
        <v>1.105</v>
      </c>
      <c r="I100" t="s">
        <v>31</v>
      </c>
      <c r="J100">
        <v>15.98</v>
      </c>
      <c r="K100" s="18">
        <v>-9.6000000000000002E-2</v>
      </c>
      <c r="L100" s="18">
        <v>-2.8000000000000001E-2</v>
      </c>
      <c r="M100" s="18">
        <v>-8.5000000000000006E-2</v>
      </c>
      <c r="N100" s="18">
        <v>-7.4999999999999983E-2</v>
      </c>
      <c r="O100" s="18">
        <v>-0.1</v>
      </c>
      <c r="P100" s="18">
        <v>-8.6999999999999994E-2</v>
      </c>
      <c r="Q100" s="18">
        <v>-0.114</v>
      </c>
      <c r="R100" s="18">
        <v>-9.9000000000000005E-2</v>
      </c>
      <c r="S100" s="18">
        <v>-9.9000000000000005E-2</v>
      </c>
      <c r="T100" s="18">
        <v>-0.109</v>
      </c>
      <c r="U100" s="18">
        <v>-0.11700000000000001</v>
      </c>
      <c r="V100" s="18">
        <v>-0.16400000000000001</v>
      </c>
      <c r="W100" s="18">
        <v>-0.13300000000000001</v>
      </c>
      <c r="X100" s="18">
        <v>-0.155</v>
      </c>
      <c r="Y100" s="18">
        <v>-0.13900000000000001</v>
      </c>
      <c r="Z100" s="18">
        <v>-0.17199999999999999</v>
      </c>
      <c r="AA100" s="18">
        <v>-0.13600000000000001</v>
      </c>
      <c r="AB100" s="18">
        <v>-0.16200000000000001</v>
      </c>
      <c r="AC100" s="18">
        <v>-0.128</v>
      </c>
      <c r="AD100" s="18">
        <v>-0.15</v>
      </c>
      <c r="AE100" s="19">
        <v>-0.123</v>
      </c>
    </row>
    <row r="101" spans="1:31" x14ac:dyDescent="0.25">
      <c r="A101" s="11">
        <v>10</v>
      </c>
      <c r="B101" s="6">
        <v>45744</v>
      </c>
      <c r="C101" s="7">
        <v>0.55339120370370365</v>
      </c>
      <c r="D101" s="5">
        <v>10.199999999999999</v>
      </c>
      <c r="E101" s="5">
        <v>96967</v>
      </c>
      <c r="F101" s="5">
        <v>25.9</v>
      </c>
      <c r="G101" s="5">
        <v>87</v>
      </c>
      <c r="H101" s="5">
        <v>1.105</v>
      </c>
      <c r="I101" s="5" t="s">
        <v>31</v>
      </c>
      <c r="J101" s="5">
        <v>0</v>
      </c>
      <c r="K101" s="20">
        <v>-0.01</v>
      </c>
      <c r="L101" s="20">
        <v>-0.14299999999999999</v>
      </c>
      <c r="M101" s="20">
        <v>-0.1</v>
      </c>
      <c r="N101" s="20">
        <v>-0.13800000000000001</v>
      </c>
      <c r="O101" s="20">
        <v>-0.125</v>
      </c>
      <c r="P101" s="20">
        <v>-0.11700000000000001</v>
      </c>
      <c r="Q101" s="20">
        <v>-0.109</v>
      </c>
      <c r="R101" s="20">
        <v>-0.109</v>
      </c>
      <c r="S101" s="20">
        <v>-9.6000000000000002E-2</v>
      </c>
      <c r="T101" s="20">
        <v>-9.8000000000000004E-2</v>
      </c>
      <c r="U101" s="20">
        <v>-9.2999999999999999E-2</v>
      </c>
      <c r="V101" s="20">
        <v>-0.1</v>
      </c>
      <c r="W101" s="20">
        <v>-0.11600000000000001</v>
      </c>
      <c r="X101" s="20">
        <v>-0.113</v>
      </c>
      <c r="Y101" s="20">
        <v>-0.114</v>
      </c>
      <c r="Z101" s="20">
        <v>-0.109</v>
      </c>
      <c r="AA101" s="20">
        <v>-0.105</v>
      </c>
      <c r="AB101" s="20">
        <v>-0.10100000000000001</v>
      </c>
      <c r="AC101" s="20">
        <v>-9.4E-2</v>
      </c>
      <c r="AD101" s="20">
        <v>-9.4E-2</v>
      </c>
      <c r="AE101" s="21">
        <v>-9.1999999999999998E-2</v>
      </c>
    </row>
    <row r="102" spans="1:31" x14ac:dyDescent="0.25">
      <c r="A102" s="57" t="s">
        <v>34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9"/>
    </row>
    <row r="103" spans="1:31" x14ac:dyDescent="0.25">
      <c r="A103" s="9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s="10" t="s">
        <v>30</v>
      </c>
    </row>
    <row r="104" spans="1:31" x14ac:dyDescent="0.25">
      <c r="A104" s="9">
        <v>1</v>
      </c>
      <c r="B104" s="2">
        <v>45749</v>
      </c>
      <c r="C104" s="3">
        <v>0.45378472222222221</v>
      </c>
      <c r="D104">
        <v>10.6</v>
      </c>
      <c r="E104">
        <v>96394</v>
      </c>
      <c r="F104">
        <v>26</v>
      </c>
      <c r="G104">
        <v>87</v>
      </c>
      <c r="H104">
        <v>1.111</v>
      </c>
      <c r="I104" t="s">
        <v>31</v>
      </c>
      <c r="J104">
        <v>0</v>
      </c>
      <c r="K104">
        <v>-6.0000000000000001E-3</v>
      </c>
      <c r="L104">
        <v>-0.09</v>
      </c>
      <c r="M104">
        <v>-0.10299999999999999</v>
      </c>
      <c r="N104">
        <v>-0.104</v>
      </c>
      <c r="O104">
        <v>-0.10299999999999999</v>
      </c>
      <c r="P104">
        <v>-0.10199999999999999</v>
      </c>
      <c r="Q104">
        <v>-9.7000000000000003E-2</v>
      </c>
      <c r="R104">
        <v>-8.8999999999999996E-2</v>
      </c>
      <c r="S104">
        <v>-8.5999999999999993E-2</v>
      </c>
      <c r="T104">
        <v>-8.3000000000000004E-2</v>
      </c>
      <c r="U104">
        <v>-8.2000000000000003E-2</v>
      </c>
      <c r="V104">
        <v>-0.109</v>
      </c>
      <c r="W104">
        <v>-0.11</v>
      </c>
      <c r="X104">
        <v>-0.111</v>
      </c>
      <c r="Y104">
        <v>-0.107</v>
      </c>
      <c r="Z104">
        <v>-0.10199999999999999</v>
      </c>
      <c r="AA104">
        <v>-0.10199999999999999</v>
      </c>
      <c r="AB104">
        <v>-9.7000000000000003E-2</v>
      </c>
      <c r="AC104">
        <v>-8.8999999999999996E-2</v>
      </c>
      <c r="AD104">
        <v>-9.0999999999999998E-2</v>
      </c>
      <c r="AE104" s="10">
        <v>-8.8999999999999996E-2</v>
      </c>
    </row>
    <row r="105" spans="1:31" x14ac:dyDescent="0.25">
      <c r="A105" s="9">
        <v>2</v>
      </c>
      <c r="B105" s="2">
        <v>45749</v>
      </c>
      <c r="C105" s="3">
        <v>0.4609375</v>
      </c>
      <c r="D105">
        <v>10.6</v>
      </c>
      <c r="E105">
        <v>96394</v>
      </c>
      <c r="F105">
        <v>26</v>
      </c>
      <c r="G105">
        <v>87</v>
      </c>
      <c r="H105">
        <v>1.111</v>
      </c>
      <c r="I105" t="s">
        <v>31</v>
      </c>
      <c r="J105">
        <v>2.02</v>
      </c>
      <c r="K105">
        <v>-2.4E-2</v>
      </c>
      <c r="L105">
        <v>-7.0999999999999994E-2</v>
      </c>
      <c r="M105">
        <v>-8.7999999999999995E-2</v>
      </c>
      <c r="N105">
        <v>-9.5000000000000001E-2</v>
      </c>
      <c r="O105">
        <v>-9.7000000000000003E-2</v>
      </c>
      <c r="P105">
        <v>-9.6000000000000002E-2</v>
      </c>
      <c r="Q105">
        <v>-9.1999999999999998E-2</v>
      </c>
      <c r="R105">
        <v>-8.6999999999999994E-2</v>
      </c>
      <c r="S105">
        <v>-8.4000000000000005E-2</v>
      </c>
      <c r="T105">
        <v>-7.8E-2</v>
      </c>
      <c r="U105">
        <v>-7.5999999999999998E-2</v>
      </c>
      <c r="V105">
        <v>-0.14299999999999999</v>
      </c>
      <c r="W105">
        <v>-0.13300000000000001</v>
      </c>
      <c r="X105">
        <v>-0.127</v>
      </c>
      <c r="Y105">
        <v>-0.122</v>
      </c>
      <c r="Z105">
        <v>-0.115</v>
      </c>
      <c r="AA105">
        <v>-0.112</v>
      </c>
      <c r="AB105">
        <v>-0.11</v>
      </c>
      <c r="AC105">
        <v>-0.10100000000000001</v>
      </c>
      <c r="AD105">
        <v>-9.7000000000000003E-2</v>
      </c>
      <c r="AE105" s="10">
        <v>-8.3000000000000004E-2</v>
      </c>
    </row>
    <row r="106" spans="1:31" x14ac:dyDescent="0.25">
      <c r="A106" s="9">
        <v>3</v>
      </c>
      <c r="B106" s="2">
        <v>45749</v>
      </c>
      <c r="C106" s="3">
        <v>0.47363425925925928</v>
      </c>
      <c r="D106">
        <v>10.6</v>
      </c>
      <c r="E106">
        <v>96394</v>
      </c>
      <c r="F106">
        <v>26</v>
      </c>
      <c r="G106">
        <v>87</v>
      </c>
      <c r="H106">
        <v>1.111</v>
      </c>
      <c r="I106" t="s">
        <v>31</v>
      </c>
      <c r="J106">
        <v>4.03</v>
      </c>
      <c r="K106">
        <v>-6.5000000000000002E-2</v>
      </c>
      <c r="L106">
        <v>-5.1999999999999998E-2</v>
      </c>
      <c r="M106">
        <v>-7.0999999999999994E-2</v>
      </c>
      <c r="N106">
        <v>-8.3000000000000004E-2</v>
      </c>
      <c r="O106">
        <v>-8.6999999999999994E-2</v>
      </c>
      <c r="P106">
        <v>-0.09</v>
      </c>
      <c r="Q106">
        <v>-8.6999999999999994E-2</v>
      </c>
      <c r="R106">
        <v>-8.4000000000000005E-2</v>
      </c>
      <c r="S106">
        <v>-8.1000000000000003E-2</v>
      </c>
      <c r="T106">
        <v>-7.8E-2</v>
      </c>
      <c r="U106">
        <v>-7.5999999999999998E-2</v>
      </c>
      <c r="V106">
        <v>-0.17499999999999999</v>
      </c>
      <c r="W106">
        <v>-0.156</v>
      </c>
      <c r="X106">
        <v>-0.14199999999999999</v>
      </c>
      <c r="Y106">
        <v>-0.13400000000000001</v>
      </c>
      <c r="Z106">
        <v>-0.129</v>
      </c>
      <c r="AA106">
        <v>-0.115</v>
      </c>
      <c r="AB106">
        <v>-0.107</v>
      </c>
      <c r="AC106">
        <v>-9.4E-2</v>
      </c>
      <c r="AD106">
        <v>-9.4E-2</v>
      </c>
      <c r="AE106" s="10">
        <v>-8.2000000000000003E-2</v>
      </c>
    </row>
    <row r="107" spans="1:31" x14ac:dyDescent="0.25">
      <c r="A107" s="9">
        <v>4</v>
      </c>
      <c r="B107" s="2">
        <v>45749</v>
      </c>
      <c r="C107" s="3">
        <v>0.48517939814814814</v>
      </c>
      <c r="D107">
        <v>10.6</v>
      </c>
      <c r="E107">
        <v>96394</v>
      </c>
      <c r="F107">
        <v>26</v>
      </c>
      <c r="G107">
        <v>87</v>
      </c>
      <c r="H107">
        <v>1.111</v>
      </c>
      <c r="I107" t="s">
        <v>31</v>
      </c>
      <c r="J107">
        <v>6.05</v>
      </c>
      <c r="K107">
        <v>-0.113</v>
      </c>
      <c r="L107">
        <v>-3.6999999999999998E-2</v>
      </c>
      <c r="M107">
        <v>-5.8000000000000003E-2</v>
      </c>
      <c r="N107">
        <v>-7.4999999999999997E-2</v>
      </c>
      <c r="O107">
        <v>-8.3000000000000004E-2</v>
      </c>
      <c r="P107">
        <v>-8.6999999999999994E-2</v>
      </c>
      <c r="Q107">
        <v>-8.6999999999999994E-2</v>
      </c>
      <c r="R107">
        <v>-0.08</v>
      </c>
      <c r="S107">
        <v>-8.1000000000000003E-2</v>
      </c>
      <c r="T107">
        <v>-7.6999999999999999E-2</v>
      </c>
      <c r="U107">
        <v>-7.3999999999999996E-2</v>
      </c>
      <c r="V107">
        <v>-0.19600000000000001</v>
      </c>
      <c r="W107">
        <v>-0.183</v>
      </c>
      <c r="X107">
        <v>-0.14599999999999999</v>
      </c>
      <c r="Y107">
        <v>-0.13300000000000001</v>
      </c>
      <c r="Z107">
        <v>-0.122</v>
      </c>
      <c r="AA107">
        <v>-0.115</v>
      </c>
      <c r="AB107">
        <v>-0.11</v>
      </c>
      <c r="AC107">
        <v>-9.6000000000000002E-2</v>
      </c>
      <c r="AD107">
        <v>-9.7000000000000003E-2</v>
      </c>
      <c r="AE107" s="10">
        <v>-8.5000000000000006E-2</v>
      </c>
    </row>
    <row r="108" spans="1:31" x14ac:dyDescent="0.25">
      <c r="A108" s="9">
        <v>5</v>
      </c>
      <c r="B108" s="2">
        <v>45749</v>
      </c>
      <c r="C108" s="3">
        <v>0.4931712962962963</v>
      </c>
      <c r="D108">
        <v>10.5</v>
      </c>
      <c r="E108">
        <v>96394</v>
      </c>
      <c r="F108">
        <v>26</v>
      </c>
      <c r="G108">
        <v>87</v>
      </c>
      <c r="H108">
        <v>1.111</v>
      </c>
      <c r="I108" t="s">
        <v>31</v>
      </c>
      <c r="J108">
        <v>8.06</v>
      </c>
      <c r="K108">
        <v>-0.159</v>
      </c>
      <c r="L108">
        <v>-2.9000000000000001E-2</v>
      </c>
      <c r="M108">
        <v>-0.05</v>
      </c>
      <c r="N108">
        <v>-6.5000000000000002E-2</v>
      </c>
      <c r="O108">
        <v>-7.3999999999999996E-2</v>
      </c>
      <c r="P108">
        <v>-7.6999999999999999E-2</v>
      </c>
      <c r="Q108">
        <v>-7.8E-2</v>
      </c>
      <c r="R108">
        <v>-7.5999999999999998E-2</v>
      </c>
      <c r="S108">
        <v>-7.8E-2</v>
      </c>
      <c r="T108">
        <v>-7.8E-2</v>
      </c>
      <c r="U108">
        <v>-7.8E-2</v>
      </c>
      <c r="V108">
        <v>-0.23200000000000001</v>
      </c>
      <c r="W108">
        <v>-0.23100000000000001</v>
      </c>
      <c r="X108">
        <v>-0.15</v>
      </c>
      <c r="Y108">
        <v>-0.13700000000000001</v>
      </c>
      <c r="Z108">
        <v>-0.125</v>
      </c>
      <c r="AA108">
        <v>-0.114</v>
      </c>
      <c r="AB108">
        <v>-0.106</v>
      </c>
      <c r="AC108">
        <v>-9.2999999999999999E-2</v>
      </c>
      <c r="AD108">
        <v>-9.0999999999999998E-2</v>
      </c>
      <c r="AE108" s="10">
        <v>-8.1000000000000003E-2</v>
      </c>
    </row>
    <row r="109" spans="1:31" x14ac:dyDescent="0.25">
      <c r="A109" s="9">
        <v>6</v>
      </c>
      <c r="B109" s="2">
        <v>45749</v>
      </c>
      <c r="C109" s="3">
        <v>0.50464699074074071</v>
      </c>
      <c r="D109">
        <v>10.5</v>
      </c>
      <c r="E109">
        <v>96394</v>
      </c>
      <c r="F109">
        <v>26</v>
      </c>
      <c r="G109">
        <v>87</v>
      </c>
      <c r="H109">
        <v>1.111</v>
      </c>
      <c r="I109" t="s">
        <v>31</v>
      </c>
      <c r="J109">
        <v>10.08</v>
      </c>
      <c r="K109">
        <v>-0.14000000000000001</v>
      </c>
      <c r="L109">
        <v>-2.5000000000000001E-2</v>
      </c>
      <c r="M109">
        <v>-4.5999999999999999E-2</v>
      </c>
      <c r="N109">
        <v>-6.0999999999999999E-2</v>
      </c>
      <c r="O109">
        <v>-7.2999999999999995E-2</v>
      </c>
      <c r="P109">
        <v>-7.8E-2</v>
      </c>
      <c r="Q109">
        <v>-7.8E-2</v>
      </c>
      <c r="R109">
        <v>-7.4999999999999997E-2</v>
      </c>
      <c r="S109">
        <v>-0.08</v>
      </c>
      <c r="T109">
        <v>-8.1000000000000003E-2</v>
      </c>
      <c r="U109">
        <v>-8.2000000000000003E-2</v>
      </c>
      <c r="V109">
        <v>-0.19700000000000001</v>
      </c>
      <c r="W109">
        <v>-0.2</v>
      </c>
      <c r="X109">
        <v>-0.16</v>
      </c>
      <c r="Y109">
        <v>-0.14799999999999999</v>
      </c>
      <c r="Z109">
        <v>-0.13800000000000001</v>
      </c>
      <c r="AA109">
        <v>-0.129</v>
      </c>
      <c r="AB109">
        <v>-0.11899999999999999</v>
      </c>
      <c r="AC109">
        <v>-0.104</v>
      </c>
      <c r="AD109">
        <v>-0.10299999999999999</v>
      </c>
      <c r="AE109" s="10">
        <v>-9.1999999999999998E-2</v>
      </c>
    </row>
    <row r="110" spans="1:31" x14ac:dyDescent="0.25">
      <c r="A110" s="9">
        <v>7</v>
      </c>
      <c r="B110" s="2">
        <v>45749</v>
      </c>
      <c r="C110" s="3">
        <v>0.51414930555555549</v>
      </c>
      <c r="D110">
        <v>10.5</v>
      </c>
      <c r="E110">
        <v>96394</v>
      </c>
      <c r="F110">
        <v>26</v>
      </c>
      <c r="G110">
        <v>87</v>
      </c>
      <c r="H110">
        <v>1.111</v>
      </c>
      <c r="I110" t="s">
        <v>31</v>
      </c>
      <c r="J110">
        <v>11.95</v>
      </c>
      <c r="K110">
        <v>-9.8000000000000004E-2</v>
      </c>
      <c r="L110">
        <v>-3.1E-2</v>
      </c>
      <c r="M110">
        <v>-5.1999999999999998E-2</v>
      </c>
      <c r="N110">
        <v>-6.9000000000000006E-2</v>
      </c>
      <c r="O110">
        <v>-7.9000000000000001E-2</v>
      </c>
      <c r="P110">
        <v>-8.6999999999999994E-2</v>
      </c>
      <c r="Q110">
        <v>-8.6999999999999994E-2</v>
      </c>
      <c r="R110">
        <v>-8.4000000000000005E-2</v>
      </c>
      <c r="S110">
        <v>-8.7999999999999995E-2</v>
      </c>
      <c r="T110">
        <v>-9.0999999999999998E-2</v>
      </c>
      <c r="U110">
        <v>-9.7000000000000003E-2</v>
      </c>
      <c r="V110">
        <v>-0.14099999999999999</v>
      </c>
      <c r="W110">
        <v>-0.14299999999999999</v>
      </c>
      <c r="X110">
        <v>-0.14699999999999999</v>
      </c>
      <c r="Y110">
        <v>-0.15</v>
      </c>
      <c r="Z110">
        <v>-0.14899999999999999</v>
      </c>
      <c r="AA110">
        <v>-0.14699999999999999</v>
      </c>
      <c r="AB110">
        <v>-0.14399999999999999</v>
      </c>
      <c r="AC110">
        <v>-0.13</v>
      </c>
      <c r="AD110">
        <v>-0.128</v>
      </c>
      <c r="AE110" s="10">
        <v>-0.11700000000000001</v>
      </c>
    </row>
    <row r="111" spans="1:31" x14ac:dyDescent="0.25">
      <c r="A111" s="9">
        <v>8</v>
      </c>
      <c r="B111" s="2">
        <v>45749</v>
      </c>
      <c r="C111" s="3">
        <v>0.52313078703703697</v>
      </c>
      <c r="D111">
        <v>10.3</v>
      </c>
      <c r="E111">
        <v>96394</v>
      </c>
      <c r="F111">
        <v>26</v>
      </c>
      <c r="G111">
        <v>87</v>
      </c>
      <c r="H111">
        <v>1.111</v>
      </c>
      <c r="I111" t="s">
        <v>31</v>
      </c>
      <c r="J111">
        <v>13.97</v>
      </c>
      <c r="K111">
        <v>-9.7000000000000003E-2</v>
      </c>
      <c r="L111">
        <v>-2.9000000000000001E-2</v>
      </c>
      <c r="M111">
        <v>-0.05</v>
      </c>
      <c r="N111">
        <v>-6.6000000000000003E-2</v>
      </c>
      <c r="O111">
        <v>-7.8E-2</v>
      </c>
      <c r="P111">
        <v>-8.6999999999999994E-2</v>
      </c>
      <c r="Q111">
        <v>-0.09</v>
      </c>
      <c r="R111">
        <v>-0.128</v>
      </c>
      <c r="S111">
        <v>-9.4E-2</v>
      </c>
      <c r="T111">
        <v>-9.8000000000000004E-2</v>
      </c>
      <c r="U111">
        <v>-0.10100000000000001</v>
      </c>
      <c r="V111">
        <v>-0.13800000000000001</v>
      </c>
      <c r="W111">
        <v>-0.13800000000000001</v>
      </c>
      <c r="X111">
        <v>-0.14299999999999999</v>
      </c>
      <c r="Y111">
        <v>-0.14299999999999999</v>
      </c>
      <c r="Z111">
        <v>-0.14399999999999999</v>
      </c>
      <c r="AA111">
        <v>-0.14399999999999999</v>
      </c>
      <c r="AB111">
        <v>-0.14099999999999999</v>
      </c>
      <c r="AC111">
        <v>-0.13200000000000001</v>
      </c>
      <c r="AD111">
        <v>-0.13200000000000001</v>
      </c>
      <c r="AE111" s="10">
        <v>-0.121</v>
      </c>
    </row>
    <row r="112" spans="1:31" x14ac:dyDescent="0.25">
      <c r="A112" s="9">
        <v>9</v>
      </c>
      <c r="B112" s="2">
        <v>45749</v>
      </c>
      <c r="C112" s="3">
        <v>0.53365740740740741</v>
      </c>
      <c r="D112">
        <v>10.4</v>
      </c>
      <c r="E112">
        <v>96394</v>
      </c>
      <c r="F112">
        <v>26</v>
      </c>
      <c r="G112">
        <v>87</v>
      </c>
      <c r="H112">
        <v>1.111</v>
      </c>
      <c r="I112" t="s">
        <v>31</v>
      </c>
      <c r="J112">
        <v>15.98</v>
      </c>
      <c r="K112">
        <v>-9.7000000000000003E-2</v>
      </c>
      <c r="L112">
        <v>-2.8000000000000001E-2</v>
      </c>
      <c r="M112">
        <v>-0.05</v>
      </c>
      <c r="N112">
        <v>-6.9000000000000006E-2</v>
      </c>
      <c r="O112">
        <v>-7.9000000000000001E-2</v>
      </c>
      <c r="P112">
        <v>-8.6999999999999994E-2</v>
      </c>
      <c r="Q112">
        <v>-9.0999999999999998E-2</v>
      </c>
      <c r="R112">
        <v>-0.09</v>
      </c>
      <c r="S112">
        <v>-9.4E-2</v>
      </c>
      <c r="T112">
        <v>-9.9000000000000005E-2</v>
      </c>
      <c r="U112">
        <v>-0.104</v>
      </c>
      <c r="V112">
        <v>-0.13600000000000001</v>
      </c>
      <c r="W112">
        <v>-0.13800000000000001</v>
      </c>
      <c r="X112">
        <v>-0.14099999999999999</v>
      </c>
      <c r="Y112">
        <v>-0.14299999999999999</v>
      </c>
      <c r="Z112">
        <v>-0.14199999999999999</v>
      </c>
      <c r="AA112">
        <v>-0.14299999999999999</v>
      </c>
      <c r="AB112">
        <v>-0.14099999999999999</v>
      </c>
      <c r="AC112">
        <v>-0.13100000000000001</v>
      </c>
      <c r="AD112">
        <v>-0.13400000000000001</v>
      </c>
      <c r="AE112" s="10">
        <v>-0.126</v>
      </c>
    </row>
    <row r="113" spans="1:31" ht="15.75" thickBot="1" x14ac:dyDescent="0.3">
      <c r="A113" s="13">
        <v>10</v>
      </c>
      <c r="B113" s="14">
        <v>45749</v>
      </c>
      <c r="C113" s="15">
        <v>0.45378472222222221</v>
      </c>
      <c r="D113" s="16">
        <v>10.6</v>
      </c>
      <c r="E113" s="16">
        <v>96394</v>
      </c>
      <c r="F113" s="16">
        <v>26</v>
      </c>
      <c r="G113" s="16">
        <v>87</v>
      </c>
      <c r="H113" s="16">
        <v>1.111</v>
      </c>
      <c r="I113" s="16" t="s">
        <v>31</v>
      </c>
      <c r="J113" s="16">
        <v>0</v>
      </c>
      <c r="K113" s="16">
        <v>-6.0000000000000001E-3</v>
      </c>
      <c r="L113" s="16">
        <v>-0.09</v>
      </c>
      <c r="M113" s="16">
        <v>-0.10299999999999999</v>
      </c>
      <c r="N113" s="16">
        <v>-0.104</v>
      </c>
      <c r="O113" s="16">
        <v>-0.10299999999999999</v>
      </c>
      <c r="P113" s="16">
        <v>-0.10199999999999999</v>
      </c>
      <c r="Q113" s="16">
        <v>-9.7000000000000003E-2</v>
      </c>
      <c r="R113" s="16">
        <v>-8.8999999999999996E-2</v>
      </c>
      <c r="S113" s="16">
        <v>-8.5999999999999993E-2</v>
      </c>
      <c r="T113" s="16">
        <v>-8.3000000000000004E-2</v>
      </c>
      <c r="U113" s="16">
        <v>-8.2000000000000003E-2</v>
      </c>
      <c r="V113" s="16">
        <v>-0.109</v>
      </c>
      <c r="W113" s="16">
        <v>-0.11</v>
      </c>
      <c r="X113" s="16">
        <v>-0.111</v>
      </c>
      <c r="Y113" s="16">
        <v>-0.107</v>
      </c>
      <c r="Z113" s="16">
        <v>-0.10199999999999999</v>
      </c>
      <c r="AA113" s="16">
        <v>-0.10199999999999999</v>
      </c>
      <c r="AB113" s="16">
        <v>-9.7000000000000003E-2</v>
      </c>
      <c r="AC113" s="16">
        <v>-8.8999999999999996E-2</v>
      </c>
      <c r="AD113" s="16">
        <v>-9.0999999999999998E-2</v>
      </c>
      <c r="AE113" s="17">
        <v>-8.8999999999999996E-2</v>
      </c>
    </row>
  </sheetData>
  <sheetProtection sheet="1" objects="1" scenarios="1"/>
  <mergeCells count="12">
    <mergeCell ref="A77:AE77"/>
    <mergeCell ref="A78:AE78"/>
    <mergeCell ref="A90:AE90"/>
    <mergeCell ref="A102:AE102"/>
    <mergeCell ref="A52:AE52"/>
    <mergeCell ref="A64:AE64"/>
    <mergeCell ref="A40:AE40"/>
    <mergeCell ref="A1:AE1"/>
    <mergeCell ref="A2:AE2"/>
    <mergeCell ref="A14:AE14"/>
    <mergeCell ref="A26:AE26"/>
    <mergeCell ref="A39:AE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853B-7918-4AEB-8470-EB99843CA9C7}">
  <dimension ref="A1:AY153"/>
  <sheetViews>
    <sheetView zoomScale="70" zoomScaleNormal="70" workbookViewId="0">
      <selection activeCell="O1" sqref="O1:Y1"/>
    </sheetView>
  </sheetViews>
  <sheetFormatPr defaultRowHeight="15" x14ac:dyDescent="0.25"/>
  <cols>
    <col min="1" max="1" width="18.7109375" bestFit="1" customWidth="1"/>
    <col min="2" max="2" width="9.7109375" customWidth="1"/>
    <col min="3" max="3" width="23.5703125" bestFit="1" customWidth="1"/>
    <col min="26" max="26" width="23.5703125" bestFit="1" customWidth="1"/>
  </cols>
  <sheetData>
    <row r="1" spans="1:48" ht="15.75" customHeight="1" thickBot="1" x14ac:dyDescent="0.3">
      <c r="C1" s="22" t="s">
        <v>38</v>
      </c>
      <c r="D1" s="69" t="s">
        <v>39</v>
      </c>
      <c r="E1" s="70"/>
      <c r="F1" s="70"/>
      <c r="G1" s="70"/>
      <c r="H1" s="70"/>
      <c r="I1" s="70"/>
      <c r="J1" s="70"/>
      <c r="K1" s="70"/>
      <c r="L1" s="70"/>
      <c r="M1" s="70"/>
      <c r="N1" s="71"/>
      <c r="O1" s="72" t="s">
        <v>40</v>
      </c>
      <c r="P1" s="73"/>
      <c r="Q1" s="73"/>
      <c r="R1" s="73"/>
      <c r="S1" s="73"/>
      <c r="T1" s="73"/>
      <c r="U1" s="73"/>
      <c r="V1" s="73"/>
      <c r="W1" s="73"/>
      <c r="X1" s="73"/>
      <c r="Y1" s="74"/>
    </row>
    <row r="2" spans="1:48" x14ac:dyDescent="0.25">
      <c r="C2" s="23" t="s">
        <v>41</v>
      </c>
      <c r="D2" s="23">
        <v>0</v>
      </c>
      <c r="E2" s="24">
        <v>0.05</v>
      </c>
      <c r="F2" s="24">
        <v>0.1</v>
      </c>
      <c r="G2" s="24">
        <v>0.2</v>
      </c>
      <c r="H2" s="24">
        <v>0.3</v>
      </c>
      <c r="I2" s="24">
        <v>0.4</v>
      </c>
      <c r="J2" s="24">
        <v>0.5</v>
      </c>
      <c r="K2" s="24">
        <v>0.6</v>
      </c>
      <c r="L2" s="24">
        <v>0.7</v>
      </c>
      <c r="M2" s="24">
        <v>0.8</v>
      </c>
      <c r="N2" s="25">
        <v>0.9</v>
      </c>
      <c r="O2" s="24">
        <v>0</v>
      </c>
      <c r="P2" s="24">
        <v>0.05</v>
      </c>
      <c r="Q2" s="24">
        <v>0.1</v>
      </c>
      <c r="R2" s="24">
        <v>0.2</v>
      </c>
      <c r="S2" s="24">
        <v>0.3</v>
      </c>
      <c r="T2" s="24">
        <v>0.4</v>
      </c>
      <c r="U2" s="24">
        <v>0.5</v>
      </c>
      <c r="V2" s="24">
        <v>0.6</v>
      </c>
      <c r="W2" s="24">
        <v>0.7</v>
      </c>
      <c r="X2" s="24">
        <v>0.8</v>
      </c>
      <c r="Y2" s="25">
        <v>0.9</v>
      </c>
    </row>
    <row r="3" spans="1:48" ht="15.75" thickBot="1" x14ac:dyDescent="0.3">
      <c r="C3" s="13" t="s">
        <v>42</v>
      </c>
      <c r="D3" s="13">
        <v>0</v>
      </c>
      <c r="E3" s="16">
        <v>-3.5533333333333333E-2</v>
      </c>
      <c r="F3" s="16">
        <v>-4.6799999999999994E-2</v>
      </c>
      <c r="G3" s="16">
        <v>-5.7333333333333333E-2</v>
      </c>
      <c r="H3" s="16">
        <v>-0.06</v>
      </c>
      <c r="I3" s="16">
        <v>-5.7999999999999996E-2</v>
      </c>
      <c r="J3" s="16">
        <v>-5.2933333333333339E-2</v>
      </c>
      <c r="K3" s="16">
        <v>-4.5600000000000002E-2</v>
      </c>
      <c r="L3" s="16">
        <v>-3.6600000000000001E-2</v>
      </c>
      <c r="M3" s="16">
        <v>-2.6200000000000001E-2</v>
      </c>
      <c r="N3" s="17">
        <v>-1.4466666666666666E-2</v>
      </c>
      <c r="O3" s="16">
        <v>0</v>
      </c>
      <c r="P3" s="16">
        <v>3.5533333333333333E-2</v>
      </c>
      <c r="Q3" s="16">
        <v>4.6799999999999994E-2</v>
      </c>
      <c r="R3" s="16">
        <v>5.7333333333333333E-2</v>
      </c>
      <c r="S3" s="16">
        <v>0.06</v>
      </c>
      <c r="T3" s="16">
        <v>5.7999999999999996E-2</v>
      </c>
      <c r="U3" s="16">
        <v>5.2933333333333339E-2</v>
      </c>
      <c r="V3" s="16">
        <v>4.5600000000000002E-2</v>
      </c>
      <c r="W3" s="16">
        <v>3.6600000000000001E-2</v>
      </c>
      <c r="X3" s="16">
        <v>2.6200000000000001E-2</v>
      </c>
      <c r="Y3" s="17">
        <v>1.4466666666666666E-2</v>
      </c>
    </row>
    <row r="4" spans="1:48" ht="15.75" thickBot="1" x14ac:dyDescent="0.3"/>
    <row r="5" spans="1:48" ht="15.75" thickBot="1" x14ac:dyDescent="0.3">
      <c r="A5" s="75" t="s">
        <v>54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7"/>
      <c r="Z5" s="78" t="s">
        <v>54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/>
    </row>
    <row r="6" spans="1:48" ht="15.75" thickBot="1" x14ac:dyDescent="0.3">
      <c r="A6" s="63" t="s">
        <v>50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  <c r="Z6" s="63" t="s">
        <v>53</v>
      </c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/>
    </row>
    <row r="7" spans="1:48" ht="15.75" thickBot="1" x14ac:dyDescent="0.3">
      <c r="A7" s="23"/>
      <c r="B7" s="25"/>
      <c r="C7" s="29" t="s">
        <v>49</v>
      </c>
      <c r="D7" s="66" t="s">
        <v>48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  <c r="Z7" s="29" t="s">
        <v>49</v>
      </c>
      <c r="AA7" s="66" t="s">
        <v>48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/>
    </row>
    <row r="8" spans="1:48" ht="15.75" thickBot="1" x14ac:dyDescent="0.3">
      <c r="A8" s="9"/>
      <c r="C8" s="32" t="s">
        <v>47</v>
      </c>
      <c r="D8" s="26" t="s">
        <v>10</v>
      </c>
      <c r="E8" s="27" t="s">
        <v>11</v>
      </c>
      <c r="F8" s="27" t="s">
        <v>12</v>
      </c>
      <c r="G8" s="27" t="s">
        <v>13</v>
      </c>
      <c r="H8" s="27" t="s">
        <v>14</v>
      </c>
      <c r="I8" s="27" t="s">
        <v>15</v>
      </c>
      <c r="J8" s="27" t="s">
        <v>16</v>
      </c>
      <c r="K8" s="27" t="s">
        <v>17</v>
      </c>
      <c r="L8" s="27" t="s">
        <v>18</v>
      </c>
      <c r="M8" s="27" t="s">
        <v>19</v>
      </c>
      <c r="N8" s="28" t="s">
        <v>20</v>
      </c>
      <c r="O8" s="26" t="s">
        <v>10</v>
      </c>
      <c r="P8" s="27" t="s">
        <v>21</v>
      </c>
      <c r="Q8" s="27" t="s">
        <v>22</v>
      </c>
      <c r="R8" s="27" t="s">
        <v>23</v>
      </c>
      <c r="S8" s="27" t="s">
        <v>24</v>
      </c>
      <c r="T8" s="27" t="s">
        <v>25</v>
      </c>
      <c r="U8" s="27" t="s">
        <v>26</v>
      </c>
      <c r="V8" s="27" t="s">
        <v>27</v>
      </c>
      <c r="W8" s="27" t="s">
        <v>28</v>
      </c>
      <c r="X8" s="27" t="s">
        <v>29</v>
      </c>
      <c r="Y8" s="28" t="s">
        <v>30</v>
      </c>
      <c r="Z8" s="33" t="s">
        <v>47</v>
      </c>
      <c r="AA8" s="26" t="s">
        <v>10</v>
      </c>
      <c r="AB8" s="27" t="s">
        <v>11</v>
      </c>
      <c r="AC8" s="27" t="s">
        <v>12</v>
      </c>
      <c r="AD8" s="27" t="s">
        <v>13</v>
      </c>
      <c r="AE8" s="27" t="s">
        <v>14</v>
      </c>
      <c r="AF8" s="27" t="s">
        <v>15</v>
      </c>
      <c r="AG8" s="27" t="s">
        <v>16</v>
      </c>
      <c r="AH8" s="27" t="s">
        <v>17</v>
      </c>
      <c r="AI8" s="27" t="s">
        <v>18</v>
      </c>
      <c r="AJ8" s="27" t="s">
        <v>19</v>
      </c>
      <c r="AK8" s="28" t="s">
        <v>20</v>
      </c>
      <c r="AL8" s="26" t="s">
        <v>10</v>
      </c>
      <c r="AM8" s="27" t="s">
        <v>21</v>
      </c>
      <c r="AN8" s="27" t="s">
        <v>22</v>
      </c>
      <c r="AO8" s="27" t="s">
        <v>23</v>
      </c>
      <c r="AP8" s="27" t="s">
        <v>24</v>
      </c>
      <c r="AQ8" s="27" t="s">
        <v>25</v>
      </c>
      <c r="AR8" s="27" t="s">
        <v>26</v>
      </c>
      <c r="AS8" s="27" t="s">
        <v>27</v>
      </c>
      <c r="AT8" s="27" t="s">
        <v>28</v>
      </c>
      <c r="AU8" s="27" t="s">
        <v>29</v>
      </c>
      <c r="AV8" s="28" t="s">
        <v>30</v>
      </c>
    </row>
    <row r="9" spans="1:48" x14ac:dyDescent="0.25">
      <c r="B9" s="18"/>
      <c r="C9" s="33">
        <v>0</v>
      </c>
      <c r="D9" s="35">
        <f>AVERAGE(D21,D33,D45)</f>
        <v>-0.51779102786132947</v>
      </c>
      <c r="E9" s="36">
        <f t="shared" ref="E9:N9" si="0">AVERAGE(E21,E33,E45)</f>
        <v>-1.6051052458033814</v>
      </c>
      <c r="F9" s="36">
        <f t="shared" si="0"/>
        <v>-1.6043796036446392</v>
      </c>
      <c r="G9" s="36">
        <f t="shared" si="0"/>
        <v>-1.6161195813032776</v>
      </c>
      <c r="H9" s="36">
        <f t="shared" si="0"/>
        <v>-1.6388723487940844</v>
      </c>
      <c r="I9" s="36">
        <f t="shared" si="0"/>
        <v>-1.6326364475499389</v>
      </c>
      <c r="J9" s="36">
        <f t="shared" si="0"/>
        <v>-1.6043796036446392</v>
      </c>
      <c r="K9" s="36">
        <f t="shared" si="0"/>
        <v>-1.5878611917302505</v>
      </c>
      <c r="L9" s="36">
        <f t="shared" si="0"/>
        <v>-1.5871340039037805</v>
      </c>
      <c r="M9" s="36">
        <f t="shared" si="0"/>
        <v>-1.5368500346664167</v>
      </c>
      <c r="N9" s="37">
        <f t="shared" si="0"/>
        <v>-1.4858373319348555</v>
      </c>
      <c r="O9" s="35">
        <f>AVERAGE(O21,O33,O45)</f>
        <v>-0.51779102786132947</v>
      </c>
      <c r="P9" s="36">
        <f t="shared" ref="P9:Y9" si="1">AVERAGE(P21,P33,P45)</f>
        <v>-1.8095821837006518</v>
      </c>
      <c r="Q9" s="36">
        <f t="shared" si="1"/>
        <v>-1.8921742432725959</v>
      </c>
      <c r="R9" s="36">
        <f t="shared" si="1"/>
        <v>-1.6987131865429494</v>
      </c>
      <c r="S9" s="36">
        <f t="shared" si="1"/>
        <v>-1.6601707406319512</v>
      </c>
      <c r="T9" s="36">
        <f t="shared" si="1"/>
        <v>-1.6436523287175626</v>
      </c>
      <c r="U9" s="36">
        <f t="shared" si="1"/>
        <v>-1.6381420696321591</v>
      </c>
      <c r="V9" s="36">
        <f t="shared" si="1"/>
        <v>-1.6208980155590282</v>
      </c>
      <c r="W9" s="36">
        <f t="shared" si="1"/>
        <v>-1.5871293669005979</v>
      </c>
      <c r="X9" s="36">
        <f t="shared" si="1"/>
        <v>-1.5313428669164686</v>
      </c>
      <c r="Y9" s="37">
        <f t="shared" si="1"/>
        <v>-1.492073233179001</v>
      </c>
      <c r="Z9" s="33">
        <v>0</v>
      </c>
      <c r="AA9" s="38">
        <f>AVERAGE(AA21,AA33,AA45)</f>
        <v>0.48220897213867042</v>
      </c>
      <c r="AB9" s="18">
        <f t="shared" ref="AB9:AV9" si="2">AVERAGE(AB21,AB33,AB45)</f>
        <v>-0.60510524580338154</v>
      </c>
      <c r="AC9" s="18">
        <f t="shared" si="2"/>
        <v>-0.60437960364463938</v>
      </c>
      <c r="AD9" s="18">
        <f t="shared" si="2"/>
        <v>-0.61611958130327771</v>
      </c>
      <c r="AE9" s="18">
        <f t="shared" si="2"/>
        <v>-0.63887234879408428</v>
      </c>
      <c r="AF9" s="18">
        <f t="shared" si="2"/>
        <v>-0.63263644754993875</v>
      </c>
      <c r="AG9" s="18">
        <f t="shared" si="2"/>
        <v>-0.60437960364463938</v>
      </c>
      <c r="AH9" s="18">
        <f t="shared" si="2"/>
        <v>-0.58786119173025064</v>
      </c>
      <c r="AI9" s="18">
        <f t="shared" si="2"/>
        <v>-0.58713400390378068</v>
      </c>
      <c r="AJ9" s="18">
        <f t="shared" si="2"/>
        <v>-0.53685003466641679</v>
      </c>
      <c r="AK9" s="19">
        <f t="shared" si="2"/>
        <v>-0.4858373319348554</v>
      </c>
      <c r="AL9" s="38">
        <f t="shared" si="2"/>
        <v>0.48220897213867042</v>
      </c>
      <c r="AM9" s="18">
        <f t="shared" si="2"/>
        <v>-0.80958218370065194</v>
      </c>
      <c r="AN9" s="18">
        <f t="shared" si="2"/>
        <v>-0.89217424327259598</v>
      </c>
      <c r="AO9" s="18">
        <f t="shared" si="2"/>
        <v>-0.69871318654294934</v>
      </c>
      <c r="AP9" s="18">
        <f t="shared" si="2"/>
        <v>-0.66017074063195125</v>
      </c>
      <c r="AQ9" s="18">
        <f t="shared" si="2"/>
        <v>-0.64365232871756251</v>
      </c>
      <c r="AR9" s="18">
        <f t="shared" si="2"/>
        <v>-0.63814206963215925</v>
      </c>
      <c r="AS9" s="18">
        <f t="shared" si="2"/>
        <v>-0.62089801555902824</v>
      </c>
      <c r="AT9" s="18">
        <f t="shared" si="2"/>
        <v>-0.5871293669005978</v>
      </c>
      <c r="AU9" s="18">
        <f t="shared" si="2"/>
        <v>-0.53134286691646881</v>
      </c>
      <c r="AV9" s="19">
        <f t="shared" si="2"/>
        <v>-0.49207323317900098</v>
      </c>
    </row>
    <row r="10" spans="1:48" x14ac:dyDescent="0.25">
      <c r="A10" s="9"/>
      <c r="C10" s="33">
        <v>2.02</v>
      </c>
      <c r="D10" s="38">
        <f t="shared" ref="D10:D17" si="3">AVERAGE(D22,D34,D46)</f>
        <v>-0.60734617650388889</v>
      </c>
      <c r="E10" s="18">
        <f t="shared" ref="E10:O10" si="4">AVERAGE(E22,E34,E46)</f>
        <v>-1.5761196684038845</v>
      </c>
      <c r="F10" s="18">
        <f t="shared" si="4"/>
        <v>-1.6319108053911966</v>
      </c>
      <c r="G10" s="18">
        <f t="shared" si="4"/>
        <v>-1.6264051833089761</v>
      </c>
      <c r="H10" s="18">
        <f t="shared" si="4"/>
        <v>-1.6326379932176665</v>
      </c>
      <c r="I10" s="18">
        <f t="shared" si="4"/>
        <v>-1.6216252033854979</v>
      </c>
      <c r="J10" s="18">
        <f t="shared" si="4"/>
        <v>-1.627858013294188</v>
      </c>
      <c r="K10" s="18">
        <f t="shared" si="4"/>
        <v>-1.593366813812471</v>
      </c>
      <c r="L10" s="18">
        <f t="shared" si="4"/>
        <v>-1.5933652681447432</v>
      </c>
      <c r="M10" s="18">
        <f t="shared" si="4"/>
        <v>-1.526561341325263</v>
      </c>
      <c r="N10" s="19">
        <f t="shared" si="4"/>
        <v>-1.458306130188298</v>
      </c>
      <c r="O10" s="38">
        <f t="shared" si="4"/>
        <v>-0.60734617650388889</v>
      </c>
      <c r="P10" s="18">
        <f t="shared" ref="P10:Y10" si="5">AVERAGE(P22,P34,P46)</f>
        <v>-2.1431679624883908</v>
      </c>
      <c r="Q10" s="18">
        <f t="shared" si="5"/>
        <v>-2.0775111677954943</v>
      </c>
      <c r="R10" s="18">
        <f t="shared" si="5"/>
        <v>-1.6987162778784046</v>
      </c>
      <c r="S10" s="18">
        <f t="shared" si="5"/>
        <v>-1.7119075398545274</v>
      </c>
      <c r="T10" s="18">
        <f t="shared" si="5"/>
        <v>-1.6953891279401387</v>
      </c>
      <c r="U10" s="18">
        <f t="shared" si="5"/>
        <v>-1.6388723487940844</v>
      </c>
      <c r="V10" s="18">
        <f t="shared" si="5"/>
        <v>-1.6616235706171636</v>
      </c>
      <c r="W10" s="18">
        <f t="shared" si="5"/>
        <v>-1.6003252658799034</v>
      </c>
      <c r="X10" s="18">
        <f t="shared" si="5"/>
        <v>-1.5500428423102672</v>
      </c>
      <c r="Y10" s="19">
        <f t="shared" si="5"/>
        <v>-1.5170060184814895</v>
      </c>
      <c r="Z10" s="33">
        <v>2.02</v>
      </c>
      <c r="AA10" s="38">
        <f t="shared" ref="AA10:AA17" si="6">AVERAGE(AA22,AA34,AA46)</f>
        <v>0.39265382349611105</v>
      </c>
      <c r="AB10" s="18">
        <f t="shared" ref="AB10:AV10" si="7">AVERAGE(AB22,AB34,AB46)</f>
        <v>-0.57611966840388462</v>
      </c>
      <c r="AC10" s="18">
        <f t="shared" si="7"/>
        <v>-0.63191080539119659</v>
      </c>
      <c r="AD10" s="18">
        <f t="shared" si="7"/>
        <v>-0.62640518330897621</v>
      </c>
      <c r="AE10" s="18">
        <f t="shared" si="7"/>
        <v>-0.63263799321766645</v>
      </c>
      <c r="AF10" s="18">
        <f t="shared" si="7"/>
        <v>-0.62162520338549809</v>
      </c>
      <c r="AG10" s="18">
        <f t="shared" si="7"/>
        <v>-0.62785801329418822</v>
      </c>
      <c r="AH10" s="18">
        <f t="shared" si="7"/>
        <v>-0.59336681381247092</v>
      </c>
      <c r="AI10" s="18">
        <f t="shared" si="7"/>
        <v>-0.59336526814474333</v>
      </c>
      <c r="AJ10" s="18">
        <f t="shared" si="7"/>
        <v>-0.52656134132526289</v>
      </c>
      <c r="AK10" s="19">
        <f t="shared" si="7"/>
        <v>-0.45830613018829819</v>
      </c>
      <c r="AL10" s="38">
        <f t="shared" si="7"/>
        <v>0.39265382349611105</v>
      </c>
      <c r="AM10" s="18">
        <f t="shared" si="7"/>
        <v>-1.1431679624883906</v>
      </c>
      <c r="AN10" s="18">
        <f t="shared" si="7"/>
        <v>-1.0775111677954945</v>
      </c>
      <c r="AO10" s="18">
        <f t="shared" si="7"/>
        <v>-0.69871627787840451</v>
      </c>
      <c r="AP10" s="18">
        <f t="shared" si="7"/>
        <v>-0.71190753985452737</v>
      </c>
      <c r="AQ10" s="18">
        <f t="shared" si="7"/>
        <v>-0.69538912794013852</v>
      </c>
      <c r="AR10" s="18">
        <f t="shared" si="7"/>
        <v>-0.63887234879408428</v>
      </c>
      <c r="AS10" s="18">
        <f t="shared" si="7"/>
        <v>-0.66162357061716337</v>
      </c>
      <c r="AT10" s="18">
        <f t="shared" si="7"/>
        <v>-0.60032526587990342</v>
      </c>
      <c r="AU10" s="18">
        <f t="shared" si="7"/>
        <v>-0.55004284231026712</v>
      </c>
      <c r="AV10" s="19">
        <f t="shared" si="7"/>
        <v>-0.51700601848148964</v>
      </c>
    </row>
    <row r="11" spans="1:48" x14ac:dyDescent="0.25">
      <c r="A11" s="9"/>
      <c r="C11" s="33">
        <v>4.03</v>
      </c>
      <c r="D11" s="38">
        <f t="shared" si="3"/>
        <v>-0.75228024617228417</v>
      </c>
      <c r="E11" s="18">
        <f t="shared" ref="E11:O11" si="8">AVERAGE(E23,E35,E47)</f>
        <v>-1.4032437266951838</v>
      </c>
      <c r="F11" s="18">
        <f t="shared" si="8"/>
        <v>-1.5313444125841962</v>
      </c>
      <c r="G11" s="18">
        <f t="shared" si="8"/>
        <v>-1.442514906100379</v>
      </c>
      <c r="H11" s="18">
        <f t="shared" si="8"/>
        <v>-1.470047653514664</v>
      </c>
      <c r="I11" s="18">
        <f t="shared" si="8"/>
        <v>-1.4880188954142648</v>
      </c>
      <c r="J11" s="18">
        <f t="shared" si="8"/>
        <v>-1.4597605058412377</v>
      </c>
      <c r="K11" s="18">
        <f t="shared" si="8"/>
        <v>-1.4212165142625122</v>
      </c>
      <c r="L11" s="18">
        <f t="shared" si="8"/>
        <v>-1.4377364718446286</v>
      </c>
      <c r="M11" s="18">
        <f t="shared" si="8"/>
        <v>-1.3757125249486266</v>
      </c>
      <c r="N11" s="19">
        <f t="shared" si="8"/>
        <v>-1.3412213254669094</v>
      </c>
      <c r="O11" s="38">
        <f t="shared" si="8"/>
        <v>-0.75228024617228417</v>
      </c>
      <c r="P11" s="18">
        <f t="shared" ref="P11:Y11" si="9">AVERAGE(P23,P35,P47)</f>
        <v>-2.3527182128259461</v>
      </c>
      <c r="Q11" s="18">
        <f t="shared" si="9"/>
        <v>-2.1960534395052784</v>
      </c>
      <c r="R11" s="18">
        <f t="shared" si="9"/>
        <v>-1.6752378682288553</v>
      </c>
      <c r="S11" s="18">
        <f t="shared" si="9"/>
        <v>-1.7387146451100701</v>
      </c>
      <c r="T11" s="18">
        <f t="shared" si="9"/>
        <v>-1.7049490877870948</v>
      </c>
      <c r="U11" s="18">
        <f t="shared" si="9"/>
        <v>-1.6153923934768077</v>
      </c>
      <c r="V11" s="18">
        <f t="shared" si="9"/>
        <v>-1.6491579507997829</v>
      </c>
      <c r="W11" s="18">
        <f t="shared" si="9"/>
        <v>-1.5753955719128701</v>
      </c>
      <c r="X11" s="18">
        <f t="shared" si="9"/>
        <v>-1.5251131483432339</v>
      </c>
      <c r="Y11" s="19">
        <f t="shared" si="9"/>
        <v>-1.5085931907611172</v>
      </c>
      <c r="Z11" s="33">
        <v>4.03</v>
      </c>
      <c r="AA11" s="38">
        <f t="shared" si="6"/>
        <v>0.2477197538277158</v>
      </c>
      <c r="AB11" s="18">
        <f t="shared" ref="AB11:AV11" si="10">AVERAGE(AB23,AB35,AB47)</f>
        <v>-0.40324372669518377</v>
      </c>
      <c r="AC11" s="18">
        <f t="shared" si="10"/>
        <v>-0.5313444125841964</v>
      </c>
      <c r="AD11" s="18">
        <f t="shared" si="10"/>
        <v>-0.44251490610037925</v>
      </c>
      <c r="AE11" s="18">
        <f t="shared" si="10"/>
        <v>-0.4700476535146641</v>
      </c>
      <c r="AF11" s="18">
        <f t="shared" si="10"/>
        <v>-0.48801889541426502</v>
      </c>
      <c r="AG11" s="18">
        <f t="shared" si="10"/>
        <v>-0.45976050584123795</v>
      </c>
      <c r="AH11" s="18">
        <f t="shared" si="10"/>
        <v>-0.42121651426251233</v>
      </c>
      <c r="AI11" s="18">
        <f t="shared" si="10"/>
        <v>-0.43773647184462877</v>
      </c>
      <c r="AJ11" s="18">
        <f t="shared" si="10"/>
        <v>-0.37571252494862656</v>
      </c>
      <c r="AK11" s="19">
        <f t="shared" si="10"/>
        <v>-0.34122132546690925</v>
      </c>
      <c r="AL11" s="38">
        <f t="shared" si="10"/>
        <v>0.2477197538277158</v>
      </c>
      <c r="AM11" s="18">
        <f t="shared" si="10"/>
        <v>-1.3527182128259463</v>
      </c>
      <c r="AN11" s="18">
        <f t="shared" si="10"/>
        <v>-1.1960534395052784</v>
      </c>
      <c r="AO11" s="18">
        <f t="shared" si="10"/>
        <v>-0.67523786822885568</v>
      </c>
      <c r="AP11" s="18">
        <f t="shared" si="10"/>
        <v>-0.73871464511006979</v>
      </c>
      <c r="AQ11" s="18">
        <f t="shared" si="10"/>
        <v>-0.70494908778709486</v>
      </c>
      <c r="AR11" s="18">
        <f t="shared" si="10"/>
        <v>-0.61539239347680785</v>
      </c>
      <c r="AS11" s="18">
        <f t="shared" si="10"/>
        <v>-0.64915795079978289</v>
      </c>
      <c r="AT11" s="18">
        <f t="shared" si="10"/>
        <v>-0.57539557191287005</v>
      </c>
      <c r="AU11" s="18">
        <f t="shared" si="10"/>
        <v>-0.52511314834323386</v>
      </c>
      <c r="AV11" s="19">
        <f t="shared" si="10"/>
        <v>-0.50859319076111731</v>
      </c>
    </row>
    <row r="12" spans="1:48" x14ac:dyDescent="0.25">
      <c r="A12" s="9"/>
      <c r="C12" s="33">
        <v>6.05</v>
      </c>
      <c r="D12" s="38">
        <f t="shared" si="3"/>
        <v>-1.2451431257343077</v>
      </c>
      <c r="E12" s="18">
        <f t="shared" ref="E12:O12" si="11">AVERAGE(E24,E36,E48)</f>
        <v>-1.3867237691130674</v>
      </c>
      <c r="F12" s="18">
        <f t="shared" si="11"/>
        <v>-1.607288354950519</v>
      </c>
      <c r="G12" s="18">
        <f t="shared" si="11"/>
        <v>-1.4494733581678119</v>
      </c>
      <c r="H12" s="18">
        <f t="shared" si="11"/>
        <v>-1.4667189579086706</v>
      </c>
      <c r="I12" s="18">
        <f t="shared" si="11"/>
        <v>-1.4894717253994771</v>
      </c>
      <c r="J12" s="18">
        <f t="shared" si="11"/>
        <v>-1.4446933782443334</v>
      </c>
      <c r="K12" s="18">
        <f t="shared" si="11"/>
        <v>-1.4116550087478286</v>
      </c>
      <c r="L12" s="18">
        <f t="shared" si="11"/>
        <v>-1.4219421564212544</v>
      </c>
      <c r="M12" s="18">
        <f t="shared" si="11"/>
        <v>-1.3654253772752005</v>
      </c>
      <c r="N12" s="19">
        <f t="shared" si="11"/>
        <v>-1.3544125874430319</v>
      </c>
      <c r="O12" s="38">
        <f t="shared" si="11"/>
        <v>-1.2451431257343077</v>
      </c>
      <c r="P12" s="18">
        <f t="shared" ref="P12:Y12" si="12">AVERAGE(P24,P36,P48)</f>
        <v>-2.6753020214556105</v>
      </c>
      <c r="Q12" s="18">
        <f t="shared" si="12"/>
        <v>-2.411109311925054</v>
      </c>
      <c r="R12" s="18">
        <f t="shared" si="12"/>
        <v>-1.6987162778784046</v>
      </c>
      <c r="S12" s="18">
        <f t="shared" si="12"/>
        <v>-1.8069698562470347</v>
      </c>
      <c r="T12" s="18">
        <f t="shared" si="12"/>
        <v>-1.762918696918361</v>
      </c>
      <c r="U12" s="18">
        <f t="shared" si="12"/>
        <v>-1.6271323711354462</v>
      </c>
      <c r="V12" s="18">
        <f t="shared" si="12"/>
        <v>-1.6836506959492279</v>
      </c>
      <c r="W12" s="18">
        <f t="shared" si="12"/>
        <v>-1.6051067914711092</v>
      </c>
      <c r="X12" s="18">
        <f t="shared" si="12"/>
        <v>-1.5720684219746042</v>
      </c>
      <c r="Y12" s="19">
        <f t="shared" si="12"/>
        <v>-1.554822822233745</v>
      </c>
      <c r="Z12" s="33">
        <v>6.05</v>
      </c>
      <c r="AA12" s="38">
        <f t="shared" si="6"/>
        <v>-0.24514312573430797</v>
      </c>
      <c r="AB12" s="18">
        <f t="shared" ref="AB12:AV12" si="13">AVERAGE(AB24,AB36,AB48)</f>
        <v>-0.38672376911306733</v>
      </c>
      <c r="AC12" s="18">
        <f t="shared" si="13"/>
        <v>-0.6072883549505188</v>
      </c>
      <c r="AD12" s="18">
        <f t="shared" si="13"/>
        <v>-0.4494733581678117</v>
      </c>
      <c r="AE12" s="18">
        <f t="shared" si="13"/>
        <v>-0.46671895790867041</v>
      </c>
      <c r="AF12" s="18">
        <f t="shared" si="13"/>
        <v>-0.48947172539947714</v>
      </c>
      <c r="AG12" s="18">
        <f t="shared" si="13"/>
        <v>-0.44469337824433364</v>
      </c>
      <c r="AH12" s="18">
        <f t="shared" si="13"/>
        <v>-0.41165500874782834</v>
      </c>
      <c r="AI12" s="18">
        <f t="shared" si="13"/>
        <v>-0.4219421564212546</v>
      </c>
      <c r="AJ12" s="18">
        <f t="shared" si="13"/>
        <v>-0.36542537727520036</v>
      </c>
      <c r="AK12" s="19">
        <f t="shared" si="13"/>
        <v>-0.354412587443032</v>
      </c>
      <c r="AL12" s="38">
        <f t="shared" si="13"/>
        <v>-0.24514312573430797</v>
      </c>
      <c r="AM12" s="18">
        <f t="shared" si="13"/>
        <v>-1.6753020214556098</v>
      </c>
      <c r="AN12" s="18">
        <f t="shared" si="13"/>
        <v>-1.4111093119250544</v>
      </c>
      <c r="AO12" s="18">
        <f t="shared" si="13"/>
        <v>-0.69871627787840451</v>
      </c>
      <c r="AP12" s="18">
        <f t="shared" si="13"/>
        <v>-0.80696985624703466</v>
      </c>
      <c r="AQ12" s="18">
        <f t="shared" si="13"/>
        <v>-0.76291869691836112</v>
      </c>
      <c r="AR12" s="18">
        <f t="shared" si="13"/>
        <v>-0.62713237113544607</v>
      </c>
      <c r="AS12" s="18">
        <f t="shared" si="13"/>
        <v>-0.68365069594922778</v>
      </c>
      <c r="AT12" s="18">
        <f t="shared" si="13"/>
        <v>-0.60510679147110924</v>
      </c>
      <c r="AU12" s="18">
        <f t="shared" si="13"/>
        <v>-0.57206842197460395</v>
      </c>
      <c r="AV12" s="19">
        <f t="shared" si="13"/>
        <v>-0.55482282223374535</v>
      </c>
    </row>
    <row r="13" spans="1:48" x14ac:dyDescent="0.25">
      <c r="A13" s="9"/>
      <c r="C13" s="33">
        <v>8.06</v>
      </c>
      <c r="D13" s="38">
        <f t="shared" si="3"/>
        <v>-1.522817338422338</v>
      </c>
      <c r="E13" s="18">
        <f t="shared" ref="E13:O13" si="14">AVERAGE(E25,E37,E49)</f>
        <v>-1.3999150310891899</v>
      </c>
      <c r="F13" s="18">
        <f t="shared" si="14"/>
        <v>-1.6798989647076645</v>
      </c>
      <c r="G13" s="18">
        <f t="shared" si="14"/>
        <v>-1.462666165811662</v>
      </c>
      <c r="H13" s="18">
        <f t="shared" si="14"/>
        <v>-1.462666165811662</v>
      </c>
      <c r="I13" s="18">
        <f t="shared" si="14"/>
        <v>-1.5026629873755999</v>
      </c>
      <c r="J13" s="18">
        <f t="shared" si="14"/>
        <v>-1.4461462082295455</v>
      </c>
      <c r="K13" s="18">
        <f t="shared" si="14"/>
        <v>-1.4061478409978803</v>
      </c>
      <c r="L13" s="18">
        <f t="shared" si="14"/>
        <v>-1.4178878186565187</v>
      </c>
      <c r="M13" s="18">
        <f t="shared" si="14"/>
        <v>-1.3668782072604124</v>
      </c>
      <c r="N13" s="19">
        <f t="shared" si="14"/>
        <v>-1.3668782072604124</v>
      </c>
      <c r="O13" s="38">
        <f t="shared" si="14"/>
        <v>-1.522817338422338</v>
      </c>
      <c r="P13" s="18">
        <f t="shared" ref="P13:Y13" si="15">AVERAGE(P25,P37,P49)</f>
        <v>-2.873407172319062</v>
      </c>
      <c r="Q13" s="18">
        <f t="shared" si="15"/>
        <v>-2.5622591891571358</v>
      </c>
      <c r="R13" s="18">
        <f t="shared" si="15"/>
        <v>-1.7519028157507375</v>
      </c>
      <c r="S13" s="18">
        <f t="shared" si="15"/>
        <v>-1.8726235596044756</v>
      </c>
      <c r="T13" s="18">
        <f t="shared" si="15"/>
        <v>-1.8443651700314485</v>
      </c>
      <c r="U13" s="18">
        <f t="shared" si="15"/>
        <v>-1.6388708031263566</v>
      </c>
      <c r="V13" s="18">
        <f t="shared" si="15"/>
        <v>-1.7478531149891843</v>
      </c>
      <c r="W13" s="18">
        <f t="shared" si="15"/>
        <v>-1.6230780333707102</v>
      </c>
      <c r="X13" s="18">
        <f t="shared" si="15"/>
        <v>-1.5893140217154629</v>
      </c>
      <c r="Y13" s="19">
        <f t="shared" si="15"/>
        <v>-1.5838068539655146</v>
      </c>
      <c r="Z13" s="33">
        <v>8.06</v>
      </c>
      <c r="AA13" s="38">
        <f t="shared" si="6"/>
        <v>-0.52281733842233802</v>
      </c>
      <c r="AB13" s="18">
        <f t="shared" ref="AB13:AV13" si="16">AVERAGE(AB25,AB37,AB49)</f>
        <v>-0.39991503108919008</v>
      </c>
      <c r="AC13" s="18">
        <f t="shared" si="16"/>
        <v>-0.67989896470766464</v>
      </c>
      <c r="AD13" s="18">
        <f t="shared" si="16"/>
        <v>-0.46266616581166214</v>
      </c>
      <c r="AE13" s="18">
        <f t="shared" si="16"/>
        <v>-0.46266616581166214</v>
      </c>
      <c r="AF13" s="18">
        <f t="shared" si="16"/>
        <v>-0.50266298737559989</v>
      </c>
      <c r="AG13" s="18">
        <f t="shared" si="16"/>
        <v>-0.4461462082295457</v>
      </c>
      <c r="AH13" s="18">
        <f t="shared" si="16"/>
        <v>-0.40614784099788032</v>
      </c>
      <c r="AI13" s="18">
        <f t="shared" si="16"/>
        <v>-0.41788781865651864</v>
      </c>
      <c r="AJ13" s="18">
        <f t="shared" si="16"/>
        <v>-0.36687820726041248</v>
      </c>
      <c r="AK13" s="19">
        <f t="shared" si="16"/>
        <v>-0.36687820726041248</v>
      </c>
      <c r="AL13" s="38">
        <f t="shared" si="16"/>
        <v>-0.52281733842233802</v>
      </c>
      <c r="AM13" s="18">
        <f t="shared" si="16"/>
        <v>-1.8734071723190617</v>
      </c>
      <c r="AN13" s="18">
        <f t="shared" si="16"/>
        <v>-1.562259189157136</v>
      </c>
      <c r="AO13" s="18">
        <f t="shared" si="16"/>
        <v>-0.75190281575073736</v>
      </c>
      <c r="AP13" s="18">
        <f t="shared" si="16"/>
        <v>-0.87262355960447557</v>
      </c>
      <c r="AQ13" s="18">
        <f t="shared" si="16"/>
        <v>-0.84436517003144862</v>
      </c>
      <c r="AR13" s="18">
        <f t="shared" si="16"/>
        <v>-0.63887080312635669</v>
      </c>
      <c r="AS13" s="18">
        <f t="shared" si="16"/>
        <v>-0.74785311498918439</v>
      </c>
      <c r="AT13" s="18">
        <f t="shared" si="16"/>
        <v>-0.62307803337071022</v>
      </c>
      <c r="AU13" s="18">
        <f t="shared" si="16"/>
        <v>-0.58931402171546265</v>
      </c>
      <c r="AV13" s="19">
        <f t="shared" si="16"/>
        <v>-0.58380685396551468</v>
      </c>
    </row>
    <row r="14" spans="1:48" x14ac:dyDescent="0.25">
      <c r="A14" s="9"/>
      <c r="C14" s="33">
        <v>10.08</v>
      </c>
      <c r="D14" s="38">
        <f t="shared" si="3"/>
        <v>-1.9724674015881891</v>
      </c>
      <c r="E14" s="18">
        <f t="shared" ref="E14:O14" si="17">AVERAGE(E26,E38,E50)</f>
        <v>-1.4102021787626162</v>
      </c>
      <c r="F14" s="18">
        <f t="shared" si="17"/>
        <v>-1.7452500615419329</v>
      </c>
      <c r="G14" s="18">
        <f t="shared" si="17"/>
        <v>-1.4667189579086706</v>
      </c>
      <c r="H14" s="18">
        <f t="shared" si="17"/>
        <v>-1.455706168076502</v>
      </c>
      <c r="I14" s="18">
        <f t="shared" si="17"/>
        <v>-1.5067173251403359</v>
      </c>
      <c r="J14" s="18">
        <f t="shared" si="17"/>
        <v>-1.4336805884121653</v>
      </c>
      <c r="K14" s="18">
        <f t="shared" si="17"/>
        <v>-1.3771622635983833</v>
      </c>
      <c r="L14" s="18">
        <f t="shared" si="17"/>
        <v>-1.393680675512772</v>
      </c>
      <c r="M14" s="18">
        <f t="shared" si="17"/>
        <v>-1.3668766615926848</v>
      </c>
      <c r="N14" s="19">
        <f t="shared" si="17"/>
        <v>-1.400637581912477</v>
      </c>
      <c r="O14" s="38">
        <f t="shared" si="17"/>
        <v>-1.9724674015881891</v>
      </c>
      <c r="P14" s="18">
        <f t="shared" ref="P14:Y14" si="18">AVERAGE(P26,P38,P50)</f>
        <v>-3.1784412290169661</v>
      </c>
      <c r="Q14" s="18">
        <f t="shared" si="18"/>
        <v>-2.7722262924593504</v>
      </c>
      <c r="R14" s="18">
        <f t="shared" si="18"/>
        <v>-1.787544238694494</v>
      </c>
      <c r="S14" s="18">
        <f t="shared" si="18"/>
        <v>-1.9537674261943903</v>
      </c>
      <c r="T14" s="18">
        <f t="shared" si="18"/>
        <v>-1.8675394274900974</v>
      </c>
      <c r="U14" s="18">
        <f t="shared" si="18"/>
        <v>-1.6821963202962882</v>
      </c>
      <c r="V14" s="18">
        <f t="shared" si="18"/>
        <v>-1.7732042989240595</v>
      </c>
      <c r="W14" s="18">
        <f t="shared" si="18"/>
        <v>-1.6311851632324543</v>
      </c>
      <c r="X14" s="18">
        <f t="shared" si="18"/>
        <v>-1.6208980155590282</v>
      </c>
      <c r="Y14" s="19">
        <f t="shared" si="18"/>
        <v>-1.654660481546548</v>
      </c>
      <c r="Z14" s="33">
        <v>10.08</v>
      </c>
      <c r="AA14" s="38">
        <f t="shared" si="6"/>
        <v>-0.97246740158818878</v>
      </c>
      <c r="AB14" s="18">
        <f t="shared" ref="AB14:AV14" si="19">AVERAGE(AB26,AB38,AB50)</f>
        <v>-0.41020217876261622</v>
      </c>
      <c r="AC14" s="18">
        <f t="shared" si="19"/>
        <v>-0.74525006154193285</v>
      </c>
      <c r="AD14" s="18">
        <f t="shared" si="19"/>
        <v>-0.46671895790867041</v>
      </c>
      <c r="AE14" s="18">
        <f t="shared" si="19"/>
        <v>-0.45570616807650199</v>
      </c>
      <c r="AF14" s="18">
        <f t="shared" si="19"/>
        <v>-0.50671732514033574</v>
      </c>
      <c r="AG14" s="18">
        <f t="shared" si="19"/>
        <v>-0.43368058841216522</v>
      </c>
      <c r="AH14" s="18">
        <f t="shared" si="19"/>
        <v>-0.3771622635983834</v>
      </c>
      <c r="AI14" s="18">
        <f t="shared" si="19"/>
        <v>-0.39368067551277219</v>
      </c>
      <c r="AJ14" s="18">
        <f t="shared" si="19"/>
        <v>-0.36687666159268489</v>
      </c>
      <c r="AK14" s="19">
        <f t="shared" si="19"/>
        <v>-0.400637581912477</v>
      </c>
      <c r="AL14" s="38">
        <f t="shared" si="19"/>
        <v>-0.97246740158818878</v>
      </c>
      <c r="AM14" s="18">
        <f t="shared" si="19"/>
        <v>-2.1784412290169661</v>
      </c>
      <c r="AN14" s="18">
        <f t="shared" si="19"/>
        <v>-1.7722262924593501</v>
      </c>
      <c r="AO14" s="18">
        <f t="shared" si="19"/>
        <v>-0.78754423869449397</v>
      </c>
      <c r="AP14" s="18">
        <f t="shared" si="19"/>
        <v>-0.95376742619439048</v>
      </c>
      <c r="AQ14" s="18">
        <f t="shared" si="19"/>
        <v>-0.86753942749009705</v>
      </c>
      <c r="AR14" s="18">
        <f t="shared" si="19"/>
        <v>-0.68219632029628807</v>
      </c>
      <c r="AS14" s="18">
        <f t="shared" si="19"/>
        <v>-0.77320429892405951</v>
      </c>
      <c r="AT14" s="18">
        <f t="shared" si="19"/>
        <v>-0.63118516323245433</v>
      </c>
      <c r="AU14" s="18">
        <f t="shared" si="19"/>
        <v>-0.62089801555902824</v>
      </c>
      <c r="AV14" s="19">
        <f t="shared" si="19"/>
        <v>-0.65466048154654799</v>
      </c>
    </row>
    <row r="15" spans="1:48" x14ac:dyDescent="0.25">
      <c r="A15" s="9"/>
      <c r="C15" s="33">
        <v>11.95</v>
      </c>
      <c r="D15" s="38">
        <f t="shared" si="3"/>
        <v>-1.1210967776100311</v>
      </c>
      <c r="E15" s="18">
        <f t="shared" ref="E15:O15" si="20">AVERAGE(E27,E39,E51)</f>
        <v>-1.2902117140708029</v>
      </c>
      <c r="F15" s="18">
        <f t="shared" si="20"/>
        <v>-1.4949819844848804</v>
      </c>
      <c r="G15" s="18">
        <f t="shared" si="20"/>
        <v>-1.4219452477567096</v>
      </c>
      <c r="H15" s="18">
        <f t="shared" si="20"/>
        <v>-1.4274477785034749</v>
      </c>
      <c r="I15" s="18">
        <f t="shared" si="20"/>
        <v>-1.4612133358264501</v>
      </c>
      <c r="J15" s="18">
        <f t="shared" si="20"/>
        <v>-1.4564318102352445</v>
      </c>
      <c r="K15" s="18">
        <f t="shared" si="20"/>
        <v>-1.4516502846440382</v>
      </c>
      <c r="L15" s="18">
        <f t="shared" si="20"/>
        <v>-1.4964270861314544</v>
      </c>
      <c r="M15" s="18">
        <f t="shared" si="20"/>
        <v>-1.4751271486258599</v>
      </c>
      <c r="N15" s="19">
        <f t="shared" si="20"/>
        <v>-1.6054047609910989</v>
      </c>
      <c r="O15" s="38">
        <f t="shared" si="20"/>
        <v>-1.1210967776100311</v>
      </c>
      <c r="P15" s="18">
        <f t="shared" ref="P15:Y15" si="21">AVERAGE(P27,P39,P51)</f>
        <v>-2.2870706921394159</v>
      </c>
      <c r="Q15" s="18">
        <f t="shared" si="21"/>
        <v>-2.2614060820072743</v>
      </c>
      <c r="R15" s="18">
        <f t="shared" si="21"/>
        <v>-1.708274692057633</v>
      </c>
      <c r="S15" s="18">
        <f t="shared" si="21"/>
        <v>-1.8055185719295501</v>
      </c>
      <c r="T15" s="18">
        <f t="shared" si="21"/>
        <v>-1.8055170262618228</v>
      </c>
      <c r="U15" s="18">
        <f t="shared" si="21"/>
        <v>-1.6814675868020907</v>
      </c>
      <c r="V15" s="18">
        <f t="shared" si="21"/>
        <v>-1.783489900929758</v>
      </c>
      <c r="W15" s="18">
        <f t="shared" si="21"/>
        <v>-1.7394341045979018</v>
      </c>
      <c r="X15" s="18">
        <f t="shared" si="21"/>
        <v>-1.8539189472074942</v>
      </c>
      <c r="Y15" s="19">
        <f t="shared" si="21"/>
        <v>-1.9056542007623427</v>
      </c>
      <c r="Z15" s="33">
        <v>11.95</v>
      </c>
      <c r="AA15" s="38">
        <f t="shared" si="6"/>
        <v>-0.12109677761003124</v>
      </c>
      <c r="AB15" s="18">
        <f t="shared" ref="AB15:AV15" si="22">AVERAGE(AB27,AB39,AB51)</f>
        <v>-0.2902117140708031</v>
      </c>
      <c r="AC15" s="18">
        <f t="shared" si="22"/>
        <v>-0.4949819844848804</v>
      </c>
      <c r="AD15" s="18">
        <f t="shared" si="22"/>
        <v>-0.42194524775670983</v>
      </c>
      <c r="AE15" s="18">
        <f t="shared" si="22"/>
        <v>-0.42744777850347493</v>
      </c>
      <c r="AF15" s="18">
        <f t="shared" si="22"/>
        <v>-0.46121333582645008</v>
      </c>
      <c r="AG15" s="18">
        <f t="shared" si="22"/>
        <v>-0.45643181023524426</v>
      </c>
      <c r="AH15" s="18">
        <f t="shared" si="22"/>
        <v>-0.45165028464403845</v>
      </c>
      <c r="AI15" s="18">
        <f t="shared" si="22"/>
        <v>-0.49642708613145431</v>
      </c>
      <c r="AJ15" s="18">
        <f t="shared" si="22"/>
        <v>-0.4751271486258597</v>
      </c>
      <c r="AK15" s="19">
        <f t="shared" si="22"/>
        <v>-0.60540476099109908</v>
      </c>
      <c r="AL15" s="38">
        <f t="shared" si="22"/>
        <v>-0.12109677761003124</v>
      </c>
      <c r="AM15" s="18">
        <f t="shared" si="22"/>
        <v>-1.2870706921394157</v>
      </c>
      <c r="AN15" s="18">
        <f t="shared" si="22"/>
        <v>-1.2614060820072743</v>
      </c>
      <c r="AO15" s="18">
        <f t="shared" si="22"/>
        <v>-0.70827469205763327</v>
      </c>
      <c r="AP15" s="18">
        <f t="shared" si="22"/>
        <v>-0.80551857192955012</v>
      </c>
      <c r="AQ15" s="18">
        <f t="shared" si="22"/>
        <v>-0.80551702626182264</v>
      </c>
      <c r="AR15" s="18">
        <f t="shared" si="22"/>
        <v>-0.68146758680209052</v>
      </c>
      <c r="AS15" s="18">
        <f t="shared" si="22"/>
        <v>-0.78348990092975812</v>
      </c>
      <c r="AT15" s="18">
        <f t="shared" si="22"/>
        <v>-0.7394341045979016</v>
      </c>
      <c r="AU15" s="18">
        <f t="shared" si="22"/>
        <v>-0.85391894720749428</v>
      </c>
      <c r="AV15" s="19">
        <f t="shared" si="22"/>
        <v>-0.9056542007623426</v>
      </c>
    </row>
    <row r="16" spans="1:48" x14ac:dyDescent="0.25">
      <c r="A16" s="9"/>
      <c r="C16" s="33">
        <v>13.97</v>
      </c>
      <c r="D16" s="38">
        <f t="shared" si="3"/>
        <v>-1.0116775191020853</v>
      </c>
      <c r="E16" s="18">
        <f t="shared" ref="E16:O16" si="23">AVERAGE(E28,E40,E52)</f>
        <v>-1.29093426489409</v>
      </c>
      <c r="F16" s="18">
        <f t="shared" si="23"/>
        <v>-1.4329518549179678</v>
      </c>
      <c r="G16" s="18">
        <f t="shared" si="23"/>
        <v>-1.3654222859397451</v>
      </c>
      <c r="H16" s="18">
        <f t="shared" si="23"/>
        <v>-1.4336790427444377</v>
      </c>
      <c r="I16" s="18">
        <f t="shared" si="23"/>
        <v>-1.4454190204030759</v>
      </c>
      <c r="J16" s="18">
        <f t="shared" si="23"/>
        <v>-1.450926188153024</v>
      </c>
      <c r="K16" s="18">
        <f t="shared" si="23"/>
        <v>-1.4744045978025728</v>
      </c>
      <c r="L16" s="18">
        <f t="shared" si="23"/>
        <v>-1.497155819625652</v>
      </c>
      <c r="M16" s="18">
        <f t="shared" si="23"/>
        <v>-1.5026629873755999</v>
      </c>
      <c r="N16" s="19">
        <f t="shared" si="23"/>
        <v>-1.6461349530524172</v>
      </c>
      <c r="O16" s="38">
        <f t="shared" si="23"/>
        <v>-1.0116775191020853</v>
      </c>
      <c r="P16" s="18">
        <f t="shared" ref="P16:Y16" si="24">AVERAGE(P28,P40,P52)</f>
        <v>-2.1369320612442451</v>
      </c>
      <c r="Q16" s="18">
        <f t="shared" si="24"/>
        <v>-2.1780713779315839</v>
      </c>
      <c r="R16" s="18">
        <f t="shared" si="24"/>
        <v>-1.7137803141398535</v>
      </c>
      <c r="S16" s="18">
        <f t="shared" si="24"/>
        <v>-1.7897211651707208</v>
      </c>
      <c r="T16" s="18">
        <f t="shared" si="24"/>
        <v>-1.8007339550028891</v>
      </c>
      <c r="U16" s="18">
        <f t="shared" si="24"/>
        <v>-1.6987147322106768</v>
      </c>
      <c r="V16" s="18">
        <f t="shared" si="24"/>
        <v>-1.7952283329206686</v>
      </c>
      <c r="W16" s="18">
        <f t="shared" si="24"/>
        <v>-1.7952283329206686</v>
      </c>
      <c r="X16" s="18">
        <f t="shared" si="24"/>
        <v>-1.9152218889479371</v>
      </c>
      <c r="Y16" s="19">
        <f t="shared" si="24"/>
        <v>-1.9669586881705132</v>
      </c>
      <c r="Z16" s="33">
        <v>13.97</v>
      </c>
      <c r="AA16" s="38">
        <f t="shared" si="6"/>
        <v>-1.1677519102085318E-2</v>
      </c>
      <c r="AB16" s="18">
        <f t="shared" ref="AB16:AV16" si="25">AVERAGE(AB28,AB40,AB52)</f>
        <v>-0.29093426489409008</v>
      </c>
      <c r="AC16" s="18">
        <f t="shared" si="25"/>
        <v>-0.43295185491796762</v>
      </c>
      <c r="AD16" s="18">
        <f t="shared" si="25"/>
        <v>-0.36542228593974507</v>
      </c>
      <c r="AE16" s="18">
        <f t="shared" si="25"/>
        <v>-0.43367904274443753</v>
      </c>
      <c r="AF16" s="18">
        <f t="shared" si="25"/>
        <v>-0.44541902040307585</v>
      </c>
      <c r="AG16" s="18">
        <f t="shared" si="25"/>
        <v>-0.45092618815302382</v>
      </c>
      <c r="AH16" s="18">
        <f t="shared" si="25"/>
        <v>-0.47440459780257277</v>
      </c>
      <c r="AI16" s="18">
        <f t="shared" si="25"/>
        <v>-0.49715581962565186</v>
      </c>
      <c r="AJ16" s="18">
        <f t="shared" si="25"/>
        <v>-0.50266298737559989</v>
      </c>
      <c r="AK16" s="19">
        <f t="shared" si="25"/>
        <v>-0.64613495305241708</v>
      </c>
      <c r="AL16" s="38">
        <f t="shared" si="25"/>
        <v>-1.1677519102085318E-2</v>
      </c>
      <c r="AM16" s="18">
        <f t="shared" si="25"/>
        <v>-1.1369320612442451</v>
      </c>
      <c r="AN16" s="18">
        <f t="shared" si="25"/>
        <v>-1.1780713779315839</v>
      </c>
      <c r="AO16" s="18">
        <f t="shared" si="25"/>
        <v>-0.71378031413985354</v>
      </c>
      <c r="AP16" s="18">
        <f t="shared" si="25"/>
        <v>-0.78972116517072077</v>
      </c>
      <c r="AQ16" s="18">
        <f t="shared" si="25"/>
        <v>-0.80073395500288924</v>
      </c>
      <c r="AR16" s="18">
        <f t="shared" si="25"/>
        <v>-0.69871473221067681</v>
      </c>
      <c r="AS16" s="18">
        <f t="shared" si="25"/>
        <v>-0.79522833292066875</v>
      </c>
      <c r="AT16" s="18">
        <f t="shared" si="25"/>
        <v>-0.79522833292066875</v>
      </c>
      <c r="AU16" s="18">
        <f t="shared" si="25"/>
        <v>-0.91522188894793721</v>
      </c>
      <c r="AV16" s="19">
        <f t="shared" si="25"/>
        <v>-0.96695868817051311</v>
      </c>
    </row>
    <row r="17" spans="1:48" ht="15.75" thickBot="1" x14ac:dyDescent="0.3">
      <c r="A17" s="13"/>
      <c r="B17" s="16"/>
      <c r="C17" s="34">
        <v>15.98</v>
      </c>
      <c r="D17" s="39">
        <f t="shared" si="3"/>
        <v>-1.0821081110475492</v>
      </c>
      <c r="E17" s="30">
        <f t="shared" ref="E17:O17" si="26">AVERAGE(E29,E41,E53)</f>
        <v>-1.2634030631475328</v>
      </c>
      <c r="F17" s="30">
        <f t="shared" si="26"/>
        <v>-1.4226662529122691</v>
      </c>
      <c r="G17" s="30">
        <f t="shared" si="26"/>
        <v>-1.366149473766215</v>
      </c>
      <c r="H17" s="30">
        <f t="shared" si="26"/>
        <v>-1.4109278209213585</v>
      </c>
      <c r="I17" s="30">
        <f t="shared" si="26"/>
        <v>-1.4226662529122691</v>
      </c>
      <c r="J17" s="30">
        <f t="shared" si="26"/>
        <v>-1.4336790427444377</v>
      </c>
      <c r="K17" s="30">
        <f t="shared" si="26"/>
        <v>-1.4633902623026767</v>
      </c>
      <c r="L17" s="30">
        <f t="shared" si="26"/>
        <v>-1.5026614417078721</v>
      </c>
      <c r="M17" s="30">
        <f t="shared" si="26"/>
        <v>-1.5261398513574209</v>
      </c>
      <c r="N17" s="31">
        <f t="shared" si="26"/>
        <v>-1.6964158309543258</v>
      </c>
      <c r="O17" s="39">
        <f t="shared" si="26"/>
        <v>-1.0821081110475492</v>
      </c>
      <c r="P17" s="30">
        <f t="shared" ref="P17:Y17" si="27">AVERAGE(P29,P41,P53)</f>
        <v>-2.209235427475035</v>
      </c>
      <c r="Q17" s="30">
        <f t="shared" si="27"/>
        <v>-2.2228497250867272</v>
      </c>
      <c r="R17" s="30">
        <f t="shared" si="27"/>
        <v>-1.7468186836363586</v>
      </c>
      <c r="S17" s="30">
        <f t="shared" si="27"/>
        <v>-1.8455107564903053</v>
      </c>
      <c r="T17" s="30">
        <f t="shared" si="27"/>
        <v>-1.844783568663835</v>
      </c>
      <c r="U17" s="30">
        <f t="shared" si="27"/>
        <v>-1.7379843659481449</v>
      </c>
      <c r="V17" s="30">
        <f t="shared" si="27"/>
        <v>-1.8510163785725251</v>
      </c>
      <c r="W17" s="30">
        <f t="shared" si="27"/>
        <v>-1.8344979666581367</v>
      </c>
      <c r="X17" s="30">
        <f t="shared" si="27"/>
        <v>-1.9702827467733239</v>
      </c>
      <c r="Y17" s="31">
        <f t="shared" si="27"/>
        <v>-2.028253901572318</v>
      </c>
      <c r="Z17" s="34">
        <v>15.98</v>
      </c>
      <c r="AA17" s="38">
        <f t="shared" si="6"/>
        <v>-8.2108111047549157E-2</v>
      </c>
      <c r="AB17" s="30">
        <f t="shared" ref="AB17:AV17" si="28">AVERAGE(AB29,AB41,AB53)</f>
        <v>-0.26340306314753281</v>
      </c>
      <c r="AC17" s="30">
        <f t="shared" si="28"/>
        <v>-0.42266625291226911</v>
      </c>
      <c r="AD17" s="30">
        <f t="shared" si="28"/>
        <v>-0.36614947376621498</v>
      </c>
      <c r="AE17" s="30">
        <f t="shared" si="28"/>
        <v>-0.41092782092135849</v>
      </c>
      <c r="AF17" s="30">
        <f t="shared" si="28"/>
        <v>-0.42266625291226911</v>
      </c>
      <c r="AG17" s="30">
        <f t="shared" si="28"/>
        <v>-0.43367904274443753</v>
      </c>
      <c r="AH17" s="30">
        <f t="shared" si="28"/>
        <v>-0.46339026230267671</v>
      </c>
      <c r="AI17" s="30">
        <f t="shared" si="28"/>
        <v>-0.50266144170787219</v>
      </c>
      <c r="AJ17" s="30">
        <f t="shared" si="28"/>
        <v>-0.52613985135742114</v>
      </c>
      <c r="AK17" s="31">
        <f t="shared" si="28"/>
        <v>-0.6964158309543258</v>
      </c>
      <c r="AL17" s="39">
        <f t="shared" si="28"/>
        <v>-8.2108111047549157E-2</v>
      </c>
      <c r="AM17" s="30">
        <f t="shared" si="28"/>
        <v>-1.2092354274750352</v>
      </c>
      <c r="AN17" s="30">
        <f t="shared" si="28"/>
        <v>-1.2228497250867274</v>
      </c>
      <c r="AO17" s="30">
        <f t="shared" si="28"/>
        <v>-0.74681868363635884</v>
      </c>
      <c r="AP17" s="30">
        <f t="shared" si="28"/>
        <v>-0.84551075649030505</v>
      </c>
      <c r="AQ17" s="30">
        <f t="shared" si="28"/>
        <v>-0.84478356866383508</v>
      </c>
      <c r="AR17" s="30">
        <f t="shared" si="28"/>
        <v>-0.73798436594814476</v>
      </c>
      <c r="AS17" s="30">
        <f t="shared" si="28"/>
        <v>-0.85101637857252543</v>
      </c>
      <c r="AT17" s="30">
        <f t="shared" si="28"/>
        <v>-0.83449796665813658</v>
      </c>
      <c r="AU17" s="30">
        <f t="shared" si="28"/>
        <v>-0.97028274677332405</v>
      </c>
      <c r="AV17" s="31">
        <f t="shared" si="28"/>
        <v>-1.0282539015723178</v>
      </c>
    </row>
    <row r="18" spans="1:48" ht="15.75" thickBot="1" x14ac:dyDescent="0.3">
      <c r="A18" s="63" t="s">
        <v>43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5"/>
      <c r="Z18" s="63" t="s">
        <v>43</v>
      </c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/>
    </row>
    <row r="19" spans="1:48" ht="15.75" thickBot="1" x14ac:dyDescent="0.3">
      <c r="A19" s="23" t="s">
        <v>44</v>
      </c>
      <c r="B19" s="25">
        <f>AVERAGE('Wind Tunnel Raw Data'!D4:D13)</f>
        <v>9.827</v>
      </c>
      <c r="C19" s="29" t="s">
        <v>49</v>
      </c>
      <c r="D19" s="66" t="s">
        <v>48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8"/>
      <c r="Z19" s="29" t="s">
        <v>49</v>
      </c>
      <c r="AA19" s="66" t="s">
        <v>48</v>
      </c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8"/>
    </row>
    <row r="20" spans="1:48" ht="15.75" thickBot="1" x14ac:dyDescent="0.3">
      <c r="A20" s="9" t="s">
        <v>45</v>
      </c>
      <c r="B20" s="10">
        <f>AVERAGE('Wind Tunnel Raw Data'!H4:H13)</f>
        <v>1.1075999999999999</v>
      </c>
      <c r="C20" s="33" t="s">
        <v>47</v>
      </c>
      <c r="D20" s="26" t="s">
        <v>10</v>
      </c>
      <c r="E20" s="27" t="s">
        <v>11</v>
      </c>
      <c r="F20" s="27" t="s">
        <v>12</v>
      </c>
      <c r="G20" s="27" t="s">
        <v>13</v>
      </c>
      <c r="H20" s="27" t="s">
        <v>14</v>
      </c>
      <c r="I20" s="27" t="s">
        <v>15</v>
      </c>
      <c r="J20" s="27" t="s">
        <v>16</v>
      </c>
      <c r="K20" s="27" t="s">
        <v>17</v>
      </c>
      <c r="L20" s="27" t="s">
        <v>18</v>
      </c>
      <c r="M20" s="27" t="s">
        <v>19</v>
      </c>
      <c r="N20" s="28" t="s">
        <v>20</v>
      </c>
      <c r="O20" s="26" t="s">
        <v>10</v>
      </c>
      <c r="P20" s="27" t="s">
        <v>21</v>
      </c>
      <c r="Q20" s="27" t="s">
        <v>22</v>
      </c>
      <c r="R20" s="27" t="s">
        <v>23</v>
      </c>
      <c r="S20" s="27" t="s">
        <v>24</v>
      </c>
      <c r="T20" s="27" t="s">
        <v>25</v>
      </c>
      <c r="U20" s="27" t="s">
        <v>26</v>
      </c>
      <c r="V20" s="27" t="s">
        <v>27</v>
      </c>
      <c r="W20" s="27" t="s">
        <v>28</v>
      </c>
      <c r="X20" s="27" t="s">
        <v>29</v>
      </c>
      <c r="Y20" s="28" t="s">
        <v>30</v>
      </c>
      <c r="Z20" s="33" t="s">
        <v>47</v>
      </c>
      <c r="AA20" s="26" t="s">
        <v>10</v>
      </c>
      <c r="AB20" s="27" t="s">
        <v>11</v>
      </c>
      <c r="AC20" s="27" t="s">
        <v>12</v>
      </c>
      <c r="AD20" s="27" t="s">
        <v>13</v>
      </c>
      <c r="AE20" s="27" t="s">
        <v>14</v>
      </c>
      <c r="AF20" s="27" t="s">
        <v>15</v>
      </c>
      <c r="AG20" s="27" t="s">
        <v>16</v>
      </c>
      <c r="AH20" s="27" t="s">
        <v>17</v>
      </c>
      <c r="AI20" s="27" t="s">
        <v>18</v>
      </c>
      <c r="AJ20" s="27" t="s">
        <v>19</v>
      </c>
      <c r="AK20" s="28" t="s">
        <v>20</v>
      </c>
      <c r="AL20" s="26" t="s">
        <v>10</v>
      </c>
      <c r="AM20" s="27" t="s">
        <v>21</v>
      </c>
      <c r="AN20" s="27" t="s">
        <v>22</v>
      </c>
      <c r="AO20" s="27" t="s">
        <v>23</v>
      </c>
      <c r="AP20" s="27" t="s">
        <v>24</v>
      </c>
      <c r="AQ20" s="27" t="s">
        <v>25</v>
      </c>
      <c r="AR20" s="27" t="s">
        <v>26</v>
      </c>
      <c r="AS20" s="27" t="s">
        <v>27</v>
      </c>
      <c r="AT20" s="27" t="s">
        <v>28</v>
      </c>
      <c r="AU20" s="27" t="s">
        <v>29</v>
      </c>
      <c r="AV20" s="28" t="s">
        <v>30</v>
      </c>
    </row>
    <row r="21" spans="1:48" ht="15.75" thickBot="1" x14ac:dyDescent="0.3">
      <c r="A21" s="13" t="s">
        <v>46</v>
      </c>
      <c r="B21" s="31">
        <f>0.5*B20*(B19^2)</f>
        <v>53.480426680199997</v>
      </c>
      <c r="C21" s="33">
        <v>0</v>
      </c>
      <c r="D21" s="35">
        <f>'Wind Tunnel Raw Data'!K4*1000/$B$21</f>
        <v>-0.43006388369962772</v>
      </c>
      <c r="E21" s="36">
        <f>'Wind Tunnel Raw Data'!L4*1000/$B$21</f>
        <v>-1.3462869402770956</v>
      </c>
      <c r="F21" s="36">
        <f>'Wind Tunnel Raw Data'!M4*1000/$B$21</f>
        <v>-1.3275885105510248</v>
      </c>
      <c r="G21" s="36">
        <f>'Wind Tunnel Raw Data'!N4*1000/$B$21</f>
        <v>-1.3462869402770956</v>
      </c>
      <c r="H21" s="36">
        <f>'Wind Tunnel Raw Data'!O4*1000/$B$21</f>
        <v>-1.3649853700031662</v>
      </c>
      <c r="I21" s="36">
        <f>'Wind Tunnel Raw Data'!P4*1000/$B$21</f>
        <v>-1.3462869402770956</v>
      </c>
      <c r="J21" s="36">
        <f>'Wind Tunnel Raw Data'!Q4*1000/$B$21</f>
        <v>-1.3275885105510248</v>
      </c>
      <c r="K21" s="36">
        <f>'Wind Tunnel Raw Data'!R4*1000/$B$21</f>
        <v>-1.3275885105510248</v>
      </c>
      <c r="L21" s="36">
        <f>'Wind Tunnel Raw Data'!S4*1000/$B$21</f>
        <v>-1.3088900808249539</v>
      </c>
      <c r="M21" s="36">
        <f>'Wind Tunnel Raw Data'!T4*1000/$B$21</f>
        <v>-1.2901916510988831</v>
      </c>
      <c r="N21" s="37">
        <f>'Wind Tunnel Raw Data'!U4*1000/$B$21</f>
        <v>-1.2527947916467417</v>
      </c>
      <c r="O21" s="35">
        <f>D21</f>
        <v>-0.43006388369962772</v>
      </c>
      <c r="P21" s="36">
        <f>'Wind Tunnel Raw Data'!V4 * 1000/$B$21</f>
        <v>-1.3649853700031662</v>
      </c>
      <c r="Q21" s="36">
        <f>'Wind Tunnel Raw Data'!W4 * 1000/$B$21</f>
        <v>-1.3649853700031662</v>
      </c>
      <c r="R21" s="36">
        <f>'Wind Tunnel Raw Data'!X4 * 1000/$B$21</f>
        <v>-1.3462869402770956</v>
      </c>
      <c r="S21" s="36">
        <f>'Wind Tunnel Raw Data'!Y4 * 1000/$B$21</f>
        <v>-1.3462869402770956</v>
      </c>
      <c r="T21" s="36">
        <f>'Wind Tunnel Raw Data'!Z4 * 1000/$B$21</f>
        <v>-1.3462869402770956</v>
      </c>
      <c r="U21" s="36">
        <f>'Wind Tunnel Raw Data'!AA4 * 1000/$B$21</f>
        <v>-1.3462869402770956</v>
      </c>
      <c r="V21" s="36">
        <f>'Wind Tunnel Raw Data'!AB4 * 1000/$B$21</f>
        <v>-1.3275885105510248</v>
      </c>
      <c r="W21" s="36">
        <f>'Wind Tunnel Raw Data'!AC4 * 1000/$B$21</f>
        <v>-1.3088900808249539</v>
      </c>
      <c r="X21" s="36">
        <f>'Wind Tunnel Raw Data'!AD4 * 1000/$B$21</f>
        <v>-1.2901916510988831</v>
      </c>
      <c r="Y21" s="37">
        <f>'Wind Tunnel Raw Data'!AE4 * 1000/$B$21</f>
        <v>-1.2714932213728125</v>
      </c>
      <c r="Z21" s="33">
        <v>0</v>
      </c>
      <c r="AA21" s="35">
        <f>('Wind Tunnel Raw Data'!K4*1000+$B$21)/$B$21</f>
        <v>0.56993611630037222</v>
      </c>
      <c r="AB21" s="36">
        <f>('Wind Tunnel Raw Data'!L4*1000+$B$21)/$B$21</f>
        <v>-0.34628694027709556</v>
      </c>
      <c r="AC21" s="36">
        <f>('Wind Tunnel Raw Data'!M4*1000+$B$21)/$B$21</f>
        <v>-0.32758851055102478</v>
      </c>
      <c r="AD21" s="36">
        <f>('Wind Tunnel Raw Data'!N4*1000+$B$21)/$B$21</f>
        <v>-0.34628694027709556</v>
      </c>
      <c r="AE21" s="36">
        <f>('Wind Tunnel Raw Data'!O4*1000+$B$21)/$B$21</f>
        <v>-0.36498537000316628</v>
      </c>
      <c r="AF21" s="36">
        <f>('Wind Tunnel Raw Data'!P4*1000+$B$21)/$B$21</f>
        <v>-0.34628694027709556</v>
      </c>
      <c r="AG21" s="36">
        <f>('Wind Tunnel Raw Data'!Q4*1000+$B$21)/$B$21</f>
        <v>-0.32758851055102478</v>
      </c>
      <c r="AH21" s="36">
        <f>('Wind Tunnel Raw Data'!R4*1000+$B$21)/$B$21</f>
        <v>-0.32758851055102478</v>
      </c>
      <c r="AI21" s="36">
        <f>('Wind Tunnel Raw Data'!S4*1000+$B$21)/$B$21</f>
        <v>-0.30889008082495401</v>
      </c>
      <c r="AJ21" s="36">
        <f>('Wind Tunnel Raw Data'!T4*1000+$B$21)/$B$21</f>
        <v>-0.29019165109888323</v>
      </c>
      <c r="AK21" s="37">
        <f>('Wind Tunnel Raw Data'!U4*1000+$B$21)/$B$21</f>
        <v>-0.25279479164674168</v>
      </c>
      <c r="AL21" s="35">
        <f>AA21</f>
        <v>0.56993611630037222</v>
      </c>
      <c r="AM21" s="36">
        <f>('Wind Tunnel Raw Data'!V4*1000+$B$21)/$B$21</f>
        <v>-0.36498537000316628</v>
      </c>
      <c r="AN21" s="36">
        <f>('Wind Tunnel Raw Data'!W4*1000+$B$21)/$B$21</f>
        <v>-0.36498537000316628</v>
      </c>
      <c r="AO21" s="36">
        <f>('Wind Tunnel Raw Data'!X4*1000+$B$21)/$B$21</f>
        <v>-0.34628694027709556</v>
      </c>
      <c r="AP21" s="36">
        <f>('Wind Tunnel Raw Data'!Y4*1000+$B$21)/$B$21</f>
        <v>-0.34628694027709556</v>
      </c>
      <c r="AQ21" s="36">
        <f>('Wind Tunnel Raw Data'!Z4*1000+$B$21)/$B$21</f>
        <v>-0.34628694027709556</v>
      </c>
      <c r="AR21" s="36">
        <f>('Wind Tunnel Raw Data'!AA4*1000+$B$21)/$B$21</f>
        <v>-0.34628694027709556</v>
      </c>
      <c r="AS21" s="36">
        <f>('Wind Tunnel Raw Data'!AB4*1000+$B$21)/$B$21</f>
        <v>-0.32758851055102478</v>
      </c>
      <c r="AT21" s="36">
        <f>('Wind Tunnel Raw Data'!AC4*1000+$B$21)/$B$21</f>
        <v>-0.30889008082495401</v>
      </c>
      <c r="AU21" s="36">
        <f>('Wind Tunnel Raw Data'!AD4*1000+$B$21)/$B$21</f>
        <v>-0.29019165109888323</v>
      </c>
      <c r="AV21" s="37">
        <f>('Wind Tunnel Raw Data'!AE4*1000+$B$21)/$B$21</f>
        <v>-0.27149322137281245</v>
      </c>
    </row>
    <row r="22" spans="1:48" x14ac:dyDescent="0.25">
      <c r="A22" s="9"/>
      <c r="C22" s="33">
        <v>2.02</v>
      </c>
      <c r="D22" s="38">
        <f>'Wind Tunnel Raw Data'!K5*1000/$B$21</f>
        <v>-0.46746074315176928</v>
      </c>
      <c r="E22" s="18">
        <f>'Wind Tunnel Raw Data'!L5*1000/$B$21</f>
        <v>-1.3088900808249539</v>
      </c>
      <c r="F22" s="18">
        <f>'Wind Tunnel Raw Data'!M5*1000/$B$21</f>
        <v>-1.3275885105510248</v>
      </c>
      <c r="G22" s="18">
        <f>'Wind Tunnel Raw Data'!N5*1000/$B$21</f>
        <v>-1.3275885105510248</v>
      </c>
      <c r="H22" s="18">
        <f>'Wind Tunnel Raw Data'!O5*1000/$B$21</f>
        <v>-1.3462869402770956</v>
      </c>
      <c r="I22" s="18">
        <f>'Wind Tunnel Raw Data'!P5*1000/$B$21</f>
        <v>-1.3462869402770956</v>
      </c>
      <c r="J22" s="18">
        <f>'Wind Tunnel Raw Data'!Q5*1000/$B$21</f>
        <v>-1.3649853700031662</v>
      </c>
      <c r="K22" s="18">
        <f>'Wind Tunnel Raw Data'!R5*1000/$B$21</f>
        <v>-1.3275885105510248</v>
      </c>
      <c r="L22" s="18">
        <f>'Wind Tunnel Raw Data'!S5*1000/$B$21</f>
        <v>-1.3275885105510248</v>
      </c>
      <c r="M22" s="18">
        <f>'Wind Tunnel Raw Data'!T5*1000/$B$21</f>
        <v>-1.3088900808249539</v>
      </c>
      <c r="N22" s="19">
        <f>'Wind Tunnel Raw Data'!U5*1000/$B$21</f>
        <v>-1.2527947916467417</v>
      </c>
      <c r="O22" s="38">
        <f t="shared" ref="O22:O29" si="29">D22</f>
        <v>-0.46746074315176928</v>
      </c>
      <c r="P22" s="18">
        <f>'Wind Tunnel Raw Data'!V5 * 1000/$B$21</f>
        <v>-1.5893665267160155</v>
      </c>
      <c r="Q22" s="18">
        <f>'Wind Tunnel Raw Data'!W5 * 1000/$B$21</f>
        <v>-1.4584775186335202</v>
      </c>
      <c r="R22" s="18">
        <f>'Wind Tunnel Raw Data'!X5 * 1000/$B$21</f>
        <v>-1.3462869402770956</v>
      </c>
      <c r="S22" s="18">
        <f>'Wind Tunnel Raw Data'!Y5 * 1000/$B$21</f>
        <v>-1.4023822294553079</v>
      </c>
      <c r="T22" s="18">
        <f>'Wind Tunnel Raw Data'!Z5 * 1000/$B$21</f>
        <v>-1.4023822294553079</v>
      </c>
      <c r="U22" s="18">
        <f>'Wind Tunnel Raw Data'!AA5 * 1000/$B$21</f>
        <v>-1.3649853700031662</v>
      </c>
      <c r="V22" s="18">
        <f>'Wind Tunnel Raw Data'!AB5 * 1000/$B$21</f>
        <v>-1.3836837997292371</v>
      </c>
      <c r="W22" s="18">
        <f>'Wind Tunnel Raw Data'!AC5 * 1000/$B$21</f>
        <v>-1.3649853700031662</v>
      </c>
      <c r="X22" s="18">
        <f>'Wind Tunnel Raw Data'!AD5 * 1000/$B$21</f>
        <v>-1.3462869402770956</v>
      </c>
      <c r="Y22" s="19">
        <f>'Wind Tunnel Raw Data'!AE5 * 1000/$B$21</f>
        <v>-1.3462869402770956</v>
      </c>
      <c r="Z22" s="33">
        <v>2.02</v>
      </c>
      <c r="AA22" s="38">
        <f>('Wind Tunnel Raw Data'!K5*1000+$B$21)/$B$21</f>
        <v>0.53253925684823067</v>
      </c>
      <c r="AB22" s="18">
        <f>('Wind Tunnel Raw Data'!L5*1000+$B$21)/$B$21</f>
        <v>-0.30889008082495401</v>
      </c>
      <c r="AC22" s="18">
        <f>('Wind Tunnel Raw Data'!M5*1000+$B$21)/$B$21</f>
        <v>-0.32758851055102478</v>
      </c>
      <c r="AD22" s="18">
        <f>('Wind Tunnel Raw Data'!N5*1000+$B$21)/$B$21</f>
        <v>-0.32758851055102478</v>
      </c>
      <c r="AE22" s="18">
        <f>('Wind Tunnel Raw Data'!O5*1000+$B$21)/$B$21</f>
        <v>-0.34628694027709556</v>
      </c>
      <c r="AF22" s="18">
        <f>('Wind Tunnel Raw Data'!P5*1000+$B$21)/$B$21</f>
        <v>-0.34628694027709556</v>
      </c>
      <c r="AG22" s="18">
        <f>('Wind Tunnel Raw Data'!Q5*1000+$B$21)/$B$21</f>
        <v>-0.36498537000316628</v>
      </c>
      <c r="AH22" s="18">
        <f>('Wind Tunnel Raw Data'!R5*1000+$B$21)/$B$21</f>
        <v>-0.32758851055102478</v>
      </c>
      <c r="AI22" s="18">
        <f>('Wind Tunnel Raw Data'!S5*1000+$B$21)/$B$21</f>
        <v>-0.32758851055102478</v>
      </c>
      <c r="AJ22" s="18">
        <f>('Wind Tunnel Raw Data'!T5*1000+$B$21)/$B$21</f>
        <v>-0.30889008082495401</v>
      </c>
      <c r="AK22" s="19">
        <f>('Wind Tunnel Raw Data'!U5*1000+$B$21)/$B$21</f>
        <v>-0.25279479164674168</v>
      </c>
      <c r="AL22" s="38">
        <f t="shared" ref="AL22:AL29" si="30">AA22</f>
        <v>0.53253925684823067</v>
      </c>
      <c r="AM22" s="18">
        <f>('Wind Tunnel Raw Data'!V5*1000+$B$21)/$B$21</f>
        <v>-0.58936652671601553</v>
      </c>
      <c r="AN22" s="18">
        <f>('Wind Tunnel Raw Data'!W5*1000+$B$21)/$B$21</f>
        <v>-0.45847751863352015</v>
      </c>
      <c r="AO22" s="18">
        <f>('Wind Tunnel Raw Data'!X5*1000+$B$21)/$B$21</f>
        <v>-0.34628694027709556</v>
      </c>
      <c r="AP22" s="18">
        <f>('Wind Tunnel Raw Data'!Y5*1000+$B$21)/$B$21</f>
        <v>-0.40238222945530783</v>
      </c>
      <c r="AQ22" s="18">
        <f>('Wind Tunnel Raw Data'!Z5*1000+$B$21)/$B$21</f>
        <v>-0.40238222945530783</v>
      </c>
      <c r="AR22" s="18">
        <f>('Wind Tunnel Raw Data'!AA5*1000+$B$21)/$B$21</f>
        <v>-0.36498537000316628</v>
      </c>
      <c r="AS22" s="18">
        <f>('Wind Tunnel Raw Data'!AB5*1000+$B$21)/$B$21</f>
        <v>-0.38368379972923705</v>
      </c>
      <c r="AT22" s="18">
        <f>('Wind Tunnel Raw Data'!AC5*1000+$B$21)/$B$21</f>
        <v>-0.36498537000316628</v>
      </c>
      <c r="AU22" s="18">
        <f>('Wind Tunnel Raw Data'!AD5*1000+$B$21)/$B$21</f>
        <v>-0.34628694027709556</v>
      </c>
      <c r="AV22" s="19">
        <f>('Wind Tunnel Raw Data'!AE5*1000+$B$21)/$B$21</f>
        <v>-0.34628694027709556</v>
      </c>
    </row>
    <row r="23" spans="1:48" x14ac:dyDescent="0.25">
      <c r="A23" s="9"/>
      <c r="C23" s="33">
        <v>4.03</v>
      </c>
      <c r="D23" s="38">
        <f>'Wind Tunnel Raw Data'!K6*1000/$B$21</f>
        <v>-0.65444504041247697</v>
      </c>
      <c r="E23" s="18">
        <f>'Wind Tunnel Raw Data'!L6*1000/$B$21</f>
        <v>-1.2527947916467417</v>
      </c>
      <c r="F23" s="18">
        <f>'Wind Tunnel Raw Data'!M6*1000/$B$21</f>
        <v>-1.2901916510988831</v>
      </c>
      <c r="G23" s="18">
        <f>'Wind Tunnel Raw Data'!N6*1000/$B$21</f>
        <v>-1.2714932213728125</v>
      </c>
      <c r="H23" s="18">
        <f>'Wind Tunnel Raw Data'!O6*1000/$B$21</f>
        <v>-1.2714932213728125</v>
      </c>
      <c r="I23" s="18">
        <f>'Wind Tunnel Raw Data'!P6*1000/$B$21</f>
        <v>-1.3088900808249539</v>
      </c>
      <c r="J23" s="18">
        <f>'Wind Tunnel Raw Data'!Q6*1000/$B$21</f>
        <v>-1.2901916510988831</v>
      </c>
      <c r="K23" s="18">
        <f>'Wind Tunnel Raw Data'!R6*1000/$B$21</f>
        <v>-1.2901916510988831</v>
      </c>
      <c r="L23" s="18">
        <f>'Wind Tunnel Raw Data'!S6*1000/$B$21</f>
        <v>-1.2901916510988831</v>
      </c>
      <c r="M23" s="18">
        <f>'Wind Tunnel Raw Data'!T6*1000/$B$21</f>
        <v>-1.2527947916467417</v>
      </c>
      <c r="N23" s="19">
        <f>'Wind Tunnel Raw Data'!U6*1000/$B$21</f>
        <v>-1.2153979321946002</v>
      </c>
      <c r="O23" s="38">
        <f t="shared" si="29"/>
        <v>-0.65444504041247697</v>
      </c>
      <c r="P23" s="18">
        <f>'Wind Tunnel Raw Data'!V6 * 1000/$B$21</f>
        <v>-1.7389539645245817</v>
      </c>
      <c r="Q23" s="18">
        <f>'Wind Tunnel Raw Data'!W6 * 1000/$B$21</f>
        <v>-1.5332712375378033</v>
      </c>
      <c r="R23" s="18">
        <f>'Wind Tunnel Raw Data'!X6 * 1000/$B$21</f>
        <v>-1.3088900808249539</v>
      </c>
      <c r="S23" s="18">
        <f>'Wind Tunnel Raw Data'!Y6 * 1000/$B$21</f>
        <v>-1.3836837997292371</v>
      </c>
      <c r="T23" s="18">
        <f>'Wind Tunnel Raw Data'!Z6 * 1000/$B$21</f>
        <v>-1.3649853700031662</v>
      </c>
      <c r="U23" s="18">
        <f>'Wind Tunnel Raw Data'!AA6 * 1000/$B$21</f>
        <v>-1.3275885105510248</v>
      </c>
      <c r="V23" s="18">
        <f>'Wind Tunnel Raw Data'!AB6 * 1000/$B$21</f>
        <v>-1.3462869402770956</v>
      </c>
      <c r="W23" s="18">
        <f>'Wind Tunnel Raw Data'!AC6 * 1000/$B$21</f>
        <v>-1.2901916510988831</v>
      </c>
      <c r="X23" s="18">
        <f>'Wind Tunnel Raw Data'!AD6 * 1000/$B$21</f>
        <v>-1.2714932213728125</v>
      </c>
      <c r="Y23" s="19">
        <f>'Wind Tunnel Raw Data'!AE6 * 1000/$B$21</f>
        <v>-1.2714932213728125</v>
      </c>
      <c r="Z23" s="33">
        <v>4.03</v>
      </c>
      <c r="AA23" s="38">
        <f>('Wind Tunnel Raw Data'!K6*1000+$B$21)/$B$21</f>
        <v>0.34555495958752303</v>
      </c>
      <c r="AB23" s="18">
        <f>('Wind Tunnel Raw Data'!L6*1000+$B$21)/$B$21</f>
        <v>-0.25279479164674168</v>
      </c>
      <c r="AC23" s="18">
        <f>('Wind Tunnel Raw Data'!M6*1000+$B$21)/$B$21</f>
        <v>-0.29019165109888323</v>
      </c>
      <c r="AD23" s="18">
        <f>('Wind Tunnel Raw Data'!N6*1000+$B$21)/$B$21</f>
        <v>-0.27149322137281245</v>
      </c>
      <c r="AE23" s="18">
        <f>('Wind Tunnel Raw Data'!O6*1000+$B$21)/$B$21</f>
        <v>-0.27149322137281245</v>
      </c>
      <c r="AF23" s="18">
        <f>('Wind Tunnel Raw Data'!P6*1000+$B$21)/$B$21</f>
        <v>-0.30889008082495401</v>
      </c>
      <c r="AG23" s="18">
        <f>('Wind Tunnel Raw Data'!Q6*1000+$B$21)/$B$21</f>
        <v>-0.29019165109888323</v>
      </c>
      <c r="AH23" s="18">
        <f>('Wind Tunnel Raw Data'!R6*1000+$B$21)/$B$21</f>
        <v>-0.29019165109888323</v>
      </c>
      <c r="AI23" s="18">
        <f>('Wind Tunnel Raw Data'!S6*1000+$B$21)/$B$21</f>
        <v>-0.29019165109888323</v>
      </c>
      <c r="AJ23" s="18">
        <f>('Wind Tunnel Raw Data'!T6*1000+$B$21)/$B$21</f>
        <v>-0.25279479164674168</v>
      </c>
      <c r="AK23" s="19">
        <f>('Wind Tunnel Raw Data'!U6*1000+$B$21)/$B$21</f>
        <v>-0.21539793219460013</v>
      </c>
      <c r="AL23" s="38">
        <f t="shared" si="30"/>
        <v>0.34555495958752303</v>
      </c>
      <c r="AM23" s="18">
        <f>('Wind Tunnel Raw Data'!V6*1000+$B$21)/$B$21</f>
        <v>-0.73895396452458173</v>
      </c>
      <c r="AN23" s="18">
        <f>('Wind Tunnel Raw Data'!W6*1000+$B$21)/$B$21</f>
        <v>-0.53327123753780326</v>
      </c>
      <c r="AO23" s="18">
        <f>('Wind Tunnel Raw Data'!X6*1000+$B$21)/$B$21</f>
        <v>-0.30889008082495401</v>
      </c>
      <c r="AP23" s="18">
        <f>('Wind Tunnel Raw Data'!Y6*1000+$B$21)/$B$21</f>
        <v>-0.38368379972923705</v>
      </c>
      <c r="AQ23" s="18">
        <f>('Wind Tunnel Raw Data'!Z6*1000+$B$21)/$B$21</f>
        <v>-0.36498537000316628</v>
      </c>
      <c r="AR23" s="18">
        <f>('Wind Tunnel Raw Data'!AA6*1000+$B$21)/$B$21</f>
        <v>-0.32758851055102478</v>
      </c>
      <c r="AS23" s="18">
        <f>('Wind Tunnel Raw Data'!AB6*1000+$B$21)/$B$21</f>
        <v>-0.34628694027709556</v>
      </c>
      <c r="AT23" s="18">
        <f>('Wind Tunnel Raw Data'!AC6*1000+$B$21)/$B$21</f>
        <v>-0.29019165109888323</v>
      </c>
      <c r="AU23" s="18">
        <f>('Wind Tunnel Raw Data'!AD6*1000+$B$21)/$B$21</f>
        <v>-0.27149322137281245</v>
      </c>
      <c r="AV23" s="19">
        <f>('Wind Tunnel Raw Data'!AE6*1000+$B$21)/$B$21</f>
        <v>-0.27149322137281245</v>
      </c>
    </row>
    <row r="24" spans="1:48" x14ac:dyDescent="0.25">
      <c r="A24" s="9"/>
      <c r="C24" s="33">
        <v>6.05</v>
      </c>
      <c r="D24" s="38">
        <f>'Wind Tunnel Raw Data'!K7*1000/$B$21</f>
        <v>-1.0097152052078215</v>
      </c>
      <c r="E24" s="18">
        <f>'Wind Tunnel Raw Data'!L7*1000/$B$21</f>
        <v>-1.2527947916467417</v>
      </c>
      <c r="F24" s="18">
        <f>'Wind Tunnel Raw Data'!M7*1000/$B$21</f>
        <v>-1.4023822294553079</v>
      </c>
      <c r="G24" s="18">
        <f>'Wind Tunnel Raw Data'!N7*1000/$B$21</f>
        <v>-1.3088900808249539</v>
      </c>
      <c r="H24" s="18">
        <f>'Wind Tunnel Raw Data'!O7*1000/$B$21</f>
        <v>-1.3275885105510248</v>
      </c>
      <c r="I24" s="18">
        <f>'Wind Tunnel Raw Data'!P7*1000/$B$21</f>
        <v>-1.3462869402770956</v>
      </c>
      <c r="J24" s="18">
        <f>'Wind Tunnel Raw Data'!Q7*1000/$B$21</f>
        <v>-1.3275885105510248</v>
      </c>
      <c r="K24" s="18">
        <f>'Wind Tunnel Raw Data'!R7*1000/$B$21</f>
        <v>-1.3275885105510248</v>
      </c>
      <c r="L24" s="18">
        <f>'Wind Tunnel Raw Data'!S7*1000/$B$21</f>
        <v>-1.3088900808249539</v>
      </c>
      <c r="M24" s="18">
        <f>'Wind Tunnel Raw Data'!T7*1000/$B$21</f>
        <v>-1.2714932213728125</v>
      </c>
      <c r="N24" s="19">
        <f>'Wind Tunnel Raw Data'!U7*1000/$B$21</f>
        <v>-1.2714932213728125</v>
      </c>
      <c r="O24" s="38">
        <f t="shared" si="29"/>
        <v>-1.0097152052078215</v>
      </c>
      <c r="P24" s="18">
        <f>'Wind Tunnel Raw Data'!V7 * 1000/$B$21</f>
        <v>-1.963335121237431</v>
      </c>
      <c r="Q24" s="18">
        <f>'Wind Tunnel Raw Data'!W7 * 1000/$B$21</f>
        <v>-1.6828586753463695</v>
      </c>
      <c r="R24" s="18">
        <f>'Wind Tunnel Raw Data'!X7 * 1000/$B$21</f>
        <v>-1.3462869402770956</v>
      </c>
      <c r="S24" s="18">
        <f>'Wind Tunnel Raw Data'!Y7 * 1000/$B$21</f>
        <v>-1.4397790889074493</v>
      </c>
      <c r="T24" s="18">
        <f>'Wind Tunnel Raw Data'!Z7 * 1000/$B$21</f>
        <v>-1.4397790889074493</v>
      </c>
      <c r="U24" s="18">
        <f>'Wind Tunnel Raw Data'!AA7 * 1000/$B$21</f>
        <v>-1.3462869402770956</v>
      </c>
      <c r="V24" s="18">
        <f>'Wind Tunnel Raw Data'!AB7 * 1000/$B$21</f>
        <v>-1.3836837997292371</v>
      </c>
      <c r="W24" s="18">
        <f>'Wind Tunnel Raw Data'!AC7 * 1000/$B$21</f>
        <v>-1.3462869402770956</v>
      </c>
      <c r="X24" s="18">
        <f>'Wind Tunnel Raw Data'!AD7 * 1000/$B$21</f>
        <v>-1.3462869402770956</v>
      </c>
      <c r="Y24" s="19">
        <f>'Wind Tunnel Raw Data'!AE7 * 1000/$B$21</f>
        <v>-1.3275885105510248</v>
      </c>
      <c r="Z24" s="33">
        <v>6.05</v>
      </c>
      <c r="AA24" s="38">
        <f>('Wind Tunnel Raw Data'!K7*1000+$B$21)/$B$21</f>
        <v>-9.7152052078216464E-3</v>
      </c>
      <c r="AB24" s="18">
        <f>('Wind Tunnel Raw Data'!L7*1000+$B$21)/$B$21</f>
        <v>-0.25279479164674168</v>
      </c>
      <c r="AC24" s="18">
        <f>('Wind Tunnel Raw Data'!M7*1000+$B$21)/$B$21</f>
        <v>-0.40238222945530783</v>
      </c>
      <c r="AD24" s="18">
        <f>('Wind Tunnel Raw Data'!N7*1000+$B$21)/$B$21</f>
        <v>-0.30889008082495401</v>
      </c>
      <c r="AE24" s="18">
        <f>('Wind Tunnel Raw Data'!O7*1000+$B$21)/$B$21</f>
        <v>-0.32758851055102478</v>
      </c>
      <c r="AF24" s="18">
        <f>('Wind Tunnel Raw Data'!P7*1000+$B$21)/$B$21</f>
        <v>-0.34628694027709556</v>
      </c>
      <c r="AG24" s="18">
        <f>('Wind Tunnel Raw Data'!Q7*1000+$B$21)/$B$21</f>
        <v>-0.32758851055102478</v>
      </c>
      <c r="AH24" s="18">
        <f>('Wind Tunnel Raw Data'!R7*1000+$B$21)/$B$21</f>
        <v>-0.32758851055102478</v>
      </c>
      <c r="AI24" s="18">
        <f>('Wind Tunnel Raw Data'!S7*1000+$B$21)/$B$21</f>
        <v>-0.30889008082495401</v>
      </c>
      <c r="AJ24" s="18">
        <f>('Wind Tunnel Raw Data'!T7*1000+$B$21)/$B$21</f>
        <v>-0.27149322137281245</v>
      </c>
      <c r="AK24" s="19">
        <f>('Wind Tunnel Raw Data'!U7*1000+$B$21)/$B$21</f>
        <v>-0.27149322137281245</v>
      </c>
      <c r="AL24" s="38">
        <f t="shared" si="30"/>
        <v>-9.7152052078216464E-3</v>
      </c>
      <c r="AM24" s="18">
        <f>('Wind Tunnel Raw Data'!V7*1000+$B$21)/$B$21</f>
        <v>-0.96333512123743092</v>
      </c>
      <c r="AN24" s="18">
        <f>('Wind Tunnel Raw Data'!W7*1000+$B$21)/$B$21</f>
        <v>-0.68285867534636946</v>
      </c>
      <c r="AO24" s="18">
        <f>('Wind Tunnel Raw Data'!X7*1000+$B$21)/$B$21</f>
        <v>-0.34628694027709556</v>
      </c>
      <c r="AP24" s="18">
        <f>('Wind Tunnel Raw Data'!Y7*1000+$B$21)/$B$21</f>
        <v>-0.43977908890744938</v>
      </c>
      <c r="AQ24" s="18">
        <f>('Wind Tunnel Raw Data'!Z7*1000+$B$21)/$B$21</f>
        <v>-0.43977908890744938</v>
      </c>
      <c r="AR24" s="18">
        <f>('Wind Tunnel Raw Data'!AA7*1000+$B$21)/$B$21</f>
        <v>-0.34628694027709556</v>
      </c>
      <c r="AS24" s="18">
        <f>('Wind Tunnel Raw Data'!AB7*1000+$B$21)/$B$21</f>
        <v>-0.38368379972923705</v>
      </c>
      <c r="AT24" s="18">
        <f>('Wind Tunnel Raw Data'!AC7*1000+$B$21)/$B$21</f>
        <v>-0.34628694027709556</v>
      </c>
      <c r="AU24" s="18">
        <f>('Wind Tunnel Raw Data'!AD7*1000+$B$21)/$B$21</f>
        <v>-0.34628694027709556</v>
      </c>
      <c r="AV24" s="19">
        <f>('Wind Tunnel Raw Data'!AE7*1000+$B$21)/$B$21</f>
        <v>-0.32758851055102478</v>
      </c>
    </row>
    <row r="25" spans="1:48" x14ac:dyDescent="0.25">
      <c r="A25" s="9"/>
      <c r="C25" s="33">
        <v>8.06</v>
      </c>
      <c r="D25" s="38">
        <f>'Wind Tunnel Raw Data'!K8*1000/$B$21</f>
        <v>-1.4958743780856616</v>
      </c>
      <c r="E25" s="18">
        <f>'Wind Tunnel Raw Data'!L8*1000/$B$21</f>
        <v>-1.3088900808249539</v>
      </c>
      <c r="F25" s="18">
        <f>'Wind Tunnel Raw Data'!M8*1000/$B$21</f>
        <v>-1.5706680969899447</v>
      </c>
      <c r="G25" s="18">
        <f>'Wind Tunnel Raw Data'!N8*1000/$B$21</f>
        <v>-1.3649853700031662</v>
      </c>
      <c r="H25" s="18">
        <f>'Wind Tunnel Raw Data'!O8*1000/$B$21</f>
        <v>-1.3649853700031662</v>
      </c>
      <c r="I25" s="18">
        <f>'Wind Tunnel Raw Data'!P8*1000/$B$21</f>
        <v>-1.4023822294553079</v>
      </c>
      <c r="J25" s="18">
        <f>'Wind Tunnel Raw Data'!Q8*1000/$B$21</f>
        <v>-1.3649853700031662</v>
      </c>
      <c r="K25" s="18">
        <f>'Wind Tunnel Raw Data'!R8*1000/$B$21</f>
        <v>-1.3275885105510248</v>
      </c>
      <c r="L25" s="18">
        <f>'Wind Tunnel Raw Data'!S8*1000/$B$21</f>
        <v>-1.3462869402770956</v>
      </c>
      <c r="M25" s="18">
        <f>'Wind Tunnel Raw Data'!T8*1000/$B$21</f>
        <v>-1.3088900808249539</v>
      </c>
      <c r="N25" s="19">
        <f>'Wind Tunnel Raw Data'!U8*1000/$B$21</f>
        <v>-1.3088900808249539</v>
      </c>
      <c r="O25" s="38">
        <f t="shared" si="29"/>
        <v>-1.4958743780856616</v>
      </c>
      <c r="P25" s="18">
        <f>'Wind Tunnel Raw Data'!V8 * 1000/$B$21</f>
        <v>-2.2438115671284926</v>
      </c>
      <c r="Q25" s="18">
        <f>'Wind Tunnel Raw Data'!W8 * 1000/$B$21</f>
        <v>-1.8885414023331479</v>
      </c>
      <c r="R25" s="18">
        <f>'Wind Tunnel Raw Data'!X8 * 1000/$B$21</f>
        <v>-1.4397790889074493</v>
      </c>
      <c r="S25" s="18">
        <f>'Wind Tunnel Raw Data'!Y8 * 1000/$B$21</f>
        <v>-1.5706680969899447</v>
      </c>
      <c r="T25" s="18">
        <f>'Wind Tunnel Raw Data'!Z8 * 1000/$B$21</f>
        <v>-1.5519696672638741</v>
      </c>
      <c r="U25" s="18">
        <f>'Wind Tunnel Raw Data'!AA8 * 1000/$B$21</f>
        <v>-1.3649853700031662</v>
      </c>
      <c r="V25" s="18">
        <f>'Wind Tunnel Raw Data'!AB8 * 1000/$B$21</f>
        <v>-1.477175948359591</v>
      </c>
      <c r="W25" s="18">
        <f>'Wind Tunnel Raw Data'!AC8 * 1000/$B$21</f>
        <v>-1.3836837997292371</v>
      </c>
      <c r="X25" s="18">
        <f>'Wind Tunnel Raw Data'!AD8 * 1000/$B$21</f>
        <v>-1.3649853700031662</v>
      </c>
      <c r="Y25" s="19">
        <f>'Wind Tunnel Raw Data'!AE8 * 1000/$B$21</f>
        <v>-1.3649853700031662</v>
      </c>
      <c r="Z25" s="33">
        <v>8.06</v>
      </c>
      <c r="AA25" s="38">
        <f>('Wind Tunnel Raw Data'!K8*1000+$B$21)/$B$21</f>
        <v>-0.4958743780856617</v>
      </c>
      <c r="AB25" s="18">
        <f>('Wind Tunnel Raw Data'!L8*1000+$B$21)/$B$21</f>
        <v>-0.30889008082495401</v>
      </c>
      <c r="AC25" s="18">
        <f>('Wind Tunnel Raw Data'!M8*1000+$B$21)/$B$21</f>
        <v>-0.57066809698994481</v>
      </c>
      <c r="AD25" s="18">
        <f>('Wind Tunnel Raw Data'!N8*1000+$B$21)/$B$21</f>
        <v>-0.36498537000316628</v>
      </c>
      <c r="AE25" s="18">
        <f>('Wind Tunnel Raw Data'!O8*1000+$B$21)/$B$21</f>
        <v>-0.36498537000316628</v>
      </c>
      <c r="AF25" s="18">
        <f>('Wind Tunnel Raw Data'!P8*1000+$B$21)/$B$21</f>
        <v>-0.40238222945530783</v>
      </c>
      <c r="AG25" s="18">
        <f>('Wind Tunnel Raw Data'!Q8*1000+$B$21)/$B$21</f>
        <v>-0.36498537000316628</v>
      </c>
      <c r="AH25" s="18">
        <f>('Wind Tunnel Raw Data'!R8*1000+$B$21)/$B$21</f>
        <v>-0.32758851055102478</v>
      </c>
      <c r="AI25" s="18">
        <f>('Wind Tunnel Raw Data'!S8*1000+$B$21)/$B$21</f>
        <v>-0.34628694027709556</v>
      </c>
      <c r="AJ25" s="18">
        <f>('Wind Tunnel Raw Data'!T8*1000+$B$21)/$B$21</f>
        <v>-0.30889008082495401</v>
      </c>
      <c r="AK25" s="19">
        <f>('Wind Tunnel Raw Data'!U8*1000+$B$21)/$B$21</f>
        <v>-0.30889008082495401</v>
      </c>
      <c r="AL25" s="38">
        <f t="shared" si="30"/>
        <v>-0.4958743780856617</v>
      </c>
      <c r="AM25" s="18">
        <f>('Wind Tunnel Raw Data'!V8*1000+$B$21)/$B$21</f>
        <v>-1.2438115671284926</v>
      </c>
      <c r="AN25" s="18">
        <f>('Wind Tunnel Raw Data'!W8*1000+$B$21)/$B$21</f>
        <v>-0.88854140233314793</v>
      </c>
      <c r="AO25" s="18">
        <f>('Wind Tunnel Raw Data'!X8*1000+$B$21)/$B$21</f>
        <v>-0.43977908890744938</v>
      </c>
      <c r="AP25" s="18">
        <f>('Wind Tunnel Raw Data'!Y8*1000+$B$21)/$B$21</f>
        <v>-0.57066809698994481</v>
      </c>
      <c r="AQ25" s="18">
        <f>('Wind Tunnel Raw Data'!Z8*1000+$B$21)/$B$21</f>
        <v>-0.55196966726387398</v>
      </c>
      <c r="AR25" s="18">
        <f>('Wind Tunnel Raw Data'!AA8*1000+$B$21)/$B$21</f>
        <v>-0.36498537000316628</v>
      </c>
      <c r="AS25" s="18">
        <f>('Wind Tunnel Raw Data'!AB8*1000+$B$21)/$B$21</f>
        <v>-0.47717594835959093</v>
      </c>
      <c r="AT25" s="18">
        <f>('Wind Tunnel Raw Data'!AC8*1000+$B$21)/$B$21</f>
        <v>-0.38368379972923705</v>
      </c>
      <c r="AU25" s="18">
        <f>('Wind Tunnel Raw Data'!AD8*1000+$B$21)/$B$21</f>
        <v>-0.36498537000316628</v>
      </c>
      <c r="AV25" s="19">
        <f>('Wind Tunnel Raw Data'!AE8*1000+$B$21)/$B$21</f>
        <v>-0.36498537000316628</v>
      </c>
    </row>
    <row r="26" spans="1:48" x14ac:dyDescent="0.25">
      <c r="A26" s="9"/>
      <c r="C26" s="33">
        <v>10.08</v>
      </c>
      <c r="D26" s="38">
        <f>'Wind Tunnel Raw Data'!K9*1000/$B$21</f>
        <v>-1.5893665267160155</v>
      </c>
      <c r="E26" s="18">
        <f>'Wind Tunnel Raw Data'!L9*1000/$B$21</f>
        <v>-1.2901916510988831</v>
      </c>
      <c r="F26" s="18">
        <f>'Wind Tunnel Raw Data'!M9*1000/$B$21</f>
        <v>-1.5519696672638741</v>
      </c>
      <c r="G26" s="18">
        <f>'Wind Tunnel Raw Data'!N9*1000/$B$21</f>
        <v>-1.3275885105510248</v>
      </c>
      <c r="H26" s="18">
        <f>'Wind Tunnel Raw Data'!O9*1000/$B$21</f>
        <v>-1.3275885105510248</v>
      </c>
      <c r="I26" s="18">
        <f>'Wind Tunnel Raw Data'!P9*1000/$B$21</f>
        <v>-1.3649853700031662</v>
      </c>
      <c r="J26" s="18">
        <f>'Wind Tunnel Raw Data'!Q9*1000/$B$21</f>
        <v>-1.3275885105510248</v>
      </c>
      <c r="K26" s="18">
        <f>'Wind Tunnel Raw Data'!R9*1000/$B$21</f>
        <v>-1.2901916510988831</v>
      </c>
      <c r="L26" s="18">
        <f>'Wind Tunnel Raw Data'!S9*1000/$B$21</f>
        <v>-1.2901916510988831</v>
      </c>
      <c r="M26" s="18">
        <f>'Wind Tunnel Raw Data'!T9*1000/$B$21</f>
        <v>-1.3088900808249539</v>
      </c>
      <c r="N26" s="19">
        <f>'Wind Tunnel Raw Data'!U9*1000/$B$21</f>
        <v>-1.3275885105510248</v>
      </c>
      <c r="O26" s="38">
        <f t="shared" si="29"/>
        <v>-1.5893665267160155</v>
      </c>
      <c r="P26" s="18">
        <f>'Wind Tunnel Raw Data'!V9 * 1000/$B$21</f>
        <v>-2.2999068563067047</v>
      </c>
      <c r="Q26" s="18">
        <f>'Wind Tunnel Raw Data'!W9 * 1000/$B$21</f>
        <v>-1.9072398320592188</v>
      </c>
      <c r="R26" s="18">
        <f>'Wind Tunnel Raw Data'!X9 * 1000/$B$21</f>
        <v>-1.3649853700031662</v>
      </c>
      <c r="S26" s="18">
        <f>'Wind Tunnel Raw Data'!Y9 * 1000/$B$21</f>
        <v>-1.5332712375378033</v>
      </c>
      <c r="T26" s="18">
        <f>'Wind Tunnel Raw Data'!Z9 * 1000/$B$21</f>
        <v>-1.4397790889074493</v>
      </c>
      <c r="U26" s="18">
        <f>'Wind Tunnel Raw Data'!AA9 * 1000/$B$21</f>
        <v>-1.3462869402770956</v>
      </c>
      <c r="V26" s="18">
        <f>'Wind Tunnel Raw Data'!AB9 * 1000/$B$21</f>
        <v>-1.4210806591813787</v>
      </c>
      <c r="W26" s="18">
        <f>'Wind Tunnel Raw Data'!AC9 * 1000/$B$21</f>
        <v>-1.3088900808249539</v>
      </c>
      <c r="X26" s="18">
        <f>'Wind Tunnel Raw Data'!AD9 * 1000/$B$21</f>
        <v>-1.3275885105510248</v>
      </c>
      <c r="Y26" s="19">
        <f>'Wind Tunnel Raw Data'!AE9 * 1000/$B$21</f>
        <v>-1.3462869402770956</v>
      </c>
      <c r="Z26" s="33">
        <v>10.08</v>
      </c>
      <c r="AA26" s="38">
        <f>('Wind Tunnel Raw Data'!K9*1000+$B$21)/$B$21</f>
        <v>-0.58936652671601553</v>
      </c>
      <c r="AB26" s="18">
        <f>('Wind Tunnel Raw Data'!L9*1000+$B$21)/$B$21</f>
        <v>-0.29019165109888323</v>
      </c>
      <c r="AC26" s="18">
        <f>('Wind Tunnel Raw Data'!M9*1000+$B$21)/$B$21</f>
        <v>-0.55196966726387398</v>
      </c>
      <c r="AD26" s="18">
        <f>('Wind Tunnel Raw Data'!N9*1000+$B$21)/$B$21</f>
        <v>-0.32758851055102478</v>
      </c>
      <c r="AE26" s="18">
        <f>('Wind Tunnel Raw Data'!O9*1000+$B$21)/$B$21</f>
        <v>-0.32758851055102478</v>
      </c>
      <c r="AF26" s="18">
        <f>('Wind Tunnel Raw Data'!P9*1000+$B$21)/$B$21</f>
        <v>-0.36498537000316628</v>
      </c>
      <c r="AG26" s="18">
        <f>('Wind Tunnel Raw Data'!Q9*1000+$B$21)/$B$21</f>
        <v>-0.32758851055102478</v>
      </c>
      <c r="AH26" s="18">
        <f>('Wind Tunnel Raw Data'!R9*1000+$B$21)/$B$21</f>
        <v>-0.29019165109888323</v>
      </c>
      <c r="AI26" s="18">
        <f>('Wind Tunnel Raw Data'!S9*1000+$B$21)/$B$21</f>
        <v>-0.29019165109888323</v>
      </c>
      <c r="AJ26" s="18">
        <f>('Wind Tunnel Raw Data'!T9*1000+$B$21)/$B$21</f>
        <v>-0.30889008082495401</v>
      </c>
      <c r="AK26" s="19">
        <f>('Wind Tunnel Raw Data'!U9*1000+$B$21)/$B$21</f>
        <v>-0.32758851055102478</v>
      </c>
      <c r="AL26" s="38">
        <f t="shared" si="30"/>
        <v>-0.58936652671601553</v>
      </c>
      <c r="AM26" s="18">
        <f>('Wind Tunnel Raw Data'!V9*1000+$B$21)/$B$21</f>
        <v>-1.2999068563067049</v>
      </c>
      <c r="AN26" s="18">
        <f>('Wind Tunnel Raw Data'!W9*1000+$B$21)/$B$21</f>
        <v>-0.90723983205921865</v>
      </c>
      <c r="AO26" s="18">
        <f>('Wind Tunnel Raw Data'!X9*1000+$B$21)/$B$21</f>
        <v>-0.36498537000316628</v>
      </c>
      <c r="AP26" s="18">
        <f>('Wind Tunnel Raw Data'!Y9*1000+$B$21)/$B$21</f>
        <v>-0.53327123753780326</v>
      </c>
      <c r="AQ26" s="18">
        <f>('Wind Tunnel Raw Data'!Z9*1000+$B$21)/$B$21</f>
        <v>-0.43977908890744938</v>
      </c>
      <c r="AR26" s="18">
        <f>('Wind Tunnel Raw Data'!AA9*1000+$B$21)/$B$21</f>
        <v>-0.34628694027709556</v>
      </c>
      <c r="AS26" s="18">
        <f>('Wind Tunnel Raw Data'!AB9*1000+$B$21)/$B$21</f>
        <v>-0.4210806591813786</v>
      </c>
      <c r="AT26" s="18">
        <f>('Wind Tunnel Raw Data'!AC9*1000+$B$21)/$B$21</f>
        <v>-0.30889008082495401</v>
      </c>
      <c r="AU26" s="18">
        <f>('Wind Tunnel Raw Data'!AD9*1000+$B$21)/$B$21</f>
        <v>-0.32758851055102478</v>
      </c>
      <c r="AV26" s="19">
        <f>('Wind Tunnel Raw Data'!AE9*1000+$B$21)/$B$21</f>
        <v>-0.34628694027709556</v>
      </c>
    </row>
    <row r="27" spans="1:48" x14ac:dyDescent="0.25">
      <c r="A27" s="9"/>
      <c r="C27" s="33">
        <v>11.95</v>
      </c>
      <c r="D27" s="38">
        <f>'Wind Tunnel Raw Data'!K10*1000/$B$21</f>
        <v>-0.93492148630353855</v>
      </c>
      <c r="E27" s="18">
        <f>'Wind Tunnel Raw Data'!L10*1000/$B$21</f>
        <v>-1.1780010727424586</v>
      </c>
      <c r="F27" s="18">
        <f>'Wind Tunnel Raw Data'!M10*1000/$B$21</f>
        <v>-1.3462869402770956</v>
      </c>
      <c r="G27" s="18">
        <f>'Wind Tunnel Raw Data'!N10*1000/$B$21</f>
        <v>-1.3088900808249539</v>
      </c>
      <c r="H27" s="18">
        <f>'Wind Tunnel Raw Data'!O10*1000/$B$21</f>
        <v>-1.3088900808249539</v>
      </c>
      <c r="I27" s="18">
        <f>'Wind Tunnel Raw Data'!P10*1000/$B$21</f>
        <v>-1.3275885105510248</v>
      </c>
      <c r="J27" s="18">
        <f>'Wind Tunnel Raw Data'!Q10*1000/$B$21</f>
        <v>-1.3462869402770956</v>
      </c>
      <c r="K27" s="18">
        <f>'Wind Tunnel Raw Data'!R10*1000/$B$21</f>
        <v>-1.3649853700031662</v>
      </c>
      <c r="L27" s="18">
        <f>'Wind Tunnel Raw Data'!S10*1000/$B$21</f>
        <v>-1.3836837997292371</v>
      </c>
      <c r="M27" s="18">
        <f>'Wind Tunnel Raw Data'!T10*1000/$B$21</f>
        <v>-1.4023822294553079</v>
      </c>
      <c r="N27" s="19">
        <f>'Wind Tunnel Raw Data'!U10*1000/$B$21</f>
        <v>-1.4958743780856616</v>
      </c>
      <c r="O27" s="38">
        <f t="shared" si="29"/>
        <v>-0.93492148630353855</v>
      </c>
      <c r="P27" s="18">
        <f>'Wind Tunnel Raw Data'!V10 * 1000/$B$21</f>
        <v>-1.6080649564420864</v>
      </c>
      <c r="Q27" s="18">
        <f>'Wind Tunnel Raw Data'!W10 * 1000/$B$21</f>
        <v>-1.5145728078117324</v>
      </c>
      <c r="R27" s="18">
        <f>'Wind Tunnel Raw Data'!X10 * 1000/$B$21</f>
        <v>-1.3088900808249539</v>
      </c>
      <c r="S27" s="18">
        <f>'Wind Tunnel Raw Data'!Y10 * 1000/$B$21</f>
        <v>-1.4023822294553079</v>
      </c>
      <c r="T27" s="18">
        <f>'Wind Tunnel Raw Data'!Z10 * 1000/$B$21</f>
        <v>-1.4023822294553079</v>
      </c>
      <c r="U27" s="18">
        <f>'Wind Tunnel Raw Data'!AA10 * 1000/$B$21</f>
        <v>-1.3275885105510248</v>
      </c>
      <c r="V27" s="18">
        <f>'Wind Tunnel Raw Data'!AB10 * 1000/$B$21</f>
        <v>-1.4023822294553079</v>
      </c>
      <c r="W27" s="18">
        <f>'Wind Tunnel Raw Data'!AC10 * 1000/$B$21</f>
        <v>-1.4023822294553079</v>
      </c>
      <c r="X27" s="18">
        <f>'Wind Tunnel Raw Data'!AD10 * 1000/$B$21</f>
        <v>-1.5145728078117324</v>
      </c>
      <c r="Y27" s="19">
        <f>'Wind Tunnel Raw Data'!AE10 * 1000/$B$21</f>
        <v>-1.5706680969899447</v>
      </c>
      <c r="Z27" s="33">
        <v>11.95</v>
      </c>
      <c r="AA27" s="38">
        <f>('Wind Tunnel Raw Data'!K10*1000+$B$21)/$B$21</f>
        <v>6.5078513696461435E-2</v>
      </c>
      <c r="AB27" s="18">
        <f>('Wind Tunnel Raw Data'!L10*1000+$B$21)/$B$21</f>
        <v>-0.17800107274245858</v>
      </c>
      <c r="AC27" s="18">
        <f>('Wind Tunnel Raw Data'!M10*1000+$B$21)/$B$21</f>
        <v>-0.34628694027709556</v>
      </c>
      <c r="AD27" s="18">
        <f>('Wind Tunnel Raw Data'!N10*1000+$B$21)/$B$21</f>
        <v>-0.30889008082495401</v>
      </c>
      <c r="AE27" s="18">
        <f>('Wind Tunnel Raw Data'!O10*1000+$B$21)/$B$21</f>
        <v>-0.30889008082495401</v>
      </c>
      <c r="AF27" s="18">
        <f>('Wind Tunnel Raw Data'!P10*1000+$B$21)/$B$21</f>
        <v>-0.32758851055102478</v>
      </c>
      <c r="AG27" s="18">
        <f>('Wind Tunnel Raw Data'!Q10*1000+$B$21)/$B$21</f>
        <v>-0.34628694027709556</v>
      </c>
      <c r="AH27" s="18">
        <f>('Wind Tunnel Raw Data'!R10*1000+$B$21)/$B$21</f>
        <v>-0.36498537000316628</v>
      </c>
      <c r="AI27" s="18">
        <f>('Wind Tunnel Raw Data'!S10*1000+$B$21)/$B$21</f>
        <v>-0.38368379972923705</v>
      </c>
      <c r="AJ27" s="18">
        <f>('Wind Tunnel Raw Data'!T10*1000+$B$21)/$B$21</f>
        <v>-0.40238222945530783</v>
      </c>
      <c r="AK27" s="19">
        <f>('Wind Tunnel Raw Data'!U10*1000+$B$21)/$B$21</f>
        <v>-0.4958743780856617</v>
      </c>
      <c r="AL27" s="38">
        <f t="shared" si="30"/>
        <v>6.5078513696461435E-2</v>
      </c>
      <c r="AM27" s="18">
        <f>('Wind Tunnel Raw Data'!V10*1000+$B$21)/$B$21</f>
        <v>-0.60806495644208636</v>
      </c>
      <c r="AN27" s="18">
        <f>('Wind Tunnel Raw Data'!W10*1000+$B$21)/$B$21</f>
        <v>-0.51457280781173242</v>
      </c>
      <c r="AO27" s="18">
        <f>('Wind Tunnel Raw Data'!X10*1000+$B$21)/$B$21</f>
        <v>-0.30889008082495401</v>
      </c>
      <c r="AP27" s="18">
        <f>('Wind Tunnel Raw Data'!Y10*1000+$B$21)/$B$21</f>
        <v>-0.40238222945530783</v>
      </c>
      <c r="AQ27" s="18">
        <f>('Wind Tunnel Raw Data'!Z10*1000+$B$21)/$B$21</f>
        <v>-0.40238222945530783</v>
      </c>
      <c r="AR27" s="18">
        <f>('Wind Tunnel Raw Data'!AA10*1000+$B$21)/$B$21</f>
        <v>-0.32758851055102478</v>
      </c>
      <c r="AS27" s="18">
        <f>('Wind Tunnel Raw Data'!AB10*1000+$B$21)/$B$21</f>
        <v>-0.40238222945530783</v>
      </c>
      <c r="AT27" s="18">
        <f>('Wind Tunnel Raw Data'!AC10*1000+$B$21)/$B$21</f>
        <v>-0.40238222945530783</v>
      </c>
      <c r="AU27" s="18">
        <f>('Wind Tunnel Raw Data'!AD10*1000+$B$21)/$B$21</f>
        <v>-0.51457280781173242</v>
      </c>
      <c r="AV27" s="19">
        <f>('Wind Tunnel Raw Data'!AE10*1000+$B$21)/$B$21</f>
        <v>-0.57066809698994481</v>
      </c>
    </row>
    <row r="28" spans="1:48" x14ac:dyDescent="0.25">
      <c r="A28" s="9"/>
      <c r="C28" s="33">
        <v>13.97</v>
      </c>
      <c r="D28" s="38">
        <f>'Wind Tunnel Raw Data'!K11*1000/$B$21</f>
        <v>-0.95361991602960938</v>
      </c>
      <c r="E28" s="18">
        <f>'Wind Tunnel Raw Data'!L11*1000/$B$21</f>
        <v>-1.1966995024685294</v>
      </c>
      <c r="F28" s="18">
        <f>'Wind Tunnel Raw Data'!M11*1000/$B$21</f>
        <v>-1.3088900808249539</v>
      </c>
      <c r="G28" s="18">
        <f>'Wind Tunnel Raw Data'!N11*1000/$B$21</f>
        <v>-1.2714932213728125</v>
      </c>
      <c r="H28" s="18">
        <f>'Wind Tunnel Raw Data'!O11*1000/$B$21</f>
        <v>-1.3275885105510248</v>
      </c>
      <c r="I28" s="18">
        <f>'Wind Tunnel Raw Data'!P11*1000/$B$21</f>
        <v>-1.3462869402770956</v>
      </c>
      <c r="J28" s="18">
        <f>'Wind Tunnel Raw Data'!Q11*1000/$B$21</f>
        <v>-1.3462869402770956</v>
      </c>
      <c r="K28" s="18">
        <f>'Wind Tunnel Raw Data'!R11*1000/$B$21</f>
        <v>-1.3836837997292371</v>
      </c>
      <c r="L28" s="18">
        <f>'Wind Tunnel Raw Data'!S11*1000/$B$21</f>
        <v>-1.4023822294553079</v>
      </c>
      <c r="M28" s="18">
        <f>'Wind Tunnel Raw Data'!T11*1000/$B$21</f>
        <v>-1.4023822294553079</v>
      </c>
      <c r="N28" s="19">
        <f>'Wind Tunnel Raw Data'!U11*1000/$B$21</f>
        <v>-1.5519696672638741</v>
      </c>
      <c r="O28" s="38">
        <f t="shared" si="29"/>
        <v>-0.95361991602960938</v>
      </c>
      <c r="P28" s="18">
        <f>'Wind Tunnel Raw Data'!V11 * 1000/$B$21</f>
        <v>-1.5706680969899447</v>
      </c>
      <c r="Q28" s="18">
        <f>'Wind Tunnel Raw Data'!W11 * 1000/$B$21</f>
        <v>-1.4958743780856616</v>
      </c>
      <c r="R28" s="18">
        <f>'Wind Tunnel Raw Data'!X11 * 1000/$B$21</f>
        <v>-1.3088900808249539</v>
      </c>
      <c r="S28" s="18">
        <f>'Wind Tunnel Raw Data'!Y11 * 1000/$B$21</f>
        <v>-1.4210806591813787</v>
      </c>
      <c r="T28" s="18">
        <f>'Wind Tunnel Raw Data'!Z11 * 1000/$B$21</f>
        <v>-1.4210806591813787</v>
      </c>
      <c r="U28" s="18">
        <f>'Wind Tunnel Raw Data'!AA11 * 1000/$B$21</f>
        <v>-1.3462869402770956</v>
      </c>
      <c r="V28" s="18">
        <f>'Wind Tunnel Raw Data'!AB11 * 1000/$B$21</f>
        <v>-1.4210806591813787</v>
      </c>
      <c r="W28" s="18">
        <f>'Wind Tunnel Raw Data'!AC11 * 1000/$B$21</f>
        <v>-1.4210806591813787</v>
      </c>
      <c r="X28" s="18">
        <f>'Wind Tunnel Raw Data'!AD11 * 1000/$B$21</f>
        <v>-1.5332712375378033</v>
      </c>
      <c r="Y28" s="19">
        <f>'Wind Tunnel Raw Data'!AE11 * 1000/$B$21</f>
        <v>-1.5893665267160155</v>
      </c>
      <c r="Z28" s="33">
        <v>13.97</v>
      </c>
      <c r="AA28" s="38">
        <f>('Wind Tunnel Raw Data'!K11*1000+$B$21)/$B$21</f>
        <v>4.6380083970390666E-2</v>
      </c>
      <c r="AB28" s="18">
        <f>('Wind Tunnel Raw Data'!L11*1000+$B$21)/$B$21</f>
        <v>-0.19669950246852935</v>
      </c>
      <c r="AC28" s="18">
        <f>('Wind Tunnel Raw Data'!M11*1000+$B$21)/$B$21</f>
        <v>-0.30889008082495401</v>
      </c>
      <c r="AD28" s="18">
        <f>('Wind Tunnel Raw Data'!N11*1000+$B$21)/$B$21</f>
        <v>-0.27149322137281245</v>
      </c>
      <c r="AE28" s="18">
        <f>('Wind Tunnel Raw Data'!O11*1000+$B$21)/$B$21</f>
        <v>-0.32758851055102478</v>
      </c>
      <c r="AF28" s="18">
        <f>('Wind Tunnel Raw Data'!P11*1000+$B$21)/$B$21</f>
        <v>-0.34628694027709556</v>
      </c>
      <c r="AG28" s="18">
        <f>('Wind Tunnel Raw Data'!Q11*1000+$B$21)/$B$21</f>
        <v>-0.34628694027709556</v>
      </c>
      <c r="AH28" s="18">
        <f>('Wind Tunnel Raw Data'!R11*1000+$B$21)/$B$21</f>
        <v>-0.38368379972923705</v>
      </c>
      <c r="AI28" s="18">
        <f>('Wind Tunnel Raw Data'!S11*1000+$B$21)/$B$21</f>
        <v>-0.40238222945530783</v>
      </c>
      <c r="AJ28" s="18">
        <f>('Wind Tunnel Raw Data'!T11*1000+$B$21)/$B$21</f>
        <v>-0.40238222945530783</v>
      </c>
      <c r="AK28" s="19">
        <f>('Wind Tunnel Raw Data'!U11*1000+$B$21)/$B$21</f>
        <v>-0.55196966726387398</v>
      </c>
      <c r="AL28" s="38">
        <f t="shared" si="30"/>
        <v>4.6380083970390666E-2</v>
      </c>
      <c r="AM28" s="18">
        <f>('Wind Tunnel Raw Data'!V11*1000+$B$21)/$B$21</f>
        <v>-0.57066809698994481</v>
      </c>
      <c r="AN28" s="18">
        <f>('Wind Tunnel Raw Data'!W11*1000+$B$21)/$B$21</f>
        <v>-0.4958743780856617</v>
      </c>
      <c r="AO28" s="18">
        <f>('Wind Tunnel Raw Data'!X11*1000+$B$21)/$B$21</f>
        <v>-0.30889008082495401</v>
      </c>
      <c r="AP28" s="18">
        <f>('Wind Tunnel Raw Data'!Y11*1000+$B$21)/$B$21</f>
        <v>-0.4210806591813786</v>
      </c>
      <c r="AQ28" s="18">
        <f>('Wind Tunnel Raw Data'!Z11*1000+$B$21)/$B$21</f>
        <v>-0.4210806591813786</v>
      </c>
      <c r="AR28" s="18">
        <f>('Wind Tunnel Raw Data'!AA11*1000+$B$21)/$B$21</f>
        <v>-0.34628694027709556</v>
      </c>
      <c r="AS28" s="18">
        <f>('Wind Tunnel Raw Data'!AB11*1000+$B$21)/$B$21</f>
        <v>-0.4210806591813786</v>
      </c>
      <c r="AT28" s="18">
        <f>('Wind Tunnel Raw Data'!AC11*1000+$B$21)/$B$21</f>
        <v>-0.4210806591813786</v>
      </c>
      <c r="AU28" s="18">
        <f>('Wind Tunnel Raw Data'!AD11*1000+$B$21)/$B$21</f>
        <v>-0.53327123753780326</v>
      </c>
      <c r="AV28" s="19">
        <f>('Wind Tunnel Raw Data'!AE11*1000+$B$21)/$B$21</f>
        <v>-0.58936652671601553</v>
      </c>
    </row>
    <row r="29" spans="1:48" ht="15.75" thickBot="1" x14ac:dyDescent="0.3">
      <c r="A29" s="13"/>
      <c r="B29" s="16"/>
      <c r="C29" s="34">
        <v>15.98</v>
      </c>
      <c r="D29" s="39">
        <f>'Wind Tunnel Raw Data'!K12*1000/$B$21</f>
        <v>-1.065810494386034</v>
      </c>
      <c r="E29" s="30">
        <f>'Wind Tunnel Raw Data'!L12*1000/$B$21</f>
        <v>-1.1966995024685294</v>
      </c>
      <c r="F29" s="30">
        <f>'Wind Tunnel Raw Data'!M12*1000/$B$21</f>
        <v>-1.3275885105510248</v>
      </c>
      <c r="G29" s="30">
        <f>'Wind Tunnel Raw Data'!N12*1000/$B$21</f>
        <v>-1.2901916510988831</v>
      </c>
      <c r="H29" s="30">
        <f>'Wind Tunnel Raw Data'!O12*1000/$B$21</f>
        <v>-1.3088900808249539</v>
      </c>
      <c r="I29" s="30">
        <f>'Wind Tunnel Raw Data'!P12*1000/$B$21</f>
        <v>-1.3275885105510248</v>
      </c>
      <c r="J29" s="30">
        <f>'Wind Tunnel Raw Data'!Q12*1000/$B$21</f>
        <v>-1.3275885105510248</v>
      </c>
      <c r="K29" s="30">
        <f>'Wind Tunnel Raw Data'!R12*1000/$B$21</f>
        <v>-1.3836837997292371</v>
      </c>
      <c r="L29" s="30">
        <f>'Wind Tunnel Raw Data'!S12*1000/$B$21</f>
        <v>-1.4023822294553079</v>
      </c>
      <c r="M29" s="30">
        <f>'Wind Tunnel Raw Data'!T12*1000/$B$21</f>
        <v>-1.4397790889074493</v>
      </c>
      <c r="N29" s="31">
        <f>'Wind Tunnel Raw Data'!U12*1000/$B$21</f>
        <v>-1.5706680969899447</v>
      </c>
      <c r="O29" s="39">
        <f t="shared" si="29"/>
        <v>-1.065810494386034</v>
      </c>
      <c r="P29" s="30">
        <f>'Wind Tunnel Raw Data'!V12 * 1000/$B$21</f>
        <v>-1.5893665267160155</v>
      </c>
      <c r="Q29" s="30">
        <f>'Wind Tunnel Raw Data'!W12 * 1000/$B$21</f>
        <v>-1.5145728078117324</v>
      </c>
      <c r="R29" s="30">
        <f>'Wind Tunnel Raw Data'!X12 * 1000/$B$21</f>
        <v>-1.3088900808249539</v>
      </c>
      <c r="S29" s="30">
        <f>'Wind Tunnel Raw Data'!Y12 * 1000/$B$21</f>
        <v>-1.4397790889074493</v>
      </c>
      <c r="T29" s="30">
        <f>'Wind Tunnel Raw Data'!Z12 * 1000/$B$21</f>
        <v>-1.4210806591813787</v>
      </c>
      <c r="U29" s="30">
        <f>'Wind Tunnel Raw Data'!AA12 * 1000/$B$21</f>
        <v>-1.3649853700031662</v>
      </c>
      <c r="V29" s="30">
        <f>'Wind Tunnel Raw Data'!AB12 * 1000/$B$21</f>
        <v>-1.4397790889074493</v>
      </c>
      <c r="W29" s="30">
        <f>'Wind Tunnel Raw Data'!AC12 * 1000/$B$21</f>
        <v>-1.4397790889074493</v>
      </c>
      <c r="X29" s="30">
        <f>'Wind Tunnel Raw Data'!AD12 * 1000/$B$21</f>
        <v>-1.5332712375378033</v>
      </c>
      <c r="Y29" s="31">
        <f>'Wind Tunnel Raw Data'!AE12 * 1000/$B$21</f>
        <v>-1.6080649564420864</v>
      </c>
      <c r="Z29" s="34">
        <v>15.98</v>
      </c>
      <c r="AA29" s="39">
        <f>('Wind Tunnel Raw Data'!K12*1000+$B$21)/$B$21</f>
        <v>-6.5810494386033966E-2</v>
      </c>
      <c r="AB29" s="30">
        <f>('Wind Tunnel Raw Data'!L12*1000+$B$21)/$B$21</f>
        <v>-0.19669950246852935</v>
      </c>
      <c r="AC29" s="30">
        <f>('Wind Tunnel Raw Data'!M12*1000+$B$21)/$B$21</f>
        <v>-0.32758851055102478</v>
      </c>
      <c r="AD29" s="30">
        <f>('Wind Tunnel Raw Data'!N12*1000+$B$21)/$B$21</f>
        <v>-0.29019165109888323</v>
      </c>
      <c r="AE29" s="30">
        <f>('Wind Tunnel Raw Data'!O12*1000+$B$21)/$B$21</f>
        <v>-0.30889008082495401</v>
      </c>
      <c r="AF29" s="30">
        <f>('Wind Tunnel Raw Data'!P12*1000+$B$21)/$B$21</f>
        <v>-0.32758851055102478</v>
      </c>
      <c r="AG29" s="30">
        <f>('Wind Tunnel Raw Data'!Q12*1000+$B$21)/$B$21</f>
        <v>-0.32758851055102478</v>
      </c>
      <c r="AH29" s="30">
        <f>('Wind Tunnel Raw Data'!R12*1000+$B$21)/$B$21</f>
        <v>-0.38368379972923705</v>
      </c>
      <c r="AI29" s="30">
        <f>('Wind Tunnel Raw Data'!S12*1000+$B$21)/$B$21</f>
        <v>-0.40238222945530783</v>
      </c>
      <c r="AJ29" s="30">
        <f>('Wind Tunnel Raw Data'!T12*1000+$B$21)/$B$21</f>
        <v>-0.43977908890744938</v>
      </c>
      <c r="AK29" s="31">
        <f>('Wind Tunnel Raw Data'!U12*1000+$B$21)/$B$21</f>
        <v>-0.57066809698994481</v>
      </c>
      <c r="AL29" s="39">
        <f t="shared" si="30"/>
        <v>-6.5810494386033966E-2</v>
      </c>
      <c r="AM29" s="30">
        <f>('Wind Tunnel Raw Data'!V12*1000+$B$21)/$B$21</f>
        <v>-0.58936652671601553</v>
      </c>
      <c r="AN29" s="30">
        <f>('Wind Tunnel Raw Data'!W12*1000+$B$21)/$B$21</f>
        <v>-0.51457280781173242</v>
      </c>
      <c r="AO29" s="30">
        <f>('Wind Tunnel Raw Data'!X12*1000+$B$21)/$B$21</f>
        <v>-0.30889008082495401</v>
      </c>
      <c r="AP29" s="30">
        <f>('Wind Tunnel Raw Data'!Y12*1000+$B$21)/$B$21</f>
        <v>-0.43977908890744938</v>
      </c>
      <c r="AQ29" s="30">
        <f>('Wind Tunnel Raw Data'!Z12*1000+$B$21)/$B$21</f>
        <v>-0.4210806591813786</v>
      </c>
      <c r="AR29" s="30">
        <f>('Wind Tunnel Raw Data'!AA12*1000+$B$21)/$B$21</f>
        <v>-0.36498537000316628</v>
      </c>
      <c r="AS29" s="30">
        <f>('Wind Tunnel Raw Data'!AB12*1000+$B$21)/$B$21</f>
        <v>-0.43977908890744938</v>
      </c>
      <c r="AT29" s="30">
        <f>('Wind Tunnel Raw Data'!AC12*1000+$B$21)/$B$21</f>
        <v>-0.43977908890744938</v>
      </c>
      <c r="AU29" s="30">
        <f>('Wind Tunnel Raw Data'!AD12*1000+$B$21)/$B$21</f>
        <v>-0.53327123753780326</v>
      </c>
      <c r="AV29" s="31">
        <f>('Wind Tunnel Raw Data'!AE12*1000+$B$21)/$B$21</f>
        <v>-0.60806495644208636</v>
      </c>
    </row>
    <row r="30" spans="1:48" ht="15.75" thickBot="1" x14ac:dyDescent="0.3">
      <c r="A30" s="63" t="s">
        <v>51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5"/>
      <c r="Z30" s="63" t="s">
        <v>51</v>
      </c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5"/>
    </row>
    <row r="31" spans="1:48" ht="15.75" thickBot="1" x14ac:dyDescent="0.3">
      <c r="A31" s="23" t="s">
        <v>44</v>
      </c>
      <c r="B31" s="32">
        <f>AVERAGE('Wind Tunnel Raw Data'!D42:D51)</f>
        <v>10.462</v>
      </c>
      <c r="C31" s="29" t="s">
        <v>49</v>
      </c>
      <c r="D31" s="66" t="s">
        <v>48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8"/>
      <c r="Z31" s="29" t="s">
        <v>49</v>
      </c>
      <c r="AA31" s="66" t="s">
        <v>48</v>
      </c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8"/>
    </row>
    <row r="32" spans="1:48" ht="15.75" thickBot="1" x14ac:dyDescent="0.3">
      <c r="A32" s="9" t="s">
        <v>45</v>
      </c>
      <c r="B32" s="33">
        <f>AVERAGE('Wind Tunnel Raw Data'!H42:H51)</f>
        <v>1.1062999999999998</v>
      </c>
      <c r="C32" s="33" t="s">
        <v>47</v>
      </c>
      <c r="D32" s="26" t="s">
        <v>10</v>
      </c>
      <c r="E32" s="27" t="s">
        <v>11</v>
      </c>
      <c r="F32" s="27" t="s">
        <v>12</v>
      </c>
      <c r="G32" s="27" t="s">
        <v>13</v>
      </c>
      <c r="H32" s="27" t="s">
        <v>14</v>
      </c>
      <c r="I32" s="27" t="s">
        <v>15</v>
      </c>
      <c r="J32" s="27" t="s">
        <v>16</v>
      </c>
      <c r="K32" s="27" t="s">
        <v>17</v>
      </c>
      <c r="L32" s="27" t="s">
        <v>18</v>
      </c>
      <c r="M32" s="27" t="s">
        <v>19</v>
      </c>
      <c r="N32" s="28" t="s">
        <v>20</v>
      </c>
      <c r="O32" s="26" t="s">
        <v>10</v>
      </c>
      <c r="P32" s="27" t="s">
        <v>21</v>
      </c>
      <c r="Q32" s="27" t="s">
        <v>22</v>
      </c>
      <c r="R32" s="27" t="s">
        <v>23</v>
      </c>
      <c r="S32" s="27" t="s">
        <v>24</v>
      </c>
      <c r="T32" s="27" t="s">
        <v>25</v>
      </c>
      <c r="U32" s="27" t="s">
        <v>26</v>
      </c>
      <c r="V32" s="27" t="s">
        <v>27</v>
      </c>
      <c r="W32" s="27" t="s">
        <v>28</v>
      </c>
      <c r="X32" s="27" t="s">
        <v>29</v>
      </c>
      <c r="Y32" s="28" t="s">
        <v>30</v>
      </c>
      <c r="Z32" s="33" t="s">
        <v>47</v>
      </c>
      <c r="AA32" s="26" t="s">
        <v>10</v>
      </c>
      <c r="AB32" s="27" t="s">
        <v>11</v>
      </c>
      <c r="AC32" s="27" t="s">
        <v>12</v>
      </c>
      <c r="AD32" s="27" t="s">
        <v>13</v>
      </c>
      <c r="AE32" s="27" t="s">
        <v>14</v>
      </c>
      <c r="AF32" s="27" t="s">
        <v>15</v>
      </c>
      <c r="AG32" s="27" t="s">
        <v>16</v>
      </c>
      <c r="AH32" s="27" t="s">
        <v>17</v>
      </c>
      <c r="AI32" s="27" t="s">
        <v>18</v>
      </c>
      <c r="AJ32" s="27" t="s">
        <v>19</v>
      </c>
      <c r="AK32" s="28" t="s">
        <v>20</v>
      </c>
      <c r="AL32" s="26" t="s">
        <v>10</v>
      </c>
      <c r="AM32" s="27" t="s">
        <v>21</v>
      </c>
      <c r="AN32" s="27" t="s">
        <v>22</v>
      </c>
      <c r="AO32" s="27" t="s">
        <v>23</v>
      </c>
      <c r="AP32" s="27" t="s">
        <v>24</v>
      </c>
      <c r="AQ32" s="27" t="s">
        <v>25</v>
      </c>
      <c r="AR32" s="27" t="s">
        <v>26</v>
      </c>
      <c r="AS32" s="27" t="s">
        <v>27</v>
      </c>
      <c r="AT32" s="27" t="s">
        <v>28</v>
      </c>
      <c r="AU32" s="27" t="s">
        <v>29</v>
      </c>
      <c r="AV32" s="28" t="s">
        <v>30</v>
      </c>
    </row>
    <row r="33" spans="1:48" ht="15.75" thickBot="1" x14ac:dyDescent="0.3">
      <c r="A33" s="13" t="s">
        <v>46</v>
      </c>
      <c r="B33" s="40">
        <f>0.5*B32*(B31^2)</f>
        <v>60.544172548599988</v>
      </c>
      <c r="C33" s="33">
        <v>0</v>
      </c>
      <c r="D33" s="35">
        <f>'Wind Tunnel Raw Data'!K42*1000/$B$33</f>
        <v>-0.54505658613981811</v>
      </c>
      <c r="E33" s="36">
        <f>'Wind Tunnel Raw Data'!L42*1000/$B$33</f>
        <v>-1.7342709558994212</v>
      </c>
      <c r="F33" s="36">
        <f>'Wind Tunnel Raw Data'!M42*1000/$B$33</f>
        <v>-1.7342709558994212</v>
      </c>
      <c r="G33" s="36">
        <f>'Wind Tunnel Raw Data'!N42*1000/$B$33</f>
        <v>-1.7342709558994212</v>
      </c>
      <c r="H33" s="36">
        <f>'Wind Tunnel Raw Data'!O42*1000/$B$33</f>
        <v>-1.7507878221460824</v>
      </c>
      <c r="I33" s="36">
        <f>'Wind Tunnel Raw Data'!P42*1000/$B$33</f>
        <v>-1.7838215546394047</v>
      </c>
      <c r="J33" s="36">
        <f>'Wind Tunnel Raw Data'!Q42*1000/$B$33</f>
        <v>-1.7342709558994212</v>
      </c>
      <c r="K33" s="36">
        <f>'Wind Tunnel Raw Data'!R42*1000/$B$33</f>
        <v>-1.7012372234060988</v>
      </c>
      <c r="L33" s="36">
        <f>'Wind Tunnel Raw Data'!S42*1000/$B$33</f>
        <v>-1.7177540896527601</v>
      </c>
      <c r="M33" s="36">
        <f>'Wind Tunnel Raw Data'!T42*1000/$B$33</f>
        <v>-1.6516866246661155</v>
      </c>
      <c r="N33" s="37">
        <f>'Wind Tunnel Raw Data'!U42*1000/$B$33</f>
        <v>-1.6186528921727932</v>
      </c>
      <c r="O33" s="35">
        <f>D33</f>
        <v>-0.54505658613981811</v>
      </c>
      <c r="P33" s="36">
        <f>'Wind Tunnel Raw Data'!V42 * 1000/$B$33</f>
        <v>-1.8829227521193717</v>
      </c>
      <c r="Q33" s="36">
        <f>'Wind Tunnel Raw Data'!W42 * 1000/$B$33</f>
        <v>-2.0480914145859832</v>
      </c>
      <c r="R33" s="36">
        <f>'Wind Tunnel Raw Data'!X42 * 1000/$B$33</f>
        <v>-1.8829227521193717</v>
      </c>
      <c r="S33" s="36">
        <f>'Wind Tunnel Raw Data'!Y42 * 1000/$B$33</f>
        <v>-1.8003384208860658</v>
      </c>
      <c r="T33" s="36">
        <f>'Wind Tunnel Raw Data'!Z42 * 1000/$B$33</f>
        <v>-1.7673046883927435</v>
      </c>
      <c r="U33" s="36">
        <f>'Wind Tunnel Raw Data'!AA42 * 1000/$B$33</f>
        <v>-1.8003384208860658</v>
      </c>
      <c r="V33" s="36">
        <f>'Wind Tunnel Raw Data'!AB42 * 1000/$B$33</f>
        <v>-1.7673046883927435</v>
      </c>
      <c r="W33" s="36">
        <f>'Wind Tunnel Raw Data'!AC42 * 1000/$B$33</f>
        <v>-1.7673046883927435</v>
      </c>
      <c r="X33" s="36">
        <f>'Wind Tunnel Raw Data'!AD42 * 1000/$B$33</f>
        <v>-1.6516866246661155</v>
      </c>
      <c r="Y33" s="37">
        <f>'Wind Tunnel Raw Data'!AE42 * 1000/$B$33</f>
        <v>-1.5856191596794709</v>
      </c>
      <c r="Z33" s="33">
        <v>0</v>
      </c>
      <c r="AA33" s="35">
        <f>('Wind Tunnel Raw Data'!K42*1000+$B$33)/$B$33</f>
        <v>0.45494341386018189</v>
      </c>
      <c r="AB33" s="36">
        <f>('Wind Tunnel Raw Data'!L42*1000+$B$33)/$B$33</f>
        <v>-0.73427095589942126</v>
      </c>
      <c r="AC33" s="36">
        <f>('Wind Tunnel Raw Data'!M42*1000+$B$33)/$B$33</f>
        <v>-0.73427095589942126</v>
      </c>
      <c r="AD33" s="36">
        <f>('Wind Tunnel Raw Data'!N42*1000+$B$33)/$B$33</f>
        <v>-0.73427095589942126</v>
      </c>
      <c r="AE33" s="36">
        <f>('Wind Tunnel Raw Data'!O42*1000+$B$33)/$B$33</f>
        <v>-0.75078782214608242</v>
      </c>
      <c r="AF33" s="36">
        <f>('Wind Tunnel Raw Data'!P42*1000+$B$33)/$B$33</f>
        <v>-0.78382155463940473</v>
      </c>
      <c r="AG33" s="36">
        <f>('Wind Tunnel Raw Data'!Q42*1000+$B$33)/$B$33</f>
        <v>-0.73427095589942126</v>
      </c>
      <c r="AH33" s="36">
        <f>('Wind Tunnel Raw Data'!R42*1000+$B$33)/$B$33</f>
        <v>-0.70123722340609895</v>
      </c>
      <c r="AI33" s="36">
        <f>('Wind Tunnel Raw Data'!S42*1000+$B$33)/$B$33</f>
        <v>-0.71775408965276011</v>
      </c>
      <c r="AJ33" s="36">
        <f>('Wind Tunnel Raw Data'!T42*1000+$B$33)/$B$33</f>
        <v>-0.65168662466611549</v>
      </c>
      <c r="AK33" s="37">
        <f>('Wind Tunnel Raw Data'!U42*1000+$B$33)/$B$33</f>
        <v>-0.61865289217279318</v>
      </c>
      <c r="AL33" s="35">
        <f>AA33</f>
        <v>0.45494341386018189</v>
      </c>
      <c r="AM33" s="36">
        <f>('Wind Tunnel Raw Data'!V42*1000+$B$33)/$B$33</f>
        <v>-0.88292275211937166</v>
      </c>
      <c r="AN33" s="36">
        <f>('Wind Tunnel Raw Data'!W42*1000+$B$33)/$B$33</f>
        <v>-1.0480914145859832</v>
      </c>
      <c r="AO33" s="36">
        <f>('Wind Tunnel Raw Data'!X42*1000+$B$33)/$B$33</f>
        <v>-0.88292275211937166</v>
      </c>
      <c r="AP33" s="36">
        <f>('Wind Tunnel Raw Data'!Y42*1000+$B$33)/$B$33</f>
        <v>-0.80033842088606588</v>
      </c>
      <c r="AQ33" s="36">
        <f>('Wind Tunnel Raw Data'!Z42*1000+$B$33)/$B$33</f>
        <v>-0.76730468839274357</v>
      </c>
      <c r="AR33" s="36">
        <f>('Wind Tunnel Raw Data'!AA42*1000+$B$33)/$B$33</f>
        <v>-0.80033842088606588</v>
      </c>
      <c r="AS33" s="36">
        <f>('Wind Tunnel Raw Data'!AB42*1000+$B$33)/$B$33</f>
        <v>-0.76730468839274357</v>
      </c>
      <c r="AT33" s="36">
        <f>('Wind Tunnel Raw Data'!AC42*1000+$B$33)/$B$33</f>
        <v>-0.76730468839274357</v>
      </c>
      <c r="AU33" s="36">
        <f>('Wind Tunnel Raw Data'!AD42*1000+$B$33)/$B$33</f>
        <v>-0.65168662466611549</v>
      </c>
      <c r="AV33" s="37">
        <f>('Wind Tunnel Raw Data'!AE42*1000+$B$33)/$B$33</f>
        <v>-0.58561915967947087</v>
      </c>
    </row>
    <row r="34" spans="1:48" x14ac:dyDescent="0.25">
      <c r="A34" s="9"/>
      <c r="C34" s="33">
        <v>2.02</v>
      </c>
      <c r="D34" s="38">
        <f>'Wind Tunnel Raw Data'!K43*1000/$B$33</f>
        <v>-0.6606746498664462</v>
      </c>
      <c r="E34" s="18">
        <f>'Wind Tunnel Raw Data'!L43*1000/$B$33</f>
        <v>-1.7177540896527601</v>
      </c>
      <c r="F34" s="18">
        <f>'Wind Tunnel Raw Data'!M43*1000/$B$33</f>
        <v>-1.7838215546394047</v>
      </c>
      <c r="G34" s="18">
        <f>'Wind Tunnel Raw Data'!N43*1000/$B$33</f>
        <v>-1.7673046883927435</v>
      </c>
      <c r="H34" s="18">
        <f>'Wind Tunnel Raw Data'!O43*1000/$B$33</f>
        <v>-1.7673046883927435</v>
      </c>
      <c r="I34" s="18">
        <f>'Wind Tunnel Raw Data'!P43*1000/$B$33</f>
        <v>-1.7507878221460824</v>
      </c>
      <c r="J34" s="18">
        <f>'Wind Tunnel Raw Data'!Q43*1000/$B$33</f>
        <v>-1.7507878221460824</v>
      </c>
      <c r="K34" s="18">
        <f>'Wind Tunnel Raw Data'!R43*1000/$B$33</f>
        <v>-1.7177540896527601</v>
      </c>
      <c r="L34" s="18">
        <f>'Wind Tunnel Raw Data'!S43*1000/$B$33</f>
        <v>-1.7342709558994212</v>
      </c>
      <c r="M34" s="18">
        <f>'Wind Tunnel Raw Data'!T43*1000/$B$33</f>
        <v>-1.6516866246661155</v>
      </c>
      <c r="N34" s="19">
        <f>'Wind Tunnel Raw Data'!U43*1000/$B$33</f>
        <v>-1.5691022934328096</v>
      </c>
      <c r="O34" s="38">
        <f t="shared" ref="O34:O41" si="31">D34</f>
        <v>-0.6606746498664462</v>
      </c>
      <c r="P34" s="18">
        <f>'Wind Tunnel Raw Data'!V43 * 1000/$B$33</f>
        <v>-2.361911873272545</v>
      </c>
      <c r="Q34" s="18">
        <f>'Wind Tunnel Raw Data'!W43 * 1000/$B$33</f>
        <v>-2.3453950070258838</v>
      </c>
      <c r="R34" s="18">
        <f>'Wind Tunnel Raw Data'!X43 * 1000/$B$33</f>
        <v>-1.8498890196260493</v>
      </c>
      <c r="S34" s="18">
        <f>'Wind Tunnel Raw Data'!Y43 * 1000/$B$33</f>
        <v>-1.8498890196260493</v>
      </c>
      <c r="T34" s="18">
        <f>'Wind Tunnel Raw Data'!Z43 * 1000/$B$33</f>
        <v>-1.816855287132727</v>
      </c>
      <c r="U34" s="18">
        <f>'Wind Tunnel Raw Data'!AA43 * 1000/$B$33</f>
        <v>-1.7507878221460824</v>
      </c>
      <c r="V34" s="18">
        <f>'Wind Tunnel Raw Data'!AB43 * 1000/$B$33</f>
        <v>-1.7838215546394047</v>
      </c>
      <c r="W34" s="18">
        <f>'Wind Tunnel Raw Data'!AC43 * 1000/$B$33</f>
        <v>-1.7177540896527601</v>
      </c>
      <c r="X34" s="18">
        <f>'Wind Tunnel Raw Data'!AD43 * 1000/$B$33</f>
        <v>-1.6351697584194542</v>
      </c>
      <c r="Y34" s="19">
        <f>'Wind Tunnel Raw Data'!AE43 * 1000/$B$33</f>
        <v>-1.5691022934328096</v>
      </c>
      <c r="Z34" s="33">
        <v>2.02</v>
      </c>
      <c r="AA34" s="38">
        <f>('Wind Tunnel Raw Data'!K43*1000+$B$33)/$B$33</f>
        <v>0.3393253501335538</v>
      </c>
      <c r="AB34" s="18">
        <f>('Wind Tunnel Raw Data'!L43*1000+$B$33)/$B$33</f>
        <v>-0.71775408965276011</v>
      </c>
      <c r="AC34" s="18">
        <f>('Wind Tunnel Raw Data'!M43*1000+$B$33)/$B$33</f>
        <v>-0.78382155463940473</v>
      </c>
      <c r="AD34" s="18">
        <f>('Wind Tunnel Raw Data'!N43*1000+$B$33)/$B$33</f>
        <v>-0.76730468839274357</v>
      </c>
      <c r="AE34" s="18">
        <f>('Wind Tunnel Raw Data'!O43*1000+$B$33)/$B$33</f>
        <v>-0.76730468839274357</v>
      </c>
      <c r="AF34" s="18">
        <f>('Wind Tunnel Raw Data'!P43*1000+$B$33)/$B$33</f>
        <v>-0.75078782214608242</v>
      </c>
      <c r="AG34" s="18">
        <f>('Wind Tunnel Raw Data'!Q43*1000+$B$33)/$B$33</f>
        <v>-0.75078782214608242</v>
      </c>
      <c r="AH34" s="18">
        <f>('Wind Tunnel Raw Data'!R43*1000+$B$33)/$B$33</f>
        <v>-0.71775408965276011</v>
      </c>
      <c r="AI34" s="18">
        <f>('Wind Tunnel Raw Data'!S43*1000+$B$33)/$B$33</f>
        <v>-0.73427095589942126</v>
      </c>
      <c r="AJ34" s="18">
        <f>('Wind Tunnel Raw Data'!T43*1000+$B$33)/$B$33</f>
        <v>-0.65168662466611549</v>
      </c>
      <c r="AK34" s="19">
        <f>('Wind Tunnel Raw Data'!U43*1000+$B$33)/$B$33</f>
        <v>-0.56910229343280971</v>
      </c>
      <c r="AL34" s="38">
        <f t="shared" ref="AL34:AL41" si="32">AA34</f>
        <v>0.3393253501335538</v>
      </c>
      <c r="AM34" s="18">
        <f>('Wind Tunnel Raw Data'!V43*1000+$B$33)/$B$33</f>
        <v>-1.361911873272545</v>
      </c>
      <c r="AN34" s="18">
        <f>('Wind Tunnel Raw Data'!W43*1000+$B$33)/$B$33</f>
        <v>-1.345395007025884</v>
      </c>
      <c r="AO34" s="18">
        <f>('Wind Tunnel Raw Data'!X43*1000+$B$33)/$B$33</f>
        <v>-0.84988901962604935</v>
      </c>
      <c r="AP34" s="18">
        <f>('Wind Tunnel Raw Data'!Y43*1000+$B$33)/$B$33</f>
        <v>-0.84988901962604935</v>
      </c>
      <c r="AQ34" s="18">
        <f>('Wind Tunnel Raw Data'!Z43*1000+$B$33)/$B$33</f>
        <v>-0.81685528713272704</v>
      </c>
      <c r="AR34" s="18">
        <f>('Wind Tunnel Raw Data'!AA43*1000+$B$33)/$B$33</f>
        <v>-0.75078782214608242</v>
      </c>
      <c r="AS34" s="18">
        <f>('Wind Tunnel Raw Data'!AB43*1000+$B$33)/$B$33</f>
        <v>-0.78382155463940473</v>
      </c>
      <c r="AT34" s="18">
        <f>('Wind Tunnel Raw Data'!AC43*1000+$B$33)/$B$33</f>
        <v>-0.71775408965276011</v>
      </c>
      <c r="AU34" s="18">
        <f>('Wind Tunnel Raw Data'!AD43*1000+$B$33)/$B$33</f>
        <v>-0.63516975841945433</v>
      </c>
      <c r="AV34" s="19">
        <f>('Wind Tunnel Raw Data'!AE43*1000+$B$33)/$B$33</f>
        <v>-0.56910229343280971</v>
      </c>
    </row>
    <row r="35" spans="1:48" x14ac:dyDescent="0.25">
      <c r="A35" s="9"/>
      <c r="C35" s="33">
        <v>4.03</v>
      </c>
      <c r="D35" s="38">
        <f>'Wind Tunnel Raw Data'!K44*1000/$B$33</f>
        <v>-0.67719151611310735</v>
      </c>
      <c r="E35" s="18">
        <f>'Wind Tunnel Raw Data'!L44*1000/$B$33</f>
        <v>-1.4700010959528427</v>
      </c>
      <c r="F35" s="18">
        <f>'Wind Tunnel Raw Data'!M44*1000/$B$33</f>
        <v>-1.6351697584194542</v>
      </c>
      <c r="G35" s="18">
        <f>'Wind Tunnel Raw Data'!N44*1000/$B$33</f>
        <v>-1.5195516946928262</v>
      </c>
      <c r="H35" s="18">
        <f>'Wind Tunnel Raw Data'!O44*1000/$B$33</f>
        <v>-1.5525854271861486</v>
      </c>
      <c r="I35" s="18">
        <f>'Wind Tunnel Raw Data'!P44*1000/$B$33</f>
        <v>-1.5691022934328096</v>
      </c>
      <c r="J35" s="18">
        <f>'Wind Tunnel Raw Data'!Q44*1000/$B$33</f>
        <v>-1.5360685609394873</v>
      </c>
      <c r="K35" s="18">
        <f>'Wind Tunnel Raw Data'!R44*1000/$B$33</f>
        <v>-1.4700010959528427</v>
      </c>
      <c r="L35" s="18">
        <f>'Wind Tunnel Raw Data'!S44*1000/$B$33</f>
        <v>-1.4865179621995039</v>
      </c>
      <c r="M35" s="18">
        <f>'Wind Tunnel Raw Data'!T44*1000/$B$33</f>
        <v>-1.4204504972128593</v>
      </c>
      <c r="N35" s="19">
        <f>'Wind Tunnel Raw Data'!U44*1000/$B$33</f>
        <v>-1.387416764719537</v>
      </c>
      <c r="O35" s="38">
        <f t="shared" si="31"/>
        <v>-0.67719151611310735</v>
      </c>
      <c r="P35" s="18">
        <f>'Wind Tunnel Raw Data'!V44 * 1000/$B$33</f>
        <v>-2.5766311344791402</v>
      </c>
      <c r="Q35" s="18">
        <f>'Wind Tunnel Raw Data'!W44 * 1000/$B$33</f>
        <v>-2.4610130707525122</v>
      </c>
      <c r="R35" s="18">
        <f>'Wind Tunnel Raw Data'!X44 * 1000/$B$33</f>
        <v>-1.8333721533793881</v>
      </c>
      <c r="S35" s="18">
        <f>'Wind Tunnel Raw Data'!Y44 * 1000/$B$33</f>
        <v>-1.8829227521193717</v>
      </c>
      <c r="T35" s="18">
        <f>'Wind Tunnel Raw Data'!Z44 * 1000/$B$33</f>
        <v>-1.8498890196260493</v>
      </c>
      <c r="U35" s="18">
        <f>'Wind Tunnel Raw Data'!AA44 * 1000/$B$33</f>
        <v>-1.7507878221460824</v>
      </c>
      <c r="V35" s="18">
        <f>'Wind Tunnel Raw Data'!AB44 * 1000/$B$33</f>
        <v>-1.7838215546394047</v>
      </c>
      <c r="W35" s="18">
        <f>'Wind Tunnel Raw Data'!AC44 * 1000/$B$33</f>
        <v>-1.7012372234060988</v>
      </c>
      <c r="X35" s="18">
        <f>'Wind Tunnel Raw Data'!AD44 * 1000/$B$33</f>
        <v>-1.6186528921727932</v>
      </c>
      <c r="Y35" s="19">
        <f>'Wind Tunnel Raw Data'!AE44 * 1000/$B$33</f>
        <v>-1.6021360259261319</v>
      </c>
      <c r="Z35" s="33">
        <v>4.03</v>
      </c>
      <c r="AA35" s="38">
        <f>('Wind Tunnel Raw Data'!K44*1000+$B$33)/$B$33</f>
        <v>0.32280848388689265</v>
      </c>
      <c r="AB35" s="18">
        <f>('Wind Tunnel Raw Data'!L44*1000+$B$33)/$B$33</f>
        <v>-0.47000109595284278</v>
      </c>
      <c r="AC35" s="18">
        <f>('Wind Tunnel Raw Data'!M44*1000+$B$33)/$B$33</f>
        <v>-0.63516975841945433</v>
      </c>
      <c r="AD35" s="18">
        <f>('Wind Tunnel Raw Data'!N44*1000+$B$33)/$B$33</f>
        <v>-0.51955169469282625</v>
      </c>
      <c r="AE35" s="18">
        <f>('Wind Tunnel Raw Data'!O44*1000+$B$33)/$B$33</f>
        <v>-0.55258542718614856</v>
      </c>
      <c r="AF35" s="18">
        <f>('Wind Tunnel Raw Data'!P44*1000+$B$33)/$B$33</f>
        <v>-0.56910229343280971</v>
      </c>
      <c r="AG35" s="18">
        <f>('Wind Tunnel Raw Data'!Q44*1000+$B$33)/$B$33</f>
        <v>-0.5360685609394874</v>
      </c>
      <c r="AH35" s="18">
        <f>('Wind Tunnel Raw Data'!R44*1000+$B$33)/$B$33</f>
        <v>-0.47000109595284278</v>
      </c>
      <c r="AI35" s="18">
        <f>('Wind Tunnel Raw Data'!S44*1000+$B$33)/$B$33</f>
        <v>-0.48651796219950394</v>
      </c>
      <c r="AJ35" s="18">
        <f>('Wind Tunnel Raw Data'!T44*1000+$B$33)/$B$33</f>
        <v>-0.42045049721285932</v>
      </c>
      <c r="AK35" s="19">
        <f>('Wind Tunnel Raw Data'!U44*1000+$B$33)/$B$33</f>
        <v>-0.38741676471953701</v>
      </c>
      <c r="AL35" s="38">
        <f t="shared" si="32"/>
        <v>0.32280848388689265</v>
      </c>
      <c r="AM35" s="18">
        <f>('Wind Tunnel Raw Data'!V44*1000+$B$33)/$B$33</f>
        <v>-1.5766311344791402</v>
      </c>
      <c r="AN35" s="18">
        <f>('Wind Tunnel Raw Data'!W44*1000+$B$33)/$B$33</f>
        <v>-1.461013070752512</v>
      </c>
      <c r="AO35" s="18">
        <f>('Wind Tunnel Raw Data'!X44*1000+$B$33)/$B$33</f>
        <v>-0.83337215337938819</v>
      </c>
      <c r="AP35" s="18">
        <f>('Wind Tunnel Raw Data'!Y44*1000+$B$33)/$B$33</f>
        <v>-0.88292275211937166</v>
      </c>
      <c r="AQ35" s="18">
        <f>('Wind Tunnel Raw Data'!Z44*1000+$B$33)/$B$33</f>
        <v>-0.84988901962604935</v>
      </c>
      <c r="AR35" s="18">
        <f>('Wind Tunnel Raw Data'!AA44*1000+$B$33)/$B$33</f>
        <v>-0.75078782214608242</v>
      </c>
      <c r="AS35" s="18">
        <f>('Wind Tunnel Raw Data'!AB44*1000+$B$33)/$B$33</f>
        <v>-0.78382155463940473</v>
      </c>
      <c r="AT35" s="18">
        <f>('Wind Tunnel Raw Data'!AC44*1000+$B$33)/$B$33</f>
        <v>-0.70123722340609895</v>
      </c>
      <c r="AU35" s="18">
        <f>('Wind Tunnel Raw Data'!AD44*1000+$B$33)/$B$33</f>
        <v>-0.61865289217279318</v>
      </c>
      <c r="AV35" s="19">
        <f>('Wind Tunnel Raw Data'!AE44*1000+$B$33)/$B$33</f>
        <v>-0.60213602592613202</v>
      </c>
    </row>
    <row r="36" spans="1:48" x14ac:dyDescent="0.25">
      <c r="A36" s="9"/>
      <c r="C36" s="33">
        <v>6.05</v>
      </c>
      <c r="D36" s="38">
        <f>'Wind Tunnel Raw Data'!K45*1000/$B$33</f>
        <v>-1.1892143697596032</v>
      </c>
      <c r="E36" s="18">
        <f>'Wind Tunnel Raw Data'!L45*1000/$B$33</f>
        <v>-1.4534842297061816</v>
      </c>
      <c r="F36" s="18">
        <f>'Wind Tunnel Raw Data'!M45*1000/$B$33</f>
        <v>-1.6682034909127765</v>
      </c>
      <c r="G36" s="18">
        <f>'Wind Tunnel Raw Data'!N45*1000/$B$33</f>
        <v>-1.5195516946928262</v>
      </c>
      <c r="H36" s="18">
        <f>'Wind Tunnel Raw Data'!O45*1000/$B$33</f>
        <v>-1.5360685609394873</v>
      </c>
      <c r="I36" s="18">
        <f>'Wind Tunnel Raw Data'!P45*1000/$B$33</f>
        <v>-1.5525854271861486</v>
      </c>
      <c r="J36" s="18">
        <f>'Wind Tunnel Raw Data'!Q45*1000/$B$33</f>
        <v>-1.503034828446165</v>
      </c>
      <c r="K36" s="18">
        <f>'Wind Tunnel Raw Data'!R45*1000/$B$33</f>
        <v>-1.4534842297061816</v>
      </c>
      <c r="L36" s="18">
        <f>'Wind Tunnel Raw Data'!S45*1000/$B$33</f>
        <v>-1.4700010959528427</v>
      </c>
      <c r="M36" s="18">
        <f>'Wind Tunnel Raw Data'!T45*1000/$B$33</f>
        <v>-1.4039336309661981</v>
      </c>
      <c r="N36" s="19">
        <f>'Wind Tunnel Raw Data'!U45*1000/$B$33</f>
        <v>-1.387416764719537</v>
      </c>
      <c r="O36" s="38">
        <f t="shared" si="31"/>
        <v>-1.1892143697596032</v>
      </c>
      <c r="P36" s="18">
        <f>'Wind Tunnel Raw Data'!V45 * 1000/$B$33</f>
        <v>-2.9234853256590245</v>
      </c>
      <c r="Q36" s="18">
        <f>'Wind Tunnel Raw Data'!W45 * 1000/$B$33</f>
        <v>-2.6922491982057681</v>
      </c>
      <c r="R36" s="18">
        <f>'Wind Tunnel Raw Data'!X45 * 1000/$B$33</f>
        <v>-1.8498890196260493</v>
      </c>
      <c r="S36" s="18">
        <f>'Wind Tunnel Raw Data'!Y45 * 1000/$B$33</f>
        <v>-1.9655070833526773</v>
      </c>
      <c r="T36" s="18">
        <f>'Wind Tunnel Raw Data'!Z45 * 1000/$B$33</f>
        <v>-1.8994396183660327</v>
      </c>
      <c r="U36" s="18">
        <f>'Wind Tunnel Raw Data'!AA45 * 1000/$B$33</f>
        <v>-1.7507878221460824</v>
      </c>
      <c r="V36" s="18">
        <f>'Wind Tunnel Raw Data'!AB45 * 1000/$B$33</f>
        <v>-1.8003384208860658</v>
      </c>
      <c r="W36" s="18">
        <f>'Wind Tunnel Raw Data'!AC45 * 1000/$B$33</f>
        <v>-1.7177540896527601</v>
      </c>
      <c r="X36" s="18">
        <f>'Wind Tunnel Raw Data'!AD45 * 1000/$B$33</f>
        <v>-1.6682034909127765</v>
      </c>
      <c r="Y36" s="19">
        <f>'Wind Tunnel Raw Data'!AE45 * 1000/$B$33</f>
        <v>-1.6516866246661155</v>
      </c>
      <c r="Z36" s="33">
        <v>6.05</v>
      </c>
      <c r="AA36" s="38">
        <f>('Wind Tunnel Raw Data'!K45*1000+$B$33)/$B$33</f>
        <v>-0.18921436975960312</v>
      </c>
      <c r="AB36" s="18">
        <f>('Wind Tunnel Raw Data'!L45*1000+$B$33)/$B$33</f>
        <v>-0.45348422970618163</v>
      </c>
      <c r="AC36" s="18">
        <f>('Wind Tunnel Raw Data'!M45*1000+$B$33)/$B$33</f>
        <v>-0.66820349091277664</v>
      </c>
      <c r="AD36" s="18">
        <f>('Wind Tunnel Raw Data'!N45*1000+$B$33)/$B$33</f>
        <v>-0.51955169469282625</v>
      </c>
      <c r="AE36" s="18">
        <f>('Wind Tunnel Raw Data'!O45*1000+$B$33)/$B$33</f>
        <v>-0.5360685609394874</v>
      </c>
      <c r="AF36" s="18">
        <f>('Wind Tunnel Raw Data'!P45*1000+$B$33)/$B$33</f>
        <v>-0.55258542718614856</v>
      </c>
      <c r="AG36" s="18">
        <f>('Wind Tunnel Raw Data'!Q45*1000+$B$33)/$B$33</f>
        <v>-0.50303482844616509</v>
      </c>
      <c r="AH36" s="18">
        <f>('Wind Tunnel Raw Data'!R45*1000+$B$33)/$B$33</f>
        <v>-0.45348422970618163</v>
      </c>
      <c r="AI36" s="18">
        <f>('Wind Tunnel Raw Data'!S45*1000+$B$33)/$B$33</f>
        <v>-0.47000109595284278</v>
      </c>
      <c r="AJ36" s="18">
        <f>('Wind Tunnel Raw Data'!T45*1000+$B$33)/$B$33</f>
        <v>-0.40393363096619816</v>
      </c>
      <c r="AK36" s="19">
        <f>('Wind Tunnel Raw Data'!U45*1000+$B$33)/$B$33</f>
        <v>-0.38741676471953701</v>
      </c>
      <c r="AL36" s="38">
        <f t="shared" si="32"/>
        <v>-0.18921436975960312</v>
      </c>
      <c r="AM36" s="18">
        <f>('Wind Tunnel Raw Data'!V45*1000+$B$33)/$B$33</f>
        <v>-1.9234853256590243</v>
      </c>
      <c r="AN36" s="18">
        <f>('Wind Tunnel Raw Data'!W45*1000+$B$33)/$B$33</f>
        <v>-1.6922491982057681</v>
      </c>
      <c r="AO36" s="18">
        <f>('Wind Tunnel Raw Data'!X45*1000+$B$33)/$B$33</f>
        <v>-0.84988901962604935</v>
      </c>
      <c r="AP36" s="18">
        <f>('Wind Tunnel Raw Data'!Y45*1000+$B$33)/$B$33</f>
        <v>-0.96550708335267743</v>
      </c>
      <c r="AQ36" s="18">
        <f>('Wind Tunnel Raw Data'!Z45*1000+$B$33)/$B$33</f>
        <v>-0.89943961836603281</v>
      </c>
      <c r="AR36" s="18">
        <f>('Wind Tunnel Raw Data'!AA45*1000+$B$33)/$B$33</f>
        <v>-0.75078782214608242</v>
      </c>
      <c r="AS36" s="18">
        <f>('Wind Tunnel Raw Data'!AB45*1000+$B$33)/$B$33</f>
        <v>-0.80033842088606588</v>
      </c>
      <c r="AT36" s="18">
        <f>('Wind Tunnel Raw Data'!AC45*1000+$B$33)/$B$33</f>
        <v>-0.71775408965276011</v>
      </c>
      <c r="AU36" s="18">
        <f>('Wind Tunnel Raw Data'!AD45*1000+$B$33)/$B$33</f>
        <v>-0.66820349091277664</v>
      </c>
      <c r="AV36" s="19">
        <f>('Wind Tunnel Raw Data'!AE45*1000+$B$33)/$B$33</f>
        <v>-0.65168662466611549</v>
      </c>
    </row>
    <row r="37" spans="1:48" x14ac:dyDescent="0.25">
      <c r="A37" s="9"/>
      <c r="C37" s="33">
        <v>8.06</v>
      </c>
      <c r="D37" s="38">
        <f>'Wind Tunnel Raw Data'!K46*1000/$B$33</f>
        <v>-1.503034828446165</v>
      </c>
      <c r="E37" s="18">
        <f>'Wind Tunnel Raw Data'!L46*1000/$B$33</f>
        <v>-1.4534842297061816</v>
      </c>
      <c r="F37" s="18">
        <f>'Wind Tunnel Raw Data'!M46*1000/$B$33</f>
        <v>-1.7342709558994212</v>
      </c>
      <c r="G37" s="18">
        <f>'Wind Tunnel Raw Data'!N46*1000/$B$33</f>
        <v>-1.503034828446165</v>
      </c>
      <c r="H37" s="18">
        <f>'Wind Tunnel Raw Data'!O46*1000/$B$33</f>
        <v>-1.503034828446165</v>
      </c>
      <c r="I37" s="18">
        <f>'Wind Tunnel Raw Data'!P46*1000/$B$33</f>
        <v>-1.5525854271861486</v>
      </c>
      <c r="J37" s="18">
        <f>'Wind Tunnel Raw Data'!Q46*1000/$B$33</f>
        <v>-1.4865179621995039</v>
      </c>
      <c r="K37" s="18">
        <f>'Wind Tunnel Raw Data'!R46*1000/$B$33</f>
        <v>-1.4534842297061816</v>
      </c>
      <c r="L37" s="18">
        <f>'Wind Tunnel Raw Data'!S46*1000/$B$33</f>
        <v>-1.4534842297061816</v>
      </c>
      <c r="M37" s="18">
        <f>'Wind Tunnel Raw Data'!T46*1000/$B$33</f>
        <v>-1.387416764719537</v>
      </c>
      <c r="N37" s="19">
        <f>'Wind Tunnel Raw Data'!U46*1000/$B$33</f>
        <v>-1.387416764719537</v>
      </c>
      <c r="O37" s="38">
        <f t="shared" si="31"/>
        <v>-1.503034828446165</v>
      </c>
      <c r="P37" s="18">
        <f>'Wind Tunnel Raw Data'!V46 * 1000/$B$33</f>
        <v>-3.1712383193589417</v>
      </c>
      <c r="Q37" s="18">
        <f>'Wind Tunnel Raw Data'!W46 * 1000/$B$33</f>
        <v>-2.890451593165702</v>
      </c>
      <c r="R37" s="18">
        <f>'Wind Tunnel Raw Data'!X46 * 1000/$B$33</f>
        <v>-1.915956484612694</v>
      </c>
      <c r="S37" s="18">
        <f>'Wind Tunnel Raw Data'!Y46 * 1000/$B$33</f>
        <v>-2.0150576820926607</v>
      </c>
      <c r="T37" s="18">
        <f>'Wind Tunnel Raw Data'!Z46 * 1000/$B$33</f>
        <v>-1.9820239495993386</v>
      </c>
      <c r="U37" s="18">
        <f>'Wind Tunnel Raw Data'!AA46 * 1000/$B$33</f>
        <v>-1.7673046883927435</v>
      </c>
      <c r="V37" s="18">
        <f>'Wind Tunnel Raw Data'!AB46 * 1000/$B$33</f>
        <v>-1.8498890196260493</v>
      </c>
      <c r="W37" s="18">
        <f>'Wind Tunnel Raw Data'!AC46 * 1000/$B$33</f>
        <v>-1.7342709558994212</v>
      </c>
      <c r="X37" s="18">
        <f>'Wind Tunnel Raw Data'!AD46 * 1000/$B$33</f>
        <v>-1.6847203571594378</v>
      </c>
      <c r="Y37" s="19">
        <f>'Wind Tunnel Raw Data'!AE46 * 1000/$B$33</f>
        <v>-1.6847203571594378</v>
      </c>
      <c r="Z37" s="33">
        <v>8.06</v>
      </c>
      <c r="AA37" s="38">
        <f>('Wind Tunnel Raw Data'!K46*1000+$B$33)/$B$33</f>
        <v>-0.50303482844616509</v>
      </c>
      <c r="AB37" s="18">
        <f>('Wind Tunnel Raw Data'!L46*1000+$B$33)/$B$33</f>
        <v>-0.45348422970618163</v>
      </c>
      <c r="AC37" s="18">
        <f>('Wind Tunnel Raw Data'!M46*1000+$B$33)/$B$33</f>
        <v>-0.73427095589942126</v>
      </c>
      <c r="AD37" s="18">
        <f>('Wind Tunnel Raw Data'!N46*1000+$B$33)/$B$33</f>
        <v>-0.50303482844616509</v>
      </c>
      <c r="AE37" s="18">
        <f>('Wind Tunnel Raw Data'!O46*1000+$B$33)/$B$33</f>
        <v>-0.50303482844616509</v>
      </c>
      <c r="AF37" s="18">
        <f>('Wind Tunnel Raw Data'!P46*1000+$B$33)/$B$33</f>
        <v>-0.55258542718614856</v>
      </c>
      <c r="AG37" s="18">
        <f>('Wind Tunnel Raw Data'!Q46*1000+$B$33)/$B$33</f>
        <v>-0.48651796219950394</v>
      </c>
      <c r="AH37" s="18">
        <f>('Wind Tunnel Raw Data'!R46*1000+$B$33)/$B$33</f>
        <v>-0.45348422970618163</v>
      </c>
      <c r="AI37" s="18">
        <f>('Wind Tunnel Raw Data'!S46*1000+$B$33)/$B$33</f>
        <v>-0.45348422970618163</v>
      </c>
      <c r="AJ37" s="18">
        <f>('Wind Tunnel Raw Data'!T46*1000+$B$33)/$B$33</f>
        <v>-0.38741676471953701</v>
      </c>
      <c r="AK37" s="19">
        <f>('Wind Tunnel Raw Data'!U46*1000+$B$33)/$B$33</f>
        <v>-0.38741676471953701</v>
      </c>
      <c r="AL37" s="38">
        <f t="shared" si="32"/>
        <v>-0.50303482844616509</v>
      </c>
      <c r="AM37" s="18">
        <f>('Wind Tunnel Raw Data'!V46*1000+$B$33)/$B$33</f>
        <v>-2.1712383193589417</v>
      </c>
      <c r="AN37" s="18">
        <f>('Wind Tunnel Raw Data'!W46*1000+$B$33)/$B$33</f>
        <v>-1.890451593165702</v>
      </c>
      <c r="AO37" s="18">
        <f>('Wind Tunnel Raw Data'!X46*1000+$B$33)/$B$33</f>
        <v>-0.91595648461269397</v>
      </c>
      <c r="AP37" s="18">
        <f>('Wind Tunnel Raw Data'!Y46*1000+$B$33)/$B$33</f>
        <v>-1.0150576820926609</v>
      </c>
      <c r="AQ37" s="18">
        <f>('Wind Tunnel Raw Data'!Z46*1000+$B$33)/$B$33</f>
        <v>-0.98202394959933859</v>
      </c>
      <c r="AR37" s="18">
        <f>('Wind Tunnel Raw Data'!AA46*1000+$B$33)/$B$33</f>
        <v>-0.76730468839274357</v>
      </c>
      <c r="AS37" s="18">
        <f>('Wind Tunnel Raw Data'!AB46*1000+$B$33)/$B$33</f>
        <v>-0.84988901962604935</v>
      </c>
      <c r="AT37" s="18">
        <f>('Wind Tunnel Raw Data'!AC46*1000+$B$33)/$B$33</f>
        <v>-0.73427095589942126</v>
      </c>
      <c r="AU37" s="18">
        <f>('Wind Tunnel Raw Data'!AD46*1000+$B$33)/$B$33</f>
        <v>-0.6847203571594378</v>
      </c>
      <c r="AV37" s="19">
        <f>('Wind Tunnel Raw Data'!AE46*1000+$B$33)/$B$33</f>
        <v>-0.6847203571594378</v>
      </c>
    </row>
    <row r="38" spans="1:48" x14ac:dyDescent="0.25">
      <c r="A38" s="9"/>
      <c r="C38" s="33">
        <v>10.08</v>
      </c>
      <c r="D38" s="38">
        <f>'Wind Tunnel Raw Data'!K47*1000/$B$33</f>
        <v>-2.1306757458192891</v>
      </c>
      <c r="E38" s="18">
        <f>'Wind Tunnel Raw Data'!L47*1000/$B$33</f>
        <v>-1.4700010959528427</v>
      </c>
      <c r="F38" s="18">
        <f>'Wind Tunnel Raw Data'!M47*1000/$B$33</f>
        <v>-1.8333721533793881</v>
      </c>
      <c r="G38" s="18">
        <f>'Wind Tunnel Raw Data'!N47*1000/$B$33</f>
        <v>-1.5360685609394873</v>
      </c>
      <c r="H38" s="18">
        <f>'Wind Tunnel Raw Data'!O47*1000/$B$33</f>
        <v>-1.5195516946928262</v>
      </c>
      <c r="I38" s="18">
        <f>'Wind Tunnel Raw Data'!P47*1000/$B$33</f>
        <v>-1.5691022934328096</v>
      </c>
      <c r="J38" s="18">
        <f>'Wind Tunnel Raw Data'!Q47*1000/$B$33</f>
        <v>-1.4865179621995039</v>
      </c>
      <c r="K38" s="18">
        <f>'Wind Tunnel Raw Data'!R47*1000/$B$33</f>
        <v>-1.4369673634595204</v>
      </c>
      <c r="L38" s="18">
        <f>'Wind Tunnel Raw Data'!S47*1000/$B$33</f>
        <v>-1.4700010959528427</v>
      </c>
      <c r="M38" s="18">
        <f>'Wind Tunnel Raw Data'!T47*1000/$B$33</f>
        <v>-1.4039336309661981</v>
      </c>
      <c r="N38" s="19">
        <f>'Wind Tunnel Raw Data'!U47*1000/$B$33</f>
        <v>-1.4865179621995039</v>
      </c>
      <c r="O38" s="38">
        <f t="shared" si="31"/>
        <v>-2.1306757458192891</v>
      </c>
      <c r="P38" s="18">
        <f>'Wind Tunnel Raw Data'!V47 * 1000/$B$33</f>
        <v>-3.5676431092788095</v>
      </c>
      <c r="Q38" s="18">
        <f>'Wind Tunnel Raw Data'!W47 * 1000/$B$33</f>
        <v>-3.2207889180989251</v>
      </c>
      <c r="R38" s="18">
        <f>'Wind Tunnel Raw Data'!X47 * 1000/$B$33</f>
        <v>-1.9820239495993386</v>
      </c>
      <c r="S38" s="18">
        <f>'Wind Tunnel Raw Data'!Y47 * 1000/$B$33</f>
        <v>-2.1471926120659499</v>
      </c>
      <c r="T38" s="18">
        <f>'Wind Tunnel Raw Data'!Z47 * 1000/$B$33</f>
        <v>-2.0646082808326445</v>
      </c>
      <c r="U38" s="18">
        <f>'Wind Tunnel Raw Data'!AA47 * 1000/$B$33</f>
        <v>-1.8333721533793881</v>
      </c>
      <c r="V38" s="18">
        <f>'Wind Tunnel Raw Data'!AB47 * 1000/$B$33</f>
        <v>-1.932473350859355</v>
      </c>
      <c r="W38" s="18">
        <f>'Wind Tunnel Raw Data'!AC47 * 1000/$B$33</f>
        <v>-1.7838215546394047</v>
      </c>
      <c r="X38" s="18">
        <f>'Wind Tunnel Raw Data'!AD47 * 1000/$B$33</f>
        <v>-1.7673046883927435</v>
      </c>
      <c r="Y38" s="19">
        <f>'Wind Tunnel Raw Data'!AE47 * 1000/$B$33</f>
        <v>-1.8333721533793881</v>
      </c>
      <c r="Z38" s="33">
        <v>10.08</v>
      </c>
      <c r="AA38" s="38">
        <f>('Wind Tunnel Raw Data'!K47*1000+$B$33)/$B$33</f>
        <v>-1.1306757458192889</v>
      </c>
      <c r="AB38" s="18">
        <f>('Wind Tunnel Raw Data'!L47*1000+$B$33)/$B$33</f>
        <v>-0.47000109595284278</v>
      </c>
      <c r="AC38" s="18">
        <f>('Wind Tunnel Raw Data'!M47*1000+$B$33)/$B$33</f>
        <v>-0.83337215337938819</v>
      </c>
      <c r="AD38" s="18">
        <f>('Wind Tunnel Raw Data'!N47*1000+$B$33)/$B$33</f>
        <v>-0.5360685609394874</v>
      </c>
      <c r="AE38" s="18">
        <f>('Wind Tunnel Raw Data'!O47*1000+$B$33)/$B$33</f>
        <v>-0.51955169469282625</v>
      </c>
      <c r="AF38" s="18">
        <f>('Wind Tunnel Raw Data'!P47*1000+$B$33)/$B$33</f>
        <v>-0.56910229343280971</v>
      </c>
      <c r="AG38" s="18">
        <f>('Wind Tunnel Raw Data'!Q47*1000+$B$33)/$B$33</f>
        <v>-0.48651796219950394</v>
      </c>
      <c r="AH38" s="18">
        <f>('Wind Tunnel Raw Data'!R47*1000+$B$33)/$B$33</f>
        <v>-0.43696736345952047</v>
      </c>
      <c r="AI38" s="18">
        <f>('Wind Tunnel Raw Data'!S47*1000+$B$33)/$B$33</f>
        <v>-0.47000109595284278</v>
      </c>
      <c r="AJ38" s="18">
        <f>('Wind Tunnel Raw Data'!T47*1000+$B$33)/$B$33</f>
        <v>-0.40393363096619816</v>
      </c>
      <c r="AK38" s="19">
        <f>('Wind Tunnel Raw Data'!U47*1000+$B$33)/$B$33</f>
        <v>-0.48651796219950394</v>
      </c>
      <c r="AL38" s="38">
        <f t="shared" si="32"/>
        <v>-1.1306757458192889</v>
      </c>
      <c r="AM38" s="18">
        <f>('Wind Tunnel Raw Data'!V47*1000+$B$33)/$B$33</f>
        <v>-2.5676431092788095</v>
      </c>
      <c r="AN38" s="18">
        <f>('Wind Tunnel Raw Data'!W47*1000+$B$33)/$B$33</f>
        <v>-2.2207889180989251</v>
      </c>
      <c r="AO38" s="18">
        <f>('Wind Tunnel Raw Data'!X47*1000+$B$33)/$B$33</f>
        <v>-0.98202394959933859</v>
      </c>
      <c r="AP38" s="18">
        <f>('Wind Tunnel Raw Data'!Y47*1000+$B$33)/$B$33</f>
        <v>-1.1471926120659501</v>
      </c>
      <c r="AQ38" s="18">
        <f>('Wind Tunnel Raw Data'!Z47*1000+$B$33)/$B$33</f>
        <v>-1.0646082808326442</v>
      </c>
      <c r="AR38" s="18">
        <f>('Wind Tunnel Raw Data'!AA47*1000+$B$33)/$B$33</f>
        <v>-0.83337215337938819</v>
      </c>
      <c r="AS38" s="18">
        <f>('Wind Tunnel Raw Data'!AB47*1000+$B$33)/$B$33</f>
        <v>-0.93247335085935512</v>
      </c>
      <c r="AT38" s="18">
        <f>('Wind Tunnel Raw Data'!AC47*1000+$B$33)/$B$33</f>
        <v>-0.78382155463940473</v>
      </c>
      <c r="AU38" s="18">
        <f>('Wind Tunnel Raw Data'!AD47*1000+$B$33)/$B$33</f>
        <v>-0.76730468839274357</v>
      </c>
      <c r="AV38" s="19">
        <f>('Wind Tunnel Raw Data'!AE47*1000+$B$33)/$B$33</f>
        <v>-0.83337215337938819</v>
      </c>
    </row>
    <row r="39" spans="1:48" x14ac:dyDescent="0.25">
      <c r="A39" s="9"/>
      <c r="C39" s="33">
        <v>11.95</v>
      </c>
      <c r="D39" s="38">
        <f>'Wind Tunnel Raw Data'!K48*1000/$B$33</f>
        <v>-1.0405625735396526</v>
      </c>
      <c r="E39" s="18">
        <f>'Wind Tunnel Raw Data'!L48*1000/$B$33</f>
        <v>-1.3213492997328924</v>
      </c>
      <c r="F39" s="18">
        <f>'Wind Tunnel Raw Data'!M48*1000/$B$33</f>
        <v>-1.5195516946928262</v>
      </c>
      <c r="G39" s="18">
        <f>'Wind Tunnel Raw Data'!N48*1000/$B$33</f>
        <v>-1.4369673634595204</v>
      </c>
      <c r="H39" s="18">
        <f>'Wind Tunnel Raw Data'!O48*1000/$B$33</f>
        <v>-1.4865179621995039</v>
      </c>
      <c r="I39" s="18">
        <f>'Wind Tunnel Raw Data'!P48*1000/$B$33</f>
        <v>-1.5195516946928262</v>
      </c>
      <c r="J39" s="18">
        <f>'Wind Tunnel Raw Data'!Q48*1000/$B$33</f>
        <v>-1.5195516946928262</v>
      </c>
      <c r="K39" s="18">
        <f>'Wind Tunnel Raw Data'!R48*1000/$B$33</f>
        <v>-1.5195516946928262</v>
      </c>
      <c r="L39" s="18">
        <f>'Wind Tunnel Raw Data'!S48*1000/$B$33</f>
        <v>-1.5856191596794709</v>
      </c>
      <c r="M39" s="18">
        <f>'Wind Tunnel Raw Data'!T48*1000/$B$33</f>
        <v>-1.5525854271861486</v>
      </c>
      <c r="N39" s="19">
        <f>'Wind Tunnel Raw Data'!U48*1000/$B$33</f>
        <v>-1.7177540896527601</v>
      </c>
      <c r="O39" s="38">
        <f t="shared" si="31"/>
        <v>-1.0405625735396526</v>
      </c>
      <c r="P39" s="18">
        <f>'Wind Tunnel Raw Data'!V48 * 1000/$B$33</f>
        <v>-2.4610130707525122</v>
      </c>
      <c r="Q39" s="18">
        <f>'Wind Tunnel Raw Data'!W48 * 1000/$B$33</f>
        <v>-2.5435974019858176</v>
      </c>
      <c r="R39" s="18">
        <f>'Wind Tunnel Raw Data'!X48 * 1000/$B$33</f>
        <v>-1.8994396183660327</v>
      </c>
      <c r="S39" s="18">
        <f>'Wind Tunnel Raw Data'!Y48 * 1000/$B$33</f>
        <v>-1.9655070833526773</v>
      </c>
      <c r="T39" s="18">
        <f>'Wind Tunnel Raw Data'!Z48 * 1000/$B$33</f>
        <v>-1.9820239495993386</v>
      </c>
      <c r="U39" s="18">
        <f>'Wind Tunnel Raw Data'!AA48 * 1000/$B$33</f>
        <v>-1.8664058858727104</v>
      </c>
      <c r="V39" s="18">
        <f>'Wind Tunnel Raw Data'!AB48 * 1000/$B$33</f>
        <v>-1.9655070833526773</v>
      </c>
      <c r="W39" s="18">
        <f>'Wind Tunnel Raw Data'!AC48 * 1000/$B$33</f>
        <v>-1.9489902171060163</v>
      </c>
      <c r="X39" s="18">
        <f>'Wind Tunnel Raw Data'!AD48 * 1000/$B$33</f>
        <v>-2.0811251470793053</v>
      </c>
      <c r="Y39" s="19">
        <f>'Wind Tunnel Raw Data'!AE48 * 1000/$B$33</f>
        <v>-2.1471926120659499</v>
      </c>
      <c r="Z39" s="33">
        <v>11.95</v>
      </c>
      <c r="AA39" s="38">
        <f>('Wind Tunnel Raw Data'!K48*1000+$B$33)/$B$33</f>
        <v>-4.0562573539652744E-2</v>
      </c>
      <c r="AB39" s="18">
        <f>('Wind Tunnel Raw Data'!L48*1000+$B$33)/$B$33</f>
        <v>-0.32134929973289239</v>
      </c>
      <c r="AC39" s="18">
        <f>('Wind Tunnel Raw Data'!M48*1000+$B$33)/$B$33</f>
        <v>-0.51955169469282625</v>
      </c>
      <c r="AD39" s="18">
        <f>('Wind Tunnel Raw Data'!N48*1000+$B$33)/$B$33</f>
        <v>-0.43696736345952047</v>
      </c>
      <c r="AE39" s="18">
        <f>('Wind Tunnel Raw Data'!O48*1000+$B$33)/$B$33</f>
        <v>-0.48651796219950394</v>
      </c>
      <c r="AF39" s="18">
        <f>('Wind Tunnel Raw Data'!P48*1000+$B$33)/$B$33</f>
        <v>-0.51955169469282625</v>
      </c>
      <c r="AG39" s="18">
        <f>('Wind Tunnel Raw Data'!Q48*1000+$B$33)/$B$33</f>
        <v>-0.51955169469282625</v>
      </c>
      <c r="AH39" s="18">
        <f>('Wind Tunnel Raw Data'!R48*1000+$B$33)/$B$33</f>
        <v>-0.51955169469282625</v>
      </c>
      <c r="AI39" s="18">
        <f>('Wind Tunnel Raw Data'!S48*1000+$B$33)/$B$33</f>
        <v>-0.58561915967947087</v>
      </c>
      <c r="AJ39" s="18">
        <f>('Wind Tunnel Raw Data'!T48*1000+$B$33)/$B$33</f>
        <v>-0.55258542718614856</v>
      </c>
      <c r="AK39" s="19">
        <f>('Wind Tunnel Raw Data'!U48*1000+$B$33)/$B$33</f>
        <v>-0.71775408965276011</v>
      </c>
      <c r="AL39" s="38">
        <f t="shared" si="32"/>
        <v>-4.0562573539652744E-2</v>
      </c>
      <c r="AM39" s="18">
        <f>('Wind Tunnel Raw Data'!V48*1000+$B$33)/$B$33</f>
        <v>-1.461013070752512</v>
      </c>
      <c r="AN39" s="18">
        <f>('Wind Tunnel Raw Data'!W48*1000+$B$33)/$B$33</f>
        <v>-1.5435974019858179</v>
      </c>
      <c r="AO39" s="18">
        <f>('Wind Tunnel Raw Data'!X48*1000+$B$33)/$B$33</f>
        <v>-0.89943961836603281</v>
      </c>
      <c r="AP39" s="18">
        <f>('Wind Tunnel Raw Data'!Y48*1000+$B$33)/$B$33</f>
        <v>-0.96550708335267743</v>
      </c>
      <c r="AQ39" s="18">
        <f>('Wind Tunnel Raw Data'!Z48*1000+$B$33)/$B$33</f>
        <v>-0.98202394959933859</v>
      </c>
      <c r="AR39" s="18">
        <f>('Wind Tunnel Raw Data'!AA48*1000+$B$33)/$B$33</f>
        <v>-0.8664058858727105</v>
      </c>
      <c r="AS39" s="18">
        <f>('Wind Tunnel Raw Data'!AB48*1000+$B$33)/$B$33</f>
        <v>-0.96550708335267743</v>
      </c>
      <c r="AT39" s="18">
        <f>('Wind Tunnel Raw Data'!AC48*1000+$B$33)/$B$33</f>
        <v>-0.94899021710601628</v>
      </c>
      <c r="AU39" s="18">
        <f>('Wind Tunnel Raw Data'!AD48*1000+$B$33)/$B$33</f>
        <v>-1.0811251470793055</v>
      </c>
      <c r="AV39" s="19">
        <f>('Wind Tunnel Raw Data'!AE48*1000+$B$33)/$B$33</f>
        <v>-1.1471926120659501</v>
      </c>
    </row>
    <row r="40" spans="1:48" x14ac:dyDescent="0.25">
      <c r="A40" s="9"/>
      <c r="C40" s="33">
        <v>13.97</v>
      </c>
      <c r="D40" s="38">
        <f>'Wind Tunnel Raw Data'!K49*1000/$B$33</f>
        <v>-1.0570794397863139</v>
      </c>
      <c r="E40" s="18">
        <f>'Wind Tunnel Raw Data'!L49*1000/$B$33</f>
        <v>-1.3543830322262147</v>
      </c>
      <c r="F40" s="18">
        <f>'Wind Tunnel Raw Data'!M49*1000/$B$33</f>
        <v>-1.5195516946928262</v>
      </c>
      <c r="G40" s="18">
        <f>'Wind Tunnel Raw Data'!N49*1000/$B$33</f>
        <v>-1.4369673634595204</v>
      </c>
      <c r="H40" s="18">
        <f>'Wind Tunnel Raw Data'!O49*1000/$B$33</f>
        <v>-1.503034828446165</v>
      </c>
      <c r="I40" s="18">
        <f>'Wind Tunnel Raw Data'!P49*1000/$B$33</f>
        <v>-1.503034828446165</v>
      </c>
      <c r="J40" s="18">
        <f>'Wind Tunnel Raw Data'!Q49*1000/$B$33</f>
        <v>-1.503034828446165</v>
      </c>
      <c r="K40" s="18">
        <f>'Wind Tunnel Raw Data'!R49*1000/$B$33</f>
        <v>-1.5195516946928262</v>
      </c>
      <c r="L40" s="18">
        <f>'Wind Tunnel Raw Data'!S49*1000/$B$33</f>
        <v>-1.5525854271861486</v>
      </c>
      <c r="M40" s="18">
        <f>'Wind Tunnel Raw Data'!T49*1000/$B$33</f>
        <v>-1.5525854271861486</v>
      </c>
      <c r="N40" s="19">
        <f>'Wind Tunnel Raw Data'!U49*1000/$B$33</f>
        <v>-1.6847203571594378</v>
      </c>
      <c r="O40" s="38">
        <f t="shared" si="31"/>
        <v>-1.0570794397863139</v>
      </c>
      <c r="P40" s="18">
        <f>'Wind Tunnel Raw Data'!V49 * 1000/$B$33</f>
        <v>-2.3949456057658676</v>
      </c>
      <c r="Q40" s="18">
        <f>'Wind Tunnel Raw Data'!W49 * 1000/$B$33</f>
        <v>-2.5601142682324789</v>
      </c>
      <c r="R40" s="18">
        <f>'Wind Tunnel Raw Data'!X49 * 1000/$B$33</f>
        <v>-1.915956484612694</v>
      </c>
      <c r="S40" s="18">
        <f>'Wind Tunnel Raw Data'!Y49 * 1000/$B$33</f>
        <v>-1.9820239495993386</v>
      </c>
      <c r="T40" s="18">
        <f>'Wind Tunnel Raw Data'!Z49 * 1000/$B$33</f>
        <v>-1.9985408158459996</v>
      </c>
      <c r="U40" s="18">
        <f>'Wind Tunnel Raw Data'!AA49 * 1000/$B$33</f>
        <v>-1.8664058858727104</v>
      </c>
      <c r="V40" s="18">
        <f>'Wind Tunnel Raw Data'!AB49 * 1000/$B$33</f>
        <v>-1.9820239495993386</v>
      </c>
      <c r="W40" s="18">
        <f>'Wind Tunnel Raw Data'!AC49 * 1000/$B$33</f>
        <v>-1.9820239495993386</v>
      </c>
      <c r="X40" s="18">
        <f>'Wind Tunnel Raw Data'!AD49 * 1000/$B$33</f>
        <v>-2.0976420133259666</v>
      </c>
      <c r="Y40" s="19">
        <f>'Wind Tunnel Raw Data'!AE49 * 1000/$B$33</f>
        <v>-2.1471926120659499</v>
      </c>
      <c r="Z40" s="33">
        <v>13.97</v>
      </c>
      <c r="AA40" s="38">
        <f>('Wind Tunnel Raw Data'!K49*1000+$B$33)/$B$33</f>
        <v>-5.7079439786313899E-2</v>
      </c>
      <c r="AB40" s="18">
        <f>('Wind Tunnel Raw Data'!L49*1000+$B$33)/$B$33</f>
        <v>-0.3543830322262147</v>
      </c>
      <c r="AC40" s="18">
        <f>('Wind Tunnel Raw Data'!M49*1000+$B$33)/$B$33</f>
        <v>-0.51955169469282625</v>
      </c>
      <c r="AD40" s="18">
        <f>('Wind Tunnel Raw Data'!N49*1000+$B$33)/$B$33</f>
        <v>-0.43696736345952047</v>
      </c>
      <c r="AE40" s="18">
        <f>('Wind Tunnel Raw Data'!O49*1000+$B$33)/$B$33</f>
        <v>-0.50303482844616509</v>
      </c>
      <c r="AF40" s="18">
        <f>('Wind Tunnel Raw Data'!P49*1000+$B$33)/$B$33</f>
        <v>-0.50303482844616509</v>
      </c>
      <c r="AG40" s="18">
        <f>('Wind Tunnel Raw Data'!Q49*1000+$B$33)/$B$33</f>
        <v>-0.50303482844616509</v>
      </c>
      <c r="AH40" s="18">
        <f>('Wind Tunnel Raw Data'!R49*1000+$B$33)/$B$33</f>
        <v>-0.51955169469282625</v>
      </c>
      <c r="AI40" s="18">
        <f>('Wind Tunnel Raw Data'!S49*1000+$B$33)/$B$33</f>
        <v>-0.55258542718614856</v>
      </c>
      <c r="AJ40" s="18">
        <f>('Wind Tunnel Raw Data'!T49*1000+$B$33)/$B$33</f>
        <v>-0.55258542718614856</v>
      </c>
      <c r="AK40" s="19">
        <f>('Wind Tunnel Raw Data'!U49*1000+$B$33)/$B$33</f>
        <v>-0.6847203571594378</v>
      </c>
      <c r="AL40" s="38">
        <f t="shared" si="32"/>
        <v>-5.7079439786313899E-2</v>
      </c>
      <c r="AM40" s="18">
        <f>('Wind Tunnel Raw Data'!V49*1000+$B$33)/$B$33</f>
        <v>-1.3949456057658673</v>
      </c>
      <c r="AN40" s="18">
        <f>('Wind Tunnel Raw Data'!W49*1000+$B$33)/$B$33</f>
        <v>-1.5601142682324789</v>
      </c>
      <c r="AO40" s="18">
        <f>('Wind Tunnel Raw Data'!X49*1000+$B$33)/$B$33</f>
        <v>-0.91595648461269397</v>
      </c>
      <c r="AP40" s="18">
        <f>('Wind Tunnel Raw Data'!Y49*1000+$B$33)/$B$33</f>
        <v>-0.98202394959933859</v>
      </c>
      <c r="AQ40" s="18">
        <f>('Wind Tunnel Raw Data'!Z49*1000+$B$33)/$B$33</f>
        <v>-0.99854081584599974</v>
      </c>
      <c r="AR40" s="18">
        <f>('Wind Tunnel Raw Data'!AA49*1000+$B$33)/$B$33</f>
        <v>-0.8664058858727105</v>
      </c>
      <c r="AS40" s="18">
        <f>('Wind Tunnel Raw Data'!AB49*1000+$B$33)/$B$33</f>
        <v>-0.98202394959933859</v>
      </c>
      <c r="AT40" s="18">
        <f>('Wind Tunnel Raw Data'!AC49*1000+$B$33)/$B$33</f>
        <v>-0.98202394959933859</v>
      </c>
      <c r="AU40" s="18">
        <f>('Wind Tunnel Raw Data'!AD49*1000+$B$33)/$B$33</f>
        <v>-1.0976420133259666</v>
      </c>
      <c r="AV40" s="19">
        <f>('Wind Tunnel Raw Data'!AE49*1000+$B$33)/$B$33</f>
        <v>-1.1471926120659501</v>
      </c>
    </row>
    <row r="41" spans="1:48" ht="15.75" thickBot="1" x14ac:dyDescent="0.3">
      <c r="A41" s="13"/>
      <c r="B41" s="16"/>
      <c r="C41" s="34">
        <v>15.98</v>
      </c>
      <c r="D41" s="39">
        <f>'Wind Tunnel Raw Data'!K50*1000/$B$33</f>
        <v>-1.1561806372662808</v>
      </c>
      <c r="E41" s="30">
        <f>'Wind Tunnel Raw Data'!L50*1000/$B$33</f>
        <v>-1.3048324334862311</v>
      </c>
      <c r="F41" s="30">
        <f>'Wind Tunnel Raw Data'!M50*1000/$B$33</f>
        <v>-1.4865179621995039</v>
      </c>
      <c r="G41" s="30">
        <f>'Wind Tunnel Raw Data'!N50*1000/$B$33</f>
        <v>-1.4204504972128593</v>
      </c>
      <c r="H41" s="30">
        <f>'Wind Tunnel Raw Data'!O50*1000/$B$33</f>
        <v>-1.4700010959528427</v>
      </c>
      <c r="I41" s="30">
        <f>'Wind Tunnel Raw Data'!P50*1000/$B$33</f>
        <v>-1.4865179621995039</v>
      </c>
      <c r="J41" s="30">
        <f>'Wind Tunnel Raw Data'!Q50*1000/$B$33</f>
        <v>-1.503034828446165</v>
      </c>
      <c r="K41" s="30">
        <f>'Wind Tunnel Raw Data'!R50*1000/$B$33</f>
        <v>-1.5195516946928262</v>
      </c>
      <c r="L41" s="30">
        <f>'Wind Tunnel Raw Data'!S50*1000/$B$33</f>
        <v>-1.5691022934328096</v>
      </c>
      <c r="M41" s="30">
        <f>'Wind Tunnel Raw Data'!T50*1000/$B$33</f>
        <v>-1.5856191596794709</v>
      </c>
      <c r="N41" s="31">
        <f>'Wind Tunnel Raw Data'!U50*1000/$B$33</f>
        <v>-1.7838215546394047</v>
      </c>
      <c r="O41" s="39">
        <f t="shared" si="31"/>
        <v>-1.1561806372662808</v>
      </c>
      <c r="P41" s="30">
        <f>'Wind Tunnel Raw Data'!V50 * 1000/$B$33</f>
        <v>-2.5601142682324789</v>
      </c>
      <c r="Q41" s="30">
        <f>'Wind Tunnel Raw Data'!W50 * 1000/$B$33</f>
        <v>-2.6096648669724622</v>
      </c>
      <c r="R41" s="30">
        <f>'Wind Tunnel Raw Data'!X50 * 1000/$B$33</f>
        <v>-1.9655070833526773</v>
      </c>
      <c r="S41" s="30">
        <f>'Wind Tunnel Raw Data'!Y50 * 1000/$B$33</f>
        <v>-2.0646082808326445</v>
      </c>
      <c r="T41" s="30">
        <f>'Wind Tunnel Raw Data'!Z50 * 1000/$B$33</f>
        <v>-2.0811251470793053</v>
      </c>
      <c r="U41" s="30">
        <f>'Wind Tunnel Raw Data'!AA50 * 1000/$B$33</f>
        <v>-1.932473350859355</v>
      </c>
      <c r="V41" s="30">
        <f>'Wind Tunnel Raw Data'!AB50 * 1000/$B$33</f>
        <v>-2.0811251470793053</v>
      </c>
      <c r="W41" s="30">
        <f>'Wind Tunnel Raw Data'!AC50 * 1000/$B$33</f>
        <v>-2.0480914145859832</v>
      </c>
      <c r="X41" s="30">
        <f>'Wind Tunnel Raw Data'!AD50 * 1000/$B$33</f>
        <v>-2.2132600770525945</v>
      </c>
      <c r="Y41" s="31">
        <f>'Wind Tunnel Raw Data'!AE50 * 1000/$B$33</f>
        <v>-2.2462938095459171</v>
      </c>
      <c r="Z41" s="34">
        <v>15.98</v>
      </c>
      <c r="AA41" s="39">
        <f>('Wind Tunnel Raw Data'!K50*1000+$B$33)/$B$33</f>
        <v>-0.15618063726628081</v>
      </c>
      <c r="AB41" s="30">
        <f>('Wind Tunnel Raw Data'!L50*1000+$B$33)/$B$33</f>
        <v>-0.30483243348623124</v>
      </c>
      <c r="AC41" s="30">
        <f>('Wind Tunnel Raw Data'!M50*1000+$B$33)/$B$33</f>
        <v>-0.48651796219950394</v>
      </c>
      <c r="AD41" s="30">
        <f>('Wind Tunnel Raw Data'!N50*1000+$B$33)/$B$33</f>
        <v>-0.42045049721285932</v>
      </c>
      <c r="AE41" s="30">
        <f>('Wind Tunnel Raw Data'!O50*1000+$B$33)/$B$33</f>
        <v>-0.47000109595284278</v>
      </c>
      <c r="AF41" s="30">
        <f>('Wind Tunnel Raw Data'!P50*1000+$B$33)/$B$33</f>
        <v>-0.48651796219950394</v>
      </c>
      <c r="AG41" s="30">
        <f>('Wind Tunnel Raw Data'!Q50*1000+$B$33)/$B$33</f>
        <v>-0.50303482844616509</v>
      </c>
      <c r="AH41" s="30">
        <f>('Wind Tunnel Raw Data'!R50*1000+$B$33)/$B$33</f>
        <v>-0.51955169469282625</v>
      </c>
      <c r="AI41" s="30">
        <f>('Wind Tunnel Raw Data'!S50*1000+$B$33)/$B$33</f>
        <v>-0.56910229343280971</v>
      </c>
      <c r="AJ41" s="30">
        <f>('Wind Tunnel Raw Data'!T50*1000+$B$33)/$B$33</f>
        <v>-0.58561915967947087</v>
      </c>
      <c r="AK41" s="31">
        <f>('Wind Tunnel Raw Data'!U50*1000+$B$33)/$B$33</f>
        <v>-0.78382155463940473</v>
      </c>
      <c r="AL41" s="39">
        <f t="shared" si="32"/>
        <v>-0.15618063726628081</v>
      </c>
      <c r="AM41" s="30">
        <f>('Wind Tunnel Raw Data'!V50*1000+$B$33)/$B$33</f>
        <v>-1.5601142682324789</v>
      </c>
      <c r="AN41" s="30">
        <f>('Wind Tunnel Raw Data'!W50*1000+$B$33)/$B$33</f>
        <v>-1.6096648669724625</v>
      </c>
      <c r="AO41" s="30">
        <f>('Wind Tunnel Raw Data'!X50*1000+$B$33)/$B$33</f>
        <v>-0.96550708335267743</v>
      </c>
      <c r="AP41" s="30">
        <f>('Wind Tunnel Raw Data'!Y50*1000+$B$33)/$B$33</f>
        <v>-1.0646082808326442</v>
      </c>
      <c r="AQ41" s="30">
        <f>('Wind Tunnel Raw Data'!Z50*1000+$B$33)/$B$33</f>
        <v>-1.0811251470793055</v>
      </c>
      <c r="AR41" s="30">
        <f>('Wind Tunnel Raw Data'!AA50*1000+$B$33)/$B$33</f>
        <v>-0.93247335085935512</v>
      </c>
      <c r="AS41" s="30">
        <f>('Wind Tunnel Raw Data'!AB50*1000+$B$33)/$B$33</f>
        <v>-1.0811251470793055</v>
      </c>
      <c r="AT41" s="30">
        <f>('Wind Tunnel Raw Data'!AC50*1000+$B$33)/$B$33</f>
        <v>-1.0480914145859832</v>
      </c>
      <c r="AU41" s="30">
        <f>('Wind Tunnel Raw Data'!AD50*1000+$B$33)/$B$33</f>
        <v>-1.2132600770525948</v>
      </c>
      <c r="AV41" s="31">
        <f>('Wind Tunnel Raw Data'!AE50*1000+$B$33)/$B$33</f>
        <v>-1.2462938095459171</v>
      </c>
    </row>
    <row r="42" spans="1:48" ht="15.75" thickBot="1" x14ac:dyDescent="0.3">
      <c r="A42" s="63" t="s">
        <v>52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5"/>
      <c r="Z42" s="63" t="s">
        <v>52</v>
      </c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5"/>
    </row>
    <row r="43" spans="1:48" ht="15.75" thickBot="1" x14ac:dyDescent="0.3">
      <c r="A43" s="23" t="s">
        <v>44</v>
      </c>
      <c r="B43" s="32">
        <f>AVERAGE('Wind Tunnel Raw Data'!D80:D89)</f>
        <v>10.470000000000002</v>
      </c>
      <c r="C43" s="29" t="s">
        <v>49</v>
      </c>
      <c r="D43" s="66" t="s">
        <v>48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8"/>
      <c r="Z43" s="29" t="s">
        <v>49</v>
      </c>
      <c r="AA43" s="66" t="s">
        <v>48</v>
      </c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8"/>
    </row>
    <row r="44" spans="1:48" ht="15.75" thickBot="1" x14ac:dyDescent="0.3">
      <c r="A44" s="9" t="s">
        <v>45</v>
      </c>
      <c r="B44" s="33">
        <f>AVERAGE('Wind Tunnel Raw Data'!H80:H89)</f>
        <v>1.1042999999999998</v>
      </c>
      <c r="C44" s="33" t="s">
        <v>47</v>
      </c>
      <c r="D44" s="26" t="s">
        <v>10</v>
      </c>
      <c r="E44" s="27" t="s">
        <v>11</v>
      </c>
      <c r="F44" s="27" t="s">
        <v>12</v>
      </c>
      <c r="G44" s="27" t="s">
        <v>13</v>
      </c>
      <c r="H44" s="27" t="s">
        <v>14</v>
      </c>
      <c r="I44" s="27" t="s">
        <v>15</v>
      </c>
      <c r="J44" s="27" t="s">
        <v>16</v>
      </c>
      <c r="K44" s="27" t="s">
        <v>17</v>
      </c>
      <c r="L44" s="27" t="s">
        <v>18</v>
      </c>
      <c r="M44" s="27" t="s">
        <v>19</v>
      </c>
      <c r="N44" s="28" t="s">
        <v>20</v>
      </c>
      <c r="O44" s="26" t="s">
        <v>10</v>
      </c>
      <c r="P44" s="27" t="s">
        <v>21</v>
      </c>
      <c r="Q44" s="27" t="s">
        <v>22</v>
      </c>
      <c r="R44" s="27" t="s">
        <v>23</v>
      </c>
      <c r="S44" s="27" t="s">
        <v>24</v>
      </c>
      <c r="T44" s="27" t="s">
        <v>25</v>
      </c>
      <c r="U44" s="27" t="s">
        <v>26</v>
      </c>
      <c r="V44" s="27" t="s">
        <v>27</v>
      </c>
      <c r="W44" s="27" t="s">
        <v>28</v>
      </c>
      <c r="X44" s="27" t="s">
        <v>29</v>
      </c>
      <c r="Y44" s="28" t="s">
        <v>30</v>
      </c>
      <c r="Z44" s="33" t="s">
        <v>47</v>
      </c>
      <c r="AA44" s="26" t="s">
        <v>10</v>
      </c>
      <c r="AB44" s="27" t="s">
        <v>11</v>
      </c>
      <c r="AC44" s="27" t="s">
        <v>12</v>
      </c>
      <c r="AD44" s="27" t="s">
        <v>13</v>
      </c>
      <c r="AE44" s="27" t="s">
        <v>14</v>
      </c>
      <c r="AF44" s="27" t="s">
        <v>15</v>
      </c>
      <c r="AG44" s="27" t="s">
        <v>16</v>
      </c>
      <c r="AH44" s="27" t="s">
        <v>17</v>
      </c>
      <c r="AI44" s="27" t="s">
        <v>18</v>
      </c>
      <c r="AJ44" s="27" t="s">
        <v>19</v>
      </c>
      <c r="AK44" s="28" t="s">
        <v>20</v>
      </c>
      <c r="AL44" s="26" t="s">
        <v>10</v>
      </c>
      <c r="AM44" s="27" t="s">
        <v>21</v>
      </c>
      <c r="AN44" s="27" t="s">
        <v>22</v>
      </c>
      <c r="AO44" s="27" t="s">
        <v>23</v>
      </c>
      <c r="AP44" s="27" t="s">
        <v>24</v>
      </c>
      <c r="AQ44" s="27" t="s">
        <v>25</v>
      </c>
      <c r="AR44" s="27" t="s">
        <v>26</v>
      </c>
      <c r="AS44" s="27" t="s">
        <v>27</v>
      </c>
      <c r="AT44" s="27" t="s">
        <v>28</v>
      </c>
      <c r="AU44" s="27" t="s">
        <v>29</v>
      </c>
      <c r="AV44" s="28" t="s">
        <v>30</v>
      </c>
    </row>
    <row r="45" spans="1:48" ht="15.75" thickBot="1" x14ac:dyDescent="0.3">
      <c r="A45" s="13" t="s">
        <v>46</v>
      </c>
      <c r="B45" s="40">
        <f>0.5*B44*(B43^2)</f>
        <v>60.527179935000021</v>
      </c>
      <c r="C45" s="33">
        <v>0</v>
      </c>
      <c r="D45" s="35">
        <f>'Wind Tunnel Raw Data'!K80*1000/$B$45</f>
        <v>-0.57825261374454262</v>
      </c>
      <c r="E45" s="36">
        <f>'Wind Tunnel Raw Data'!L80*1000/$B$45</f>
        <v>-1.734757841233628</v>
      </c>
      <c r="F45" s="36">
        <f>'Wind Tunnel Raw Data'!M80*1000/$B$45</f>
        <v>-1.751279344483472</v>
      </c>
      <c r="G45" s="36">
        <f>'Wind Tunnel Raw Data'!N80*1000/$B$45</f>
        <v>-1.7678008477333162</v>
      </c>
      <c r="H45" s="36">
        <f>'Wind Tunnel Raw Data'!O80*1000/$B$45</f>
        <v>-1.8008438542330043</v>
      </c>
      <c r="I45" s="36">
        <f>'Wind Tunnel Raw Data'!P80*1000/$B$45</f>
        <v>-1.7678008477333162</v>
      </c>
      <c r="J45" s="36">
        <f>'Wind Tunnel Raw Data'!Q80*1000/$B$45</f>
        <v>-1.751279344483472</v>
      </c>
      <c r="K45" s="36">
        <f>'Wind Tunnel Raw Data'!R80*1000/$B$45</f>
        <v>-1.734757841233628</v>
      </c>
      <c r="L45" s="36">
        <f>'Wind Tunnel Raw Data'!S80*1000/$B$45</f>
        <v>-1.734757841233628</v>
      </c>
      <c r="M45" s="36">
        <f>'Wind Tunnel Raw Data'!T80*1000/$B$45</f>
        <v>-1.6686718282342516</v>
      </c>
      <c r="N45" s="37">
        <f>'Wind Tunnel Raw Data'!U80*1000/$B$45</f>
        <v>-1.5860643119850313</v>
      </c>
      <c r="O45" s="35">
        <f>D45</f>
        <v>-0.57825261374454262</v>
      </c>
      <c r="P45" s="36">
        <f>'Wind Tunnel Raw Data'!V80 * 1000/$B$45</f>
        <v>-2.1808384289794183</v>
      </c>
      <c r="Q45" s="36">
        <f>'Wind Tunnel Raw Data'!W80 * 1000/$B$45</f>
        <v>-2.2634459452286384</v>
      </c>
      <c r="R45" s="36">
        <f>'Wind Tunnel Raw Data'!X80 * 1000/$B$45</f>
        <v>-1.8669298672323806</v>
      </c>
      <c r="S45" s="36">
        <f>'Wind Tunnel Raw Data'!Y80 * 1000/$B$45</f>
        <v>-1.8338868607326924</v>
      </c>
      <c r="T45" s="36">
        <f>'Wind Tunnel Raw Data'!Z80 * 1000/$B$45</f>
        <v>-1.8173653574828483</v>
      </c>
      <c r="U45" s="36">
        <f>'Wind Tunnel Raw Data'!AA80 * 1000/$B$45</f>
        <v>-1.7678008477333162</v>
      </c>
      <c r="V45" s="36">
        <f>'Wind Tunnel Raw Data'!AB80 * 1000/$B$45</f>
        <v>-1.7678008477333162</v>
      </c>
      <c r="W45" s="36">
        <f>'Wind Tunnel Raw Data'!AC80 * 1000/$B$45</f>
        <v>-1.6851933314840957</v>
      </c>
      <c r="X45" s="36">
        <f>'Wind Tunnel Raw Data'!AD80 * 1000/$B$45</f>
        <v>-1.6521503249844076</v>
      </c>
      <c r="Y45" s="37">
        <f>'Wind Tunnel Raw Data'!AE80 * 1000/$B$45</f>
        <v>-1.6191073184847196</v>
      </c>
      <c r="Z45" s="33">
        <v>0</v>
      </c>
      <c r="AA45" s="35">
        <f>('Wind Tunnel Raw Data'!K80*1000+$B$45)/$B$45</f>
        <v>0.42174738625545732</v>
      </c>
      <c r="AB45" s="36">
        <f>('Wind Tunnel Raw Data'!L80*1000+$B$45)/$B$45</f>
        <v>-0.73475784123362797</v>
      </c>
      <c r="AC45" s="36">
        <f>('Wind Tunnel Raw Data'!M80*1000+$B$45)/$B$45</f>
        <v>-0.75127934448347211</v>
      </c>
      <c r="AD45" s="36">
        <f>('Wind Tunnel Raw Data'!N80*1000+$B$45)/$B$45</f>
        <v>-0.76780084773331614</v>
      </c>
      <c r="AE45" s="36">
        <f>('Wind Tunnel Raw Data'!O80*1000+$B$45)/$B$45</f>
        <v>-0.8008438542330043</v>
      </c>
      <c r="AF45" s="36">
        <f>('Wind Tunnel Raw Data'!P80*1000+$B$45)/$B$45</f>
        <v>-0.76780084773331614</v>
      </c>
      <c r="AG45" s="36">
        <f>('Wind Tunnel Raw Data'!Q80*1000+$B$45)/$B$45</f>
        <v>-0.75127934448347211</v>
      </c>
      <c r="AH45" s="36">
        <f>('Wind Tunnel Raw Data'!R80*1000+$B$45)/$B$45</f>
        <v>-0.73475784123362797</v>
      </c>
      <c r="AI45" s="36">
        <f>('Wind Tunnel Raw Data'!S80*1000+$B$45)/$B$45</f>
        <v>-0.73475784123362797</v>
      </c>
      <c r="AJ45" s="36">
        <f>('Wind Tunnel Raw Data'!T80*1000+$B$45)/$B$45</f>
        <v>-0.66867182823425164</v>
      </c>
      <c r="AK45" s="37">
        <f>('Wind Tunnel Raw Data'!U80*1000+$B$45)/$B$45</f>
        <v>-0.58606431198503128</v>
      </c>
      <c r="AL45" s="35">
        <f>AA45</f>
        <v>0.42174738625545732</v>
      </c>
      <c r="AM45" s="36">
        <f>('Wind Tunnel Raw Data'!V80*1000+$B$45)/$B$45</f>
        <v>-1.180838428979418</v>
      </c>
      <c r="AN45" s="36">
        <f>('Wind Tunnel Raw Data'!W80*1000+$B$45)/$B$45</f>
        <v>-1.2634459452286384</v>
      </c>
      <c r="AO45" s="36">
        <f>('Wind Tunnel Raw Data'!X80*1000+$B$45)/$B$45</f>
        <v>-0.86692986723238064</v>
      </c>
      <c r="AP45" s="36">
        <f>('Wind Tunnel Raw Data'!Y80*1000+$B$45)/$B$45</f>
        <v>-0.83388686073269247</v>
      </c>
      <c r="AQ45" s="36">
        <f>('Wind Tunnel Raw Data'!Z80*1000+$B$45)/$B$45</f>
        <v>-0.81736535748284833</v>
      </c>
      <c r="AR45" s="36">
        <f>('Wind Tunnel Raw Data'!AA80*1000+$B$45)/$B$45</f>
        <v>-0.76780084773331614</v>
      </c>
      <c r="AS45" s="36">
        <f>('Wind Tunnel Raw Data'!AB80*1000+$B$45)/$B$45</f>
        <v>-0.76780084773331614</v>
      </c>
      <c r="AT45" s="36">
        <f>('Wind Tunnel Raw Data'!AC80*1000+$B$45)/$B$45</f>
        <v>-0.68519333148409578</v>
      </c>
      <c r="AU45" s="36">
        <f>('Wind Tunnel Raw Data'!AD80*1000+$B$45)/$B$45</f>
        <v>-0.65215032498440761</v>
      </c>
      <c r="AV45" s="37">
        <f>('Wind Tunnel Raw Data'!AE80*1000+$B$45)/$B$45</f>
        <v>-0.61910731848471945</v>
      </c>
    </row>
    <row r="46" spans="1:48" x14ac:dyDescent="0.25">
      <c r="A46" s="9"/>
      <c r="C46" s="33">
        <v>2.02</v>
      </c>
      <c r="D46" s="38">
        <f>'Wind Tunnel Raw Data'!K81*1000/$B$45</f>
        <v>-0.69390313649345114</v>
      </c>
      <c r="E46" s="18">
        <f>'Wind Tunnel Raw Data'!L81*1000/$B$45</f>
        <v>-1.7017148347339399</v>
      </c>
      <c r="F46" s="18">
        <f>'Wind Tunnel Raw Data'!M81*1000/$B$45</f>
        <v>-1.7843223509831603</v>
      </c>
      <c r="G46" s="18">
        <f>'Wind Tunnel Raw Data'!N81*1000/$B$45</f>
        <v>-1.7843223509831603</v>
      </c>
      <c r="H46" s="18">
        <f>'Wind Tunnel Raw Data'!O81*1000/$B$45</f>
        <v>-1.7843223509831603</v>
      </c>
      <c r="I46" s="18">
        <f>'Wind Tunnel Raw Data'!P81*1000/$B$45</f>
        <v>-1.7678008477333162</v>
      </c>
      <c r="J46" s="18">
        <f>'Wind Tunnel Raw Data'!Q81*1000/$B$45</f>
        <v>-1.7678008477333162</v>
      </c>
      <c r="K46" s="18">
        <f>'Wind Tunnel Raw Data'!R81*1000/$B$45</f>
        <v>-1.734757841233628</v>
      </c>
      <c r="L46" s="18">
        <f>'Wind Tunnel Raw Data'!S81*1000/$B$45</f>
        <v>-1.7182363379837839</v>
      </c>
      <c r="M46" s="18">
        <f>'Wind Tunnel Raw Data'!T81*1000/$B$45</f>
        <v>-1.6191073184847196</v>
      </c>
      <c r="N46" s="19">
        <f>'Wind Tunnel Raw Data'!U81*1000/$B$45</f>
        <v>-1.5530213054853432</v>
      </c>
      <c r="O46" s="38">
        <f t="shared" ref="O46:O53" si="33">D46</f>
        <v>-0.69390313649345114</v>
      </c>
      <c r="P46" s="18">
        <f>'Wind Tunnel Raw Data'!V81 * 1000/$B$45</f>
        <v>-2.4782254874766112</v>
      </c>
      <c r="Q46" s="18">
        <f>'Wind Tunnel Raw Data'!W81 * 1000/$B$45</f>
        <v>-2.4286609777270791</v>
      </c>
      <c r="R46" s="18">
        <f>'Wind Tunnel Raw Data'!X81 * 1000/$B$45</f>
        <v>-1.8999728737320687</v>
      </c>
      <c r="S46" s="18">
        <f>'Wind Tunnel Raw Data'!Y81 * 1000/$B$45</f>
        <v>-1.8834513704822247</v>
      </c>
      <c r="T46" s="18">
        <f>'Wind Tunnel Raw Data'!Z81 * 1000/$B$45</f>
        <v>-1.8669298672323806</v>
      </c>
      <c r="U46" s="18">
        <f>'Wind Tunnel Raw Data'!AA81 * 1000/$B$45</f>
        <v>-1.8008438542330043</v>
      </c>
      <c r="V46" s="18">
        <f>'Wind Tunnel Raw Data'!AB81 * 1000/$B$45</f>
        <v>-1.8173653574828483</v>
      </c>
      <c r="W46" s="18">
        <f>'Wind Tunnel Raw Data'!AC81 * 1000/$B$45</f>
        <v>-1.7182363379837839</v>
      </c>
      <c r="X46" s="18">
        <f>'Wind Tunnel Raw Data'!AD81 * 1000/$B$45</f>
        <v>-1.6686718282342516</v>
      </c>
      <c r="Y46" s="19">
        <f>'Wind Tunnel Raw Data'!AE81 * 1000/$B$45</f>
        <v>-1.6356288217345636</v>
      </c>
      <c r="Z46" s="33">
        <v>2.02</v>
      </c>
      <c r="AA46" s="38">
        <f>('Wind Tunnel Raw Data'!K81*1000+$B$45)/$B$45</f>
        <v>0.3060968635065488</v>
      </c>
      <c r="AB46" s="18">
        <f>('Wind Tunnel Raw Data'!L81*1000+$B$45)/$B$45</f>
        <v>-0.70171483473393981</v>
      </c>
      <c r="AC46" s="18">
        <f>('Wind Tunnel Raw Data'!M81*1000+$B$45)/$B$45</f>
        <v>-0.78432235098316028</v>
      </c>
      <c r="AD46" s="18">
        <f>('Wind Tunnel Raw Data'!N81*1000+$B$45)/$B$45</f>
        <v>-0.78432235098316028</v>
      </c>
      <c r="AE46" s="18">
        <f>('Wind Tunnel Raw Data'!O81*1000+$B$45)/$B$45</f>
        <v>-0.78432235098316028</v>
      </c>
      <c r="AF46" s="18">
        <f>('Wind Tunnel Raw Data'!P81*1000+$B$45)/$B$45</f>
        <v>-0.76780084773331614</v>
      </c>
      <c r="AG46" s="18">
        <f>('Wind Tunnel Raw Data'!Q81*1000+$B$45)/$B$45</f>
        <v>-0.76780084773331614</v>
      </c>
      <c r="AH46" s="18">
        <f>('Wind Tunnel Raw Data'!R81*1000+$B$45)/$B$45</f>
        <v>-0.73475784123362797</v>
      </c>
      <c r="AI46" s="18">
        <f>('Wind Tunnel Raw Data'!S81*1000+$B$45)/$B$45</f>
        <v>-0.71823633798378395</v>
      </c>
      <c r="AJ46" s="18">
        <f>('Wind Tunnel Raw Data'!T81*1000+$B$45)/$B$45</f>
        <v>-0.61910731848471945</v>
      </c>
      <c r="AK46" s="19">
        <f>('Wind Tunnel Raw Data'!U81*1000+$B$45)/$B$45</f>
        <v>-0.55302130548534312</v>
      </c>
      <c r="AL46" s="38">
        <f t="shared" ref="AL46:AL53" si="34">AA46</f>
        <v>0.3060968635065488</v>
      </c>
      <c r="AM46" s="18">
        <f>('Wind Tunnel Raw Data'!V81*1000+$B$45)/$B$45</f>
        <v>-1.4782254874766114</v>
      </c>
      <c r="AN46" s="18">
        <f>('Wind Tunnel Raw Data'!W81*1000+$B$45)/$B$45</f>
        <v>-1.4286609777270791</v>
      </c>
      <c r="AO46" s="18">
        <f>('Wind Tunnel Raw Data'!X81*1000+$B$45)/$B$45</f>
        <v>-0.8999728737320688</v>
      </c>
      <c r="AP46" s="18">
        <f>('Wind Tunnel Raw Data'!Y81*1000+$B$45)/$B$45</f>
        <v>-0.88345137048222466</v>
      </c>
      <c r="AQ46" s="18">
        <f>('Wind Tunnel Raw Data'!Z81*1000+$B$45)/$B$45</f>
        <v>-0.86692986723238064</v>
      </c>
      <c r="AR46" s="18">
        <f>('Wind Tunnel Raw Data'!AA81*1000+$B$45)/$B$45</f>
        <v>-0.8008438542330043</v>
      </c>
      <c r="AS46" s="18">
        <f>('Wind Tunnel Raw Data'!AB81*1000+$B$45)/$B$45</f>
        <v>-0.81736535748284833</v>
      </c>
      <c r="AT46" s="18">
        <f>('Wind Tunnel Raw Data'!AC81*1000+$B$45)/$B$45</f>
        <v>-0.71823633798378395</v>
      </c>
      <c r="AU46" s="18">
        <f>('Wind Tunnel Raw Data'!AD81*1000+$B$45)/$B$45</f>
        <v>-0.66867182823425164</v>
      </c>
      <c r="AV46" s="19">
        <f>('Wind Tunnel Raw Data'!AE81*1000+$B$45)/$B$45</f>
        <v>-0.63562882173456359</v>
      </c>
    </row>
    <row r="47" spans="1:48" x14ac:dyDescent="0.25">
      <c r="A47" s="9"/>
      <c r="C47" s="33">
        <v>4.03</v>
      </c>
      <c r="D47" s="38">
        <f>'Wind Tunnel Raw Data'!K82*1000/$B$45</f>
        <v>-0.9252041819912683</v>
      </c>
      <c r="E47" s="18">
        <f>'Wind Tunnel Raw Data'!L82*1000/$B$45</f>
        <v>-1.4869352924859669</v>
      </c>
      <c r="F47" s="18">
        <f>'Wind Tunnel Raw Data'!M82*1000/$B$45</f>
        <v>-1.6686718282342516</v>
      </c>
      <c r="G47" s="18">
        <f>'Wind Tunnel Raw Data'!N82*1000/$B$45</f>
        <v>-1.536499802235499</v>
      </c>
      <c r="H47" s="18">
        <f>'Wind Tunnel Raw Data'!O82*1000/$B$45</f>
        <v>-1.5860643119850313</v>
      </c>
      <c r="I47" s="18">
        <f>'Wind Tunnel Raw Data'!P82*1000/$B$45</f>
        <v>-1.5860643119850313</v>
      </c>
      <c r="J47" s="18">
        <f>'Wind Tunnel Raw Data'!Q82*1000/$B$45</f>
        <v>-1.5530213054853432</v>
      </c>
      <c r="K47" s="18">
        <f>'Wind Tunnel Raw Data'!R82*1000/$B$45</f>
        <v>-1.5034567957358109</v>
      </c>
      <c r="L47" s="18">
        <f>'Wind Tunnel Raw Data'!S82*1000/$B$45</f>
        <v>-1.536499802235499</v>
      </c>
      <c r="M47" s="18">
        <f>'Wind Tunnel Raw Data'!T82*1000/$B$45</f>
        <v>-1.4538922859862786</v>
      </c>
      <c r="N47" s="19">
        <f>'Wind Tunnel Raw Data'!U82*1000/$B$45</f>
        <v>-1.4208492794865906</v>
      </c>
      <c r="O47" s="38">
        <f t="shared" si="33"/>
        <v>-0.9252041819912683</v>
      </c>
      <c r="P47" s="18">
        <f>'Wind Tunnel Raw Data'!V82 * 1000/$B$45</f>
        <v>-2.7425695394741165</v>
      </c>
      <c r="Q47" s="18">
        <f>'Wind Tunnel Raw Data'!W82 * 1000/$B$45</f>
        <v>-2.5938760102255198</v>
      </c>
      <c r="R47" s="18">
        <f>'Wind Tunnel Raw Data'!X82 * 1000/$B$45</f>
        <v>-1.8834513704822247</v>
      </c>
      <c r="S47" s="18">
        <f>'Wind Tunnel Raw Data'!Y82 * 1000/$B$45</f>
        <v>-1.949537383481601</v>
      </c>
      <c r="T47" s="18">
        <f>'Wind Tunnel Raw Data'!Z82 * 1000/$B$45</f>
        <v>-1.8999728737320687</v>
      </c>
      <c r="U47" s="18">
        <f>'Wind Tunnel Raw Data'!AA82 * 1000/$B$45</f>
        <v>-1.7678008477333162</v>
      </c>
      <c r="V47" s="18">
        <f>'Wind Tunnel Raw Data'!AB82 * 1000/$B$45</f>
        <v>-1.8173653574828483</v>
      </c>
      <c r="W47" s="18">
        <f>'Wind Tunnel Raw Data'!AC82 * 1000/$B$45</f>
        <v>-1.734757841233628</v>
      </c>
      <c r="X47" s="18">
        <f>'Wind Tunnel Raw Data'!AD82 * 1000/$B$45</f>
        <v>-1.6851933314840957</v>
      </c>
      <c r="Y47" s="19">
        <f>'Wind Tunnel Raw Data'!AE82 * 1000/$B$45</f>
        <v>-1.6521503249844076</v>
      </c>
      <c r="Z47" s="33">
        <v>4.03</v>
      </c>
      <c r="AA47" s="38">
        <f>('Wind Tunnel Raw Data'!K82*1000+$B$45)/$B$45</f>
        <v>7.4795818008731738E-2</v>
      </c>
      <c r="AB47" s="18">
        <f>('Wind Tunnel Raw Data'!L82*1000+$B$45)/$B$45</f>
        <v>-0.48693529248596684</v>
      </c>
      <c r="AC47" s="18">
        <f>('Wind Tunnel Raw Data'!M82*1000+$B$45)/$B$45</f>
        <v>-0.66867182823425164</v>
      </c>
      <c r="AD47" s="18">
        <f>('Wind Tunnel Raw Data'!N82*1000+$B$45)/$B$45</f>
        <v>-0.53649980223549909</v>
      </c>
      <c r="AE47" s="18">
        <f>('Wind Tunnel Raw Data'!O82*1000+$B$45)/$B$45</f>
        <v>-0.58606431198503128</v>
      </c>
      <c r="AF47" s="18">
        <f>('Wind Tunnel Raw Data'!P82*1000+$B$45)/$B$45</f>
        <v>-0.58606431198503128</v>
      </c>
      <c r="AG47" s="18">
        <f>('Wind Tunnel Raw Data'!Q82*1000+$B$45)/$B$45</f>
        <v>-0.55302130548534312</v>
      </c>
      <c r="AH47" s="18">
        <f>('Wind Tunnel Raw Data'!R82*1000+$B$45)/$B$45</f>
        <v>-0.50345679573581092</v>
      </c>
      <c r="AI47" s="18">
        <f>('Wind Tunnel Raw Data'!S82*1000+$B$45)/$B$45</f>
        <v>-0.53649980223549909</v>
      </c>
      <c r="AJ47" s="18">
        <f>('Wind Tunnel Raw Data'!T82*1000+$B$45)/$B$45</f>
        <v>-0.45389228598627868</v>
      </c>
      <c r="AK47" s="19">
        <f>('Wind Tunnel Raw Data'!U82*1000+$B$45)/$B$45</f>
        <v>-0.42084927948659057</v>
      </c>
      <c r="AL47" s="38">
        <f t="shared" si="34"/>
        <v>7.4795818008731738E-2</v>
      </c>
      <c r="AM47" s="18">
        <f>('Wind Tunnel Raw Data'!V82*1000+$B$45)/$B$45</f>
        <v>-1.7425695394741167</v>
      </c>
      <c r="AN47" s="18">
        <f>('Wind Tunnel Raw Data'!W82*1000+$B$45)/$B$45</f>
        <v>-1.5938760102255201</v>
      </c>
      <c r="AO47" s="18">
        <f>('Wind Tunnel Raw Data'!X82*1000+$B$45)/$B$45</f>
        <v>-0.88345137048222466</v>
      </c>
      <c r="AP47" s="18">
        <f>('Wind Tunnel Raw Data'!Y82*1000+$B$45)/$B$45</f>
        <v>-0.94953738348160099</v>
      </c>
      <c r="AQ47" s="18">
        <f>('Wind Tunnel Raw Data'!Z82*1000+$B$45)/$B$45</f>
        <v>-0.8999728737320688</v>
      </c>
      <c r="AR47" s="18">
        <f>('Wind Tunnel Raw Data'!AA82*1000+$B$45)/$B$45</f>
        <v>-0.76780084773331614</v>
      </c>
      <c r="AS47" s="18">
        <f>('Wind Tunnel Raw Data'!AB82*1000+$B$45)/$B$45</f>
        <v>-0.81736535748284833</v>
      </c>
      <c r="AT47" s="18">
        <f>('Wind Tunnel Raw Data'!AC82*1000+$B$45)/$B$45</f>
        <v>-0.73475784123362797</v>
      </c>
      <c r="AU47" s="18">
        <f>('Wind Tunnel Raw Data'!AD82*1000+$B$45)/$B$45</f>
        <v>-0.68519333148409578</v>
      </c>
      <c r="AV47" s="19">
        <f>('Wind Tunnel Raw Data'!AE82*1000+$B$45)/$B$45</f>
        <v>-0.65215032498440761</v>
      </c>
    </row>
    <row r="48" spans="1:48" x14ac:dyDescent="0.25">
      <c r="A48" s="9"/>
      <c r="C48" s="33">
        <v>6.05</v>
      </c>
      <c r="D48" s="38">
        <f>'Wind Tunnel Raw Data'!K83*1000/$B$45</f>
        <v>-1.536499802235499</v>
      </c>
      <c r="E48" s="18">
        <f>'Wind Tunnel Raw Data'!L83*1000/$B$45</f>
        <v>-1.4538922859862786</v>
      </c>
      <c r="F48" s="18">
        <f>'Wind Tunnel Raw Data'!M83*1000/$B$45</f>
        <v>-1.751279344483472</v>
      </c>
      <c r="G48" s="18">
        <f>'Wind Tunnel Raw Data'!N83*1000/$B$45</f>
        <v>-1.519978298985655</v>
      </c>
      <c r="H48" s="18">
        <f>'Wind Tunnel Raw Data'!O83*1000/$B$45</f>
        <v>-1.536499802235499</v>
      </c>
      <c r="I48" s="18">
        <f>'Wind Tunnel Raw Data'!P83*1000/$B$45</f>
        <v>-1.5695428087351873</v>
      </c>
      <c r="J48" s="18">
        <f>'Wind Tunnel Raw Data'!Q83*1000/$B$45</f>
        <v>-1.5034567957358109</v>
      </c>
      <c r="K48" s="18">
        <f>'Wind Tunnel Raw Data'!R83*1000/$B$45</f>
        <v>-1.4538922859862786</v>
      </c>
      <c r="L48" s="18">
        <f>'Wind Tunnel Raw Data'!S83*1000/$B$45</f>
        <v>-1.4869352924859669</v>
      </c>
      <c r="M48" s="18">
        <f>'Wind Tunnel Raw Data'!T83*1000/$B$45</f>
        <v>-1.4208492794865906</v>
      </c>
      <c r="N48" s="19">
        <f>'Wind Tunnel Raw Data'!U83*1000/$B$45</f>
        <v>-1.4043277762367465</v>
      </c>
      <c r="O48" s="38">
        <f t="shared" si="33"/>
        <v>-1.536499802235499</v>
      </c>
      <c r="P48" s="18">
        <f>'Wind Tunnel Raw Data'!V83 * 1000/$B$45</f>
        <v>-3.1390856174703745</v>
      </c>
      <c r="Q48" s="18">
        <f>'Wind Tunnel Raw Data'!W83 * 1000/$B$45</f>
        <v>-2.8582200622230252</v>
      </c>
      <c r="R48" s="18">
        <f>'Wind Tunnel Raw Data'!X83 * 1000/$B$45</f>
        <v>-1.8999728737320687</v>
      </c>
      <c r="S48" s="18">
        <f>'Wind Tunnel Raw Data'!Y83 * 1000/$B$45</f>
        <v>-2.0156233964809771</v>
      </c>
      <c r="T48" s="18">
        <f>'Wind Tunnel Raw Data'!Z83 * 1000/$B$45</f>
        <v>-1.949537383481601</v>
      </c>
      <c r="U48" s="18">
        <f>'Wind Tunnel Raw Data'!AA83 * 1000/$B$45</f>
        <v>-1.7843223509831603</v>
      </c>
      <c r="V48" s="18">
        <f>'Wind Tunnel Raw Data'!AB83 * 1000/$B$45</f>
        <v>-1.8669298672323806</v>
      </c>
      <c r="W48" s="18">
        <f>'Wind Tunnel Raw Data'!AC83 * 1000/$B$45</f>
        <v>-1.751279344483472</v>
      </c>
      <c r="X48" s="18">
        <f>'Wind Tunnel Raw Data'!AD83 * 1000/$B$45</f>
        <v>-1.7017148347339399</v>
      </c>
      <c r="Y48" s="19">
        <f>'Wind Tunnel Raw Data'!AE83 * 1000/$B$45</f>
        <v>-1.6851933314840957</v>
      </c>
      <c r="Z48" s="33">
        <v>6.05</v>
      </c>
      <c r="AA48" s="38">
        <f>('Wind Tunnel Raw Data'!K83*1000+$B$45)/$B$45</f>
        <v>-0.53649980223549909</v>
      </c>
      <c r="AB48" s="18">
        <f>('Wind Tunnel Raw Data'!L83*1000+$B$45)/$B$45</f>
        <v>-0.45389228598627868</v>
      </c>
      <c r="AC48" s="18">
        <f>('Wind Tunnel Raw Data'!M83*1000+$B$45)/$B$45</f>
        <v>-0.75127934448347211</v>
      </c>
      <c r="AD48" s="18">
        <f>('Wind Tunnel Raw Data'!N83*1000+$B$45)/$B$45</f>
        <v>-0.51997829898565495</v>
      </c>
      <c r="AE48" s="18">
        <f>('Wind Tunnel Raw Data'!O83*1000+$B$45)/$B$45</f>
        <v>-0.53649980223549909</v>
      </c>
      <c r="AF48" s="18">
        <f>('Wind Tunnel Raw Data'!P83*1000+$B$45)/$B$45</f>
        <v>-0.56954280873518726</v>
      </c>
      <c r="AG48" s="18">
        <f>('Wind Tunnel Raw Data'!Q83*1000+$B$45)/$B$45</f>
        <v>-0.50345679573581092</v>
      </c>
      <c r="AH48" s="18">
        <f>('Wind Tunnel Raw Data'!R83*1000+$B$45)/$B$45</f>
        <v>-0.45389228598627868</v>
      </c>
      <c r="AI48" s="18">
        <f>('Wind Tunnel Raw Data'!S83*1000+$B$45)/$B$45</f>
        <v>-0.48693529248596684</v>
      </c>
      <c r="AJ48" s="18">
        <f>('Wind Tunnel Raw Data'!T83*1000+$B$45)/$B$45</f>
        <v>-0.42084927948659057</v>
      </c>
      <c r="AK48" s="19">
        <f>('Wind Tunnel Raw Data'!U83*1000+$B$45)/$B$45</f>
        <v>-0.40432777623674648</v>
      </c>
      <c r="AL48" s="38">
        <f t="shared" si="34"/>
        <v>-0.53649980223549909</v>
      </c>
      <c r="AM48" s="18">
        <f>('Wind Tunnel Raw Data'!V83*1000+$B$45)/$B$45</f>
        <v>-2.1390856174703745</v>
      </c>
      <c r="AN48" s="18">
        <f>('Wind Tunnel Raw Data'!W83*1000+$B$45)/$B$45</f>
        <v>-1.8582200622230252</v>
      </c>
      <c r="AO48" s="18">
        <f>('Wind Tunnel Raw Data'!X83*1000+$B$45)/$B$45</f>
        <v>-0.8999728737320688</v>
      </c>
      <c r="AP48" s="18">
        <f>('Wind Tunnel Raw Data'!Y83*1000+$B$45)/$B$45</f>
        <v>-1.0156233964809773</v>
      </c>
      <c r="AQ48" s="18">
        <f>('Wind Tunnel Raw Data'!Z83*1000+$B$45)/$B$45</f>
        <v>-0.94953738348160099</v>
      </c>
      <c r="AR48" s="18">
        <f>('Wind Tunnel Raw Data'!AA83*1000+$B$45)/$B$45</f>
        <v>-0.78432235098316028</v>
      </c>
      <c r="AS48" s="18">
        <f>('Wind Tunnel Raw Data'!AB83*1000+$B$45)/$B$45</f>
        <v>-0.86692986723238064</v>
      </c>
      <c r="AT48" s="18">
        <f>('Wind Tunnel Raw Data'!AC83*1000+$B$45)/$B$45</f>
        <v>-0.75127934448347211</v>
      </c>
      <c r="AU48" s="18">
        <f>('Wind Tunnel Raw Data'!AD83*1000+$B$45)/$B$45</f>
        <v>-0.70171483473393981</v>
      </c>
      <c r="AV48" s="19">
        <f>('Wind Tunnel Raw Data'!AE83*1000+$B$45)/$B$45</f>
        <v>-0.68519333148409578</v>
      </c>
    </row>
    <row r="49" spans="1:48" x14ac:dyDescent="0.25">
      <c r="A49" s="9"/>
      <c r="C49" s="33">
        <v>8.06</v>
      </c>
      <c r="D49" s="38">
        <f>'Wind Tunnel Raw Data'!K84*1000/$B$45</f>
        <v>-1.5695428087351873</v>
      </c>
      <c r="E49" s="18">
        <f>'Wind Tunnel Raw Data'!L84*1000/$B$45</f>
        <v>-1.4373707827364346</v>
      </c>
      <c r="F49" s="18">
        <f>'Wind Tunnel Raw Data'!M84*1000/$B$45</f>
        <v>-1.734757841233628</v>
      </c>
      <c r="G49" s="18">
        <f>'Wind Tunnel Raw Data'!N84*1000/$B$45</f>
        <v>-1.519978298985655</v>
      </c>
      <c r="H49" s="18">
        <f>'Wind Tunnel Raw Data'!O84*1000/$B$45</f>
        <v>-1.519978298985655</v>
      </c>
      <c r="I49" s="18">
        <f>'Wind Tunnel Raw Data'!P84*1000/$B$45</f>
        <v>-1.5530213054853432</v>
      </c>
      <c r="J49" s="18">
        <f>'Wind Tunnel Raw Data'!Q84*1000/$B$45</f>
        <v>-1.4869352924859669</v>
      </c>
      <c r="K49" s="18">
        <f>'Wind Tunnel Raw Data'!R84*1000/$B$45</f>
        <v>-1.4373707827364346</v>
      </c>
      <c r="L49" s="18">
        <f>'Wind Tunnel Raw Data'!S84*1000/$B$45</f>
        <v>-1.4538922859862786</v>
      </c>
      <c r="M49" s="18">
        <f>'Wind Tunnel Raw Data'!T84*1000/$B$45</f>
        <v>-1.4043277762367465</v>
      </c>
      <c r="N49" s="19">
        <f>'Wind Tunnel Raw Data'!U84*1000/$B$45</f>
        <v>-1.4043277762367465</v>
      </c>
      <c r="O49" s="38">
        <f t="shared" si="33"/>
        <v>-1.5695428087351873</v>
      </c>
      <c r="P49" s="18">
        <f>'Wind Tunnel Raw Data'!V84 * 1000/$B$45</f>
        <v>-3.2051716304697506</v>
      </c>
      <c r="Q49" s="18">
        <f>'Wind Tunnel Raw Data'!W84 * 1000/$B$45</f>
        <v>-2.9077845719725572</v>
      </c>
      <c r="R49" s="18">
        <f>'Wind Tunnel Raw Data'!X84 * 1000/$B$45</f>
        <v>-1.8999728737320687</v>
      </c>
      <c r="S49" s="18">
        <f>'Wind Tunnel Raw Data'!Y84 * 1000/$B$45</f>
        <v>-2.0321448997308216</v>
      </c>
      <c r="T49" s="18">
        <f>'Wind Tunnel Raw Data'!Z84 * 1000/$B$45</f>
        <v>-1.9991018932311333</v>
      </c>
      <c r="U49" s="18">
        <f>'Wind Tunnel Raw Data'!AA84 * 1000/$B$45</f>
        <v>-1.7843223509831603</v>
      </c>
      <c r="V49" s="18">
        <f>'Wind Tunnel Raw Data'!AB84 * 1000/$B$45</f>
        <v>-1.9164943769819129</v>
      </c>
      <c r="W49" s="18">
        <f>'Wind Tunnel Raw Data'!AC84 * 1000/$B$45</f>
        <v>-1.751279344483472</v>
      </c>
      <c r="X49" s="18">
        <f>'Wind Tunnel Raw Data'!AD84 * 1000/$B$45</f>
        <v>-1.7182363379837839</v>
      </c>
      <c r="Y49" s="19">
        <f>'Wind Tunnel Raw Data'!AE84 * 1000/$B$45</f>
        <v>-1.7017148347339399</v>
      </c>
      <c r="Z49" s="33">
        <v>8.06</v>
      </c>
      <c r="AA49" s="38">
        <f>('Wind Tunnel Raw Data'!K84*1000+$B$45)/$B$45</f>
        <v>-0.56954280873518726</v>
      </c>
      <c r="AB49" s="18">
        <f>('Wind Tunnel Raw Data'!L84*1000+$B$45)/$B$45</f>
        <v>-0.43737078273643465</v>
      </c>
      <c r="AC49" s="18">
        <f>('Wind Tunnel Raw Data'!M84*1000+$B$45)/$B$45</f>
        <v>-0.73475784123362797</v>
      </c>
      <c r="AD49" s="18">
        <f>('Wind Tunnel Raw Data'!N84*1000+$B$45)/$B$45</f>
        <v>-0.51997829898565495</v>
      </c>
      <c r="AE49" s="18">
        <f>('Wind Tunnel Raw Data'!O84*1000+$B$45)/$B$45</f>
        <v>-0.51997829898565495</v>
      </c>
      <c r="AF49" s="18">
        <f>('Wind Tunnel Raw Data'!P84*1000+$B$45)/$B$45</f>
        <v>-0.55302130548534312</v>
      </c>
      <c r="AG49" s="18">
        <f>('Wind Tunnel Raw Data'!Q84*1000+$B$45)/$B$45</f>
        <v>-0.48693529248596684</v>
      </c>
      <c r="AH49" s="18">
        <f>('Wind Tunnel Raw Data'!R84*1000+$B$45)/$B$45</f>
        <v>-0.43737078273643465</v>
      </c>
      <c r="AI49" s="18">
        <f>('Wind Tunnel Raw Data'!S84*1000+$B$45)/$B$45</f>
        <v>-0.45389228598627868</v>
      </c>
      <c r="AJ49" s="18">
        <f>('Wind Tunnel Raw Data'!T84*1000+$B$45)/$B$45</f>
        <v>-0.40432777623674648</v>
      </c>
      <c r="AK49" s="19">
        <f>('Wind Tunnel Raw Data'!U84*1000+$B$45)/$B$45</f>
        <v>-0.40432777623674648</v>
      </c>
      <c r="AL49" s="38">
        <f t="shared" si="34"/>
        <v>-0.56954280873518726</v>
      </c>
      <c r="AM49" s="18">
        <f>('Wind Tunnel Raw Data'!V84*1000+$B$45)/$B$45</f>
        <v>-2.2051716304697506</v>
      </c>
      <c r="AN49" s="18">
        <f>('Wind Tunnel Raw Data'!W84*1000+$B$45)/$B$45</f>
        <v>-1.9077845719725575</v>
      </c>
      <c r="AO49" s="18">
        <f>('Wind Tunnel Raw Data'!X84*1000+$B$45)/$B$45</f>
        <v>-0.8999728737320688</v>
      </c>
      <c r="AP49" s="18">
        <f>('Wind Tunnel Raw Data'!Y84*1000+$B$45)/$B$45</f>
        <v>-1.0321448997308214</v>
      </c>
      <c r="AQ49" s="18">
        <f>('Wind Tunnel Raw Data'!Z84*1000+$B$45)/$B$45</f>
        <v>-0.99910189323113319</v>
      </c>
      <c r="AR49" s="18">
        <f>('Wind Tunnel Raw Data'!AA84*1000+$B$45)/$B$45</f>
        <v>-0.78432235098316028</v>
      </c>
      <c r="AS49" s="18">
        <f>('Wind Tunnel Raw Data'!AB84*1000+$B$45)/$B$45</f>
        <v>-0.91649437698191283</v>
      </c>
      <c r="AT49" s="18">
        <f>('Wind Tunnel Raw Data'!AC84*1000+$B$45)/$B$45</f>
        <v>-0.75127934448347211</v>
      </c>
      <c r="AU49" s="18">
        <f>('Wind Tunnel Raw Data'!AD84*1000+$B$45)/$B$45</f>
        <v>-0.71823633798378395</v>
      </c>
      <c r="AV49" s="19">
        <f>('Wind Tunnel Raw Data'!AE84*1000+$B$45)/$B$45</f>
        <v>-0.70171483473393981</v>
      </c>
    </row>
    <row r="50" spans="1:48" x14ac:dyDescent="0.25">
      <c r="A50" s="9"/>
      <c r="C50" s="33">
        <v>10.08</v>
      </c>
      <c r="D50" s="38">
        <f>'Wind Tunnel Raw Data'!K85*1000/$B$45</f>
        <v>-2.1973599322292623</v>
      </c>
      <c r="E50" s="18">
        <f>'Wind Tunnel Raw Data'!L85*1000/$B$45</f>
        <v>-1.4704137892361229</v>
      </c>
      <c r="F50" s="18">
        <f>'Wind Tunnel Raw Data'!M85*1000/$B$45</f>
        <v>-1.8504083639825366</v>
      </c>
      <c r="G50" s="18">
        <f>'Wind Tunnel Raw Data'!N85*1000/$B$45</f>
        <v>-1.536499802235499</v>
      </c>
      <c r="H50" s="18">
        <f>'Wind Tunnel Raw Data'!O85*1000/$B$45</f>
        <v>-1.519978298985655</v>
      </c>
      <c r="I50" s="18">
        <f>'Wind Tunnel Raw Data'!P85*1000/$B$45</f>
        <v>-1.5860643119850313</v>
      </c>
      <c r="J50" s="18">
        <f>'Wind Tunnel Raw Data'!Q85*1000/$B$45</f>
        <v>-1.4869352924859669</v>
      </c>
      <c r="K50" s="18">
        <f>'Wind Tunnel Raw Data'!R85*1000/$B$45</f>
        <v>-1.4043277762367465</v>
      </c>
      <c r="L50" s="18">
        <f>'Wind Tunnel Raw Data'!S85*1000/$B$45</f>
        <v>-1.4208492794865906</v>
      </c>
      <c r="M50" s="18">
        <f>'Wind Tunnel Raw Data'!T85*1000/$B$45</f>
        <v>-1.3878062729869023</v>
      </c>
      <c r="N50" s="19">
        <f>'Wind Tunnel Raw Data'!U85*1000/$B$45</f>
        <v>-1.3878062729869023</v>
      </c>
      <c r="O50" s="38">
        <f t="shared" si="33"/>
        <v>-2.1973599322292623</v>
      </c>
      <c r="P50" s="18">
        <f>'Wind Tunnel Raw Data'!V85 * 1000/$B$45</f>
        <v>-3.6677737214653847</v>
      </c>
      <c r="Q50" s="18">
        <f>'Wind Tunnel Raw Data'!W85 * 1000/$B$45</f>
        <v>-3.1886501272199066</v>
      </c>
      <c r="R50" s="18">
        <f>'Wind Tunnel Raw Data'!X85 * 1000/$B$45</f>
        <v>-2.0156233964809771</v>
      </c>
      <c r="S50" s="18">
        <f>'Wind Tunnel Raw Data'!Y85 * 1000/$B$45</f>
        <v>-2.1808384289794183</v>
      </c>
      <c r="T50" s="18">
        <f>'Wind Tunnel Raw Data'!Z85 * 1000/$B$45</f>
        <v>-2.0982309127301977</v>
      </c>
      <c r="U50" s="18">
        <f>'Wind Tunnel Raw Data'!AA85 * 1000/$B$45</f>
        <v>-1.8669298672323806</v>
      </c>
      <c r="V50" s="18">
        <f>'Wind Tunnel Raw Data'!AB85 * 1000/$B$45</f>
        <v>-1.966058886731445</v>
      </c>
      <c r="W50" s="18">
        <f>'Wind Tunnel Raw Data'!AC85 * 1000/$B$45</f>
        <v>-1.8008438542330043</v>
      </c>
      <c r="X50" s="18">
        <f>'Wind Tunnel Raw Data'!AD85 * 1000/$B$45</f>
        <v>-1.7678008477333162</v>
      </c>
      <c r="Y50" s="19">
        <f>'Wind Tunnel Raw Data'!AE85 * 1000/$B$45</f>
        <v>-1.7843223509831603</v>
      </c>
      <c r="Z50" s="33">
        <v>10.08</v>
      </c>
      <c r="AA50" s="38">
        <f>('Wind Tunnel Raw Data'!K85*1000+$B$45)/$B$45</f>
        <v>-1.1973599322292621</v>
      </c>
      <c r="AB50" s="18">
        <f>('Wind Tunnel Raw Data'!L85*1000+$B$45)/$B$45</f>
        <v>-0.47041378923612276</v>
      </c>
      <c r="AC50" s="18">
        <f>('Wind Tunnel Raw Data'!M85*1000+$B$45)/$B$45</f>
        <v>-0.8504083639825365</v>
      </c>
      <c r="AD50" s="18">
        <f>('Wind Tunnel Raw Data'!N85*1000+$B$45)/$B$45</f>
        <v>-0.53649980223549909</v>
      </c>
      <c r="AE50" s="18">
        <f>('Wind Tunnel Raw Data'!O85*1000+$B$45)/$B$45</f>
        <v>-0.51997829898565495</v>
      </c>
      <c r="AF50" s="18">
        <f>('Wind Tunnel Raw Data'!P85*1000+$B$45)/$B$45</f>
        <v>-0.58606431198503128</v>
      </c>
      <c r="AG50" s="18">
        <f>('Wind Tunnel Raw Data'!Q85*1000+$B$45)/$B$45</f>
        <v>-0.48693529248596684</v>
      </c>
      <c r="AH50" s="18">
        <f>('Wind Tunnel Raw Data'!R85*1000+$B$45)/$B$45</f>
        <v>-0.40432777623674648</v>
      </c>
      <c r="AI50" s="18">
        <f>('Wind Tunnel Raw Data'!S85*1000+$B$45)/$B$45</f>
        <v>-0.42084927948659057</v>
      </c>
      <c r="AJ50" s="18">
        <f>('Wind Tunnel Raw Data'!T85*1000+$B$45)/$B$45</f>
        <v>-0.3878062729869024</v>
      </c>
      <c r="AK50" s="19">
        <f>('Wind Tunnel Raw Data'!U85*1000+$B$45)/$B$45</f>
        <v>-0.3878062729869024</v>
      </c>
      <c r="AL50" s="38">
        <f t="shared" si="34"/>
        <v>-1.1973599322292621</v>
      </c>
      <c r="AM50" s="18">
        <f>('Wind Tunnel Raw Data'!V85*1000+$B$45)/$B$45</f>
        <v>-2.6677737214653847</v>
      </c>
      <c r="AN50" s="18">
        <f>('Wind Tunnel Raw Data'!W85*1000+$B$45)/$B$45</f>
        <v>-2.1886501272199066</v>
      </c>
      <c r="AO50" s="18">
        <f>('Wind Tunnel Raw Data'!X85*1000+$B$45)/$B$45</f>
        <v>-1.0156233964809773</v>
      </c>
      <c r="AP50" s="18">
        <f>('Wind Tunnel Raw Data'!Y85*1000+$B$45)/$B$45</f>
        <v>-1.180838428979418</v>
      </c>
      <c r="AQ50" s="18">
        <f>('Wind Tunnel Raw Data'!Z85*1000+$B$45)/$B$45</f>
        <v>-1.0982309127301977</v>
      </c>
      <c r="AR50" s="18">
        <f>('Wind Tunnel Raw Data'!AA85*1000+$B$45)/$B$45</f>
        <v>-0.86692986723238064</v>
      </c>
      <c r="AS50" s="18">
        <f>('Wind Tunnel Raw Data'!AB85*1000+$B$45)/$B$45</f>
        <v>-0.96605888673144502</v>
      </c>
      <c r="AT50" s="18">
        <f>('Wind Tunnel Raw Data'!AC85*1000+$B$45)/$B$45</f>
        <v>-0.8008438542330043</v>
      </c>
      <c r="AU50" s="18">
        <f>('Wind Tunnel Raw Data'!AD85*1000+$B$45)/$B$45</f>
        <v>-0.76780084773331614</v>
      </c>
      <c r="AV50" s="19">
        <f>('Wind Tunnel Raw Data'!AE85*1000+$B$45)/$B$45</f>
        <v>-0.78432235098316028</v>
      </c>
    </row>
    <row r="51" spans="1:48" x14ac:dyDescent="0.25">
      <c r="A51" s="9"/>
      <c r="C51" s="33">
        <v>11.95</v>
      </c>
      <c r="D51" s="38">
        <f>'Wind Tunnel Raw Data'!K86*1000/$B$45</f>
        <v>-1.3878062729869023</v>
      </c>
      <c r="E51" s="18">
        <f>'Wind Tunnel Raw Data'!L86*1000/$B$45</f>
        <v>-1.3712847697370583</v>
      </c>
      <c r="F51" s="18">
        <f>'Wind Tunnel Raw Data'!M86*1000/$B$45</f>
        <v>-1.6191073184847196</v>
      </c>
      <c r="G51" s="18">
        <f>'Wind Tunnel Raw Data'!N86*1000/$B$45</f>
        <v>-1.519978298985655</v>
      </c>
      <c r="H51" s="18">
        <f>'Wind Tunnel Raw Data'!O86*1000/$B$45</f>
        <v>-1.4869352924859669</v>
      </c>
      <c r="I51" s="18">
        <f>'Wind Tunnel Raw Data'!P86*1000/$B$45</f>
        <v>-1.536499802235499</v>
      </c>
      <c r="J51" s="18">
        <f>'Wind Tunnel Raw Data'!Q86*1000/$B$45</f>
        <v>-1.5034567957358109</v>
      </c>
      <c r="K51" s="18">
        <f>'Wind Tunnel Raw Data'!R86*1000/$B$45</f>
        <v>-1.4704137892361229</v>
      </c>
      <c r="L51" s="18">
        <f>'Wind Tunnel Raw Data'!S86*1000/$B$45</f>
        <v>-1.519978298985655</v>
      </c>
      <c r="M51" s="18">
        <f>'Wind Tunnel Raw Data'!T86*1000/$B$45</f>
        <v>-1.4704137892361229</v>
      </c>
      <c r="N51" s="19">
        <f>'Wind Tunnel Raw Data'!U86*1000/$B$45</f>
        <v>-1.6025858152348753</v>
      </c>
      <c r="O51" s="38">
        <f t="shared" si="33"/>
        <v>-1.3878062729869023</v>
      </c>
      <c r="P51" s="18">
        <f>'Wind Tunnel Raw Data'!V86 * 1000/$B$45</f>
        <v>-2.7921340492236491</v>
      </c>
      <c r="Q51" s="18">
        <f>'Wind Tunnel Raw Data'!W86 * 1000/$B$45</f>
        <v>-2.7260480362242725</v>
      </c>
      <c r="R51" s="18">
        <f>'Wind Tunnel Raw Data'!X86 * 1000/$B$45</f>
        <v>-1.9164943769819129</v>
      </c>
      <c r="S51" s="18">
        <f>'Wind Tunnel Raw Data'!Y86 * 1000/$B$45</f>
        <v>-2.0486664029806656</v>
      </c>
      <c r="T51" s="18">
        <f>'Wind Tunnel Raw Data'!Z86 * 1000/$B$45</f>
        <v>-2.0321448997308216</v>
      </c>
      <c r="U51" s="18">
        <f>'Wind Tunnel Raw Data'!AA86 * 1000/$B$45</f>
        <v>-1.8504083639825366</v>
      </c>
      <c r="V51" s="18">
        <f>'Wind Tunnel Raw Data'!AB86 * 1000/$B$45</f>
        <v>-1.982580389981289</v>
      </c>
      <c r="W51" s="18">
        <f>'Wind Tunnel Raw Data'!AC86 * 1000/$B$45</f>
        <v>-1.8669298672323806</v>
      </c>
      <c r="X51" s="18">
        <f>'Wind Tunnel Raw Data'!AD86 * 1000/$B$45</f>
        <v>-1.966058886731445</v>
      </c>
      <c r="Y51" s="19">
        <f>'Wind Tunnel Raw Data'!AE86 * 1000/$B$45</f>
        <v>-1.9991018932311333</v>
      </c>
      <c r="Z51" s="33">
        <v>11.95</v>
      </c>
      <c r="AA51" s="38">
        <f>('Wind Tunnel Raw Data'!K86*1000+$B$45)/$B$45</f>
        <v>-0.3878062729869024</v>
      </c>
      <c r="AB51" s="18">
        <f>('Wind Tunnel Raw Data'!L86*1000+$B$45)/$B$45</f>
        <v>-0.37128476973705832</v>
      </c>
      <c r="AC51" s="18">
        <f>('Wind Tunnel Raw Data'!M86*1000+$B$45)/$B$45</f>
        <v>-0.61910731848471945</v>
      </c>
      <c r="AD51" s="18">
        <f>('Wind Tunnel Raw Data'!N86*1000+$B$45)/$B$45</f>
        <v>-0.51997829898565495</v>
      </c>
      <c r="AE51" s="18">
        <f>('Wind Tunnel Raw Data'!O86*1000+$B$45)/$B$45</f>
        <v>-0.48693529248596684</v>
      </c>
      <c r="AF51" s="18">
        <f>('Wind Tunnel Raw Data'!P86*1000+$B$45)/$B$45</f>
        <v>-0.53649980223549909</v>
      </c>
      <c r="AG51" s="18">
        <f>('Wind Tunnel Raw Data'!Q86*1000+$B$45)/$B$45</f>
        <v>-0.50345679573581092</v>
      </c>
      <c r="AH51" s="18">
        <f>('Wind Tunnel Raw Data'!R86*1000+$B$45)/$B$45</f>
        <v>-0.47041378923612276</v>
      </c>
      <c r="AI51" s="18">
        <f>('Wind Tunnel Raw Data'!S86*1000+$B$45)/$B$45</f>
        <v>-0.51997829898565495</v>
      </c>
      <c r="AJ51" s="18">
        <f>('Wind Tunnel Raw Data'!T86*1000+$B$45)/$B$45</f>
        <v>-0.47041378923612276</v>
      </c>
      <c r="AK51" s="19">
        <f>('Wind Tunnel Raw Data'!U86*1000+$B$45)/$B$45</f>
        <v>-0.60258581523487542</v>
      </c>
      <c r="AL51" s="38">
        <f t="shared" si="34"/>
        <v>-0.3878062729869024</v>
      </c>
      <c r="AM51" s="18">
        <f>('Wind Tunnel Raw Data'!V86*1000+$B$45)/$B$45</f>
        <v>-1.7921340492236488</v>
      </c>
      <c r="AN51" s="18">
        <f>('Wind Tunnel Raw Data'!W86*1000+$B$45)/$B$45</f>
        <v>-1.7260480362242725</v>
      </c>
      <c r="AO51" s="18">
        <f>('Wind Tunnel Raw Data'!X86*1000+$B$45)/$B$45</f>
        <v>-0.91649437698191283</v>
      </c>
      <c r="AP51" s="18">
        <f>('Wind Tunnel Raw Data'!Y86*1000+$B$45)/$B$45</f>
        <v>-1.0486664029806654</v>
      </c>
      <c r="AQ51" s="18">
        <f>('Wind Tunnel Raw Data'!Z86*1000+$B$45)/$B$45</f>
        <v>-1.0321448997308214</v>
      </c>
      <c r="AR51" s="18">
        <f>('Wind Tunnel Raw Data'!AA86*1000+$B$45)/$B$45</f>
        <v>-0.8504083639825365</v>
      </c>
      <c r="AS51" s="18">
        <f>('Wind Tunnel Raw Data'!AB86*1000+$B$45)/$B$45</f>
        <v>-0.98258038998128916</v>
      </c>
      <c r="AT51" s="18">
        <f>('Wind Tunnel Raw Data'!AC86*1000+$B$45)/$B$45</f>
        <v>-0.86692986723238064</v>
      </c>
      <c r="AU51" s="18">
        <f>('Wind Tunnel Raw Data'!AD86*1000+$B$45)/$B$45</f>
        <v>-0.96605888673144502</v>
      </c>
      <c r="AV51" s="19">
        <f>('Wind Tunnel Raw Data'!AE86*1000+$B$45)/$B$45</f>
        <v>-0.99910189323113319</v>
      </c>
    </row>
    <row r="52" spans="1:48" x14ac:dyDescent="0.25">
      <c r="A52" s="9"/>
      <c r="C52" s="33">
        <v>13.97</v>
      </c>
      <c r="D52" s="38">
        <f>'Wind Tunnel Raw Data'!K87*1000/$B$45</f>
        <v>-1.0243332014903328</v>
      </c>
      <c r="E52" s="18">
        <f>'Wind Tunnel Raw Data'!L87*1000/$B$45</f>
        <v>-1.3217202599875262</v>
      </c>
      <c r="F52" s="18">
        <f>'Wind Tunnel Raw Data'!M87*1000/$B$45</f>
        <v>-1.4704137892361229</v>
      </c>
      <c r="G52" s="18">
        <f>'Wind Tunnel Raw Data'!N87*1000/$B$45</f>
        <v>-1.3878062729869023</v>
      </c>
      <c r="H52" s="18">
        <f>'Wind Tunnel Raw Data'!O87*1000/$B$45</f>
        <v>-1.4704137892361229</v>
      </c>
      <c r="I52" s="18">
        <f>'Wind Tunnel Raw Data'!P87*1000/$B$45</f>
        <v>-1.4869352924859669</v>
      </c>
      <c r="J52" s="18">
        <f>'Wind Tunnel Raw Data'!Q87*1000/$B$45</f>
        <v>-1.5034567957358109</v>
      </c>
      <c r="K52" s="18">
        <f>'Wind Tunnel Raw Data'!R87*1000/$B$45</f>
        <v>-1.519978298985655</v>
      </c>
      <c r="L52" s="18">
        <f>'Wind Tunnel Raw Data'!S87*1000/$B$45</f>
        <v>-1.536499802235499</v>
      </c>
      <c r="M52" s="18">
        <f>'Wind Tunnel Raw Data'!T87*1000/$B$45</f>
        <v>-1.5530213054853432</v>
      </c>
      <c r="N52" s="19">
        <f>'Wind Tunnel Raw Data'!U87*1000/$B$45</f>
        <v>-1.7017148347339399</v>
      </c>
      <c r="O52" s="38">
        <f t="shared" si="33"/>
        <v>-1.0243332014903328</v>
      </c>
      <c r="P52" s="18">
        <f>'Wind Tunnel Raw Data'!V87 * 1000/$B$45</f>
        <v>-2.4451824809769231</v>
      </c>
      <c r="Q52" s="18">
        <f>'Wind Tunnel Raw Data'!W87 * 1000/$B$45</f>
        <v>-2.4782254874766112</v>
      </c>
      <c r="R52" s="18">
        <f>'Wind Tunnel Raw Data'!X87 * 1000/$B$45</f>
        <v>-1.9164943769819129</v>
      </c>
      <c r="S52" s="18">
        <f>'Wind Tunnel Raw Data'!Y87 * 1000/$B$45</f>
        <v>-1.966058886731445</v>
      </c>
      <c r="T52" s="18">
        <f>'Wind Tunnel Raw Data'!Z87 * 1000/$B$45</f>
        <v>-1.982580389981289</v>
      </c>
      <c r="U52" s="18">
        <f>'Wind Tunnel Raw Data'!AA87 * 1000/$B$45</f>
        <v>-1.8834513704822247</v>
      </c>
      <c r="V52" s="18">
        <f>'Wind Tunnel Raw Data'!AB87 * 1000/$B$45</f>
        <v>-1.982580389981289</v>
      </c>
      <c r="W52" s="18">
        <f>'Wind Tunnel Raw Data'!AC87 * 1000/$B$45</f>
        <v>-1.982580389981289</v>
      </c>
      <c r="X52" s="18">
        <f>'Wind Tunnel Raw Data'!AD87 * 1000/$B$45</f>
        <v>-2.1147524159800417</v>
      </c>
      <c r="Y52" s="19">
        <f>'Wind Tunnel Raw Data'!AE87 * 1000/$B$45</f>
        <v>-2.1643169257295738</v>
      </c>
      <c r="Z52" s="33">
        <v>13.97</v>
      </c>
      <c r="AA52" s="38">
        <f>('Wind Tunnel Raw Data'!K87*1000+$B$45)/$B$45</f>
        <v>-2.4333201490332721E-2</v>
      </c>
      <c r="AB52" s="18">
        <f>('Wind Tunnel Raw Data'!L87*1000+$B$45)/$B$45</f>
        <v>-0.32172025998752607</v>
      </c>
      <c r="AC52" s="18">
        <f>('Wind Tunnel Raw Data'!M87*1000+$B$45)/$B$45</f>
        <v>-0.47041378923612276</v>
      </c>
      <c r="AD52" s="18">
        <f>('Wind Tunnel Raw Data'!N87*1000+$B$45)/$B$45</f>
        <v>-0.3878062729869024</v>
      </c>
      <c r="AE52" s="18">
        <f>('Wind Tunnel Raw Data'!O87*1000+$B$45)/$B$45</f>
        <v>-0.47041378923612276</v>
      </c>
      <c r="AF52" s="18">
        <f>('Wind Tunnel Raw Data'!P87*1000+$B$45)/$B$45</f>
        <v>-0.48693529248596684</v>
      </c>
      <c r="AG52" s="18">
        <f>('Wind Tunnel Raw Data'!Q87*1000+$B$45)/$B$45</f>
        <v>-0.50345679573581092</v>
      </c>
      <c r="AH52" s="18">
        <f>('Wind Tunnel Raw Data'!R87*1000+$B$45)/$B$45</f>
        <v>-0.51997829898565495</v>
      </c>
      <c r="AI52" s="18">
        <f>('Wind Tunnel Raw Data'!S87*1000+$B$45)/$B$45</f>
        <v>-0.53649980223549909</v>
      </c>
      <c r="AJ52" s="18">
        <f>('Wind Tunnel Raw Data'!T87*1000+$B$45)/$B$45</f>
        <v>-0.55302130548534312</v>
      </c>
      <c r="AK52" s="19">
        <f>('Wind Tunnel Raw Data'!U87*1000+$B$45)/$B$45</f>
        <v>-0.70171483473393981</v>
      </c>
      <c r="AL52" s="38">
        <f t="shared" si="34"/>
        <v>-2.4333201490332721E-2</v>
      </c>
      <c r="AM52" s="18">
        <f>('Wind Tunnel Raw Data'!V87*1000+$B$45)/$B$45</f>
        <v>-1.4451824809769234</v>
      </c>
      <c r="AN52" s="18">
        <f>('Wind Tunnel Raw Data'!W87*1000+$B$45)/$B$45</f>
        <v>-1.4782254874766114</v>
      </c>
      <c r="AO52" s="18">
        <f>('Wind Tunnel Raw Data'!X87*1000+$B$45)/$B$45</f>
        <v>-0.91649437698191283</v>
      </c>
      <c r="AP52" s="18">
        <f>('Wind Tunnel Raw Data'!Y87*1000+$B$45)/$B$45</f>
        <v>-0.96605888673144502</v>
      </c>
      <c r="AQ52" s="18">
        <f>('Wind Tunnel Raw Data'!Z87*1000+$B$45)/$B$45</f>
        <v>-0.98258038998128916</v>
      </c>
      <c r="AR52" s="18">
        <f>('Wind Tunnel Raw Data'!AA87*1000+$B$45)/$B$45</f>
        <v>-0.88345137048222466</v>
      </c>
      <c r="AS52" s="18">
        <f>('Wind Tunnel Raw Data'!AB87*1000+$B$45)/$B$45</f>
        <v>-0.98258038998128916</v>
      </c>
      <c r="AT52" s="18">
        <f>('Wind Tunnel Raw Data'!AC87*1000+$B$45)/$B$45</f>
        <v>-0.98258038998128916</v>
      </c>
      <c r="AU52" s="18">
        <f>('Wind Tunnel Raw Data'!AD87*1000+$B$45)/$B$45</f>
        <v>-1.1147524159800417</v>
      </c>
      <c r="AV52" s="19">
        <f>('Wind Tunnel Raw Data'!AE87*1000+$B$45)/$B$45</f>
        <v>-1.164316925729574</v>
      </c>
    </row>
    <row r="53" spans="1:48" ht="15.75" thickBot="1" x14ac:dyDescent="0.3">
      <c r="A53" s="13"/>
      <c r="B53" s="16"/>
      <c r="C53" s="34">
        <v>15.98</v>
      </c>
      <c r="D53" s="39">
        <f>'Wind Tunnel Raw Data'!K88*1000/$B$45</f>
        <v>-1.0243332014903328</v>
      </c>
      <c r="E53" s="30">
        <f>'Wind Tunnel Raw Data'!L88*1000/$B$45</f>
        <v>-1.2886772534878379</v>
      </c>
      <c r="F53" s="30">
        <f>'Wind Tunnel Raw Data'!M88*1000/$B$45</f>
        <v>-1.4538922859862786</v>
      </c>
      <c r="G53" s="30">
        <f>'Wind Tunnel Raw Data'!N88*1000/$B$45</f>
        <v>-1.3878062729869023</v>
      </c>
      <c r="H53" s="30">
        <f>'Wind Tunnel Raw Data'!O88*1000/$B$45</f>
        <v>-1.4538922859862786</v>
      </c>
      <c r="I53" s="30">
        <f>'Wind Tunnel Raw Data'!P88*1000/$B$45</f>
        <v>-1.4538922859862786</v>
      </c>
      <c r="J53" s="30">
        <f>'Wind Tunnel Raw Data'!Q88*1000/$B$45</f>
        <v>-1.4704137892361229</v>
      </c>
      <c r="K53" s="30">
        <f>'Wind Tunnel Raw Data'!R88*1000/$B$45</f>
        <v>-1.4869352924859669</v>
      </c>
      <c r="L53" s="30">
        <f>'Wind Tunnel Raw Data'!S88*1000/$B$45</f>
        <v>-1.536499802235499</v>
      </c>
      <c r="M53" s="30">
        <f>'Wind Tunnel Raw Data'!T88*1000/$B$45</f>
        <v>-1.5530213054853432</v>
      </c>
      <c r="N53" s="31">
        <f>'Wind Tunnel Raw Data'!U88*1000/$B$45</f>
        <v>-1.734757841233628</v>
      </c>
      <c r="O53" s="39">
        <f t="shared" si="33"/>
        <v>-1.0243332014903328</v>
      </c>
      <c r="P53" s="30">
        <f>'Wind Tunnel Raw Data'!V88 * 1000/$B$45</f>
        <v>-2.4782254874766112</v>
      </c>
      <c r="Q53" s="30">
        <f>'Wind Tunnel Raw Data'!W88 * 1000/$B$45</f>
        <v>-2.5443115004759878</v>
      </c>
      <c r="R53" s="30">
        <f>'Wind Tunnel Raw Data'!X88 * 1000/$B$45</f>
        <v>-1.966058886731445</v>
      </c>
      <c r="S53" s="30">
        <f>'Wind Tunnel Raw Data'!Y88 * 1000/$B$45</f>
        <v>-2.0321448997308216</v>
      </c>
      <c r="T53" s="30">
        <f>'Wind Tunnel Raw Data'!Z88 * 1000/$B$45</f>
        <v>-2.0321448997308216</v>
      </c>
      <c r="U53" s="30">
        <f>'Wind Tunnel Raw Data'!AA88 * 1000/$B$45</f>
        <v>-1.9164943769819129</v>
      </c>
      <c r="V53" s="30">
        <f>'Wind Tunnel Raw Data'!AB88 * 1000/$B$45</f>
        <v>-2.0321448997308216</v>
      </c>
      <c r="W53" s="30">
        <f>'Wind Tunnel Raw Data'!AC88 * 1000/$B$45</f>
        <v>-2.0156233964809771</v>
      </c>
      <c r="X53" s="30">
        <f>'Wind Tunnel Raw Data'!AD88 * 1000/$B$45</f>
        <v>-2.1643169257295738</v>
      </c>
      <c r="Y53" s="31">
        <f>'Wind Tunnel Raw Data'!AE88 * 1000/$B$45</f>
        <v>-2.2304029387289503</v>
      </c>
      <c r="Z53" s="34">
        <v>15.98</v>
      </c>
      <c r="AA53" s="39">
        <f>('Wind Tunnel Raw Data'!K88*1000+$B$45)/$B$45</f>
        <v>-2.4333201490332721E-2</v>
      </c>
      <c r="AB53" s="30">
        <f>('Wind Tunnel Raw Data'!L88*1000+$B$45)/$B$45</f>
        <v>-0.28867725348783796</v>
      </c>
      <c r="AC53" s="30">
        <f>('Wind Tunnel Raw Data'!M88*1000+$B$45)/$B$45</f>
        <v>-0.45389228598627868</v>
      </c>
      <c r="AD53" s="30">
        <f>('Wind Tunnel Raw Data'!N88*1000+$B$45)/$B$45</f>
        <v>-0.3878062729869024</v>
      </c>
      <c r="AE53" s="30">
        <f>('Wind Tunnel Raw Data'!O88*1000+$B$45)/$B$45</f>
        <v>-0.45389228598627868</v>
      </c>
      <c r="AF53" s="30">
        <f>('Wind Tunnel Raw Data'!P88*1000+$B$45)/$B$45</f>
        <v>-0.45389228598627868</v>
      </c>
      <c r="AG53" s="30">
        <f>('Wind Tunnel Raw Data'!Q88*1000+$B$45)/$B$45</f>
        <v>-0.47041378923612276</v>
      </c>
      <c r="AH53" s="30">
        <f>('Wind Tunnel Raw Data'!R88*1000+$B$45)/$B$45</f>
        <v>-0.48693529248596684</v>
      </c>
      <c r="AI53" s="30">
        <f>('Wind Tunnel Raw Data'!S88*1000+$B$45)/$B$45</f>
        <v>-0.53649980223549909</v>
      </c>
      <c r="AJ53" s="30">
        <f>('Wind Tunnel Raw Data'!T88*1000+$B$45)/$B$45</f>
        <v>-0.55302130548534312</v>
      </c>
      <c r="AK53" s="31">
        <f>('Wind Tunnel Raw Data'!U88*1000+$B$45)/$B$45</f>
        <v>-0.73475784123362797</v>
      </c>
      <c r="AL53" s="39">
        <f t="shared" si="34"/>
        <v>-2.4333201490332721E-2</v>
      </c>
      <c r="AM53" s="30">
        <f>('Wind Tunnel Raw Data'!V88*1000+$B$45)/$B$45</f>
        <v>-1.4782254874766114</v>
      </c>
      <c r="AN53" s="30">
        <f>('Wind Tunnel Raw Data'!W88*1000+$B$45)/$B$45</f>
        <v>-1.5443115004759878</v>
      </c>
      <c r="AO53" s="30">
        <f>('Wind Tunnel Raw Data'!X88*1000+$B$45)/$B$45</f>
        <v>-0.96605888673144502</v>
      </c>
      <c r="AP53" s="30">
        <f>('Wind Tunnel Raw Data'!Y88*1000+$B$45)/$B$45</f>
        <v>-1.0321448997308214</v>
      </c>
      <c r="AQ53" s="30">
        <f>('Wind Tunnel Raw Data'!Z88*1000+$B$45)/$B$45</f>
        <v>-1.0321448997308214</v>
      </c>
      <c r="AR53" s="30">
        <f>('Wind Tunnel Raw Data'!AA88*1000+$B$45)/$B$45</f>
        <v>-0.91649437698191283</v>
      </c>
      <c r="AS53" s="30">
        <f>('Wind Tunnel Raw Data'!AB88*1000+$B$45)/$B$45</f>
        <v>-1.0321448997308214</v>
      </c>
      <c r="AT53" s="30">
        <f>('Wind Tunnel Raw Data'!AC88*1000+$B$45)/$B$45</f>
        <v>-1.0156233964809773</v>
      </c>
      <c r="AU53" s="30">
        <f>('Wind Tunnel Raw Data'!AD88*1000+$B$45)/$B$45</f>
        <v>-1.164316925729574</v>
      </c>
      <c r="AV53" s="31">
        <f>('Wind Tunnel Raw Data'!AE88*1000+$B$45)/$B$45</f>
        <v>-1.2304029387289503</v>
      </c>
    </row>
    <row r="54" spans="1:48" ht="15.75" thickBot="1" x14ac:dyDescent="0.3"/>
    <row r="55" spans="1:48" ht="15.75" thickBot="1" x14ac:dyDescent="0.3">
      <c r="A55" s="75" t="s">
        <v>55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7"/>
      <c r="Z55" s="78" t="s">
        <v>55</v>
      </c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</row>
    <row r="56" spans="1:48" ht="15.75" thickBot="1" x14ac:dyDescent="0.3">
      <c r="A56" s="63" t="s">
        <v>50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5"/>
      <c r="Z56" s="63" t="s">
        <v>53</v>
      </c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5"/>
    </row>
    <row r="57" spans="1:48" ht="15.75" thickBot="1" x14ac:dyDescent="0.3">
      <c r="A57" s="23"/>
      <c r="B57" s="25"/>
      <c r="C57" s="29" t="s">
        <v>49</v>
      </c>
      <c r="D57" s="66" t="s">
        <v>48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8"/>
      <c r="Z57" s="29" t="s">
        <v>49</v>
      </c>
      <c r="AA57" s="66" t="s">
        <v>48</v>
      </c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8"/>
    </row>
    <row r="58" spans="1:48" ht="15.75" thickBot="1" x14ac:dyDescent="0.3">
      <c r="A58" s="9"/>
      <c r="C58" s="32" t="s">
        <v>47</v>
      </c>
      <c r="D58" s="26" t="s">
        <v>10</v>
      </c>
      <c r="E58" s="27" t="s">
        <v>11</v>
      </c>
      <c r="F58" s="27" t="s">
        <v>12</v>
      </c>
      <c r="G58" s="27" t="s">
        <v>13</v>
      </c>
      <c r="H58" s="27" t="s">
        <v>14</v>
      </c>
      <c r="I58" s="27" t="s">
        <v>15</v>
      </c>
      <c r="J58" s="27" t="s">
        <v>16</v>
      </c>
      <c r="K58" s="27" t="s">
        <v>17</v>
      </c>
      <c r="L58" s="27" t="s">
        <v>18</v>
      </c>
      <c r="M58" s="27" t="s">
        <v>19</v>
      </c>
      <c r="N58" s="28" t="s">
        <v>20</v>
      </c>
      <c r="O58" s="26" t="s">
        <v>10</v>
      </c>
      <c r="P58" s="27" t="s">
        <v>21</v>
      </c>
      <c r="Q58" s="27" t="s">
        <v>22</v>
      </c>
      <c r="R58" s="27" t="s">
        <v>23</v>
      </c>
      <c r="S58" s="27" t="s">
        <v>24</v>
      </c>
      <c r="T58" s="27" t="s">
        <v>25</v>
      </c>
      <c r="U58" s="27" t="s">
        <v>26</v>
      </c>
      <c r="V58" s="27" t="s">
        <v>27</v>
      </c>
      <c r="W58" s="27" t="s">
        <v>28</v>
      </c>
      <c r="X58" s="27" t="s">
        <v>29</v>
      </c>
      <c r="Y58" s="28" t="s">
        <v>30</v>
      </c>
      <c r="Z58" s="33" t="s">
        <v>47</v>
      </c>
      <c r="AA58" s="26" t="s">
        <v>10</v>
      </c>
      <c r="AB58" s="27" t="s">
        <v>11</v>
      </c>
      <c r="AC58" s="27" t="s">
        <v>12</v>
      </c>
      <c r="AD58" s="27" t="s">
        <v>13</v>
      </c>
      <c r="AE58" s="27" t="s">
        <v>14</v>
      </c>
      <c r="AF58" s="27" t="s">
        <v>15</v>
      </c>
      <c r="AG58" s="27" t="s">
        <v>16</v>
      </c>
      <c r="AH58" s="27" t="s">
        <v>17</v>
      </c>
      <c r="AI58" s="27" t="s">
        <v>18</v>
      </c>
      <c r="AJ58" s="27" t="s">
        <v>19</v>
      </c>
      <c r="AK58" s="28" t="s">
        <v>20</v>
      </c>
      <c r="AL58" s="26" t="s">
        <v>10</v>
      </c>
      <c r="AM58" s="27" t="s">
        <v>21</v>
      </c>
      <c r="AN58" s="27" t="s">
        <v>22</v>
      </c>
      <c r="AO58" s="27" t="s">
        <v>23</v>
      </c>
      <c r="AP58" s="27" t="s">
        <v>24</v>
      </c>
      <c r="AQ58" s="27" t="s">
        <v>25</v>
      </c>
      <c r="AR58" s="27" t="s">
        <v>26</v>
      </c>
      <c r="AS58" s="27" t="s">
        <v>27</v>
      </c>
      <c r="AT58" s="27" t="s">
        <v>28</v>
      </c>
      <c r="AU58" s="27" t="s">
        <v>29</v>
      </c>
      <c r="AV58" s="28" t="s">
        <v>30</v>
      </c>
    </row>
    <row r="59" spans="1:48" x14ac:dyDescent="0.25">
      <c r="B59" s="18"/>
      <c r="C59" s="33">
        <v>0</v>
      </c>
      <c r="D59" s="35">
        <f>AVERAGE(D71,D83,D95)</f>
        <v>-0.13771429448336883</v>
      </c>
      <c r="E59" s="36">
        <f t="shared" ref="E59:N59" si="35">AVERAGE(E71,E83,E95)</f>
        <v>-1.8932481192591926</v>
      </c>
      <c r="F59" s="36">
        <f t="shared" si="35"/>
        <v>-1.769272417962763</v>
      </c>
      <c r="G59" s="36">
        <f t="shared" si="35"/>
        <v>-1.9487404330277069</v>
      </c>
      <c r="H59" s="36">
        <f t="shared" si="35"/>
        <v>-1.7550864218227813</v>
      </c>
      <c r="I59" s="36">
        <f t="shared" si="35"/>
        <v>-1.6518554061539448</v>
      </c>
      <c r="J59" s="36">
        <f t="shared" si="35"/>
        <v>-1.5695812400230278</v>
      </c>
      <c r="K59" s="36">
        <f t="shared" si="35"/>
        <v>-1.5630392865103626</v>
      </c>
      <c r="L59" s="36">
        <f t="shared" si="35"/>
        <v>-1.3937784373562001</v>
      </c>
      <c r="M59" s="36">
        <f t="shared" si="35"/>
        <v>-1.4444512641958849</v>
      </c>
      <c r="N59" s="37">
        <f t="shared" si="35"/>
        <v>-1.3653375236852279</v>
      </c>
      <c r="O59" s="35">
        <f>AVERAGE(O71,O83,O95)</f>
        <v>-0.13771429448336883</v>
      </c>
      <c r="P59" s="36">
        <f t="shared" ref="P59:Y59" si="36">AVERAGE(P71,P83,P95)</f>
        <v>-1.4127406733707681</v>
      </c>
      <c r="Q59" s="36">
        <f t="shared" si="36"/>
        <v>-1.6540177957846873</v>
      </c>
      <c r="R59" s="36">
        <f t="shared" si="36"/>
        <v>-1.5998527310630284</v>
      </c>
      <c r="S59" s="36">
        <f t="shared" si="36"/>
        <v>-1.6177598649702567</v>
      </c>
      <c r="T59" s="36">
        <f t="shared" si="36"/>
        <v>-1.5573846589976466</v>
      </c>
      <c r="U59" s="36">
        <f t="shared" si="36"/>
        <v>-1.5149165869322643</v>
      </c>
      <c r="V59" s="36">
        <f t="shared" si="36"/>
        <v>-1.448499015816094</v>
      </c>
      <c r="W59" s="36">
        <f t="shared" si="36"/>
        <v>-1.3509785530291041</v>
      </c>
      <c r="X59" s="36">
        <f t="shared" si="36"/>
        <v>-1.3387819720037226</v>
      </c>
      <c r="Y59" s="37">
        <f t="shared" si="36"/>
        <v>-1.3147206222146732</v>
      </c>
      <c r="Z59" s="33">
        <v>0</v>
      </c>
      <c r="AA59" s="38">
        <f>AVERAGE(AA71,AA83,AA95)</f>
        <v>0.8622857055166312</v>
      </c>
      <c r="AB59" s="18">
        <f t="shared" ref="AB59:AV59" si="37">AVERAGE(AB71,AB83,AB95)</f>
        <v>-0.89324811925919256</v>
      </c>
      <c r="AC59" s="18">
        <f t="shared" si="37"/>
        <v>-0.76927241796276302</v>
      </c>
      <c r="AD59" s="18">
        <f t="shared" si="37"/>
        <v>-0.94874043302770694</v>
      </c>
      <c r="AE59" s="18">
        <f t="shared" si="37"/>
        <v>-0.75508642182278118</v>
      </c>
      <c r="AF59" s="18">
        <f t="shared" si="37"/>
        <v>-0.65185540615394488</v>
      </c>
      <c r="AG59" s="18">
        <f t="shared" si="37"/>
        <v>-0.56958124002302801</v>
      </c>
      <c r="AH59" s="18">
        <f t="shared" si="37"/>
        <v>-0.56303928651036272</v>
      </c>
      <c r="AI59" s="18">
        <f t="shared" si="37"/>
        <v>-0.39377843735620005</v>
      </c>
      <c r="AJ59" s="18">
        <f t="shared" si="37"/>
        <v>-0.44445126419588493</v>
      </c>
      <c r="AK59" s="19">
        <f t="shared" si="37"/>
        <v>-0.36533752368522804</v>
      </c>
      <c r="AL59" s="38">
        <f t="shared" si="37"/>
        <v>0.8622857055166312</v>
      </c>
      <c r="AM59" s="18">
        <f t="shared" si="37"/>
        <v>-0.41274067337076809</v>
      </c>
      <c r="AN59" s="18">
        <f t="shared" si="37"/>
        <v>-0.65401779578468722</v>
      </c>
      <c r="AO59" s="18">
        <f t="shared" si="37"/>
        <v>-0.5998527310630285</v>
      </c>
      <c r="AP59" s="18">
        <f t="shared" si="37"/>
        <v>-0.61775986497025659</v>
      </c>
      <c r="AQ59" s="18">
        <f t="shared" si="37"/>
        <v>-0.55738465899764655</v>
      </c>
      <c r="AR59" s="18">
        <f t="shared" si="37"/>
        <v>-0.51491658693226439</v>
      </c>
      <c r="AS59" s="18">
        <f t="shared" si="37"/>
        <v>-0.44849901581609392</v>
      </c>
      <c r="AT59" s="18">
        <f t="shared" si="37"/>
        <v>-0.35097855302910402</v>
      </c>
      <c r="AU59" s="18">
        <f t="shared" si="37"/>
        <v>-0.33878197200372256</v>
      </c>
      <c r="AV59" s="19">
        <f t="shared" si="37"/>
        <v>-0.3147206222146734</v>
      </c>
    </row>
    <row r="60" spans="1:48" x14ac:dyDescent="0.25">
      <c r="A60" s="9"/>
      <c r="C60" s="33">
        <v>2.02</v>
      </c>
      <c r="D60" s="38">
        <f t="shared" ref="D60:Y60" si="38">AVERAGE(D72,D84,D96)</f>
        <v>-9.5801736156221964E-2</v>
      </c>
      <c r="E60" s="18">
        <f t="shared" si="38"/>
        <v>-1.5121464981472243</v>
      </c>
      <c r="F60" s="18">
        <f t="shared" si="38"/>
        <v>-1.5161864521543065</v>
      </c>
      <c r="G60" s="18">
        <f t="shared" si="38"/>
        <v>-1.7131738634956342</v>
      </c>
      <c r="H60" s="18">
        <f t="shared" si="38"/>
        <v>-1.6711494544302268</v>
      </c>
      <c r="I60" s="18">
        <f t="shared" si="38"/>
        <v>-1.4827623331071731</v>
      </c>
      <c r="J60" s="18">
        <f t="shared" si="38"/>
        <v>-1.4770517802253265</v>
      </c>
      <c r="K60" s="18">
        <f t="shared" si="38"/>
        <v>-1.4223312017654326</v>
      </c>
      <c r="L60" s="18">
        <f t="shared" si="38"/>
        <v>-1.2291208535604816</v>
      </c>
      <c r="M60" s="18">
        <f t="shared" si="38"/>
        <v>-1.3804186434382857</v>
      </c>
      <c r="N60" s="19">
        <f t="shared" si="38"/>
        <v>-1.3624555841619275</v>
      </c>
      <c r="O60" s="38">
        <f t="shared" si="38"/>
        <v>-9.5801736156221964E-2</v>
      </c>
      <c r="P60" s="18">
        <f t="shared" si="38"/>
        <v>-1.9704727578273149</v>
      </c>
      <c r="Q60" s="18">
        <f t="shared" si="38"/>
        <v>-1.8236663825696942</v>
      </c>
      <c r="R60" s="18">
        <f t="shared" si="38"/>
        <v>-1.8489468706204064</v>
      </c>
      <c r="S60" s="18">
        <f t="shared" si="38"/>
        <v>-1.6837896984555829</v>
      </c>
      <c r="T60" s="18">
        <f t="shared" si="38"/>
        <v>-1.7270332457826534</v>
      </c>
      <c r="U60" s="18">
        <f t="shared" si="38"/>
        <v>-1.5328796462086227</v>
      </c>
      <c r="V60" s="18">
        <f t="shared" si="38"/>
        <v>-1.5573846589976466</v>
      </c>
      <c r="W60" s="18">
        <f t="shared" si="38"/>
        <v>-1.3269731286091853</v>
      </c>
      <c r="X60" s="18">
        <f t="shared" si="38"/>
        <v>-1.4370779100524009</v>
      </c>
      <c r="Y60" s="19">
        <f t="shared" si="38"/>
        <v>-1.2857801201745964</v>
      </c>
      <c r="Z60" s="33">
        <v>2.02</v>
      </c>
      <c r="AA60" s="38">
        <f t="shared" ref="AA60:AV60" si="39">AVERAGE(AA72,AA84,AA96)</f>
        <v>0.90419826384377799</v>
      </c>
      <c r="AB60" s="18">
        <f t="shared" si="39"/>
        <v>-0.51214649814722446</v>
      </c>
      <c r="AC60" s="18">
        <f t="shared" si="39"/>
        <v>-0.51618645215430659</v>
      </c>
      <c r="AD60" s="18">
        <f t="shared" si="39"/>
        <v>-0.71317386349563439</v>
      </c>
      <c r="AE60" s="18">
        <f t="shared" si="39"/>
        <v>-0.67114945443022689</v>
      </c>
      <c r="AF60" s="18">
        <f t="shared" si="39"/>
        <v>-0.48276233310717304</v>
      </c>
      <c r="AG60" s="18">
        <f t="shared" si="39"/>
        <v>-0.47705178022532646</v>
      </c>
      <c r="AH60" s="18">
        <f t="shared" si="39"/>
        <v>-0.42233120176543265</v>
      </c>
      <c r="AI60" s="18">
        <f t="shared" si="39"/>
        <v>-0.2291208535604814</v>
      </c>
      <c r="AJ60" s="18">
        <f t="shared" si="39"/>
        <v>-0.38041864343828574</v>
      </c>
      <c r="AK60" s="19">
        <f t="shared" si="39"/>
        <v>-0.36245558416192741</v>
      </c>
      <c r="AL60" s="38">
        <f t="shared" si="39"/>
        <v>0.90419826384377799</v>
      </c>
      <c r="AM60" s="18">
        <f t="shared" si="39"/>
        <v>-0.97047275782731501</v>
      </c>
      <c r="AN60" s="18">
        <f t="shared" si="39"/>
        <v>-0.82366638256969404</v>
      </c>
      <c r="AO60" s="18">
        <f t="shared" si="39"/>
        <v>-0.8489468706204063</v>
      </c>
      <c r="AP60" s="18">
        <f t="shared" si="39"/>
        <v>-0.6837896984555828</v>
      </c>
      <c r="AQ60" s="18">
        <f t="shared" si="39"/>
        <v>-0.72703324578265338</v>
      </c>
      <c r="AR60" s="18">
        <f t="shared" si="39"/>
        <v>-0.53287964620862283</v>
      </c>
      <c r="AS60" s="18">
        <f t="shared" si="39"/>
        <v>-0.55738465899764655</v>
      </c>
      <c r="AT60" s="18">
        <f t="shared" si="39"/>
        <v>-0.3269731286091852</v>
      </c>
      <c r="AU60" s="18">
        <f t="shared" si="39"/>
        <v>-0.43707791005240088</v>
      </c>
      <c r="AV60" s="19">
        <f t="shared" si="39"/>
        <v>-0.28578012017459647</v>
      </c>
    </row>
    <row r="61" spans="1:48" x14ac:dyDescent="0.25">
      <c r="A61" s="9"/>
      <c r="C61" s="33">
        <v>4.03</v>
      </c>
      <c r="D61" s="38">
        <f t="shared" ref="D61:Y61" si="40">AVERAGE(D73,D85,D97)</f>
        <v>-0.2060742937068285</v>
      </c>
      <c r="E61" s="18">
        <f t="shared" si="40"/>
        <v>-1.127276752260699</v>
      </c>
      <c r="F61" s="18">
        <f t="shared" si="40"/>
        <v>-1.2759073657299047</v>
      </c>
      <c r="G61" s="18">
        <f t="shared" si="40"/>
        <v>-1.600128617955612</v>
      </c>
      <c r="H61" s="18">
        <f t="shared" si="40"/>
        <v>-1.6425966900209943</v>
      </c>
      <c r="I61" s="18">
        <f t="shared" si="40"/>
        <v>-1.4301482189088912</v>
      </c>
      <c r="J61" s="18">
        <f t="shared" si="40"/>
        <v>-1.5401411496138462</v>
      </c>
      <c r="K61" s="18">
        <f t="shared" si="40"/>
        <v>-1.3763149664489465</v>
      </c>
      <c r="L61" s="18">
        <f t="shared" si="40"/>
        <v>-1.2189188860584514</v>
      </c>
      <c r="M61" s="18">
        <f t="shared" si="40"/>
        <v>-1.3461553261472066</v>
      </c>
      <c r="N61" s="19">
        <f t="shared" si="40"/>
        <v>-1.333902819752695</v>
      </c>
      <c r="O61" s="38">
        <f t="shared" si="40"/>
        <v>-0.2060742937068285</v>
      </c>
      <c r="P61" s="18">
        <f t="shared" si="40"/>
        <v>-2.3139332737088663</v>
      </c>
      <c r="Q61" s="18">
        <f t="shared" si="40"/>
        <v>-6.6515775204196288</v>
      </c>
      <c r="R61" s="18">
        <f t="shared" si="40"/>
        <v>-2.0306839276456019</v>
      </c>
      <c r="S61" s="18">
        <f t="shared" si="40"/>
        <v>-1.757304736822654</v>
      </c>
      <c r="T61" s="18">
        <f t="shared" si="40"/>
        <v>-1.8303761121897502</v>
      </c>
      <c r="U61" s="18">
        <f t="shared" si="40"/>
        <v>-1.5693053531304446</v>
      </c>
      <c r="V61" s="18">
        <f t="shared" si="40"/>
        <v>-1.641545327866722</v>
      </c>
      <c r="W61" s="18">
        <f t="shared" si="40"/>
        <v>-1.3462112515163369</v>
      </c>
      <c r="X61" s="18">
        <f t="shared" si="40"/>
        <v>-1.4248813290270192</v>
      </c>
      <c r="Y61" s="19">
        <f t="shared" si="40"/>
        <v>-1.28006956729275</v>
      </c>
      <c r="Z61" s="33">
        <v>4.03</v>
      </c>
      <c r="AA61" s="38">
        <f t="shared" ref="AA61:AV61" si="41">AVERAGE(AA73,AA85,AA97)</f>
        <v>0.79392570629317138</v>
      </c>
      <c r="AB61" s="18">
        <f t="shared" si="41"/>
        <v>-0.12727675226069898</v>
      </c>
      <c r="AC61" s="18">
        <f t="shared" si="41"/>
        <v>-0.27590736572990476</v>
      </c>
      <c r="AD61" s="18">
        <f t="shared" si="41"/>
        <v>-0.60012861795561212</v>
      </c>
      <c r="AE61" s="18">
        <f t="shared" si="41"/>
        <v>-0.64259669002099418</v>
      </c>
      <c r="AF61" s="18">
        <f t="shared" si="41"/>
        <v>-0.43014821890889127</v>
      </c>
      <c r="AG61" s="18">
        <f t="shared" si="41"/>
        <v>-0.54014114961384629</v>
      </c>
      <c r="AH61" s="18">
        <f t="shared" si="41"/>
        <v>-0.37631496644894646</v>
      </c>
      <c r="AI61" s="18">
        <f t="shared" si="41"/>
        <v>-0.21891888605845142</v>
      </c>
      <c r="AJ61" s="18">
        <f t="shared" si="41"/>
        <v>-0.34615532614720657</v>
      </c>
      <c r="AK61" s="19">
        <f t="shared" si="41"/>
        <v>-0.33390281975269476</v>
      </c>
      <c r="AL61" s="38">
        <f t="shared" si="41"/>
        <v>0.79392570629317138</v>
      </c>
      <c r="AM61" s="18">
        <f t="shared" si="41"/>
        <v>-1.3139332737088663</v>
      </c>
      <c r="AN61" s="18">
        <f t="shared" si="41"/>
        <v>-5.6515775204196288</v>
      </c>
      <c r="AO61" s="18">
        <f t="shared" si="41"/>
        <v>-1.0306839276456021</v>
      </c>
      <c r="AP61" s="18">
        <f t="shared" si="41"/>
        <v>-0.75730473682265398</v>
      </c>
      <c r="AQ61" s="18">
        <f t="shared" si="41"/>
        <v>-0.83037611218975049</v>
      </c>
      <c r="AR61" s="18">
        <f t="shared" si="41"/>
        <v>-0.56930535313044439</v>
      </c>
      <c r="AS61" s="18">
        <f t="shared" si="41"/>
        <v>-0.64154532786672203</v>
      </c>
      <c r="AT61" s="18">
        <f t="shared" si="41"/>
        <v>-0.34621125151633692</v>
      </c>
      <c r="AU61" s="18">
        <f t="shared" si="41"/>
        <v>-0.42488132902701931</v>
      </c>
      <c r="AV61" s="19">
        <f t="shared" si="41"/>
        <v>-0.28006956729275001</v>
      </c>
    </row>
    <row r="62" spans="1:48" x14ac:dyDescent="0.25">
      <c r="A62" s="9"/>
      <c r="C62" s="33">
        <v>6.05</v>
      </c>
      <c r="D62" s="38">
        <f t="shared" ref="D62:Y62" si="42">AVERAGE(D74,D86,D98)</f>
        <v>-0.67282786888905088</v>
      </c>
      <c r="E62" s="18">
        <f t="shared" si="42"/>
        <v>-0.89509056987233959</v>
      </c>
      <c r="F62" s="18">
        <f t="shared" si="42"/>
        <v>-1.0884075704068001</v>
      </c>
      <c r="G62" s="18">
        <f t="shared" si="42"/>
        <v>-1.4330327576365676</v>
      </c>
      <c r="H62" s="18">
        <f t="shared" si="42"/>
        <v>-1.5675866264996765</v>
      </c>
      <c r="I62" s="18">
        <f t="shared" si="42"/>
        <v>-1.3315204685984989</v>
      </c>
      <c r="J62" s="18">
        <f t="shared" si="42"/>
        <v>-1.4529904304362773</v>
      </c>
      <c r="K62" s="18">
        <f t="shared" si="42"/>
        <v>-1.338006496742034</v>
      </c>
      <c r="L62" s="18">
        <f t="shared" si="42"/>
        <v>-4.4249756956335595</v>
      </c>
      <c r="M62" s="18">
        <f t="shared" si="42"/>
        <v>-1.3196556998348317</v>
      </c>
      <c r="N62" s="19">
        <f t="shared" si="42"/>
        <v>-1.2898837971639356</v>
      </c>
      <c r="O62" s="38">
        <f t="shared" si="42"/>
        <v>-0.67282786888905088</v>
      </c>
      <c r="P62" s="18">
        <f t="shared" si="42"/>
        <v>-2.6087715016432145</v>
      </c>
      <c r="Q62" s="18">
        <f t="shared" si="42"/>
        <v>-2.1564775279961732</v>
      </c>
      <c r="R62" s="18">
        <f t="shared" si="42"/>
        <v>-2.2404704207578576</v>
      </c>
      <c r="S62" s="18">
        <f t="shared" si="42"/>
        <v>-1.8530505476097456</v>
      </c>
      <c r="T62" s="18">
        <f t="shared" si="42"/>
        <v>-2.0414376689327995</v>
      </c>
      <c r="U62" s="18">
        <f t="shared" si="42"/>
        <v>-1.5933107775503632</v>
      </c>
      <c r="V62" s="18">
        <f t="shared" si="42"/>
        <v>-1.6463126293794892</v>
      </c>
      <c r="W62" s="18">
        <f t="shared" si="42"/>
        <v>-1.3392815603728276</v>
      </c>
      <c r="X62" s="18">
        <f t="shared" si="42"/>
        <v>-1.4534340934362522</v>
      </c>
      <c r="Y62" s="19">
        <f t="shared" si="42"/>
        <v>-1.2548450046111681</v>
      </c>
      <c r="Z62" s="33">
        <v>6.05</v>
      </c>
      <c r="AA62" s="38">
        <f t="shared" ref="AA62:AV62" si="43">AVERAGE(AA74,AA86,AA98)</f>
        <v>0.32717213111094912</v>
      </c>
      <c r="AB62" s="18">
        <f t="shared" si="43"/>
        <v>0.10490943012766045</v>
      </c>
      <c r="AC62" s="18">
        <f t="shared" si="43"/>
        <v>-8.840757040680014E-2</v>
      </c>
      <c r="AD62" s="18">
        <f t="shared" si="43"/>
        <v>-0.43303275763656751</v>
      </c>
      <c r="AE62" s="18">
        <f t="shared" si="43"/>
        <v>-0.56758662649967651</v>
      </c>
      <c r="AF62" s="18">
        <f t="shared" si="43"/>
        <v>-0.33152046859849899</v>
      </c>
      <c r="AG62" s="18">
        <f t="shared" si="43"/>
        <v>-0.45299043043627735</v>
      </c>
      <c r="AH62" s="18">
        <f t="shared" si="43"/>
        <v>-0.33800649674203403</v>
      </c>
      <c r="AI62" s="18">
        <f t="shared" si="43"/>
        <v>-3.4249756956335595</v>
      </c>
      <c r="AJ62" s="18">
        <f t="shared" si="43"/>
        <v>-0.31965569983483139</v>
      </c>
      <c r="AK62" s="19">
        <f t="shared" si="43"/>
        <v>-0.28988379716393581</v>
      </c>
      <c r="AL62" s="38">
        <f t="shared" si="43"/>
        <v>0.32717213111094912</v>
      </c>
      <c r="AM62" s="18">
        <f t="shared" si="43"/>
        <v>-1.6087715016432143</v>
      </c>
      <c r="AN62" s="18">
        <f t="shared" si="43"/>
        <v>-1.156477527996173</v>
      </c>
      <c r="AO62" s="18">
        <f t="shared" si="43"/>
        <v>-1.2404704207578579</v>
      </c>
      <c r="AP62" s="18">
        <f t="shared" si="43"/>
        <v>-0.85305054760974564</v>
      </c>
      <c r="AQ62" s="18">
        <f t="shared" si="43"/>
        <v>-1.0414376689327993</v>
      </c>
      <c r="AR62" s="18">
        <f t="shared" si="43"/>
        <v>-0.5933107775503631</v>
      </c>
      <c r="AS62" s="18">
        <f t="shared" si="43"/>
        <v>-0.64631262937948919</v>
      </c>
      <c r="AT62" s="18">
        <f t="shared" si="43"/>
        <v>-0.33928156037282736</v>
      </c>
      <c r="AU62" s="18">
        <f t="shared" si="43"/>
        <v>-0.45343409343625191</v>
      </c>
      <c r="AV62" s="19">
        <f t="shared" si="43"/>
        <v>-0.2548450046111681</v>
      </c>
    </row>
    <row r="63" spans="1:48" x14ac:dyDescent="0.25">
      <c r="A63" s="9"/>
      <c r="C63" s="33">
        <v>8.06</v>
      </c>
      <c r="D63" s="38">
        <f t="shared" ref="D63:Y63" si="44">AVERAGE(D75,D87,D99)</f>
        <v>-1.1253418040595455</v>
      </c>
      <c r="E63" s="18">
        <f t="shared" si="44"/>
        <v>-0.62398561941839448</v>
      </c>
      <c r="F63" s="18">
        <f t="shared" si="44"/>
        <v>-0.93250911437492734</v>
      </c>
      <c r="G63" s="18">
        <f t="shared" si="44"/>
        <v>-1.3472652128749847</v>
      </c>
      <c r="H63" s="18">
        <f t="shared" si="44"/>
        <v>-1.4847569466305244</v>
      </c>
      <c r="I63" s="18">
        <f t="shared" si="44"/>
        <v>-1.2535140156112445</v>
      </c>
      <c r="J63" s="18">
        <f t="shared" si="44"/>
        <v>-1.4297604812780473</v>
      </c>
      <c r="K63" s="18">
        <f t="shared" si="44"/>
        <v>-1.2837295812821148</v>
      </c>
      <c r="L63" s="18">
        <f t="shared" si="44"/>
        <v>-1.1691893105878457</v>
      </c>
      <c r="M63" s="18">
        <f t="shared" si="44"/>
        <v>-1.2959820876766266</v>
      </c>
      <c r="N63" s="19">
        <f t="shared" si="44"/>
        <v>-1.2829541060204261</v>
      </c>
      <c r="O63" s="38">
        <f t="shared" si="44"/>
        <v>-1.1253418040595455</v>
      </c>
      <c r="P63" s="18">
        <f t="shared" si="44"/>
        <v>-3.0886052438976996</v>
      </c>
      <c r="Q63" s="18">
        <f t="shared" si="44"/>
        <v>-2.3067798810888358</v>
      </c>
      <c r="R63" s="18">
        <f t="shared" si="44"/>
        <v>-2.3617763464413133</v>
      </c>
      <c r="S63" s="18">
        <f t="shared" si="44"/>
        <v>-1.8644716533734387</v>
      </c>
      <c r="T63" s="18">
        <f t="shared" si="44"/>
        <v>-2.0349516407892643</v>
      </c>
      <c r="U63" s="18">
        <f t="shared" si="44"/>
        <v>-1.5928671145503888</v>
      </c>
      <c r="V63" s="18">
        <f t="shared" si="44"/>
        <v>-1.6834578861938689</v>
      </c>
      <c r="W63" s="18">
        <f t="shared" si="44"/>
        <v>-1.3319082062293433</v>
      </c>
      <c r="X63" s="18">
        <f t="shared" si="44"/>
        <v>-1.4354710341598935</v>
      </c>
      <c r="Y63" s="19">
        <f t="shared" si="44"/>
        <v>-1.2478593880985283</v>
      </c>
      <c r="Z63" s="33">
        <v>8.06</v>
      </c>
      <c r="AA63" s="38">
        <f t="shared" ref="AA63:AV63" si="45">AVERAGE(AA75,AA87,AA99)</f>
        <v>-0.12534180405954565</v>
      </c>
      <c r="AB63" s="18">
        <f t="shared" si="45"/>
        <v>0.37601438058160558</v>
      </c>
      <c r="AC63" s="18">
        <f t="shared" si="45"/>
        <v>6.7490885625072675E-2</v>
      </c>
      <c r="AD63" s="18">
        <f t="shared" si="45"/>
        <v>-0.34726521287498463</v>
      </c>
      <c r="AE63" s="18">
        <f t="shared" si="45"/>
        <v>-0.48475694663052454</v>
      </c>
      <c r="AF63" s="18">
        <f t="shared" si="45"/>
        <v>-0.25351401561124448</v>
      </c>
      <c r="AG63" s="18">
        <f t="shared" si="45"/>
        <v>-0.42976048127804706</v>
      </c>
      <c r="AH63" s="18">
        <f t="shared" si="45"/>
        <v>-0.28372958128211473</v>
      </c>
      <c r="AI63" s="18">
        <f t="shared" si="45"/>
        <v>-0.16918931058784589</v>
      </c>
      <c r="AJ63" s="18">
        <f t="shared" si="45"/>
        <v>-0.29598208767662654</v>
      </c>
      <c r="AK63" s="19">
        <f t="shared" si="45"/>
        <v>-0.2829541060204262</v>
      </c>
      <c r="AL63" s="38">
        <f t="shared" si="45"/>
        <v>-0.12534180405954565</v>
      </c>
      <c r="AM63" s="18">
        <f t="shared" si="45"/>
        <v>-2.0886052438976996</v>
      </c>
      <c r="AN63" s="18">
        <f t="shared" si="45"/>
        <v>-1.3067798810888356</v>
      </c>
      <c r="AO63" s="18">
        <f t="shared" si="45"/>
        <v>-1.3617763464413131</v>
      </c>
      <c r="AP63" s="18">
        <f t="shared" si="45"/>
        <v>-0.86447165337343856</v>
      </c>
      <c r="AQ63" s="18">
        <f t="shared" si="45"/>
        <v>-1.0349516407892645</v>
      </c>
      <c r="AR63" s="18">
        <f t="shared" si="45"/>
        <v>-0.59286711455038865</v>
      </c>
      <c r="AS63" s="18">
        <f t="shared" si="45"/>
        <v>-0.68345788619386882</v>
      </c>
      <c r="AT63" s="18">
        <f t="shared" si="45"/>
        <v>-0.33190820622934325</v>
      </c>
      <c r="AU63" s="18">
        <f t="shared" si="45"/>
        <v>-0.43547103415989358</v>
      </c>
      <c r="AV63" s="19">
        <f t="shared" si="45"/>
        <v>-0.24785938809852825</v>
      </c>
    </row>
    <row r="64" spans="1:48" x14ac:dyDescent="0.25">
      <c r="A64" s="9"/>
      <c r="C64" s="33">
        <v>10.08</v>
      </c>
      <c r="D64" s="38">
        <f t="shared" ref="D64:Y64" si="46">AVERAGE(D76,D88,D100)</f>
        <v>-2.0585134022092082</v>
      </c>
      <c r="E64" s="18">
        <f t="shared" si="46"/>
        <v>-0.45261830600261965</v>
      </c>
      <c r="F64" s="18">
        <f t="shared" si="46"/>
        <v>-0.92851728812384859</v>
      </c>
      <c r="G64" s="18">
        <f t="shared" si="46"/>
        <v>-1.1630376939104006</v>
      </c>
      <c r="H64" s="18">
        <f t="shared" si="46"/>
        <v>-1.397494376714695</v>
      </c>
      <c r="I64" s="18">
        <f t="shared" si="46"/>
        <v>-1.1858773062334109</v>
      </c>
      <c r="J64" s="18">
        <f t="shared" si="46"/>
        <v>-1.3979380397146695</v>
      </c>
      <c r="K64" s="18">
        <f t="shared" si="46"/>
        <v>-1.2588368308622468</v>
      </c>
      <c r="L64" s="18">
        <f t="shared" si="46"/>
        <v>-1.1744562004697179</v>
      </c>
      <c r="M64" s="18">
        <f t="shared" si="46"/>
        <v>-1.2889964711639867</v>
      </c>
      <c r="N64" s="19">
        <f t="shared" si="46"/>
        <v>-1.2833418436512705</v>
      </c>
      <c r="O64" s="38">
        <f t="shared" si="46"/>
        <v>-2.0585134022092082</v>
      </c>
      <c r="P64" s="18">
        <f t="shared" si="46"/>
        <v>-3.8525197328462677</v>
      </c>
      <c r="Q64" s="18">
        <f t="shared" si="46"/>
        <v>-2.6393088004652872</v>
      </c>
      <c r="R64" s="18">
        <f t="shared" si="46"/>
        <v>-2.4884013474227031</v>
      </c>
      <c r="S64" s="18">
        <f t="shared" si="46"/>
        <v>-1.9015609848186881</v>
      </c>
      <c r="T64" s="18">
        <f t="shared" si="46"/>
        <v>-2.0590129905783137</v>
      </c>
      <c r="U64" s="18">
        <f t="shared" si="46"/>
        <v>-1.5867128986685675</v>
      </c>
      <c r="V64" s="18">
        <f t="shared" si="46"/>
        <v>-1.6886688507066105</v>
      </c>
      <c r="W64" s="18">
        <f t="shared" si="46"/>
        <v>-1.3441047872547249</v>
      </c>
      <c r="X64" s="18">
        <f t="shared" si="46"/>
        <v>-1.4105782837400256</v>
      </c>
      <c r="Y64" s="19">
        <f t="shared" si="46"/>
        <v>-1.2535699409803749</v>
      </c>
      <c r="Z64" s="33">
        <v>10.08</v>
      </c>
      <c r="AA64" s="38">
        <f t="shared" ref="AA64:AV64" si="47">AVERAGE(AA76,AA88,AA100)</f>
        <v>-1.0585134022092086</v>
      </c>
      <c r="AB64" s="18">
        <f t="shared" si="47"/>
        <v>0.54738169399738035</v>
      </c>
      <c r="AC64" s="18">
        <f t="shared" si="47"/>
        <v>7.1482711876151309E-2</v>
      </c>
      <c r="AD64" s="18">
        <f t="shared" si="47"/>
        <v>-0.16303769391040049</v>
      </c>
      <c r="AE64" s="18">
        <f t="shared" si="47"/>
        <v>-0.39749437671469501</v>
      </c>
      <c r="AF64" s="18">
        <f t="shared" si="47"/>
        <v>-0.18587730623341089</v>
      </c>
      <c r="AG64" s="18">
        <f t="shared" si="47"/>
        <v>-0.39793803971466951</v>
      </c>
      <c r="AH64" s="18">
        <f t="shared" si="47"/>
        <v>-0.25883683086224679</v>
      </c>
      <c r="AI64" s="18">
        <f t="shared" si="47"/>
        <v>-0.17445620046971785</v>
      </c>
      <c r="AJ64" s="18">
        <f t="shared" si="47"/>
        <v>-0.28899647116398669</v>
      </c>
      <c r="AK64" s="19">
        <f t="shared" si="47"/>
        <v>-0.28334184365127046</v>
      </c>
      <c r="AL64" s="38">
        <f t="shared" si="47"/>
        <v>-1.0585134022092086</v>
      </c>
      <c r="AM64" s="18">
        <f t="shared" si="47"/>
        <v>-2.8525197328462677</v>
      </c>
      <c r="AN64" s="18">
        <f t="shared" si="47"/>
        <v>-1.6393088004652874</v>
      </c>
      <c r="AO64" s="18">
        <f t="shared" si="47"/>
        <v>-1.4884013474227029</v>
      </c>
      <c r="AP64" s="18">
        <f t="shared" si="47"/>
        <v>-0.90156098481868818</v>
      </c>
      <c r="AQ64" s="18">
        <f t="shared" si="47"/>
        <v>-1.0590129905783134</v>
      </c>
      <c r="AR64" s="18">
        <f t="shared" si="47"/>
        <v>-0.58671289866856757</v>
      </c>
      <c r="AS64" s="18">
        <f t="shared" si="47"/>
        <v>-0.68866885070661066</v>
      </c>
      <c r="AT64" s="18">
        <f t="shared" si="47"/>
        <v>-0.34410478725472476</v>
      </c>
      <c r="AU64" s="18">
        <f t="shared" si="47"/>
        <v>-0.41057828374002564</v>
      </c>
      <c r="AV64" s="19">
        <f t="shared" si="47"/>
        <v>-0.25356994098037478</v>
      </c>
    </row>
    <row r="65" spans="1:48" x14ac:dyDescent="0.25">
      <c r="A65" s="9"/>
      <c r="C65" s="33">
        <v>11.95</v>
      </c>
      <c r="D65" s="38">
        <f t="shared" ref="D65:Y65" si="48">AVERAGE(D77,D89,D101)</f>
        <v>-1.8630422862176192</v>
      </c>
      <c r="E65" s="18">
        <f t="shared" si="48"/>
        <v>-0.46309356119285772</v>
      </c>
      <c r="F65" s="18">
        <f t="shared" si="48"/>
        <v>-0.92197533461118331</v>
      </c>
      <c r="G65" s="18">
        <f t="shared" si="48"/>
        <v>-1.0802054148368729</v>
      </c>
      <c r="H65" s="18">
        <f t="shared" si="48"/>
        <v>-1.4125728972633773</v>
      </c>
      <c r="I65" s="18">
        <f t="shared" si="48"/>
        <v>-1.2070541172947837</v>
      </c>
      <c r="J65" s="18">
        <f t="shared" si="48"/>
        <v>-1.4256568042887079</v>
      </c>
      <c r="K65" s="18">
        <f t="shared" si="48"/>
        <v>-1.2853923825437523</v>
      </c>
      <c r="L65" s="18">
        <f t="shared" si="48"/>
        <v>-1.2247412896785586</v>
      </c>
      <c r="M65" s="18">
        <f t="shared" si="48"/>
        <v>-1.316051611214597</v>
      </c>
      <c r="N65" s="19">
        <f t="shared" si="48"/>
        <v>-1.3344024081217996</v>
      </c>
      <c r="O65" s="38">
        <f t="shared" si="48"/>
        <v>-1.8630422862176192</v>
      </c>
      <c r="P65" s="18">
        <f t="shared" si="48"/>
        <v>-4.2419431578795503</v>
      </c>
      <c r="Q65" s="18">
        <f t="shared" si="48"/>
        <v>-2.6960799178176629</v>
      </c>
      <c r="R65" s="18">
        <f t="shared" si="48"/>
        <v>-2.5443969895133898</v>
      </c>
      <c r="S65" s="18">
        <f t="shared" si="48"/>
        <v>-1.9150885548439931</v>
      </c>
      <c r="T65" s="18">
        <f t="shared" si="48"/>
        <v>-2.0659426817218232</v>
      </c>
      <c r="U65" s="18">
        <f t="shared" si="48"/>
        <v>-1.5998527310630284</v>
      </c>
      <c r="V65" s="18">
        <f t="shared" si="48"/>
        <v>-1.7030278213627348</v>
      </c>
      <c r="W65" s="18">
        <f t="shared" si="48"/>
        <v>-1.3877919975817699</v>
      </c>
      <c r="X65" s="18">
        <f t="shared" si="48"/>
        <v>-1.4428443883033779</v>
      </c>
      <c r="Y65" s="19">
        <f t="shared" si="48"/>
        <v>-1.2854483079128827</v>
      </c>
      <c r="Z65" s="33">
        <v>11.95</v>
      </c>
      <c r="AA65" s="38">
        <f t="shared" ref="AA65:AV65" si="49">AVERAGE(AA77,AA89,AA101)</f>
        <v>-0.86304228621761903</v>
      </c>
      <c r="AB65" s="18">
        <f t="shared" si="49"/>
        <v>0.53690643880714228</v>
      </c>
      <c r="AC65" s="18">
        <f t="shared" si="49"/>
        <v>7.802466538881668E-2</v>
      </c>
      <c r="AD65" s="18">
        <f t="shared" si="49"/>
        <v>-8.0205414836872865E-2</v>
      </c>
      <c r="AE65" s="18">
        <f t="shared" si="49"/>
        <v>-0.41257289726337715</v>
      </c>
      <c r="AF65" s="18">
        <f t="shared" si="49"/>
        <v>-0.20705411729478382</v>
      </c>
      <c r="AG65" s="18">
        <f t="shared" si="49"/>
        <v>-0.42565680428870784</v>
      </c>
      <c r="AH65" s="18">
        <f t="shared" si="49"/>
        <v>-0.28539238254375227</v>
      </c>
      <c r="AI65" s="18">
        <f t="shared" si="49"/>
        <v>-0.22474128967855855</v>
      </c>
      <c r="AJ65" s="18">
        <f t="shared" si="49"/>
        <v>-0.31605161121459702</v>
      </c>
      <c r="AK65" s="19">
        <f t="shared" si="49"/>
        <v>-0.33440240812179961</v>
      </c>
      <c r="AL65" s="38">
        <f t="shared" si="49"/>
        <v>-0.86304228621761903</v>
      </c>
      <c r="AM65" s="18">
        <f t="shared" si="49"/>
        <v>-3.2419431578795503</v>
      </c>
      <c r="AN65" s="18">
        <f t="shared" si="49"/>
        <v>-1.6960799178176629</v>
      </c>
      <c r="AO65" s="18">
        <f t="shared" si="49"/>
        <v>-1.54439698951339</v>
      </c>
      <c r="AP65" s="18">
        <f t="shared" si="49"/>
        <v>-0.91508855484399321</v>
      </c>
      <c r="AQ65" s="18">
        <f t="shared" si="49"/>
        <v>-1.0659426817218229</v>
      </c>
      <c r="AR65" s="18">
        <f t="shared" si="49"/>
        <v>-0.5998527310630285</v>
      </c>
      <c r="AS65" s="18">
        <f t="shared" si="49"/>
        <v>-0.70302782136273445</v>
      </c>
      <c r="AT65" s="18">
        <f t="shared" si="49"/>
        <v>-0.38779199758176985</v>
      </c>
      <c r="AU65" s="18">
        <f t="shared" si="49"/>
        <v>-0.44284438830337763</v>
      </c>
      <c r="AV65" s="19">
        <f t="shared" si="49"/>
        <v>-0.28544830791288262</v>
      </c>
    </row>
    <row r="66" spans="1:48" x14ac:dyDescent="0.25">
      <c r="A66" s="9"/>
      <c r="C66" s="33">
        <v>13.97</v>
      </c>
      <c r="D66" s="38">
        <f t="shared" ref="D66:Y66" si="50">AVERAGE(D78,D90,D102)</f>
        <v>-1.30745911880945</v>
      </c>
      <c r="E66" s="18">
        <f t="shared" si="50"/>
        <v>-0.46808456418214606</v>
      </c>
      <c r="F66" s="18">
        <f t="shared" si="50"/>
        <v>-0.96649394556904733</v>
      </c>
      <c r="G66" s="18">
        <f t="shared" si="50"/>
        <v>-1.0843650171953423</v>
      </c>
      <c r="H66" s="18">
        <f t="shared" si="50"/>
        <v>-1.4538218310670963</v>
      </c>
      <c r="I66" s="18">
        <f t="shared" si="50"/>
        <v>-1.2364382823348352</v>
      </c>
      <c r="J66" s="18">
        <f t="shared" si="50"/>
        <v>-1.5867688240376978</v>
      </c>
      <c r="K66" s="18">
        <f t="shared" si="50"/>
        <v>-1.3575764319108998</v>
      </c>
      <c r="L66" s="18">
        <f t="shared" si="50"/>
        <v>-1.3322959438601876</v>
      </c>
      <c r="M66" s="18">
        <f t="shared" si="50"/>
        <v>-1.4970653783941668</v>
      </c>
      <c r="N66" s="19">
        <f t="shared" si="50"/>
        <v>-1.5573846589976466</v>
      </c>
      <c r="O66" s="38">
        <f t="shared" si="50"/>
        <v>-1.30745911880945</v>
      </c>
      <c r="P66" s="18">
        <f t="shared" si="50"/>
        <v>-2.3905490723739988</v>
      </c>
      <c r="Q66" s="18">
        <f t="shared" si="50"/>
        <v>-1.9562815632785819</v>
      </c>
      <c r="R66" s="18">
        <f t="shared" si="50"/>
        <v>-2.2721836107873501</v>
      </c>
      <c r="S66" s="18">
        <f t="shared" si="50"/>
        <v>-1.9917080934621938</v>
      </c>
      <c r="T66" s="18">
        <f t="shared" si="50"/>
        <v>-2.4224274393065071</v>
      </c>
      <c r="U66" s="18">
        <f t="shared" si="50"/>
        <v>-1.8962940949368161</v>
      </c>
      <c r="V66" s="18">
        <f t="shared" si="50"/>
        <v>-2.2022600810524025</v>
      </c>
      <c r="W66" s="18">
        <f t="shared" si="50"/>
        <v>-1.7091261118754251</v>
      </c>
      <c r="X66" s="18">
        <f t="shared" si="50"/>
        <v>-1.9215745829875281</v>
      </c>
      <c r="Y66" s="19">
        <f t="shared" si="50"/>
        <v>-1.6251332191137406</v>
      </c>
      <c r="Z66" s="33">
        <v>13.97</v>
      </c>
      <c r="AA66" s="38">
        <f t="shared" ref="AA66:AV66" si="51">AVERAGE(AA78,AA90,AA102)</f>
        <v>-0.30745911880944987</v>
      </c>
      <c r="AB66" s="18">
        <f t="shared" si="51"/>
        <v>0.53191543581785394</v>
      </c>
      <c r="AC66" s="18">
        <f t="shared" si="51"/>
        <v>3.3506054430952774E-2</v>
      </c>
      <c r="AD66" s="18">
        <f t="shared" si="51"/>
        <v>-8.4365017195342396E-2</v>
      </c>
      <c r="AE66" s="18">
        <f t="shared" si="51"/>
        <v>-0.45382183106709612</v>
      </c>
      <c r="AF66" s="18">
        <f t="shared" si="51"/>
        <v>-0.23643828233483521</v>
      </c>
      <c r="AG66" s="18">
        <f t="shared" si="51"/>
        <v>-0.58676882403769792</v>
      </c>
      <c r="AH66" s="18">
        <f t="shared" si="51"/>
        <v>-0.35757643191089966</v>
      </c>
      <c r="AI66" s="18">
        <f t="shared" si="51"/>
        <v>-0.33229594386018751</v>
      </c>
      <c r="AJ66" s="18">
        <f t="shared" si="51"/>
        <v>-0.4970653783941667</v>
      </c>
      <c r="AK66" s="19">
        <f t="shared" si="51"/>
        <v>-0.55738465899764655</v>
      </c>
      <c r="AL66" s="38">
        <f t="shared" si="51"/>
        <v>-0.30745911880944987</v>
      </c>
      <c r="AM66" s="18">
        <f t="shared" si="51"/>
        <v>-1.3905490723739991</v>
      </c>
      <c r="AN66" s="18">
        <f t="shared" si="51"/>
        <v>-0.95628156327858205</v>
      </c>
      <c r="AO66" s="18">
        <f t="shared" si="51"/>
        <v>-1.2721836107873503</v>
      </c>
      <c r="AP66" s="18">
        <f t="shared" si="51"/>
        <v>-0.99170809346219391</v>
      </c>
      <c r="AQ66" s="18">
        <f t="shared" si="51"/>
        <v>-1.4224274393065066</v>
      </c>
      <c r="AR66" s="18">
        <f t="shared" si="51"/>
        <v>-0.89629409493681622</v>
      </c>
      <c r="AS66" s="18">
        <f t="shared" si="51"/>
        <v>-1.2022600810524022</v>
      </c>
      <c r="AT66" s="18">
        <f t="shared" si="51"/>
        <v>-0.70912611187542529</v>
      </c>
      <c r="AU66" s="18">
        <f t="shared" si="51"/>
        <v>-0.92157458298752826</v>
      </c>
      <c r="AV66" s="19">
        <f t="shared" si="51"/>
        <v>-0.62513321911374076</v>
      </c>
    </row>
    <row r="67" spans="1:48" ht="15.75" thickBot="1" x14ac:dyDescent="0.3">
      <c r="A67" s="13"/>
      <c r="B67" s="16"/>
      <c r="C67" s="34">
        <v>15.98</v>
      </c>
      <c r="D67" s="39">
        <f t="shared" ref="D67:Y67" si="52">AVERAGE(D79,D91,D103)</f>
        <v>-1.4312555064322936</v>
      </c>
      <c r="E67" s="30">
        <f t="shared" si="52"/>
        <v>-0.33297892153386976</v>
      </c>
      <c r="F67" s="30">
        <f t="shared" si="52"/>
        <v>-1.4560338069095256</v>
      </c>
      <c r="G67" s="30">
        <f t="shared" si="52"/>
        <v>-1.1330394905586079</v>
      </c>
      <c r="H67" s="30">
        <f t="shared" si="52"/>
        <v>-1.5272772041119689</v>
      </c>
      <c r="I67" s="30">
        <f t="shared" si="52"/>
        <v>-1.315328321368971</v>
      </c>
      <c r="J67" s="30">
        <f t="shared" si="52"/>
        <v>-1.7279727571986649</v>
      </c>
      <c r="K67" s="30">
        <f t="shared" si="52"/>
        <v>-1.4971734891793593</v>
      </c>
      <c r="L67" s="30">
        <f t="shared" si="52"/>
        <v>-1.4849769081539776</v>
      </c>
      <c r="M67" s="30">
        <f t="shared" si="52"/>
        <v>-1.6554009702006731</v>
      </c>
      <c r="N67" s="31">
        <f t="shared" si="52"/>
        <v>-1.758188322869535</v>
      </c>
      <c r="O67" s="39">
        <f t="shared" si="52"/>
        <v>-1.4312555064322936</v>
      </c>
      <c r="P67" s="30">
        <f t="shared" si="52"/>
        <v>-2.4724291617166276</v>
      </c>
      <c r="Q67" s="30">
        <f t="shared" si="52"/>
        <v>-2.0308442238468571</v>
      </c>
      <c r="R67" s="30">
        <f t="shared" si="52"/>
        <v>-1.7790580138362504</v>
      </c>
      <c r="S67" s="30">
        <f t="shared" si="52"/>
        <v>-2.1616727241793097</v>
      </c>
      <c r="T67" s="30">
        <f t="shared" si="52"/>
        <v>-2.5682308978728501</v>
      </c>
      <c r="U67" s="30">
        <f t="shared" si="52"/>
        <v>-2.0549614990050369</v>
      </c>
      <c r="V67" s="30">
        <f t="shared" si="52"/>
        <v>-2.4431568474148371</v>
      </c>
      <c r="W67" s="30">
        <f t="shared" si="52"/>
        <v>-1.9216826937727209</v>
      </c>
      <c r="X67" s="30">
        <f t="shared" si="52"/>
        <v>-2.2242782735283293</v>
      </c>
      <c r="Y67" s="31">
        <f t="shared" si="52"/>
        <v>-1.8491109067747296</v>
      </c>
      <c r="Z67" s="34">
        <v>15.98</v>
      </c>
      <c r="AA67" s="38">
        <f t="shared" ref="AA67:AV67" si="53">AVERAGE(AA79,AA91,AA103)</f>
        <v>-0.43125550643229377</v>
      </c>
      <c r="AB67" s="30">
        <f t="shared" si="53"/>
        <v>0.66702107846613024</v>
      </c>
      <c r="AC67" s="30">
        <f t="shared" si="53"/>
        <v>-0.4560338069095255</v>
      </c>
      <c r="AD67" s="30">
        <f t="shared" si="53"/>
        <v>-0.13303949055860786</v>
      </c>
      <c r="AE67" s="30">
        <f t="shared" si="53"/>
        <v>-0.52727720411196899</v>
      </c>
      <c r="AF67" s="30">
        <f t="shared" si="53"/>
        <v>-0.31532832136897099</v>
      </c>
      <c r="AG67" s="30">
        <f t="shared" si="53"/>
        <v>-0.72797275719866494</v>
      </c>
      <c r="AH67" s="30">
        <f t="shared" si="53"/>
        <v>-0.4971734891793595</v>
      </c>
      <c r="AI67" s="30">
        <f t="shared" si="53"/>
        <v>-0.48497690815397787</v>
      </c>
      <c r="AJ67" s="30">
        <f t="shared" si="53"/>
        <v>-0.65540097020067334</v>
      </c>
      <c r="AK67" s="31">
        <f t="shared" si="53"/>
        <v>-0.75818832286953519</v>
      </c>
      <c r="AL67" s="39">
        <f t="shared" si="53"/>
        <v>-0.43125550643229377</v>
      </c>
      <c r="AM67" s="30">
        <f t="shared" si="53"/>
        <v>-1.4724291617166283</v>
      </c>
      <c r="AN67" s="30">
        <f t="shared" si="53"/>
        <v>-1.0308442238468574</v>
      </c>
      <c r="AO67" s="30">
        <f t="shared" si="53"/>
        <v>-0.77905801383625006</v>
      </c>
      <c r="AP67" s="30">
        <f t="shared" si="53"/>
        <v>-1.1616727241793097</v>
      </c>
      <c r="AQ67" s="30">
        <f t="shared" si="53"/>
        <v>-1.5682308978728499</v>
      </c>
      <c r="AR67" s="30">
        <f t="shared" si="53"/>
        <v>-1.0549614990050367</v>
      </c>
      <c r="AS67" s="30">
        <f t="shared" si="53"/>
        <v>-1.4431568474148371</v>
      </c>
      <c r="AT67" s="30">
        <f t="shared" si="53"/>
        <v>-0.92168269377272105</v>
      </c>
      <c r="AU67" s="30">
        <f t="shared" si="53"/>
        <v>-1.2242782735283297</v>
      </c>
      <c r="AV67" s="31">
        <f t="shared" si="53"/>
        <v>-0.84911090677472945</v>
      </c>
    </row>
    <row r="68" spans="1:48" ht="15.75" thickBot="1" x14ac:dyDescent="0.3">
      <c r="A68" s="63" t="s">
        <v>43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5"/>
      <c r="Z68" s="63" t="s">
        <v>43</v>
      </c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5"/>
    </row>
    <row r="69" spans="1:48" ht="15.75" thickBot="1" x14ac:dyDescent="0.3">
      <c r="A69" s="23" t="s">
        <v>44</v>
      </c>
      <c r="B69" s="25">
        <f>AVERAGE('Wind Tunnel Raw Data'!D16:D25)</f>
        <v>9.9330000000000016</v>
      </c>
      <c r="C69" s="29" t="s">
        <v>49</v>
      </c>
      <c r="D69" s="66" t="s">
        <v>48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8"/>
      <c r="Z69" s="29" t="s">
        <v>49</v>
      </c>
      <c r="AA69" s="66" t="s">
        <v>48</v>
      </c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8"/>
    </row>
    <row r="70" spans="1:48" ht="15.75" thickBot="1" x14ac:dyDescent="0.3">
      <c r="A70" s="9" t="s">
        <v>45</v>
      </c>
      <c r="B70" s="10">
        <f>AVERAGE('Wind Tunnel Raw Data'!H16:H25)</f>
        <v>1.1080000000000003</v>
      </c>
      <c r="C70" s="33" t="s">
        <v>47</v>
      </c>
      <c r="D70" s="26" t="s">
        <v>10</v>
      </c>
      <c r="E70" s="27" t="s">
        <v>11</v>
      </c>
      <c r="F70" s="27" t="s">
        <v>12</v>
      </c>
      <c r="G70" s="27" t="s">
        <v>13</v>
      </c>
      <c r="H70" s="27" t="s">
        <v>14</v>
      </c>
      <c r="I70" s="27" t="s">
        <v>15</v>
      </c>
      <c r="J70" s="27" t="s">
        <v>16</v>
      </c>
      <c r="K70" s="27" t="s">
        <v>17</v>
      </c>
      <c r="L70" s="27" t="s">
        <v>18</v>
      </c>
      <c r="M70" s="27" t="s">
        <v>19</v>
      </c>
      <c r="N70" s="28" t="s">
        <v>20</v>
      </c>
      <c r="O70" s="26" t="s">
        <v>10</v>
      </c>
      <c r="P70" s="27" t="s">
        <v>21</v>
      </c>
      <c r="Q70" s="27" t="s">
        <v>22</v>
      </c>
      <c r="R70" s="27" t="s">
        <v>23</v>
      </c>
      <c r="S70" s="27" t="s">
        <v>24</v>
      </c>
      <c r="T70" s="27" t="s">
        <v>25</v>
      </c>
      <c r="U70" s="27" t="s">
        <v>26</v>
      </c>
      <c r="V70" s="27" t="s">
        <v>27</v>
      </c>
      <c r="W70" s="27" t="s">
        <v>28</v>
      </c>
      <c r="X70" s="27" t="s">
        <v>29</v>
      </c>
      <c r="Y70" s="28" t="s">
        <v>30</v>
      </c>
      <c r="Z70" s="33" t="s">
        <v>47</v>
      </c>
      <c r="AA70" s="26" t="s">
        <v>10</v>
      </c>
      <c r="AB70" s="27" t="s">
        <v>11</v>
      </c>
      <c r="AC70" s="27" t="s">
        <v>12</v>
      </c>
      <c r="AD70" s="27" t="s">
        <v>13</v>
      </c>
      <c r="AE70" s="27" t="s">
        <v>14</v>
      </c>
      <c r="AF70" s="27" t="s">
        <v>15</v>
      </c>
      <c r="AG70" s="27" t="s">
        <v>16</v>
      </c>
      <c r="AH70" s="27" t="s">
        <v>17</v>
      </c>
      <c r="AI70" s="27" t="s">
        <v>18</v>
      </c>
      <c r="AJ70" s="27" t="s">
        <v>19</v>
      </c>
      <c r="AK70" s="28" t="s">
        <v>20</v>
      </c>
      <c r="AL70" s="26" t="s">
        <v>10</v>
      </c>
      <c r="AM70" s="27" t="s">
        <v>21</v>
      </c>
      <c r="AN70" s="27" t="s">
        <v>22</v>
      </c>
      <c r="AO70" s="27" t="s">
        <v>23</v>
      </c>
      <c r="AP70" s="27" t="s">
        <v>24</v>
      </c>
      <c r="AQ70" s="27" t="s">
        <v>25</v>
      </c>
      <c r="AR70" s="27" t="s">
        <v>26</v>
      </c>
      <c r="AS70" s="27" t="s">
        <v>27</v>
      </c>
      <c r="AT70" s="27" t="s">
        <v>28</v>
      </c>
      <c r="AU70" s="27" t="s">
        <v>29</v>
      </c>
      <c r="AV70" s="28" t="s">
        <v>30</v>
      </c>
    </row>
    <row r="71" spans="1:48" ht="15.75" thickBot="1" x14ac:dyDescent="0.3">
      <c r="A71" s="13" t="s">
        <v>46</v>
      </c>
      <c r="B71" s="31">
        <f>0.5*B70*(B69^2)</f>
        <v>54.660126906000031</v>
      </c>
      <c r="C71" s="33">
        <v>0</v>
      </c>
      <c r="D71" s="35">
        <f>'Wind Tunnel Raw Data'!K16*1000/$B$71</f>
        <v>-0.18294871538072302</v>
      </c>
      <c r="E71" s="36">
        <f>'Wind Tunnel Raw Data'!L16*1000/$B$71</f>
        <v>-1.4635897230457842</v>
      </c>
      <c r="F71" s="36">
        <f>'Wind Tunnel Raw Data'!M16*1000/$B$71</f>
        <v>-1.811192282269158</v>
      </c>
      <c r="G71" s="36">
        <f>'Wind Tunnel Raw Data'!N16*1000/$B$71</f>
        <v>-1.7746025391930134</v>
      </c>
      <c r="H71" s="36">
        <f>'Wind Tunnel Raw Data'!O16*1000/$B$71</f>
        <v>-1.573358952274218</v>
      </c>
      <c r="I71" s="36">
        <f>'Wind Tunnel Raw Data'!P16*1000/$B$71</f>
        <v>-1.5184743376600012</v>
      </c>
      <c r="J71" s="36">
        <f>'Wind Tunnel Raw Data'!Q16*1000/$B$71</f>
        <v>-1.4087051084315672</v>
      </c>
      <c r="K71" s="36">
        <f>'Wind Tunnel Raw Data'!R16*1000/$B$71</f>
        <v>-1.4087051084315672</v>
      </c>
      <c r="L71" s="36">
        <f>'Wind Tunnel Raw Data'!S16*1000/$B$71</f>
        <v>-1.2806410076650612</v>
      </c>
      <c r="M71" s="36">
        <f>'Wind Tunnel Raw Data'!T16*1000/$B$71</f>
        <v>-1.2806410076650612</v>
      </c>
      <c r="N71" s="37">
        <f>'Wind Tunnel Raw Data'!U16*1000/$B$71</f>
        <v>-1.207461521512772</v>
      </c>
      <c r="O71" s="35">
        <f>D71</f>
        <v>-0.18294871538072302</v>
      </c>
      <c r="P71" s="36">
        <f>'Wind Tunnel Raw Data'!V16 * 1000/$B$71</f>
        <v>-1.1708717784366274</v>
      </c>
      <c r="Q71" s="36">
        <f>'Wind Tunnel Raw Data'!W16 * 1000/$B$71</f>
        <v>-1.4635897230457842</v>
      </c>
      <c r="R71" s="36">
        <f>'Wind Tunnel Raw Data'!X16 * 1000/$B$71</f>
        <v>-1.3721153653554226</v>
      </c>
      <c r="S71" s="36">
        <f>'Wind Tunnel Raw Data'!Y16 * 1000/$B$71</f>
        <v>-1.4087051084315672</v>
      </c>
      <c r="T71" s="36">
        <f>'Wind Tunnel Raw Data'!Z16 * 1000/$B$71</f>
        <v>-1.3721153653554226</v>
      </c>
      <c r="U71" s="36">
        <f>'Wind Tunnel Raw Data'!AA16 * 1000/$B$71</f>
        <v>-1.3721153653554226</v>
      </c>
      <c r="V71" s="36">
        <f>'Wind Tunnel Raw Data'!AB16 * 1000/$B$71</f>
        <v>-1.2806410076650612</v>
      </c>
      <c r="W71" s="36">
        <f>'Wind Tunnel Raw Data'!AC16 * 1000/$B$71</f>
        <v>-1.2257563930508442</v>
      </c>
      <c r="X71" s="36">
        <f>'Wind Tunnel Raw Data'!AD16 * 1000/$B$71</f>
        <v>-1.1891666499746996</v>
      </c>
      <c r="Y71" s="37">
        <f>'Wind Tunnel Raw Data'!AE16 * 1000/$B$71</f>
        <v>-1.1708717784366274</v>
      </c>
      <c r="Z71" s="33">
        <v>0</v>
      </c>
      <c r="AA71" s="35">
        <f>('Wind Tunnel Raw Data'!K16*1000+$B$71)/$B$71</f>
        <v>0.81705128461927701</v>
      </c>
      <c r="AB71" s="36">
        <f>('Wind Tunnel Raw Data'!L16*1000+$B$71)/$B$71</f>
        <v>-0.46358972304578416</v>
      </c>
      <c r="AC71" s="36">
        <f>('Wind Tunnel Raw Data'!M16*1000+$B$71)/$B$71</f>
        <v>-0.81119228226915785</v>
      </c>
      <c r="AD71" s="36">
        <f>('Wind Tunnel Raw Data'!N16*1000+$B$71)/$B$71</f>
        <v>-0.77460253919301325</v>
      </c>
      <c r="AE71" s="36">
        <f>('Wind Tunnel Raw Data'!O16*1000+$B$71)/$B$71</f>
        <v>-0.57335895227421796</v>
      </c>
      <c r="AF71" s="36">
        <f>('Wind Tunnel Raw Data'!P16*1000+$B$71)/$B$71</f>
        <v>-0.51847433766000106</v>
      </c>
      <c r="AG71" s="36">
        <f>('Wind Tunnel Raw Data'!Q16*1000+$B$71)/$B$71</f>
        <v>-0.40870510843156727</v>
      </c>
      <c r="AH71" s="36">
        <f>('Wind Tunnel Raw Data'!R16*1000+$B$71)/$B$71</f>
        <v>-0.40870510843156727</v>
      </c>
      <c r="AI71" s="36">
        <f>('Wind Tunnel Raw Data'!S16*1000+$B$71)/$B$71</f>
        <v>-0.28064100766506117</v>
      </c>
      <c r="AJ71" s="36">
        <f>('Wind Tunnel Raw Data'!T16*1000+$B$71)/$B$71</f>
        <v>-0.28064100766506117</v>
      </c>
      <c r="AK71" s="37">
        <f>('Wind Tunnel Raw Data'!U16*1000+$B$71)/$B$71</f>
        <v>-0.20746152151277195</v>
      </c>
      <c r="AL71" s="35">
        <f>AA71</f>
        <v>0.81705128461927701</v>
      </c>
      <c r="AM71" s="36">
        <f>('Wind Tunnel Raw Data'!V16*1000+$B$71)/$B$71</f>
        <v>-0.17087177843662732</v>
      </c>
      <c r="AN71" s="36">
        <f>('Wind Tunnel Raw Data'!W16*1000+$B$71)/$B$71</f>
        <v>-0.46358972304578416</v>
      </c>
      <c r="AO71" s="36">
        <f>('Wind Tunnel Raw Data'!X16*1000+$B$71)/$B$71</f>
        <v>-0.37211536535542267</v>
      </c>
      <c r="AP71" s="36">
        <f>('Wind Tunnel Raw Data'!Y16*1000+$B$71)/$B$71</f>
        <v>-0.40870510843156727</v>
      </c>
      <c r="AQ71" s="36">
        <f>('Wind Tunnel Raw Data'!Z16*1000+$B$71)/$B$71</f>
        <v>-0.37211536535542267</v>
      </c>
      <c r="AR71" s="36">
        <f>('Wind Tunnel Raw Data'!AA16*1000+$B$71)/$B$71</f>
        <v>-0.37211536535542267</v>
      </c>
      <c r="AS71" s="36">
        <f>('Wind Tunnel Raw Data'!AB16*1000+$B$71)/$B$71</f>
        <v>-0.28064100766506117</v>
      </c>
      <c r="AT71" s="36">
        <f>('Wind Tunnel Raw Data'!AC16*1000+$B$71)/$B$71</f>
        <v>-0.22575639305084425</v>
      </c>
      <c r="AU71" s="36">
        <f>('Wind Tunnel Raw Data'!AD16*1000+$B$71)/$B$71</f>
        <v>-0.18916664997469965</v>
      </c>
      <c r="AV71" s="37">
        <f>('Wind Tunnel Raw Data'!AE16*1000+$B$71)/$B$71</f>
        <v>-0.17087177843662732</v>
      </c>
    </row>
    <row r="72" spans="1:48" x14ac:dyDescent="0.25">
      <c r="A72" s="9"/>
      <c r="C72" s="33">
        <v>2.02</v>
      </c>
      <c r="D72" s="38">
        <f>'Wind Tunnel Raw Data'!K17*1000/$B$71</f>
        <v>-9.147435769036151E-2</v>
      </c>
      <c r="E72" s="18">
        <f>'Wind Tunnel Raw Data'!L17*1000/$B$71</f>
        <v>-1.2806410076650612</v>
      </c>
      <c r="F72" s="18">
        <f>'Wind Tunnel Raw Data'!M17*1000/$B$71</f>
        <v>-1.5001794661219288</v>
      </c>
      <c r="G72" s="18">
        <f>'Wind Tunnel Raw Data'!N17*1000/$B$71</f>
        <v>-1.4818845945838566</v>
      </c>
      <c r="H72" s="18">
        <f>'Wind Tunnel Raw Data'!O17*1000/$B$71</f>
        <v>-1.4635897230457842</v>
      </c>
      <c r="I72" s="18">
        <f>'Wind Tunnel Raw Data'!P17*1000/$B$71</f>
        <v>-1.2806410076650612</v>
      </c>
      <c r="J72" s="18">
        <f>'Wind Tunnel Raw Data'!Q17*1000/$B$71</f>
        <v>-1.2806410076650612</v>
      </c>
      <c r="K72" s="18">
        <f>'Wind Tunnel Raw Data'!R17*1000/$B$71</f>
        <v>-1.2806410076650612</v>
      </c>
      <c r="L72" s="18">
        <f>'Wind Tunnel Raw Data'!S17*1000/$B$71</f>
        <v>-1.0611025492081936</v>
      </c>
      <c r="M72" s="18">
        <f>'Wind Tunnel Raw Data'!T17*1000/$B$71</f>
        <v>-1.1891666499746996</v>
      </c>
      <c r="N72" s="19">
        <f>'Wind Tunnel Raw Data'!U17*1000/$B$71</f>
        <v>-1.1891666499746996</v>
      </c>
      <c r="O72" s="38">
        <f t="shared" ref="O72:O79" si="54">D72</f>
        <v>-9.147435769036151E-2</v>
      </c>
      <c r="P72" s="18">
        <f>'Wind Tunnel Raw Data'!V17 * 1000/$B$71</f>
        <v>-1.756307667654941</v>
      </c>
      <c r="Q72" s="18">
        <f>'Wind Tunnel Raw Data'!W17 * 1000/$B$71</f>
        <v>-1.6099486953503626</v>
      </c>
      <c r="R72" s="18">
        <f>'Wind Tunnel Raw Data'!X17 * 1000/$B$71</f>
        <v>-1.6465384384265072</v>
      </c>
      <c r="S72" s="18">
        <f>'Wind Tunnel Raw Data'!Y17 * 1000/$B$71</f>
        <v>-1.4818845945838566</v>
      </c>
      <c r="T72" s="18">
        <f>'Wind Tunnel Raw Data'!Z17 * 1000/$B$71</f>
        <v>-1.5184743376600012</v>
      </c>
      <c r="U72" s="18">
        <f>'Wind Tunnel Raw Data'!AA17 * 1000/$B$71</f>
        <v>-1.3721153653554226</v>
      </c>
      <c r="V72" s="18">
        <f>'Wind Tunnel Raw Data'!AB17 * 1000/$B$71</f>
        <v>-1.3721153653554226</v>
      </c>
      <c r="W72" s="18">
        <f>'Wind Tunnel Raw Data'!AC17 * 1000/$B$71</f>
        <v>-1.1708717784366274</v>
      </c>
      <c r="X72" s="18">
        <f>'Wind Tunnel Raw Data'!AD17 * 1000/$B$71</f>
        <v>-1.2806410076650612</v>
      </c>
      <c r="Y72" s="19">
        <f>'Wind Tunnel Raw Data'!AE17 * 1000/$B$71</f>
        <v>-1.152576906898555</v>
      </c>
      <c r="Z72" s="33">
        <v>2.02</v>
      </c>
      <c r="AA72" s="38">
        <f>('Wind Tunnel Raw Data'!K17*1000+$B$71)/$B$71</f>
        <v>0.9085256423096385</v>
      </c>
      <c r="AB72" s="18">
        <f>('Wind Tunnel Raw Data'!L17*1000+$B$71)/$B$71</f>
        <v>-0.28064100766506117</v>
      </c>
      <c r="AC72" s="18">
        <f>('Wind Tunnel Raw Data'!M17*1000+$B$71)/$B$71</f>
        <v>-0.50017946612192876</v>
      </c>
      <c r="AD72" s="18">
        <f>('Wind Tunnel Raw Data'!N17*1000+$B$71)/$B$71</f>
        <v>-0.48188459458385646</v>
      </c>
      <c r="AE72" s="18">
        <f>('Wind Tunnel Raw Data'!O17*1000+$B$71)/$B$71</f>
        <v>-0.46358972304578416</v>
      </c>
      <c r="AF72" s="18">
        <f>('Wind Tunnel Raw Data'!P17*1000+$B$71)/$B$71</f>
        <v>-0.28064100766506117</v>
      </c>
      <c r="AG72" s="18">
        <f>('Wind Tunnel Raw Data'!Q17*1000+$B$71)/$B$71</f>
        <v>-0.28064100766506117</v>
      </c>
      <c r="AH72" s="18">
        <f>('Wind Tunnel Raw Data'!R17*1000+$B$71)/$B$71</f>
        <v>-0.28064100766506117</v>
      </c>
      <c r="AI72" s="18">
        <f>('Wind Tunnel Raw Data'!S17*1000+$B$71)/$B$71</f>
        <v>-6.1102549208193517E-2</v>
      </c>
      <c r="AJ72" s="18">
        <f>('Wind Tunnel Raw Data'!T17*1000+$B$71)/$B$71</f>
        <v>-0.18916664997469965</v>
      </c>
      <c r="AK72" s="19">
        <f>('Wind Tunnel Raw Data'!U17*1000+$B$71)/$B$71</f>
        <v>-0.18916664997469965</v>
      </c>
      <c r="AL72" s="38">
        <f t="shared" ref="AL72:AL79" si="55">AA72</f>
        <v>0.9085256423096385</v>
      </c>
      <c r="AM72" s="18">
        <f>('Wind Tunnel Raw Data'!V17*1000+$B$71)/$B$71</f>
        <v>-0.75630766765494095</v>
      </c>
      <c r="AN72" s="18">
        <f>('Wind Tunnel Raw Data'!W17*1000+$B$71)/$B$71</f>
        <v>-0.60994869535036256</v>
      </c>
      <c r="AO72" s="18">
        <f>('Wind Tunnel Raw Data'!X17*1000+$B$71)/$B$71</f>
        <v>-0.64653843842650716</v>
      </c>
      <c r="AP72" s="18">
        <f>('Wind Tunnel Raw Data'!Y17*1000+$B$71)/$B$71</f>
        <v>-0.48188459458385646</v>
      </c>
      <c r="AQ72" s="18">
        <f>('Wind Tunnel Raw Data'!Z17*1000+$B$71)/$B$71</f>
        <v>-0.51847433766000106</v>
      </c>
      <c r="AR72" s="18">
        <f>('Wind Tunnel Raw Data'!AA17*1000+$B$71)/$B$71</f>
        <v>-0.37211536535542267</v>
      </c>
      <c r="AS72" s="18">
        <f>('Wind Tunnel Raw Data'!AB17*1000+$B$71)/$B$71</f>
        <v>-0.37211536535542267</v>
      </c>
      <c r="AT72" s="18">
        <f>('Wind Tunnel Raw Data'!AC17*1000+$B$71)/$B$71</f>
        <v>-0.17087177843662732</v>
      </c>
      <c r="AU72" s="18">
        <f>('Wind Tunnel Raw Data'!AD17*1000+$B$71)/$B$71</f>
        <v>-0.28064100766506117</v>
      </c>
      <c r="AV72" s="19">
        <f>('Wind Tunnel Raw Data'!AE17*1000+$B$71)/$B$71</f>
        <v>-0.15257690689855502</v>
      </c>
    </row>
    <row r="73" spans="1:48" x14ac:dyDescent="0.25">
      <c r="A73" s="9"/>
      <c r="C73" s="33">
        <v>4.03</v>
      </c>
      <c r="D73" s="38">
        <f>'Wind Tunnel Raw Data'!K18*1000/$B$71</f>
        <v>-9.147435769036151E-2</v>
      </c>
      <c r="E73" s="18">
        <f>'Wind Tunnel Raw Data'!L18*1000/$B$71</f>
        <v>-0.91474357690361507</v>
      </c>
      <c r="F73" s="18">
        <f>'Wind Tunnel Raw Data'!M18*1000/$B$71</f>
        <v>-1.2989358792031334</v>
      </c>
      <c r="G73" s="18">
        <f>'Wind Tunnel Raw Data'!N18*1000/$B$71</f>
        <v>-1.4635897230457842</v>
      </c>
      <c r="H73" s="18">
        <f>'Wind Tunnel Raw Data'!O18*1000/$B$71</f>
        <v>-1.4635897230457842</v>
      </c>
      <c r="I73" s="18">
        <f>'Wind Tunnel Raw Data'!P18*1000/$B$71</f>
        <v>-1.2623461361269888</v>
      </c>
      <c r="J73" s="18">
        <f>'Wind Tunnel Raw Data'!Q18*1000/$B$71</f>
        <v>-1.4452948515077118</v>
      </c>
      <c r="K73" s="18">
        <f>'Wind Tunnel Raw Data'!R18*1000/$B$71</f>
        <v>-1.2257563930508442</v>
      </c>
      <c r="L73" s="18">
        <f>'Wind Tunnel Raw Data'!S18*1000/$B$71</f>
        <v>-1.0793974207462658</v>
      </c>
      <c r="M73" s="18">
        <f>'Wind Tunnel Raw Data'!T18*1000/$B$71</f>
        <v>-1.1891666499746996</v>
      </c>
      <c r="N73" s="19">
        <f>'Wind Tunnel Raw Data'!U18*1000/$B$71</f>
        <v>-1.1891666499746996</v>
      </c>
      <c r="O73" s="38">
        <f t="shared" si="54"/>
        <v>-9.147435769036151E-2</v>
      </c>
      <c r="P73" s="18">
        <f>'Wind Tunnel Raw Data'!V18 * 1000/$B$71</f>
        <v>-1.7014230530407242</v>
      </c>
      <c r="Q73" s="18">
        <f>'Wind Tunnel Raw Data'!W18 * 1000/$B$71</f>
        <v>-15.73358952274218</v>
      </c>
      <c r="R73" s="18">
        <f>'Wind Tunnel Raw Data'!X18 * 1000/$B$71</f>
        <v>-1.628243566888435</v>
      </c>
      <c r="S73" s="18">
        <f>'Wind Tunnel Raw Data'!Y18 * 1000/$B$71</f>
        <v>-1.4818845945838566</v>
      </c>
      <c r="T73" s="18">
        <f>'Wind Tunnel Raw Data'!Z18 * 1000/$B$71</f>
        <v>-1.5001794661219288</v>
      </c>
      <c r="U73" s="18">
        <f>'Wind Tunnel Raw Data'!AA18 * 1000/$B$71</f>
        <v>-1.3172307507412058</v>
      </c>
      <c r="V73" s="18">
        <f>'Wind Tunnel Raw Data'!AB18 * 1000/$B$71</f>
        <v>-1.335525622279278</v>
      </c>
      <c r="W73" s="18">
        <f>'Wind Tunnel Raw Data'!AC18 * 1000/$B$71</f>
        <v>-1.152576906898555</v>
      </c>
      <c r="X73" s="18">
        <f>'Wind Tunnel Raw Data'!AD18 * 1000/$B$71</f>
        <v>-1.2440512645889166</v>
      </c>
      <c r="Y73" s="19">
        <f>'Wind Tunnel Raw Data'!AE18 * 1000/$B$71</f>
        <v>-1.152576906898555</v>
      </c>
      <c r="Z73" s="33">
        <v>4.03</v>
      </c>
      <c r="AA73" s="38">
        <f>('Wind Tunnel Raw Data'!K18*1000+$B$71)/$B$71</f>
        <v>0.9085256423096385</v>
      </c>
      <c r="AB73" s="18">
        <f>('Wind Tunnel Raw Data'!L18*1000+$B$71)/$B$71</f>
        <v>8.5256423096384898E-2</v>
      </c>
      <c r="AC73" s="18">
        <f>('Wind Tunnel Raw Data'!M18*1000+$B$71)/$B$71</f>
        <v>-0.29893587920313347</v>
      </c>
      <c r="AD73" s="18">
        <f>('Wind Tunnel Raw Data'!N18*1000+$B$71)/$B$71</f>
        <v>-0.46358972304578416</v>
      </c>
      <c r="AE73" s="18">
        <f>('Wind Tunnel Raw Data'!O18*1000+$B$71)/$B$71</f>
        <v>-0.46358972304578416</v>
      </c>
      <c r="AF73" s="18">
        <f>('Wind Tunnel Raw Data'!P18*1000+$B$71)/$B$71</f>
        <v>-0.26234613612698882</v>
      </c>
      <c r="AG73" s="18">
        <f>('Wind Tunnel Raw Data'!Q18*1000+$B$71)/$B$71</f>
        <v>-0.44529485150771186</v>
      </c>
      <c r="AH73" s="18">
        <f>('Wind Tunnel Raw Data'!R18*1000+$B$71)/$B$71</f>
        <v>-0.22575639305084425</v>
      </c>
      <c r="AI73" s="18">
        <f>('Wind Tunnel Raw Data'!S18*1000+$B$71)/$B$71</f>
        <v>-7.9397420746265823E-2</v>
      </c>
      <c r="AJ73" s="18">
        <f>('Wind Tunnel Raw Data'!T18*1000+$B$71)/$B$71</f>
        <v>-0.18916664997469965</v>
      </c>
      <c r="AK73" s="19">
        <f>('Wind Tunnel Raw Data'!U18*1000+$B$71)/$B$71</f>
        <v>-0.18916664997469965</v>
      </c>
      <c r="AL73" s="38">
        <f t="shared" si="55"/>
        <v>0.9085256423096385</v>
      </c>
      <c r="AM73" s="18">
        <f>('Wind Tunnel Raw Data'!V18*1000+$B$71)/$B$71</f>
        <v>-0.70142305304072405</v>
      </c>
      <c r="AN73" s="18">
        <f>('Wind Tunnel Raw Data'!W18*1000+$B$71)/$B$71</f>
        <v>-14.733589522742179</v>
      </c>
      <c r="AO73" s="18">
        <f>('Wind Tunnel Raw Data'!X18*1000+$B$71)/$B$71</f>
        <v>-0.62824356688843486</v>
      </c>
      <c r="AP73" s="18">
        <f>('Wind Tunnel Raw Data'!Y18*1000+$B$71)/$B$71</f>
        <v>-0.48188459458385646</v>
      </c>
      <c r="AQ73" s="18">
        <f>('Wind Tunnel Raw Data'!Z18*1000+$B$71)/$B$71</f>
        <v>-0.50017946612192876</v>
      </c>
      <c r="AR73" s="18">
        <f>('Wind Tunnel Raw Data'!AA18*1000+$B$71)/$B$71</f>
        <v>-0.31723075074120577</v>
      </c>
      <c r="AS73" s="18">
        <f>('Wind Tunnel Raw Data'!AB18*1000+$B$71)/$B$71</f>
        <v>-0.33552562227927807</v>
      </c>
      <c r="AT73" s="18">
        <f>('Wind Tunnel Raw Data'!AC18*1000+$B$71)/$B$71</f>
        <v>-0.15257690689855502</v>
      </c>
      <c r="AU73" s="18">
        <f>('Wind Tunnel Raw Data'!AD18*1000+$B$71)/$B$71</f>
        <v>-0.24405126458891654</v>
      </c>
      <c r="AV73" s="19">
        <f>('Wind Tunnel Raw Data'!AE18*1000+$B$71)/$B$71</f>
        <v>-0.15257690689855502</v>
      </c>
    </row>
    <row r="74" spans="1:48" x14ac:dyDescent="0.25">
      <c r="A74" s="9"/>
      <c r="C74" s="33">
        <v>6.05</v>
      </c>
      <c r="D74" s="38">
        <f>'Wind Tunnel Raw Data'!K19*1000/$B$71</f>
        <v>-0.62202563229445829</v>
      </c>
      <c r="E74" s="18">
        <f>'Wind Tunnel Raw Data'!L19*1000/$B$71</f>
        <v>-0.78667947613710898</v>
      </c>
      <c r="F74" s="18">
        <f>'Wind Tunnel Raw Data'!M19*1000/$B$71</f>
        <v>-1.0793974207462658</v>
      </c>
      <c r="G74" s="18">
        <f>'Wind Tunnel Raw Data'!N19*1000/$B$71</f>
        <v>-1.207461521512772</v>
      </c>
      <c r="H74" s="18">
        <f>'Wind Tunnel Raw Data'!O19*1000/$B$71</f>
        <v>-1.3538204938173504</v>
      </c>
      <c r="I74" s="18">
        <f>'Wind Tunnel Raw Data'!P19*1000/$B$71</f>
        <v>-1.1159871638224104</v>
      </c>
      <c r="J74" s="18">
        <f>'Wind Tunnel Raw Data'!Q19*1000/$B$71</f>
        <v>-1.2623461361269888</v>
      </c>
      <c r="K74" s="18">
        <f>'Wind Tunnel Raw Data'!R19*1000/$B$71</f>
        <v>-1.152576906898555</v>
      </c>
      <c r="L74" s="18">
        <f>'Wind Tunnel Raw Data'!S19*1000/$B$71</f>
        <v>-1.024512806132049</v>
      </c>
      <c r="M74" s="18">
        <f>'Wind Tunnel Raw Data'!T19*1000/$B$71</f>
        <v>-1.1342820353604828</v>
      </c>
      <c r="N74" s="19">
        <f>'Wind Tunnel Raw Data'!U19*1000/$B$71</f>
        <v>-1.1159871638224104</v>
      </c>
      <c r="O74" s="38">
        <f t="shared" si="54"/>
        <v>-0.62202563229445829</v>
      </c>
      <c r="P74" s="18">
        <f>'Wind Tunnel Raw Data'!V19 * 1000/$B$71</f>
        <v>-1.6648333099645796</v>
      </c>
      <c r="Q74" s="18">
        <f>'Wind Tunnel Raw Data'!W19 * 1000/$B$71</f>
        <v>-1.8660768968833747</v>
      </c>
      <c r="R74" s="18">
        <f>'Wind Tunnel Raw Data'!X19 * 1000/$B$71</f>
        <v>-1.9392563830356639</v>
      </c>
      <c r="S74" s="18">
        <f>'Wind Tunnel Raw Data'!Y19 * 1000/$B$71</f>
        <v>-1.6099486953503626</v>
      </c>
      <c r="T74" s="18">
        <f>'Wind Tunnel Raw Data'!Z19 * 1000/$B$71</f>
        <v>-1.7928974107310856</v>
      </c>
      <c r="U74" s="18">
        <f>'Wind Tunnel Raw Data'!AA19 * 1000/$B$71</f>
        <v>-1.3721153653554226</v>
      </c>
      <c r="V74" s="18">
        <f>'Wind Tunnel Raw Data'!AB19 * 1000/$B$71</f>
        <v>-1.4087051084315672</v>
      </c>
      <c r="W74" s="18">
        <f>'Wind Tunnel Raw Data'!AC19 * 1000/$B$71</f>
        <v>-1.1342820353604828</v>
      </c>
      <c r="X74" s="18">
        <f>'Wind Tunnel Raw Data'!AD19 * 1000/$B$71</f>
        <v>-1.2440512645889166</v>
      </c>
      <c r="Y74" s="19">
        <f>'Wind Tunnel Raw Data'!AE19 * 1000/$B$71</f>
        <v>-1.0793974207462658</v>
      </c>
      <c r="Z74" s="33">
        <v>6.05</v>
      </c>
      <c r="AA74" s="38">
        <f>('Wind Tunnel Raw Data'!K19*1000+$B$71)/$B$71</f>
        <v>0.37797436770554171</v>
      </c>
      <c r="AB74" s="18">
        <f>('Wind Tunnel Raw Data'!L19*1000+$B$71)/$B$71</f>
        <v>0.21332052386289102</v>
      </c>
      <c r="AC74" s="18">
        <f>('Wind Tunnel Raw Data'!M19*1000+$B$71)/$B$71</f>
        <v>-7.9397420746265823E-2</v>
      </c>
      <c r="AD74" s="18">
        <f>('Wind Tunnel Raw Data'!N19*1000+$B$71)/$B$71</f>
        <v>-0.20746152151277195</v>
      </c>
      <c r="AE74" s="18">
        <f>('Wind Tunnel Raw Data'!O19*1000+$B$71)/$B$71</f>
        <v>-0.35382049381735037</v>
      </c>
      <c r="AF74" s="18">
        <f>('Wind Tunnel Raw Data'!P19*1000+$B$71)/$B$71</f>
        <v>-0.11598716382241042</v>
      </c>
      <c r="AG74" s="18">
        <f>('Wind Tunnel Raw Data'!Q19*1000+$B$71)/$B$71</f>
        <v>-0.26234613612698882</v>
      </c>
      <c r="AH74" s="18">
        <f>('Wind Tunnel Raw Data'!R19*1000+$B$71)/$B$71</f>
        <v>-0.15257690689855502</v>
      </c>
      <c r="AI74" s="18">
        <f>('Wind Tunnel Raw Data'!S19*1000+$B$71)/$B$71</f>
        <v>-2.4512806132048915E-2</v>
      </c>
      <c r="AJ74" s="18">
        <f>('Wind Tunnel Raw Data'!T19*1000+$B$71)/$B$71</f>
        <v>-0.13428203536048272</v>
      </c>
      <c r="AK74" s="19">
        <f>('Wind Tunnel Raw Data'!U19*1000+$B$71)/$B$71</f>
        <v>-0.11598716382241042</v>
      </c>
      <c r="AL74" s="38">
        <f t="shared" si="55"/>
        <v>0.37797436770554171</v>
      </c>
      <c r="AM74" s="18">
        <f>('Wind Tunnel Raw Data'!V19*1000+$B$71)/$B$71</f>
        <v>-0.66483330996457946</v>
      </c>
      <c r="AN74" s="18">
        <f>('Wind Tunnel Raw Data'!W19*1000+$B$71)/$B$71</f>
        <v>-0.86607689688337486</v>
      </c>
      <c r="AO74" s="18">
        <f>('Wind Tunnel Raw Data'!X19*1000+$B$71)/$B$71</f>
        <v>-0.93925638303566406</v>
      </c>
      <c r="AP74" s="18">
        <f>('Wind Tunnel Raw Data'!Y19*1000+$B$71)/$B$71</f>
        <v>-0.60994869535036256</v>
      </c>
      <c r="AQ74" s="18">
        <f>('Wind Tunnel Raw Data'!Z19*1000+$B$71)/$B$71</f>
        <v>-0.79289741073108555</v>
      </c>
      <c r="AR74" s="18">
        <f>('Wind Tunnel Raw Data'!AA19*1000+$B$71)/$B$71</f>
        <v>-0.37211536535542267</v>
      </c>
      <c r="AS74" s="18">
        <f>('Wind Tunnel Raw Data'!AB19*1000+$B$71)/$B$71</f>
        <v>-0.40870510843156727</v>
      </c>
      <c r="AT74" s="18">
        <f>('Wind Tunnel Raw Data'!AC19*1000+$B$71)/$B$71</f>
        <v>-0.13428203536048272</v>
      </c>
      <c r="AU74" s="18">
        <f>('Wind Tunnel Raw Data'!AD19*1000+$B$71)/$B$71</f>
        <v>-0.24405126458891654</v>
      </c>
      <c r="AV74" s="19">
        <f>('Wind Tunnel Raw Data'!AE19*1000+$B$71)/$B$71</f>
        <v>-7.9397420746265823E-2</v>
      </c>
    </row>
    <row r="75" spans="1:48" x14ac:dyDescent="0.25">
      <c r="A75" s="9"/>
      <c r="C75" s="33">
        <v>8.06</v>
      </c>
      <c r="D75" s="38">
        <f>'Wind Tunnel Raw Data'!K20*1000/$B$71</f>
        <v>-0.54884614614216909</v>
      </c>
      <c r="E75" s="18">
        <f>'Wind Tunnel Raw Data'!L20*1000/$B$71</f>
        <v>-0.51225640306602449</v>
      </c>
      <c r="F75" s="18">
        <f>'Wind Tunnel Raw Data'!M20*1000/$B$71</f>
        <v>-0.96962819151783197</v>
      </c>
      <c r="G75" s="18">
        <f>'Wind Tunnel Raw Data'!N20*1000/$B$71</f>
        <v>-1.207461521512772</v>
      </c>
      <c r="H75" s="18">
        <f>'Wind Tunnel Raw Data'!O20*1000/$B$71</f>
        <v>-1.335525622279278</v>
      </c>
      <c r="I75" s="18">
        <f>'Wind Tunnel Raw Data'!P20*1000/$B$71</f>
        <v>-1.1342820353604828</v>
      </c>
      <c r="J75" s="18">
        <f>'Wind Tunnel Raw Data'!Q20*1000/$B$71</f>
        <v>-1.2440512645889166</v>
      </c>
      <c r="K75" s="18">
        <f>'Wind Tunnel Raw Data'!R20*1000/$B$71</f>
        <v>-1.1342820353604828</v>
      </c>
      <c r="L75" s="18">
        <f>'Wind Tunnel Raw Data'!S20*1000/$B$71</f>
        <v>-1.0062179345939766</v>
      </c>
      <c r="M75" s="18">
        <f>'Wind Tunnel Raw Data'!T20*1000/$B$71</f>
        <v>-1.1342820353604828</v>
      </c>
      <c r="N75" s="19">
        <f>'Wind Tunnel Raw Data'!U20*1000/$B$71</f>
        <v>-1.0976922922843382</v>
      </c>
      <c r="O75" s="38">
        <f t="shared" si="54"/>
        <v>-0.54884614614216909</v>
      </c>
      <c r="P75" s="18">
        <f>'Wind Tunnel Raw Data'!V20 * 1000/$B$71</f>
        <v>-2.4698076576397607</v>
      </c>
      <c r="Q75" s="18">
        <f>'Wind Tunnel Raw Data'!W20 * 1000/$B$71</f>
        <v>-1.8294871538072301</v>
      </c>
      <c r="R75" s="18">
        <f>'Wind Tunnel Raw Data'!X20 * 1000/$B$71</f>
        <v>-1.9209615114975918</v>
      </c>
      <c r="S75" s="18">
        <f>'Wind Tunnel Raw Data'!Y20 * 1000/$B$71</f>
        <v>-1.6099486953503626</v>
      </c>
      <c r="T75" s="18">
        <f>'Wind Tunnel Raw Data'!Z20 * 1000/$B$71</f>
        <v>-1.756307667654941</v>
      </c>
      <c r="U75" s="18">
        <f>'Wind Tunnel Raw Data'!AA20 * 1000/$B$71</f>
        <v>-1.390410236893495</v>
      </c>
      <c r="V75" s="18">
        <f>'Wind Tunnel Raw Data'!AB20 * 1000/$B$71</f>
        <v>-1.4269999799696396</v>
      </c>
      <c r="W75" s="18">
        <f>'Wind Tunnel Raw Data'!AC20 * 1000/$B$71</f>
        <v>-1.1342820353604828</v>
      </c>
      <c r="X75" s="18">
        <f>'Wind Tunnel Raw Data'!AD20 * 1000/$B$71</f>
        <v>-1.2440512645889166</v>
      </c>
      <c r="Y75" s="19">
        <f>'Wind Tunnel Raw Data'!AE20 * 1000/$B$71</f>
        <v>-1.0976922922843382</v>
      </c>
      <c r="Z75" s="33">
        <v>8.06</v>
      </c>
      <c r="AA75" s="38">
        <f>('Wind Tunnel Raw Data'!K20*1000+$B$71)/$B$71</f>
        <v>0.45115385385783091</v>
      </c>
      <c r="AB75" s="18">
        <f>('Wind Tunnel Raw Data'!L20*1000+$B$71)/$B$71</f>
        <v>0.48774359693397557</v>
      </c>
      <c r="AC75" s="18">
        <f>('Wind Tunnel Raw Data'!M20*1000+$B$71)/$B$71</f>
        <v>3.037180848216799E-2</v>
      </c>
      <c r="AD75" s="18">
        <f>('Wind Tunnel Raw Data'!N20*1000+$B$71)/$B$71</f>
        <v>-0.20746152151277195</v>
      </c>
      <c r="AE75" s="18">
        <f>('Wind Tunnel Raw Data'!O20*1000+$B$71)/$B$71</f>
        <v>-0.33552562227927807</v>
      </c>
      <c r="AF75" s="18">
        <f>('Wind Tunnel Raw Data'!P20*1000+$B$71)/$B$71</f>
        <v>-0.13428203536048272</v>
      </c>
      <c r="AG75" s="18">
        <f>('Wind Tunnel Raw Data'!Q20*1000+$B$71)/$B$71</f>
        <v>-0.24405126458891654</v>
      </c>
      <c r="AH75" s="18">
        <f>('Wind Tunnel Raw Data'!R20*1000+$B$71)/$B$71</f>
        <v>-0.13428203536048272</v>
      </c>
      <c r="AI75" s="18">
        <f>('Wind Tunnel Raw Data'!S20*1000+$B$71)/$B$71</f>
        <v>-6.2179345939766132E-3</v>
      </c>
      <c r="AJ75" s="18">
        <f>('Wind Tunnel Raw Data'!T20*1000+$B$71)/$B$71</f>
        <v>-0.13428203536048272</v>
      </c>
      <c r="AK75" s="19">
        <f>('Wind Tunnel Raw Data'!U20*1000+$B$71)/$B$71</f>
        <v>-9.7692292284338123E-2</v>
      </c>
      <c r="AL75" s="38">
        <f t="shared" si="55"/>
        <v>0.45115385385783091</v>
      </c>
      <c r="AM75" s="18">
        <f>('Wind Tunnel Raw Data'!V20*1000+$B$71)/$B$71</f>
        <v>-1.4698076576397607</v>
      </c>
      <c r="AN75" s="18">
        <f>('Wind Tunnel Raw Data'!W20*1000+$B$71)/$B$71</f>
        <v>-0.82948715380723026</v>
      </c>
      <c r="AO75" s="18">
        <f>('Wind Tunnel Raw Data'!X20*1000+$B$71)/$B$71</f>
        <v>-0.92096151149759176</v>
      </c>
      <c r="AP75" s="18">
        <f>('Wind Tunnel Raw Data'!Y20*1000+$B$71)/$B$71</f>
        <v>-0.60994869535036256</v>
      </c>
      <c r="AQ75" s="18">
        <f>('Wind Tunnel Raw Data'!Z20*1000+$B$71)/$B$71</f>
        <v>-0.75630766765494095</v>
      </c>
      <c r="AR75" s="18">
        <f>('Wind Tunnel Raw Data'!AA20*1000+$B$71)/$B$71</f>
        <v>-0.39041023689349497</v>
      </c>
      <c r="AS75" s="18">
        <f>('Wind Tunnel Raw Data'!AB20*1000+$B$71)/$B$71</f>
        <v>-0.42699997996963956</v>
      </c>
      <c r="AT75" s="18">
        <f>('Wind Tunnel Raw Data'!AC20*1000+$B$71)/$B$71</f>
        <v>-0.13428203536048272</v>
      </c>
      <c r="AU75" s="18">
        <f>('Wind Tunnel Raw Data'!AD20*1000+$B$71)/$B$71</f>
        <v>-0.24405126458891654</v>
      </c>
      <c r="AV75" s="19">
        <f>('Wind Tunnel Raw Data'!AE20*1000+$B$71)/$B$71</f>
        <v>-9.7692292284338123E-2</v>
      </c>
    </row>
    <row r="76" spans="1:48" x14ac:dyDescent="0.25">
      <c r="A76" s="9"/>
      <c r="C76" s="33">
        <v>10.08</v>
      </c>
      <c r="D76" s="38">
        <f>'Wind Tunnel Raw Data'!K21*1000/$B$71</f>
        <v>-1.8294871538072301</v>
      </c>
      <c r="E76" s="18">
        <f>'Wind Tunnel Raw Data'!L21*1000/$B$71</f>
        <v>-0.40248717383759064</v>
      </c>
      <c r="F76" s="18">
        <f>'Wind Tunnel Raw Data'!M21*1000/$B$71</f>
        <v>-0.93303844844168737</v>
      </c>
      <c r="G76" s="18">
        <f>'Wind Tunnel Raw Data'!N21*1000/$B$71</f>
        <v>-0.95133331997975967</v>
      </c>
      <c r="H76" s="18">
        <f>'Wind Tunnel Raw Data'!O21*1000/$B$71</f>
        <v>-1.2257563930508442</v>
      </c>
      <c r="I76" s="18">
        <f>'Wind Tunnel Raw Data'!P21*1000/$B$71</f>
        <v>-1.024512806132049</v>
      </c>
      <c r="J76" s="18">
        <f>'Wind Tunnel Raw Data'!Q21*1000/$B$71</f>
        <v>-1.207461521512772</v>
      </c>
      <c r="K76" s="18">
        <f>'Wind Tunnel Raw Data'!R21*1000/$B$71</f>
        <v>-1.1159871638224104</v>
      </c>
      <c r="L76" s="18">
        <f>'Wind Tunnel Raw Data'!S21*1000/$B$71</f>
        <v>-1.024512806132049</v>
      </c>
      <c r="M76" s="18">
        <f>'Wind Tunnel Raw Data'!T21*1000/$B$71</f>
        <v>-1.152576906898555</v>
      </c>
      <c r="N76" s="19">
        <f>'Wind Tunnel Raw Data'!U21*1000/$B$71</f>
        <v>-1.1159871638224104</v>
      </c>
      <c r="O76" s="38">
        <f t="shared" si="54"/>
        <v>-1.8294871538072301</v>
      </c>
      <c r="P76" s="18">
        <f>'Wind Tunnel Raw Data'!V21 * 1000/$B$71</f>
        <v>-3.3479614914672311</v>
      </c>
      <c r="Q76" s="18">
        <f>'Wind Tunnel Raw Data'!W21 * 1000/$B$71</f>
        <v>-2.3417435568732548</v>
      </c>
      <c r="R76" s="18">
        <f>'Wind Tunnel Raw Data'!X21 * 1000/$B$71</f>
        <v>-2.1587948414925315</v>
      </c>
      <c r="S76" s="18">
        <f>'Wind Tunnel Raw Data'!Y21 * 1000/$B$71</f>
        <v>-1.6648333099645796</v>
      </c>
      <c r="T76" s="18">
        <f>'Wind Tunnel Raw Data'!Z21 * 1000/$B$71</f>
        <v>-1.7746025391930134</v>
      </c>
      <c r="U76" s="18">
        <f>'Wind Tunnel Raw Data'!AA21 * 1000/$B$71</f>
        <v>-1.4087051084315672</v>
      </c>
      <c r="V76" s="18">
        <f>'Wind Tunnel Raw Data'!AB21 * 1000/$B$71</f>
        <v>-1.4818845945838566</v>
      </c>
      <c r="W76" s="18">
        <f>'Wind Tunnel Raw Data'!AC21 * 1000/$B$71</f>
        <v>-1.1708717784366274</v>
      </c>
      <c r="X76" s="18">
        <f>'Wind Tunnel Raw Data'!AD21 * 1000/$B$71</f>
        <v>-1.2257563930508442</v>
      </c>
      <c r="Y76" s="19">
        <f>'Wind Tunnel Raw Data'!AE21 * 1000/$B$71</f>
        <v>-1.0976922922843382</v>
      </c>
      <c r="Z76" s="33">
        <v>10.08</v>
      </c>
      <c r="AA76" s="38">
        <f>('Wind Tunnel Raw Data'!K21*1000+$B$71)/$B$71</f>
        <v>-0.82948715380723026</v>
      </c>
      <c r="AB76" s="18">
        <f>('Wind Tunnel Raw Data'!L21*1000+$B$71)/$B$71</f>
        <v>0.59751282616240931</v>
      </c>
      <c r="AC76" s="18">
        <f>('Wind Tunnel Raw Data'!M21*1000+$B$71)/$B$71</f>
        <v>6.6961551558312599E-2</v>
      </c>
      <c r="AD76" s="18">
        <f>('Wind Tunnel Raw Data'!N21*1000+$B$71)/$B$71</f>
        <v>4.8666680020240292E-2</v>
      </c>
      <c r="AE76" s="18">
        <f>('Wind Tunnel Raw Data'!O21*1000+$B$71)/$B$71</f>
        <v>-0.22575639305084425</v>
      </c>
      <c r="AF76" s="18">
        <f>('Wind Tunnel Raw Data'!P21*1000+$B$71)/$B$71</f>
        <v>-2.4512806132048915E-2</v>
      </c>
      <c r="AG76" s="18">
        <f>('Wind Tunnel Raw Data'!Q21*1000+$B$71)/$B$71</f>
        <v>-0.20746152151277195</v>
      </c>
      <c r="AH76" s="18">
        <f>('Wind Tunnel Raw Data'!R21*1000+$B$71)/$B$71</f>
        <v>-0.11598716382241042</v>
      </c>
      <c r="AI76" s="18">
        <f>('Wind Tunnel Raw Data'!S21*1000+$B$71)/$B$71</f>
        <v>-2.4512806132048915E-2</v>
      </c>
      <c r="AJ76" s="18">
        <f>('Wind Tunnel Raw Data'!T21*1000+$B$71)/$B$71</f>
        <v>-0.15257690689855502</v>
      </c>
      <c r="AK76" s="19">
        <f>('Wind Tunnel Raw Data'!U21*1000+$B$71)/$B$71</f>
        <v>-0.11598716382241042</v>
      </c>
      <c r="AL76" s="38">
        <f t="shared" si="55"/>
        <v>-0.82948715380723026</v>
      </c>
      <c r="AM76" s="18">
        <f>('Wind Tunnel Raw Data'!V21*1000+$B$71)/$B$71</f>
        <v>-2.3479614914672315</v>
      </c>
      <c r="AN76" s="18">
        <f>('Wind Tunnel Raw Data'!W21*1000+$B$71)/$B$71</f>
        <v>-1.3417435568732548</v>
      </c>
      <c r="AO76" s="18">
        <f>('Wind Tunnel Raw Data'!X21*1000+$B$71)/$B$71</f>
        <v>-1.1587948414925315</v>
      </c>
      <c r="AP76" s="18">
        <f>('Wind Tunnel Raw Data'!Y21*1000+$B$71)/$B$71</f>
        <v>-0.66483330996457946</v>
      </c>
      <c r="AQ76" s="18">
        <f>('Wind Tunnel Raw Data'!Z21*1000+$B$71)/$B$71</f>
        <v>-0.77460253919301325</v>
      </c>
      <c r="AR76" s="18">
        <f>('Wind Tunnel Raw Data'!AA21*1000+$B$71)/$B$71</f>
        <v>-0.40870510843156727</v>
      </c>
      <c r="AS76" s="18">
        <f>('Wind Tunnel Raw Data'!AB21*1000+$B$71)/$B$71</f>
        <v>-0.48188459458385646</v>
      </c>
      <c r="AT76" s="18">
        <f>('Wind Tunnel Raw Data'!AC21*1000+$B$71)/$B$71</f>
        <v>-0.17087177843662732</v>
      </c>
      <c r="AU76" s="18">
        <f>('Wind Tunnel Raw Data'!AD21*1000+$B$71)/$B$71</f>
        <v>-0.22575639305084425</v>
      </c>
      <c r="AV76" s="19">
        <f>('Wind Tunnel Raw Data'!AE21*1000+$B$71)/$B$71</f>
        <v>-9.7692292284338123E-2</v>
      </c>
    </row>
    <row r="77" spans="1:48" x14ac:dyDescent="0.25">
      <c r="A77" s="9"/>
      <c r="C77" s="33">
        <v>11.95</v>
      </c>
      <c r="D77" s="38">
        <f>'Wind Tunnel Raw Data'!K22*1000/$B$71</f>
        <v>-1.8660768968833747</v>
      </c>
      <c r="E77" s="18">
        <f>'Wind Tunnel Raw Data'!L22*1000/$B$71</f>
        <v>-0.54884614614216909</v>
      </c>
      <c r="F77" s="18">
        <f>'Wind Tunnel Raw Data'!M22*1000/$B$71</f>
        <v>-0.93303844844168737</v>
      </c>
      <c r="G77" s="18">
        <f>'Wind Tunnel Raw Data'!N22*1000/$B$71</f>
        <v>-1.0062179345939766</v>
      </c>
      <c r="H77" s="18">
        <f>'Wind Tunnel Raw Data'!O22*1000/$B$71</f>
        <v>-1.2806410076650612</v>
      </c>
      <c r="I77" s="18">
        <f>'Wind Tunnel Raw Data'!P22*1000/$B$71</f>
        <v>-1.0976922922843382</v>
      </c>
      <c r="J77" s="18">
        <f>'Wind Tunnel Raw Data'!Q22*1000/$B$71</f>
        <v>-1.2806410076650612</v>
      </c>
      <c r="K77" s="18">
        <f>'Wind Tunnel Raw Data'!R22*1000/$B$71</f>
        <v>-1.1342820353604828</v>
      </c>
      <c r="L77" s="18">
        <f>'Wind Tunnel Raw Data'!S22*1000/$B$71</f>
        <v>-1.0062179345939766</v>
      </c>
      <c r="M77" s="18">
        <f>'Wind Tunnel Raw Data'!T22*1000/$B$71</f>
        <v>-1.1159871638224104</v>
      </c>
      <c r="N77" s="19">
        <f>'Wind Tunnel Raw Data'!U22*1000/$B$71</f>
        <v>-1.1342820353604828</v>
      </c>
      <c r="O77" s="38">
        <f t="shared" si="54"/>
        <v>-1.8660768968833747</v>
      </c>
      <c r="P77" s="18">
        <f>'Wind Tunnel Raw Data'!V22 * 1000/$B$71</f>
        <v>-3.3113717483910867</v>
      </c>
      <c r="Q77" s="18">
        <f>'Wind Tunnel Raw Data'!W22 * 1000/$B$71</f>
        <v>-2.3600384284113272</v>
      </c>
      <c r="R77" s="18">
        <f>'Wind Tunnel Raw Data'!X22 * 1000/$B$71</f>
        <v>-2.1404999699544591</v>
      </c>
      <c r="S77" s="18">
        <f>'Wind Tunnel Raw Data'!Y22 * 1000/$B$71</f>
        <v>-1.6465384384265072</v>
      </c>
      <c r="T77" s="18">
        <f>'Wind Tunnel Raw Data'!Z22 * 1000/$B$71</f>
        <v>-1.7928974107310856</v>
      </c>
      <c r="U77" s="18">
        <f>'Wind Tunnel Raw Data'!AA22 * 1000/$B$71</f>
        <v>-1.3721153653554226</v>
      </c>
      <c r="V77" s="18">
        <f>'Wind Tunnel Raw Data'!AB22 * 1000/$B$71</f>
        <v>-1.4635897230457842</v>
      </c>
      <c r="W77" s="18">
        <f>'Wind Tunnel Raw Data'!AC22 * 1000/$B$71</f>
        <v>-1.1891666499746996</v>
      </c>
      <c r="X77" s="18">
        <f>'Wind Tunnel Raw Data'!AD22 * 1000/$B$71</f>
        <v>-1.2440512645889166</v>
      </c>
      <c r="Y77" s="19">
        <f>'Wind Tunnel Raw Data'!AE22 * 1000/$B$71</f>
        <v>-1.0976922922843382</v>
      </c>
      <c r="Z77" s="33">
        <v>11.95</v>
      </c>
      <c r="AA77" s="38">
        <f>('Wind Tunnel Raw Data'!K22*1000+$B$71)/$B$71</f>
        <v>-0.86607689688337486</v>
      </c>
      <c r="AB77" s="18">
        <f>('Wind Tunnel Raw Data'!L22*1000+$B$71)/$B$71</f>
        <v>0.45115385385783091</v>
      </c>
      <c r="AC77" s="18">
        <f>('Wind Tunnel Raw Data'!M22*1000+$B$71)/$B$71</f>
        <v>6.6961551558312599E-2</v>
      </c>
      <c r="AD77" s="18">
        <f>('Wind Tunnel Raw Data'!N22*1000+$B$71)/$B$71</f>
        <v>-6.2179345939766132E-3</v>
      </c>
      <c r="AE77" s="18">
        <f>('Wind Tunnel Raw Data'!O22*1000+$B$71)/$B$71</f>
        <v>-0.28064100766506117</v>
      </c>
      <c r="AF77" s="18">
        <f>('Wind Tunnel Raw Data'!P22*1000+$B$71)/$B$71</f>
        <v>-9.7692292284338123E-2</v>
      </c>
      <c r="AG77" s="18">
        <f>('Wind Tunnel Raw Data'!Q22*1000+$B$71)/$B$71</f>
        <v>-0.28064100766506117</v>
      </c>
      <c r="AH77" s="18">
        <f>('Wind Tunnel Raw Data'!R22*1000+$B$71)/$B$71</f>
        <v>-0.13428203536048272</v>
      </c>
      <c r="AI77" s="18">
        <f>('Wind Tunnel Raw Data'!S22*1000+$B$71)/$B$71</f>
        <v>-6.2179345939766132E-3</v>
      </c>
      <c r="AJ77" s="18">
        <f>('Wind Tunnel Raw Data'!T22*1000+$B$71)/$B$71</f>
        <v>-0.11598716382241042</v>
      </c>
      <c r="AK77" s="19">
        <f>('Wind Tunnel Raw Data'!U22*1000+$B$71)/$B$71</f>
        <v>-0.13428203536048272</v>
      </c>
      <c r="AL77" s="38">
        <f t="shared" si="55"/>
        <v>-0.86607689688337486</v>
      </c>
      <c r="AM77" s="18">
        <f>('Wind Tunnel Raw Data'!V22*1000+$B$71)/$B$71</f>
        <v>-2.3113717483910867</v>
      </c>
      <c r="AN77" s="18">
        <f>('Wind Tunnel Raw Data'!W22*1000+$B$71)/$B$71</f>
        <v>-1.3600384284113269</v>
      </c>
      <c r="AO77" s="18">
        <f>('Wind Tunnel Raw Data'!X22*1000+$B$71)/$B$71</f>
        <v>-1.1404999699544593</v>
      </c>
      <c r="AP77" s="18">
        <f>('Wind Tunnel Raw Data'!Y22*1000+$B$71)/$B$71</f>
        <v>-0.64653843842650716</v>
      </c>
      <c r="AQ77" s="18">
        <f>('Wind Tunnel Raw Data'!Z22*1000+$B$71)/$B$71</f>
        <v>-0.79289741073108555</v>
      </c>
      <c r="AR77" s="18">
        <f>('Wind Tunnel Raw Data'!AA22*1000+$B$71)/$B$71</f>
        <v>-0.37211536535542267</v>
      </c>
      <c r="AS77" s="18">
        <f>('Wind Tunnel Raw Data'!AB22*1000+$B$71)/$B$71</f>
        <v>-0.46358972304578416</v>
      </c>
      <c r="AT77" s="18">
        <f>('Wind Tunnel Raw Data'!AC22*1000+$B$71)/$B$71</f>
        <v>-0.18916664997469965</v>
      </c>
      <c r="AU77" s="18">
        <f>('Wind Tunnel Raw Data'!AD22*1000+$B$71)/$B$71</f>
        <v>-0.24405126458891654</v>
      </c>
      <c r="AV77" s="19">
        <f>('Wind Tunnel Raw Data'!AE22*1000+$B$71)/$B$71</f>
        <v>-9.7692292284338123E-2</v>
      </c>
    </row>
    <row r="78" spans="1:48" x14ac:dyDescent="0.25">
      <c r="A78" s="9"/>
      <c r="C78" s="33">
        <v>13.97</v>
      </c>
      <c r="D78" s="38">
        <f>'Wind Tunnel Raw Data'!K23*1000/$B$71</f>
        <v>-1.0976922922843382</v>
      </c>
      <c r="E78" s="18">
        <f>'Wind Tunnel Raw Data'!L23*1000/$B$71</f>
        <v>-0.47566665998987984</v>
      </c>
      <c r="F78" s="18">
        <f>'Wind Tunnel Raw Data'!M23*1000/$B$71</f>
        <v>-0.95133331997975967</v>
      </c>
      <c r="G78" s="18">
        <f>'Wind Tunnel Raw Data'!N23*1000/$B$71</f>
        <v>-0.93303844844168737</v>
      </c>
      <c r="H78" s="18">
        <f>'Wind Tunnel Raw Data'!O23*1000/$B$71</f>
        <v>-1.2623461361269888</v>
      </c>
      <c r="I78" s="18">
        <f>'Wind Tunnel Raw Data'!P23*1000/$B$71</f>
        <v>-1.0976922922843382</v>
      </c>
      <c r="J78" s="18">
        <f>'Wind Tunnel Raw Data'!Q23*1000/$B$71</f>
        <v>-1.3721153653554226</v>
      </c>
      <c r="K78" s="18">
        <f>'Wind Tunnel Raw Data'!R23*1000/$B$71</f>
        <v>-1.1891666499746996</v>
      </c>
      <c r="L78" s="18">
        <f>'Wind Tunnel Raw Data'!S23*1000/$B$71</f>
        <v>-1.152576906898555</v>
      </c>
      <c r="M78" s="18">
        <f>'Wind Tunnel Raw Data'!T23*1000/$B$71</f>
        <v>-1.2989358792031334</v>
      </c>
      <c r="N78" s="19">
        <f>'Wind Tunnel Raw Data'!U23*1000/$B$71</f>
        <v>-1.3721153653554226</v>
      </c>
      <c r="O78" s="38">
        <f t="shared" si="54"/>
        <v>-1.0976922922843382</v>
      </c>
      <c r="P78" s="18">
        <f>'Wind Tunnel Raw Data'!V23 * 1000/$B$71</f>
        <v>-2.049025612264098</v>
      </c>
      <c r="Q78" s="18">
        <f>'Wind Tunnel Raw Data'!W23 * 1000/$B$71</f>
        <v>-1.6648333099645796</v>
      </c>
      <c r="R78" s="18">
        <f>'Wind Tunnel Raw Data'!X23 * 1000/$B$71</f>
        <v>-1.9758461261118085</v>
      </c>
      <c r="S78" s="18">
        <f>'Wind Tunnel Raw Data'!Y23 * 1000/$B$71</f>
        <v>-1.7197179245787964</v>
      </c>
      <c r="T78" s="18">
        <f>'Wind Tunnel Raw Data'!Z23 * 1000/$B$71</f>
        <v>-2.049025612264098</v>
      </c>
      <c r="U78" s="18">
        <f>'Wind Tunnel Raw Data'!AA23 * 1000/$B$71</f>
        <v>-1.6465384384265072</v>
      </c>
      <c r="V78" s="18">
        <f>'Wind Tunnel Raw Data'!AB23 * 1000/$B$71</f>
        <v>-1.9392563830356639</v>
      </c>
      <c r="W78" s="18">
        <f>'Wind Tunnel Raw Data'!AC23 * 1000/$B$71</f>
        <v>-1.4818845945838566</v>
      </c>
      <c r="X78" s="18">
        <f>'Wind Tunnel Raw Data'!AD23 * 1000/$B$71</f>
        <v>-1.6831281815026518</v>
      </c>
      <c r="Y78" s="19">
        <f>'Wind Tunnel Raw Data'!AE23 * 1000/$B$71</f>
        <v>-1.4087051084315672</v>
      </c>
      <c r="Z78" s="33">
        <v>13.97</v>
      </c>
      <c r="AA78" s="38">
        <f>('Wind Tunnel Raw Data'!K23*1000+$B$71)/$B$71</f>
        <v>-9.7692292284338123E-2</v>
      </c>
      <c r="AB78" s="18">
        <f>('Wind Tunnel Raw Data'!L23*1000+$B$71)/$B$71</f>
        <v>0.52433334001012011</v>
      </c>
      <c r="AC78" s="18">
        <f>('Wind Tunnel Raw Data'!M23*1000+$B$71)/$B$71</f>
        <v>4.8666680020240292E-2</v>
      </c>
      <c r="AD78" s="18">
        <f>('Wind Tunnel Raw Data'!N23*1000+$B$71)/$B$71</f>
        <v>6.6961551558312599E-2</v>
      </c>
      <c r="AE78" s="18">
        <f>('Wind Tunnel Raw Data'!O23*1000+$B$71)/$B$71</f>
        <v>-0.26234613612698882</v>
      </c>
      <c r="AF78" s="18">
        <f>('Wind Tunnel Raw Data'!P23*1000+$B$71)/$B$71</f>
        <v>-9.7692292284338123E-2</v>
      </c>
      <c r="AG78" s="18">
        <f>('Wind Tunnel Raw Data'!Q23*1000+$B$71)/$B$71</f>
        <v>-0.37211536535542267</v>
      </c>
      <c r="AH78" s="18">
        <f>('Wind Tunnel Raw Data'!R23*1000+$B$71)/$B$71</f>
        <v>-0.18916664997469965</v>
      </c>
      <c r="AI78" s="18">
        <f>('Wind Tunnel Raw Data'!S23*1000+$B$71)/$B$71</f>
        <v>-0.15257690689855502</v>
      </c>
      <c r="AJ78" s="18">
        <f>('Wind Tunnel Raw Data'!T23*1000+$B$71)/$B$71</f>
        <v>-0.29893587920313347</v>
      </c>
      <c r="AK78" s="19">
        <f>('Wind Tunnel Raw Data'!U23*1000+$B$71)/$B$71</f>
        <v>-0.37211536535542267</v>
      </c>
      <c r="AL78" s="38">
        <f t="shared" si="55"/>
        <v>-9.7692292284338123E-2</v>
      </c>
      <c r="AM78" s="18">
        <f>('Wind Tunnel Raw Data'!V23*1000+$B$71)/$B$71</f>
        <v>-1.0490256122640977</v>
      </c>
      <c r="AN78" s="18">
        <f>('Wind Tunnel Raw Data'!W23*1000+$B$71)/$B$71</f>
        <v>-0.66483330996457946</v>
      </c>
      <c r="AO78" s="18">
        <f>('Wind Tunnel Raw Data'!X23*1000+$B$71)/$B$71</f>
        <v>-0.97584612611180865</v>
      </c>
      <c r="AP78" s="18">
        <f>('Wind Tunnel Raw Data'!Y23*1000+$B$71)/$B$71</f>
        <v>-0.71971792457879635</v>
      </c>
      <c r="AQ78" s="18">
        <f>('Wind Tunnel Raw Data'!Z23*1000+$B$71)/$B$71</f>
        <v>-1.0490256122640977</v>
      </c>
      <c r="AR78" s="18">
        <f>('Wind Tunnel Raw Data'!AA23*1000+$B$71)/$B$71</f>
        <v>-0.64653843842650716</v>
      </c>
      <c r="AS78" s="18">
        <f>('Wind Tunnel Raw Data'!AB23*1000+$B$71)/$B$71</f>
        <v>-0.93925638303566406</v>
      </c>
      <c r="AT78" s="18">
        <f>('Wind Tunnel Raw Data'!AC23*1000+$B$71)/$B$71</f>
        <v>-0.48188459458385646</v>
      </c>
      <c r="AU78" s="18">
        <f>('Wind Tunnel Raw Data'!AD23*1000+$B$71)/$B$71</f>
        <v>-0.68312818150265175</v>
      </c>
      <c r="AV78" s="19">
        <f>('Wind Tunnel Raw Data'!AE23*1000+$B$71)/$B$71</f>
        <v>-0.40870510843156727</v>
      </c>
    </row>
    <row r="79" spans="1:48" ht="15.75" thickBot="1" x14ac:dyDescent="0.3">
      <c r="A79" s="13"/>
      <c r="B79" s="16"/>
      <c r="C79" s="34">
        <v>15.98</v>
      </c>
      <c r="D79" s="39">
        <f>'Wind Tunnel Raw Data'!K24*1000/$B$71</f>
        <v>-1.3538204938173504</v>
      </c>
      <c r="E79" s="30">
        <f>'Wind Tunnel Raw Data'!L24*1000/$B$71</f>
        <v>-0.14635897230457842</v>
      </c>
      <c r="F79" s="30">
        <f>'Wind Tunnel Raw Data'!M24*1000/$B$71</f>
        <v>-1.5184743376600012</v>
      </c>
      <c r="G79" s="30">
        <f>'Wind Tunnel Raw Data'!N24*1000/$B$71</f>
        <v>-1.152576906898555</v>
      </c>
      <c r="H79" s="30">
        <f>'Wind Tunnel Raw Data'!O24*1000/$B$71</f>
        <v>-1.573358952274218</v>
      </c>
      <c r="I79" s="30">
        <f>'Wind Tunnel Raw Data'!P24*1000/$B$71</f>
        <v>-1.3172307507412058</v>
      </c>
      <c r="J79" s="30">
        <f>'Wind Tunnel Raw Data'!Q24*1000/$B$71</f>
        <v>-1.7197179245787964</v>
      </c>
      <c r="K79" s="30">
        <f>'Wind Tunnel Raw Data'!R24*1000/$B$71</f>
        <v>-1.5001794661219288</v>
      </c>
      <c r="L79" s="30">
        <f>'Wind Tunnel Raw Data'!S24*1000/$B$71</f>
        <v>-1.4635897230457842</v>
      </c>
      <c r="M79" s="30">
        <f>'Wind Tunnel Raw Data'!T24*1000/$B$71</f>
        <v>-1.6465384384265072</v>
      </c>
      <c r="N79" s="31">
        <f>'Wind Tunnel Raw Data'!U24*1000/$B$71</f>
        <v>-1.7197179245787964</v>
      </c>
      <c r="O79" s="39">
        <f t="shared" si="54"/>
        <v>-1.3538204938173504</v>
      </c>
      <c r="P79" s="30">
        <f>'Wind Tunnel Raw Data'!V24 * 1000/$B$71</f>
        <v>-2.4881025291778331</v>
      </c>
      <c r="Q79" s="30">
        <f>'Wind Tunnel Raw Data'!W24 * 1000/$B$71</f>
        <v>-2.0673204838021699</v>
      </c>
      <c r="R79" s="30">
        <f>'Wind Tunnel Raw Data'!X24 * 1000/$B$71</f>
        <v>-2.4698076576397607</v>
      </c>
      <c r="S79" s="30">
        <f>'Wind Tunnel Raw Data'!Y24 * 1000/$B$71</f>
        <v>-2.1587948414925315</v>
      </c>
      <c r="T79" s="30">
        <f>'Wind Tunnel Raw Data'!Z24 * 1000/$B$71</f>
        <v>-2.5795768868681948</v>
      </c>
      <c r="U79" s="30">
        <f>'Wind Tunnel Raw Data'!AA24 * 1000/$B$71</f>
        <v>-2.049025612264098</v>
      </c>
      <c r="V79" s="30">
        <f>'Wind Tunnel Raw Data'!AB24 * 1000/$B$71</f>
        <v>-2.4149230430255439</v>
      </c>
      <c r="W79" s="30">
        <f>'Wind Tunnel Raw Data'!AC24 * 1000/$B$71</f>
        <v>-1.8843717684214472</v>
      </c>
      <c r="X79" s="30">
        <f>'Wind Tunnel Raw Data'!AD24 * 1000/$B$71</f>
        <v>-2.1404999699544591</v>
      </c>
      <c r="Y79" s="31">
        <f>'Wind Tunnel Raw Data'!AE24 * 1000/$B$71</f>
        <v>-1.811192282269158</v>
      </c>
      <c r="Z79" s="34">
        <v>15.98</v>
      </c>
      <c r="AA79" s="39">
        <f>('Wind Tunnel Raw Data'!K24*1000+$B$71)/$B$71</f>
        <v>-0.35382049381735037</v>
      </c>
      <c r="AB79" s="30">
        <f>('Wind Tunnel Raw Data'!L24*1000+$B$71)/$B$71</f>
        <v>0.85364102769542161</v>
      </c>
      <c r="AC79" s="30">
        <f>('Wind Tunnel Raw Data'!M24*1000+$B$71)/$B$71</f>
        <v>-0.51847433766000106</v>
      </c>
      <c r="AD79" s="30">
        <f>('Wind Tunnel Raw Data'!N24*1000+$B$71)/$B$71</f>
        <v>-0.15257690689855502</v>
      </c>
      <c r="AE79" s="30">
        <f>('Wind Tunnel Raw Data'!O24*1000+$B$71)/$B$71</f>
        <v>-0.57335895227421796</v>
      </c>
      <c r="AF79" s="30">
        <f>('Wind Tunnel Raw Data'!P24*1000+$B$71)/$B$71</f>
        <v>-0.31723075074120577</v>
      </c>
      <c r="AG79" s="30">
        <f>('Wind Tunnel Raw Data'!Q24*1000+$B$71)/$B$71</f>
        <v>-0.71971792457879635</v>
      </c>
      <c r="AH79" s="30">
        <f>('Wind Tunnel Raw Data'!R24*1000+$B$71)/$B$71</f>
        <v>-0.50017946612192876</v>
      </c>
      <c r="AI79" s="30">
        <f>('Wind Tunnel Raw Data'!S24*1000+$B$71)/$B$71</f>
        <v>-0.46358972304578416</v>
      </c>
      <c r="AJ79" s="30">
        <f>('Wind Tunnel Raw Data'!T24*1000+$B$71)/$B$71</f>
        <v>-0.64653843842650716</v>
      </c>
      <c r="AK79" s="31">
        <f>('Wind Tunnel Raw Data'!U24*1000+$B$71)/$B$71</f>
        <v>-0.71971792457879635</v>
      </c>
      <c r="AL79" s="39">
        <f t="shared" si="55"/>
        <v>-0.35382049381735037</v>
      </c>
      <c r="AM79" s="30">
        <f>('Wind Tunnel Raw Data'!V24*1000+$B$71)/$B$71</f>
        <v>-1.4881025291778331</v>
      </c>
      <c r="AN79" s="30">
        <f>('Wind Tunnel Raw Data'!W24*1000+$B$71)/$B$71</f>
        <v>-1.0673204838021702</v>
      </c>
      <c r="AO79" s="30">
        <f>('Wind Tunnel Raw Data'!X24*1000+$B$71)/$B$71</f>
        <v>-1.4698076576397607</v>
      </c>
      <c r="AP79" s="30">
        <f>('Wind Tunnel Raw Data'!Y24*1000+$B$71)/$B$71</f>
        <v>-1.1587948414925315</v>
      </c>
      <c r="AQ79" s="30">
        <f>('Wind Tunnel Raw Data'!Z24*1000+$B$71)/$B$71</f>
        <v>-1.5795768868681945</v>
      </c>
      <c r="AR79" s="30">
        <f>('Wind Tunnel Raw Data'!AA24*1000+$B$71)/$B$71</f>
        <v>-1.0490256122640977</v>
      </c>
      <c r="AS79" s="30">
        <f>('Wind Tunnel Raw Data'!AB24*1000+$B$71)/$B$71</f>
        <v>-1.4149230430255439</v>
      </c>
      <c r="AT79" s="30">
        <f>('Wind Tunnel Raw Data'!AC24*1000+$B$71)/$B$71</f>
        <v>-0.88437176842144716</v>
      </c>
      <c r="AU79" s="30">
        <f>('Wind Tunnel Raw Data'!AD24*1000+$B$71)/$B$71</f>
        <v>-1.1404999699544593</v>
      </c>
      <c r="AV79" s="31">
        <f>('Wind Tunnel Raw Data'!AE24*1000+$B$71)/$B$71</f>
        <v>-0.81119228226915785</v>
      </c>
    </row>
    <row r="80" spans="1:48" ht="15.75" thickBot="1" x14ac:dyDescent="0.3">
      <c r="A80" s="63" t="s">
        <v>51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5"/>
      <c r="Z80" s="63" t="s">
        <v>51</v>
      </c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5"/>
    </row>
    <row r="81" spans="1:48" ht="15.75" thickBot="1" x14ac:dyDescent="0.3">
      <c r="A81" s="23" t="s">
        <v>44</v>
      </c>
      <c r="B81" s="32">
        <f>AVERAGE('Wind Tunnel Raw Data'!D54:D63)</f>
        <v>9.5919999999999987</v>
      </c>
      <c r="C81" s="29" t="s">
        <v>49</v>
      </c>
      <c r="D81" s="66" t="s">
        <v>48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8"/>
      <c r="Z81" s="29" t="s">
        <v>49</v>
      </c>
      <c r="AA81" s="66" t="s">
        <v>48</v>
      </c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8"/>
    </row>
    <row r="82" spans="1:48" ht="15.75" thickBot="1" x14ac:dyDescent="0.3">
      <c r="A82" s="9" t="s">
        <v>45</v>
      </c>
      <c r="B82" s="33">
        <f>AVERAGE('Wind Tunnel Raw Data'!H54:H63)</f>
        <v>1.1076000000000001</v>
      </c>
      <c r="C82" s="33" t="s">
        <v>47</v>
      </c>
      <c r="D82" s="26" t="s">
        <v>10</v>
      </c>
      <c r="E82" s="27" t="s">
        <v>11</v>
      </c>
      <c r="F82" s="27" t="s">
        <v>12</v>
      </c>
      <c r="G82" s="27" t="s">
        <v>13</v>
      </c>
      <c r="H82" s="27" t="s">
        <v>14</v>
      </c>
      <c r="I82" s="27" t="s">
        <v>15</v>
      </c>
      <c r="J82" s="27" t="s">
        <v>16</v>
      </c>
      <c r="K82" s="27" t="s">
        <v>17</v>
      </c>
      <c r="L82" s="27" t="s">
        <v>18</v>
      </c>
      <c r="M82" s="27" t="s">
        <v>19</v>
      </c>
      <c r="N82" s="28" t="s">
        <v>20</v>
      </c>
      <c r="O82" s="26" t="s">
        <v>10</v>
      </c>
      <c r="P82" s="27" t="s">
        <v>21</v>
      </c>
      <c r="Q82" s="27" t="s">
        <v>22</v>
      </c>
      <c r="R82" s="27" t="s">
        <v>23</v>
      </c>
      <c r="S82" s="27" t="s">
        <v>24</v>
      </c>
      <c r="T82" s="27" t="s">
        <v>25</v>
      </c>
      <c r="U82" s="27" t="s">
        <v>26</v>
      </c>
      <c r="V82" s="27" t="s">
        <v>27</v>
      </c>
      <c r="W82" s="27" t="s">
        <v>28</v>
      </c>
      <c r="X82" s="27" t="s">
        <v>29</v>
      </c>
      <c r="Y82" s="28" t="s">
        <v>30</v>
      </c>
      <c r="Z82" s="33" t="s">
        <v>47</v>
      </c>
      <c r="AA82" s="26" t="s">
        <v>10</v>
      </c>
      <c r="AB82" s="27" t="s">
        <v>11</v>
      </c>
      <c r="AC82" s="27" t="s">
        <v>12</v>
      </c>
      <c r="AD82" s="27" t="s">
        <v>13</v>
      </c>
      <c r="AE82" s="27" t="s">
        <v>14</v>
      </c>
      <c r="AF82" s="27" t="s">
        <v>15</v>
      </c>
      <c r="AG82" s="27" t="s">
        <v>16</v>
      </c>
      <c r="AH82" s="27" t="s">
        <v>17</v>
      </c>
      <c r="AI82" s="27" t="s">
        <v>18</v>
      </c>
      <c r="AJ82" s="27" t="s">
        <v>19</v>
      </c>
      <c r="AK82" s="28" t="s">
        <v>20</v>
      </c>
      <c r="AL82" s="26" t="s">
        <v>10</v>
      </c>
      <c r="AM82" s="27" t="s">
        <v>21</v>
      </c>
      <c r="AN82" s="27" t="s">
        <v>22</v>
      </c>
      <c r="AO82" s="27" t="s">
        <v>23</v>
      </c>
      <c r="AP82" s="27" t="s">
        <v>24</v>
      </c>
      <c r="AQ82" s="27" t="s">
        <v>25</v>
      </c>
      <c r="AR82" s="27" t="s">
        <v>26</v>
      </c>
      <c r="AS82" s="27" t="s">
        <v>27</v>
      </c>
      <c r="AT82" s="27" t="s">
        <v>28</v>
      </c>
      <c r="AU82" s="27" t="s">
        <v>29</v>
      </c>
      <c r="AV82" s="28" t="s">
        <v>30</v>
      </c>
    </row>
    <row r="83" spans="1:48" ht="15.75" thickBot="1" x14ac:dyDescent="0.3">
      <c r="A83" s="13" t="s">
        <v>46</v>
      </c>
      <c r="B83" s="40">
        <f>0.5*B82*(B81^2)</f>
        <v>50.953179763199998</v>
      </c>
      <c r="C83" s="33">
        <v>0</v>
      </c>
      <c r="D83" s="35">
        <f>'Wind Tunnel Raw Data'!K54*1000/$B$83</f>
        <v>-5.887758161398781E-2</v>
      </c>
      <c r="E83" s="36">
        <f>'Wind Tunnel Raw Data'!L54*1000/$B$83</f>
        <v>-1.7663274484196343</v>
      </c>
      <c r="F83" s="36">
        <f>'Wind Tunnel Raw Data'!M54*1000/$B$83</f>
        <v>-1.7663274484196343</v>
      </c>
      <c r="G83" s="36">
        <f>'Wind Tunnel Raw Data'!N54*1000/$B$83</f>
        <v>-1.7074498668056466</v>
      </c>
      <c r="H83" s="36">
        <f>'Wind Tunnel Raw Data'!O54*1000/$B$83</f>
        <v>-1.550442982501679</v>
      </c>
      <c r="I83" s="36">
        <f>'Wind Tunnel Raw Data'!P54*1000/$B$83</f>
        <v>-1.4326878192737034</v>
      </c>
      <c r="J83" s="36">
        <f>'Wind Tunnel Raw Data'!Q54*1000/$B$83</f>
        <v>-1.4326878192737034</v>
      </c>
      <c r="K83" s="36">
        <f>'Wind Tunnel Raw Data'!R54*1000/$B$83</f>
        <v>-1.4130619587357074</v>
      </c>
      <c r="L83" s="36">
        <f>'Wind Tunnel Raw Data'!S54*1000/$B$83</f>
        <v>-1.25605507443174</v>
      </c>
      <c r="M83" s="36">
        <f>'Wind Tunnel Raw Data'!T54*1000/$B$83</f>
        <v>-1.3738102376597157</v>
      </c>
      <c r="N83" s="37">
        <f>'Wind Tunnel Raw Data'!U54*1000/$B$83</f>
        <v>-1.2953067955077318</v>
      </c>
      <c r="O83" s="35">
        <f>D83</f>
        <v>-5.887758161398781E-2</v>
      </c>
      <c r="P83" s="36">
        <f>'Wind Tunnel Raw Data'!V54 * 1000/$B$83</f>
        <v>-1.3541843771217197</v>
      </c>
      <c r="Q83" s="36">
        <f>'Wind Tunnel Raw Data'!W54 * 1000/$B$83</f>
        <v>-1.511191261425687</v>
      </c>
      <c r="R83" s="36">
        <f>'Wind Tunnel Raw Data'!X54 * 1000/$B$83</f>
        <v>-1.4915654008876913</v>
      </c>
      <c r="S83" s="36">
        <f>'Wind Tunnel Raw Data'!Y54 * 1000/$B$83</f>
        <v>-1.4915654008876913</v>
      </c>
      <c r="T83" s="36">
        <f>'Wind Tunnel Raw Data'!Z54 * 1000/$B$83</f>
        <v>-1.4326878192737034</v>
      </c>
      <c r="U83" s="36">
        <f>'Wind Tunnel Raw Data'!AA54 * 1000/$B$83</f>
        <v>-1.3738102376597157</v>
      </c>
      <c r="V83" s="36">
        <f>'Wind Tunnel Raw Data'!AB54 * 1000/$B$83</f>
        <v>-1.3345585165837237</v>
      </c>
      <c r="W83" s="36">
        <f>'Wind Tunnel Raw Data'!AC54 * 1000/$B$83</f>
        <v>-1.2168033533557481</v>
      </c>
      <c r="X83" s="36">
        <f>'Wind Tunnel Raw Data'!AD54 * 1000/$B$83</f>
        <v>-1.2168033533557481</v>
      </c>
      <c r="Y83" s="37">
        <f>'Wind Tunnel Raw Data'!AE54 * 1000/$B$83</f>
        <v>-1.1971774928177521</v>
      </c>
      <c r="Z83" s="33">
        <v>0</v>
      </c>
      <c r="AA83" s="35">
        <f>('Wind Tunnel Raw Data'!K54*1000+$B$83)/$B$83</f>
        <v>0.94112241838601218</v>
      </c>
      <c r="AB83" s="36">
        <f>('Wind Tunnel Raw Data'!L54*1000+$B$83)/$B$83</f>
        <v>-0.76632744841963429</v>
      </c>
      <c r="AC83" s="36">
        <f>('Wind Tunnel Raw Data'!M54*1000+$B$83)/$B$83</f>
        <v>-0.76632744841963429</v>
      </c>
      <c r="AD83" s="36">
        <f>('Wind Tunnel Raw Data'!N54*1000+$B$83)/$B$83</f>
        <v>-0.70744986680564648</v>
      </c>
      <c r="AE83" s="36">
        <f>('Wind Tunnel Raw Data'!O54*1000+$B$83)/$B$83</f>
        <v>-0.550442982501679</v>
      </c>
      <c r="AF83" s="36">
        <f>('Wind Tunnel Raw Data'!P54*1000+$B$83)/$B$83</f>
        <v>-0.43268781927370342</v>
      </c>
      <c r="AG83" s="36">
        <f>('Wind Tunnel Raw Data'!Q54*1000+$B$83)/$B$83</f>
        <v>-0.43268781927370342</v>
      </c>
      <c r="AH83" s="36">
        <f>('Wind Tunnel Raw Data'!R54*1000+$B$83)/$B$83</f>
        <v>-0.41306195873570745</v>
      </c>
      <c r="AI83" s="36">
        <f>('Wind Tunnel Raw Data'!S54*1000+$B$83)/$B$83</f>
        <v>-0.25605507443173997</v>
      </c>
      <c r="AJ83" s="36">
        <f>('Wind Tunnel Raw Data'!T54*1000+$B$83)/$B$83</f>
        <v>-0.37381023765971561</v>
      </c>
      <c r="AK83" s="37">
        <f>('Wind Tunnel Raw Data'!U54*1000+$B$83)/$B$83</f>
        <v>-0.29530679550773187</v>
      </c>
      <c r="AL83" s="35">
        <f>AA83</f>
        <v>0.94112241838601218</v>
      </c>
      <c r="AM83" s="36">
        <f>('Wind Tunnel Raw Data'!V54*1000+$B$83)/$B$83</f>
        <v>-0.35418437712171963</v>
      </c>
      <c r="AN83" s="36">
        <f>('Wind Tunnel Raw Data'!W54*1000+$B$83)/$B$83</f>
        <v>-0.51119126142568716</v>
      </c>
      <c r="AO83" s="36">
        <f>('Wind Tunnel Raw Data'!X54*1000+$B$83)/$B$83</f>
        <v>-0.49156540088769124</v>
      </c>
      <c r="AP83" s="36">
        <f>('Wind Tunnel Raw Data'!Y54*1000+$B$83)/$B$83</f>
        <v>-0.49156540088769124</v>
      </c>
      <c r="AQ83" s="36">
        <f>('Wind Tunnel Raw Data'!Z54*1000+$B$83)/$B$83</f>
        <v>-0.43268781927370342</v>
      </c>
      <c r="AR83" s="36">
        <f>('Wind Tunnel Raw Data'!AA54*1000+$B$83)/$B$83</f>
        <v>-0.37381023765971561</v>
      </c>
      <c r="AS83" s="36">
        <f>('Wind Tunnel Raw Data'!AB54*1000+$B$83)/$B$83</f>
        <v>-0.33455851658372371</v>
      </c>
      <c r="AT83" s="36">
        <f>('Wind Tunnel Raw Data'!AC54*1000+$B$83)/$B$83</f>
        <v>-0.2168033533557481</v>
      </c>
      <c r="AU83" s="36">
        <f>('Wind Tunnel Raw Data'!AD54*1000+$B$83)/$B$83</f>
        <v>-0.2168033533557481</v>
      </c>
      <c r="AV83" s="37">
        <f>('Wind Tunnel Raw Data'!AE54*1000+$B$83)/$B$83</f>
        <v>-0.19717749281775215</v>
      </c>
    </row>
    <row r="84" spans="1:48" x14ac:dyDescent="0.25">
      <c r="A84" s="9"/>
      <c r="C84" s="33">
        <v>2.02</v>
      </c>
      <c r="D84" s="38">
        <f>'Wind Tunnel Raw Data'!K55*1000/$B$83</f>
        <v>-5.887758161398781E-2</v>
      </c>
      <c r="E84" s="18">
        <f>'Wind Tunnel Raw Data'!L55*1000/$B$83</f>
        <v>-1.3541843771217197</v>
      </c>
      <c r="F84" s="18">
        <f>'Wind Tunnel Raw Data'!M55*1000/$B$83</f>
        <v>-1.6093205641156669</v>
      </c>
      <c r="G84" s="18">
        <f>'Wind Tunnel Raw Data'!N55*1000/$B$83</f>
        <v>-1.550442982501679</v>
      </c>
      <c r="H84" s="18">
        <f>'Wind Tunnel Raw Data'!O55*1000/$B$83</f>
        <v>-1.511191261425687</v>
      </c>
      <c r="I84" s="18">
        <f>'Wind Tunnel Raw Data'!P55*1000/$B$83</f>
        <v>-1.3345585165837237</v>
      </c>
      <c r="J84" s="18">
        <f>'Wind Tunnel Raw Data'!Q55*1000/$B$83</f>
        <v>-1.3345585165837237</v>
      </c>
      <c r="K84" s="18">
        <f>'Wind Tunnel Raw Data'!R55*1000/$B$83</f>
        <v>-1.25605507443174</v>
      </c>
      <c r="L84" s="18">
        <f>'Wind Tunnel Raw Data'!S55*1000/$B$83</f>
        <v>-1.1186740506657684</v>
      </c>
      <c r="M84" s="18">
        <f>'Wind Tunnel Raw Data'!T55*1000/$B$83</f>
        <v>-1.25605507443174</v>
      </c>
      <c r="N84" s="19">
        <f>'Wind Tunnel Raw Data'!U55*1000/$B$83</f>
        <v>-1.2364292138937441</v>
      </c>
      <c r="O84" s="38">
        <f t="shared" ref="O84:O91" si="56">D84</f>
        <v>-5.887758161398781E-2</v>
      </c>
      <c r="P84" s="18">
        <f>'Wind Tunnel Raw Data'!V55 * 1000/$B$83</f>
        <v>-1.8252050300336222</v>
      </c>
      <c r="Q84" s="18">
        <f>'Wind Tunnel Raw Data'!W55 * 1000/$B$83</f>
        <v>-1.6681981457296546</v>
      </c>
      <c r="R84" s="18">
        <f>'Wind Tunnel Raw Data'!X55 * 1000/$B$83</f>
        <v>-1.7074498668056466</v>
      </c>
      <c r="S84" s="18">
        <f>'Wind Tunnel Raw Data'!Y55 * 1000/$B$83</f>
        <v>-1.530817121963683</v>
      </c>
      <c r="T84" s="18">
        <f>'Wind Tunnel Raw Data'!Z55 * 1000/$B$83</f>
        <v>-1.589694703577671</v>
      </c>
      <c r="U84" s="18">
        <f>'Wind Tunnel Raw Data'!AA55 * 1000/$B$83</f>
        <v>-1.3934360981977116</v>
      </c>
      <c r="V84" s="18">
        <f>'Wind Tunnel Raw Data'!AB55 * 1000/$B$83</f>
        <v>-1.4326878192737034</v>
      </c>
      <c r="W84" s="18">
        <f>'Wind Tunnel Raw Data'!AC55 * 1000/$B$83</f>
        <v>-1.2168033533557481</v>
      </c>
      <c r="X84" s="18">
        <f>'Wind Tunnel Raw Data'!AD55 * 1000/$B$83</f>
        <v>-1.3345585165837237</v>
      </c>
      <c r="Y84" s="19">
        <f>'Wind Tunnel Raw Data'!AE55 * 1000/$B$83</f>
        <v>-1.1971774928177521</v>
      </c>
      <c r="Z84" s="33">
        <v>2.02</v>
      </c>
      <c r="AA84" s="38">
        <f>('Wind Tunnel Raw Data'!K55*1000+$B$83)/$B$83</f>
        <v>0.94112241838601218</v>
      </c>
      <c r="AB84" s="18">
        <f>('Wind Tunnel Raw Data'!L55*1000+$B$83)/$B$83</f>
        <v>-0.35418437712171963</v>
      </c>
      <c r="AC84" s="18">
        <f>('Wind Tunnel Raw Data'!M55*1000+$B$83)/$B$83</f>
        <v>-0.60932056411566682</v>
      </c>
      <c r="AD84" s="18">
        <f>('Wind Tunnel Raw Data'!N55*1000+$B$83)/$B$83</f>
        <v>-0.550442982501679</v>
      </c>
      <c r="AE84" s="18">
        <f>('Wind Tunnel Raw Data'!O55*1000+$B$83)/$B$83</f>
        <v>-0.51119126142568716</v>
      </c>
      <c r="AF84" s="18">
        <f>('Wind Tunnel Raw Data'!P55*1000+$B$83)/$B$83</f>
        <v>-0.33455851658372371</v>
      </c>
      <c r="AG84" s="18">
        <f>('Wind Tunnel Raw Data'!Q55*1000+$B$83)/$B$83</f>
        <v>-0.33455851658372371</v>
      </c>
      <c r="AH84" s="18">
        <f>('Wind Tunnel Raw Data'!R55*1000+$B$83)/$B$83</f>
        <v>-0.25605507443173997</v>
      </c>
      <c r="AI84" s="18">
        <f>('Wind Tunnel Raw Data'!S55*1000+$B$83)/$B$83</f>
        <v>-0.11867405066576842</v>
      </c>
      <c r="AJ84" s="18">
        <f>('Wind Tunnel Raw Data'!T55*1000+$B$83)/$B$83</f>
        <v>-0.25605507443173997</v>
      </c>
      <c r="AK84" s="19">
        <f>('Wind Tunnel Raw Data'!U55*1000+$B$83)/$B$83</f>
        <v>-0.23642921389374402</v>
      </c>
      <c r="AL84" s="38">
        <f t="shared" ref="AL84:AL91" si="57">AA84</f>
        <v>0.94112241838601218</v>
      </c>
      <c r="AM84" s="18">
        <f>('Wind Tunnel Raw Data'!V55*1000+$B$83)/$B$83</f>
        <v>-0.82520503003362211</v>
      </c>
      <c r="AN84" s="18">
        <f>('Wind Tunnel Raw Data'!W55*1000+$B$83)/$B$83</f>
        <v>-0.66819814572965464</v>
      </c>
      <c r="AO84" s="18">
        <f>('Wind Tunnel Raw Data'!X55*1000+$B$83)/$B$83</f>
        <v>-0.70744986680564648</v>
      </c>
      <c r="AP84" s="18">
        <f>('Wind Tunnel Raw Data'!Y55*1000+$B$83)/$B$83</f>
        <v>-0.53081712196368314</v>
      </c>
      <c r="AQ84" s="18">
        <f>('Wind Tunnel Raw Data'!Z55*1000+$B$83)/$B$83</f>
        <v>-0.58969470357767084</v>
      </c>
      <c r="AR84" s="18">
        <f>('Wind Tunnel Raw Data'!AA55*1000+$B$83)/$B$83</f>
        <v>-0.39343609819771153</v>
      </c>
      <c r="AS84" s="18">
        <f>('Wind Tunnel Raw Data'!AB55*1000+$B$83)/$B$83</f>
        <v>-0.43268781927370342</v>
      </c>
      <c r="AT84" s="18">
        <f>('Wind Tunnel Raw Data'!AC55*1000+$B$83)/$B$83</f>
        <v>-0.2168033533557481</v>
      </c>
      <c r="AU84" s="18">
        <f>('Wind Tunnel Raw Data'!AD55*1000+$B$83)/$B$83</f>
        <v>-0.33455851658372371</v>
      </c>
      <c r="AV84" s="19">
        <f>('Wind Tunnel Raw Data'!AE55*1000+$B$83)/$B$83</f>
        <v>-0.19717749281775215</v>
      </c>
    </row>
    <row r="85" spans="1:48" x14ac:dyDescent="0.25">
      <c r="A85" s="9"/>
      <c r="C85" s="33">
        <v>4.03</v>
      </c>
      <c r="D85" s="38">
        <f>'Wind Tunnel Raw Data'!K56*1000/$B$83</f>
        <v>-0.23551032645595124</v>
      </c>
      <c r="E85" s="18">
        <f>'Wind Tunnel Raw Data'!L56*1000/$B$83</f>
        <v>-1.0794223295897765</v>
      </c>
      <c r="F85" s="18">
        <f>'Wind Tunnel Raw Data'!M56*1000/$B$83</f>
        <v>-1.2953067955077315</v>
      </c>
      <c r="G85" s="18">
        <f>'Wind Tunnel Raw Data'!N56*1000/$B$83</f>
        <v>-1.4523136798116993</v>
      </c>
      <c r="H85" s="18">
        <f>'Wind Tunnel Raw Data'!O56*1000/$B$83</f>
        <v>-1.511191261425687</v>
      </c>
      <c r="I85" s="18">
        <f>'Wind Tunnel Raw Data'!P56*1000/$B$83</f>
        <v>-1.3149326560457277</v>
      </c>
      <c r="J85" s="18">
        <f>'Wind Tunnel Raw Data'!Q56*1000/$B$83</f>
        <v>-1.3934360981977116</v>
      </c>
      <c r="K85" s="18">
        <f>'Wind Tunnel Raw Data'!R56*1000/$B$83</f>
        <v>-1.275680934969736</v>
      </c>
      <c r="L85" s="18">
        <f>'Wind Tunnel Raw Data'!S56*1000/$B$83</f>
        <v>-1.1382999112037644</v>
      </c>
      <c r="M85" s="18">
        <f>'Wind Tunnel Raw Data'!T56*1000/$B$83</f>
        <v>-1.25605507443174</v>
      </c>
      <c r="N85" s="19">
        <f>'Wind Tunnel Raw Data'!U56*1000/$B$83</f>
        <v>-1.2364292138937441</v>
      </c>
      <c r="O85" s="38">
        <f t="shared" si="56"/>
        <v>-0.23551032645595124</v>
      </c>
      <c r="P85" s="18">
        <f>'Wind Tunnel Raw Data'!V56 * 1000/$B$83</f>
        <v>-2.2765998224075288</v>
      </c>
      <c r="Q85" s="18">
        <f>'Wind Tunnel Raw Data'!W56 * 1000/$B$83</f>
        <v>-1.8055791694956262</v>
      </c>
      <c r="R85" s="18">
        <f>'Wind Tunnel Raw Data'!X56 * 1000/$B$83</f>
        <v>-1.9625860537995936</v>
      </c>
      <c r="S85" s="18">
        <f>'Wind Tunnel Raw Data'!Y56 * 1000/$B$83</f>
        <v>-1.6485722851916587</v>
      </c>
      <c r="T85" s="18">
        <f>'Wind Tunnel Raw Data'!Z56 * 1000/$B$83</f>
        <v>-1.7467015878816383</v>
      </c>
      <c r="U85" s="18">
        <f>'Wind Tunnel Raw Data'!AA56 * 1000/$B$83</f>
        <v>-1.4719395403496953</v>
      </c>
      <c r="V85" s="18">
        <f>'Wind Tunnel Raw Data'!AB56 * 1000/$B$83</f>
        <v>-1.550442982501679</v>
      </c>
      <c r="W85" s="18">
        <f>'Wind Tunnel Raw Data'!AC56 * 1000/$B$83</f>
        <v>-1.275680934969736</v>
      </c>
      <c r="X85" s="18">
        <f>'Wind Tunnel Raw Data'!AD56 * 1000/$B$83</f>
        <v>-1.3345585165837237</v>
      </c>
      <c r="Y85" s="19">
        <f>'Wind Tunnel Raw Data'!AE56 * 1000/$B$83</f>
        <v>-1.1971774928177521</v>
      </c>
      <c r="Z85" s="33">
        <v>4.03</v>
      </c>
      <c r="AA85" s="38">
        <f>('Wind Tunnel Raw Data'!K56*1000+$B$83)/$B$83</f>
        <v>0.76448967354404873</v>
      </c>
      <c r="AB85" s="18">
        <f>('Wind Tunnel Raw Data'!L56*1000+$B$83)/$B$83</f>
        <v>-7.9422329589776533E-2</v>
      </c>
      <c r="AC85" s="18">
        <f>('Wind Tunnel Raw Data'!M56*1000+$B$83)/$B$83</f>
        <v>-0.29530679550773159</v>
      </c>
      <c r="AD85" s="18">
        <f>('Wind Tunnel Raw Data'!N56*1000+$B$83)/$B$83</f>
        <v>-0.45231367981169934</v>
      </c>
      <c r="AE85" s="18">
        <f>('Wind Tunnel Raw Data'!O56*1000+$B$83)/$B$83</f>
        <v>-0.51119126142568716</v>
      </c>
      <c r="AF85" s="18">
        <f>('Wind Tunnel Raw Data'!P56*1000+$B$83)/$B$83</f>
        <v>-0.31493265604572779</v>
      </c>
      <c r="AG85" s="18">
        <f>('Wind Tunnel Raw Data'!Q56*1000+$B$83)/$B$83</f>
        <v>-0.39343609819771153</v>
      </c>
      <c r="AH85" s="18">
        <f>('Wind Tunnel Raw Data'!R56*1000+$B$83)/$B$83</f>
        <v>-0.27568093496973589</v>
      </c>
      <c r="AI85" s="18">
        <f>('Wind Tunnel Raw Data'!S56*1000+$B$83)/$B$83</f>
        <v>-0.13829991120376434</v>
      </c>
      <c r="AJ85" s="18">
        <f>('Wind Tunnel Raw Data'!T56*1000+$B$83)/$B$83</f>
        <v>-0.25605507443173997</v>
      </c>
      <c r="AK85" s="19">
        <f>('Wind Tunnel Raw Data'!U56*1000+$B$83)/$B$83</f>
        <v>-0.23642921389374402</v>
      </c>
      <c r="AL85" s="38">
        <f t="shared" si="57"/>
        <v>0.76448967354404873</v>
      </c>
      <c r="AM85" s="18">
        <f>('Wind Tunnel Raw Data'!V56*1000+$B$83)/$B$83</f>
        <v>-1.2765998224075288</v>
      </c>
      <c r="AN85" s="18">
        <f>('Wind Tunnel Raw Data'!W56*1000+$B$83)/$B$83</f>
        <v>-0.80557916949562625</v>
      </c>
      <c r="AO85" s="18">
        <f>('Wind Tunnel Raw Data'!X56*1000+$B$83)/$B$83</f>
        <v>-0.96258605379959372</v>
      </c>
      <c r="AP85" s="18">
        <f>('Wind Tunnel Raw Data'!Y56*1000+$B$83)/$B$83</f>
        <v>-0.64857228519165866</v>
      </c>
      <c r="AQ85" s="18">
        <f>('Wind Tunnel Raw Data'!Z56*1000+$B$83)/$B$83</f>
        <v>-0.74670158788163843</v>
      </c>
      <c r="AR85" s="18">
        <f>('Wind Tunnel Raw Data'!AA56*1000+$B$83)/$B$83</f>
        <v>-0.47193954034969526</v>
      </c>
      <c r="AS85" s="18">
        <f>('Wind Tunnel Raw Data'!AB56*1000+$B$83)/$B$83</f>
        <v>-0.550442982501679</v>
      </c>
      <c r="AT85" s="18">
        <f>('Wind Tunnel Raw Data'!AC56*1000+$B$83)/$B$83</f>
        <v>-0.27568093496973589</v>
      </c>
      <c r="AU85" s="18">
        <f>('Wind Tunnel Raw Data'!AD56*1000+$B$83)/$B$83</f>
        <v>-0.33455851658372371</v>
      </c>
      <c r="AV85" s="19">
        <f>('Wind Tunnel Raw Data'!AE56*1000+$B$83)/$B$83</f>
        <v>-0.19717749281775215</v>
      </c>
    </row>
    <row r="86" spans="1:48" x14ac:dyDescent="0.25">
      <c r="A86" s="9"/>
      <c r="C86" s="33">
        <v>6.05</v>
      </c>
      <c r="D86" s="38">
        <f>'Wind Tunnel Raw Data'!K57*1000/$B$83</f>
        <v>-0.60840167667787404</v>
      </c>
      <c r="E86" s="18">
        <f>'Wind Tunnel Raw Data'!L57*1000/$B$83</f>
        <v>-0.78503442151983749</v>
      </c>
      <c r="F86" s="18">
        <f>'Wind Tunnel Raw Data'!M57*1000/$B$83</f>
        <v>-1.1579257717417604</v>
      </c>
      <c r="G86" s="18">
        <f>'Wind Tunnel Raw Data'!N57*1000/$B$83</f>
        <v>-1.275680934969736</v>
      </c>
      <c r="H86" s="18">
        <f>'Wind Tunnel Raw Data'!O57*1000/$B$83</f>
        <v>-1.4130619587357074</v>
      </c>
      <c r="I86" s="18">
        <f>'Wind Tunnel Raw Data'!P57*1000/$B$83</f>
        <v>-1.2168033533557481</v>
      </c>
      <c r="J86" s="18">
        <f>'Wind Tunnel Raw Data'!Q57*1000/$B$83</f>
        <v>-1.3149326560457277</v>
      </c>
      <c r="K86" s="18">
        <f>'Wind Tunnel Raw Data'!R57*1000/$B$83</f>
        <v>-1.2168033533557481</v>
      </c>
      <c r="L86" s="18">
        <f>'Wind Tunnel Raw Data'!S57*1000/$B$83</f>
        <v>-10.794223295897766</v>
      </c>
      <c r="M86" s="18">
        <f>'Wind Tunnel Raw Data'!T57*1000/$B$83</f>
        <v>-1.1971774928177521</v>
      </c>
      <c r="N86" s="19">
        <f>'Wind Tunnel Raw Data'!U57*1000/$B$83</f>
        <v>-1.1775516322797561</v>
      </c>
      <c r="O86" s="38">
        <f t="shared" si="56"/>
        <v>-0.60840167667787404</v>
      </c>
      <c r="P86" s="18">
        <f>'Wind Tunnel Raw Data'!V57 * 1000/$B$83</f>
        <v>-2.6494911726294514</v>
      </c>
      <c r="Q86" s="18">
        <f>'Wind Tunnel Raw Data'!W57 * 1000/$B$83</f>
        <v>-1.9822119143375896</v>
      </c>
      <c r="R86" s="18">
        <f>'Wind Tunnel Raw Data'!X57 * 1000/$B$83</f>
        <v>-2.0410894959515775</v>
      </c>
      <c r="S86" s="18">
        <f>'Wind Tunnel Raw Data'!Y57 * 1000/$B$83</f>
        <v>-1.6878240062676506</v>
      </c>
      <c r="T86" s="18">
        <f>'Wind Tunnel Raw Data'!Z57 * 1000/$B$83</f>
        <v>-1.864456751109614</v>
      </c>
      <c r="U86" s="18">
        <f>'Wind Tunnel Raw Data'!AA57 * 1000/$B$83</f>
        <v>-1.4719395403496953</v>
      </c>
      <c r="V86" s="18">
        <f>'Wind Tunnel Raw Data'!AB57 * 1000/$B$83</f>
        <v>-1.4915654008876913</v>
      </c>
      <c r="W86" s="18">
        <f>'Wind Tunnel Raw Data'!AC57 * 1000/$B$83</f>
        <v>-1.25605507443174</v>
      </c>
      <c r="X86" s="18">
        <f>'Wind Tunnel Raw Data'!AD57 * 1000/$B$83</f>
        <v>-1.3345585165837237</v>
      </c>
      <c r="Y86" s="19">
        <f>'Wind Tunnel Raw Data'!AE57 * 1000/$B$83</f>
        <v>-1.1775516322797561</v>
      </c>
      <c r="Z86" s="33">
        <v>6.05</v>
      </c>
      <c r="AA86" s="38">
        <f>('Wind Tunnel Raw Data'!K57*1000+$B$83)/$B$83</f>
        <v>0.39159832332212596</v>
      </c>
      <c r="AB86" s="18">
        <f>('Wind Tunnel Raw Data'!L57*1000+$B$83)/$B$83</f>
        <v>0.21496557848016251</v>
      </c>
      <c r="AC86" s="18">
        <f>('Wind Tunnel Raw Data'!M57*1000+$B$83)/$B$83</f>
        <v>-0.15792577174176028</v>
      </c>
      <c r="AD86" s="18">
        <f>('Wind Tunnel Raw Data'!N57*1000+$B$83)/$B$83</f>
        <v>-0.27568093496973589</v>
      </c>
      <c r="AE86" s="18">
        <f>('Wind Tunnel Raw Data'!O57*1000+$B$83)/$B$83</f>
        <v>-0.41306195873570745</v>
      </c>
      <c r="AF86" s="18">
        <f>('Wind Tunnel Raw Data'!P57*1000+$B$83)/$B$83</f>
        <v>-0.2168033533557481</v>
      </c>
      <c r="AG86" s="18">
        <f>('Wind Tunnel Raw Data'!Q57*1000+$B$83)/$B$83</f>
        <v>-0.31493265604572779</v>
      </c>
      <c r="AH86" s="18">
        <f>('Wind Tunnel Raw Data'!R57*1000+$B$83)/$B$83</f>
        <v>-0.2168033533557481</v>
      </c>
      <c r="AI86" s="18">
        <f>('Wind Tunnel Raw Data'!S57*1000+$B$83)/$B$83</f>
        <v>-9.7942232958977655</v>
      </c>
      <c r="AJ86" s="18">
        <f>('Wind Tunnel Raw Data'!T57*1000+$B$83)/$B$83</f>
        <v>-0.19717749281775215</v>
      </c>
      <c r="AK86" s="19">
        <f>('Wind Tunnel Raw Data'!U57*1000+$B$83)/$B$83</f>
        <v>-0.17755163227975623</v>
      </c>
      <c r="AL86" s="38">
        <f t="shared" si="57"/>
        <v>0.39159832332212596</v>
      </c>
      <c r="AM86" s="18">
        <f>('Wind Tunnel Raw Data'!V57*1000+$B$83)/$B$83</f>
        <v>-1.6494911726294514</v>
      </c>
      <c r="AN86" s="18">
        <f>('Wind Tunnel Raw Data'!W57*1000+$B$83)/$B$83</f>
        <v>-0.98221191433758959</v>
      </c>
      <c r="AO86" s="18">
        <f>('Wind Tunnel Raw Data'!X57*1000+$B$83)/$B$83</f>
        <v>-1.0410894959515775</v>
      </c>
      <c r="AP86" s="18">
        <f>('Wind Tunnel Raw Data'!Y57*1000+$B$83)/$B$83</f>
        <v>-0.68782400626765061</v>
      </c>
      <c r="AQ86" s="18">
        <f>('Wind Tunnel Raw Data'!Z57*1000+$B$83)/$B$83</f>
        <v>-0.86445675110961406</v>
      </c>
      <c r="AR86" s="18">
        <f>('Wind Tunnel Raw Data'!AA57*1000+$B$83)/$B$83</f>
        <v>-0.47193954034969526</v>
      </c>
      <c r="AS86" s="18">
        <f>('Wind Tunnel Raw Data'!AB57*1000+$B$83)/$B$83</f>
        <v>-0.49156540088769124</v>
      </c>
      <c r="AT86" s="18">
        <f>('Wind Tunnel Raw Data'!AC57*1000+$B$83)/$B$83</f>
        <v>-0.25605507443173997</v>
      </c>
      <c r="AU86" s="18">
        <f>('Wind Tunnel Raw Data'!AD57*1000+$B$83)/$B$83</f>
        <v>-0.33455851658372371</v>
      </c>
      <c r="AV86" s="19">
        <f>('Wind Tunnel Raw Data'!AE57*1000+$B$83)/$B$83</f>
        <v>-0.17755163227975623</v>
      </c>
    </row>
    <row r="87" spans="1:48" x14ac:dyDescent="0.25">
      <c r="A87" s="9"/>
      <c r="C87" s="33">
        <v>8.06</v>
      </c>
      <c r="D87" s="38">
        <f>'Wind Tunnel Raw Data'!K58*1000/$B$83</f>
        <v>-1.2168033533557481</v>
      </c>
      <c r="E87" s="18">
        <f>'Wind Tunnel Raw Data'!L58*1000/$B$83</f>
        <v>-0.58877581613987806</v>
      </c>
      <c r="F87" s="18">
        <f>'Wind Tunnel Raw Data'!M58*1000/$B$83</f>
        <v>-0.90278958474781312</v>
      </c>
      <c r="G87" s="18">
        <f>'Wind Tunnel Raw Data'!N58*1000/$B$83</f>
        <v>-1.1382999112037644</v>
      </c>
      <c r="H87" s="18">
        <f>'Wind Tunnel Raw Data'!O58*1000/$B$83</f>
        <v>-1.3541843771217197</v>
      </c>
      <c r="I87" s="18">
        <f>'Wind Tunnel Raw Data'!P58*1000/$B$83</f>
        <v>-1.1186740506657684</v>
      </c>
      <c r="J87" s="18">
        <f>'Wind Tunnel Raw Data'!Q58*1000/$B$83</f>
        <v>-1.3149326560457277</v>
      </c>
      <c r="K87" s="18">
        <f>'Wind Tunnel Raw Data'!R58*1000/$B$83</f>
        <v>-1.1579257717417604</v>
      </c>
      <c r="L87" s="18">
        <f>'Wind Tunnel Raw Data'!S58*1000/$B$83</f>
        <v>-1.0794223295897765</v>
      </c>
      <c r="M87" s="18">
        <f>'Wind Tunnel Raw Data'!T58*1000/$B$83</f>
        <v>-1.1775516322797561</v>
      </c>
      <c r="N87" s="19">
        <f>'Wind Tunnel Raw Data'!U58*1000/$B$83</f>
        <v>-1.1579257717417604</v>
      </c>
      <c r="O87" s="38">
        <f t="shared" si="56"/>
        <v>-1.2168033533557481</v>
      </c>
      <c r="P87" s="18">
        <f>'Wind Tunnel Raw Data'!V58 * 1000/$B$83</f>
        <v>-2.9242532201613947</v>
      </c>
      <c r="Q87" s="18">
        <f>'Wind Tunnel Raw Data'!W58 * 1000/$B$83</f>
        <v>-2.1784705197175489</v>
      </c>
      <c r="R87" s="18">
        <f>'Wind Tunnel Raw Data'!X58 * 1000/$B$83</f>
        <v>-2.2177222407935409</v>
      </c>
      <c r="S87" s="18">
        <f>'Wind Tunnel Raw Data'!Y58 * 1000/$B$83</f>
        <v>-1.6878240062676506</v>
      </c>
      <c r="T87" s="18">
        <f>'Wind Tunnel Raw Data'!Z58 * 1000/$B$83</f>
        <v>-1.864456751109614</v>
      </c>
      <c r="U87" s="18">
        <f>'Wind Tunnel Raw Data'!AA58 * 1000/$B$83</f>
        <v>-1.4523136798116993</v>
      </c>
      <c r="V87" s="18">
        <f>'Wind Tunnel Raw Data'!AB58 * 1000/$B$83</f>
        <v>-1.550442982501679</v>
      </c>
      <c r="W87" s="18">
        <f>'Wind Tunnel Raw Data'!AC58 * 1000/$B$83</f>
        <v>-1.2168033533557481</v>
      </c>
      <c r="X87" s="18">
        <f>'Wind Tunnel Raw Data'!AD58 * 1000/$B$83</f>
        <v>-1.3149326560457277</v>
      </c>
      <c r="Y87" s="19">
        <f>'Wind Tunnel Raw Data'!AE58 * 1000/$B$83</f>
        <v>-1.1382999112037644</v>
      </c>
      <c r="Z87" s="33">
        <v>8.06</v>
      </c>
      <c r="AA87" s="38">
        <f>('Wind Tunnel Raw Data'!K58*1000+$B$83)/$B$83</f>
        <v>-0.2168033533557481</v>
      </c>
      <c r="AB87" s="18">
        <f>('Wind Tunnel Raw Data'!L58*1000+$B$83)/$B$83</f>
        <v>0.41122418386012188</v>
      </c>
      <c r="AC87" s="18">
        <f>('Wind Tunnel Raw Data'!M58*1000+$B$83)/$B$83</f>
        <v>9.7210415252186905E-2</v>
      </c>
      <c r="AD87" s="18">
        <f>('Wind Tunnel Raw Data'!N58*1000+$B$83)/$B$83</f>
        <v>-0.13829991120376434</v>
      </c>
      <c r="AE87" s="18">
        <f>('Wind Tunnel Raw Data'!O58*1000+$B$83)/$B$83</f>
        <v>-0.35418437712171963</v>
      </c>
      <c r="AF87" s="18">
        <f>('Wind Tunnel Raw Data'!P58*1000+$B$83)/$B$83</f>
        <v>-0.11867405066576842</v>
      </c>
      <c r="AG87" s="18">
        <f>('Wind Tunnel Raw Data'!Q58*1000+$B$83)/$B$83</f>
        <v>-0.31493265604572779</v>
      </c>
      <c r="AH87" s="18">
        <f>('Wind Tunnel Raw Data'!R58*1000+$B$83)/$B$83</f>
        <v>-0.15792577174176028</v>
      </c>
      <c r="AI87" s="18">
        <f>('Wind Tunnel Raw Data'!S58*1000+$B$83)/$B$83</f>
        <v>-7.9422329589776533E-2</v>
      </c>
      <c r="AJ87" s="18">
        <f>('Wind Tunnel Raw Data'!T58*1000+$B$83)/$B$83</f>
        <v>-0.17755163227975623</v>
      </c>
      <c r="AK87" s="19">
        <f>('Wind Tunnel Raw Data'!U58*1000+$B$83)/$B$83</f>
        <v>-0.15792577174176028</v>
      </c>
      <c r="AL87" s="38">
        <f t="shared" si="57"/>
        <v>-0.2168033533557481</v>
      </c>
      <c r="AM87" s="18">
        <f>('Wind Tunnel Raw Data'!V58*1000+$B$83)/$B$83</f>
        <v>-1.9242532201613947</v>
      </c>
      <c r="AN87" s="18">
        <f>('Wind Tunnel Raw Data'!W58*1000+$B$83)/$B$83</f>
        <v>-1.1784705197175489</v>
      </c>
      <c r="AO87" s="18">
        <f>('Wind Tunnel Raw Data'!X58*1000+$B$83)/$B$83</f>
        <v>-1.2177222407935409</v>
      </c>
      <c r="AP87" s="18">
        <f>('Wind Tunnel Raw Data'!Y58*1000+$B$83)/$B$83</f>
        <v>-0.68782400626765061</v>
      </c>
      <c r="AQ87" s="18">
        <f>('Wind Tunnel Raw Data'!Z58*1000+$B$83)/$B$83</f>
        <v>-0.86445675110961406</v>
      </c>
      <c r="AR87" s="18">
        <f>('Wind Tunnel Raw Data'!AA58*1000+$B$83)/$B$83</f>
        <v>-0.45231367981169934</v>
      </c>
      <c r="AS87" s="18">
        <f>('Wind Tunnel Raw Data'!AB58*1000+$B$83)/$B$83</f>
        <v>-0.550442982501679</v>
      </c>
      <c r="AT87" s="18">
        <f>('Wind Tunnel Raw Data'!AC58*1000+$B$83)/$B$83</f>
        <v>-0.2168033533557481</v>
      </c>
      <c r="AU87" s="18">
        <f>('Wind Tunnel Raw Data'!AD58*1000+$B$83)/$B$83</f>
        <v>-0.31493265604572779</v>
      </c>
      <c r="AV87" s="19">
        <f>('Wind Tunnel Raw Data'!AE58*1000+$B$83)/$B$83</f>
        <v>-0.13829991120376434</v>
      </c>
    </row>
    <row r="88" spans="1:48" x14ac:dyDescent="0.25">
      <c r="A88" s="9"/>
      <c r="C88" s="33">
        <v>10.08</v>
      </c>
      <c r="D88" s="38">
        <f>'Wind Tunnel Raw Data'!K59*1000/$B$83</f>
        <v>-1.844830890571618</v>
      </c>
      <c r="E88" s="18">
        <f>'Wind Tunnel Raw Data'!L59*1000/$B$83</f>
        <v>-0.37289135022192282</v>
      </c>
      <c r="F88" s="18">
        <f>'Wind Tunnel Raw Data'!M59*1000/$B$83</f>
        <v>-0.96166716636180094</v>
      </c>
      <c r="G88" s="18">
        <f>'Wind Tunnel Raw Data'!N59*1000/$B$83</f>
        <v>-0.96166716636180094</v>
      </c>
      <c r="H88" s="18">
        <f>'Wind Tunnel Raw Data'!O59*1000/$B$83</f>
        <v>-1.2364292138937441</v>
      </c>
      <c r="I88" s="18">
        <f>'Wind Tunnel Raw Data'!P59*1000/$B$83</f>
        <v>-1.0597964690517805</v>
      </c>
      <c r="J88" s="18">
        <f>'Wind Tunnel Raw Data'!Q59*1000/$B$83</f>
        <v>-1.25605507443174</v>
      </c>
      <c r="K88" s="18">
        <f>'Wind Tunnel Raw Data'!R59*1000/$B$83</f>
        <v>-1.1186740506657684</v>
      </c>
      <c r="L88" s="18">
        <f>'Wind Tunnel Raw Data'!S59*1000/$B$83</f>
        <v>-1.0597964690517805</v>
      </c>
      <c r="M88" s="18">
        <f>'Wind Tunnel Raw Data'!T59*1000/$B$83</f>
        <v>-1.1382999112037644</v>
      </c>
      <c r="N88" s="19">
        <f>'Wind Tunnel Raw Data'!U59*1000/$B$83</f>
        <v>-1.1579257717417604</v>
      </c>
      <c r="O88" s="38">
        <f t="shared" si="56"/>
        <v>-1.844830890571618</v>
      </c>
      <c r="P88" s="18">
        <f>'Wind Tunnel Raw Data'!V59 * 1000/$B$83</f>
        <v>-3.5326548968392686</v>
      </c>
      <c r="Q88" s="18">
        <f>'Wind Tunnel Raw Data'!W59 * 1000/$B$83</f>
        <v>-2.4924842883254841</v>
      </c>
      <c r="R88" s="18">
        <f>'Wind Tunnel Raw Data'!X59 * 1000/$B$83</f>
        <v>-2.2569739618695328</v>
      </c>
      <c r="S88" s="18">
        <f>'Wind Tunnel Raw Data'!Y59 * 1000/$B$83</f>
        <v>-1.7270757273436426</v>
      </c>
      <c r="T88" s="18">
        <f>'Wind Tunnel Raw Data'!Z59 * 1000/$B$83</f>
        <v>-1.8840826116476099</v>
      </c>
      <c r="U88" s="18">
        <f>'Wind Tunnel Raw Data'!AA59 * 1000/$B$83</f>
        <v>-1.4326878192737034</v>
      </c>
      <c r="V88" s="18">
        <f>'Wind Tunnel Raw Data'!AB59 * 1000/$B$83</f>
        <v>-1.511191261425687</v>
      </c>
      <c r="W88" s="18">
        <f>'Wind Tunnel Raw Data'!AC59 * 1000/$B$83</f>
        <v>-1.2168033533557481</v>
      </c>
      <c r="X88" s="18">
        <f>'Wind Tunnel Raw Data'!AD59 * 1000/$B$83</f>
        <v>-1.275680934969736</v>
      </c>
      <c r="Y88" s="19">
        <f>'Wind Tunnel Raw Data'!AE59 * 1000/$B$83</f>
        <v>-1.1382999112037644</v>
      </c>
      <c r="Z88" s="33">
        <v>10.08</v>
      </c>
      <c r="AA88" s="38">
        <f>('Wind Tunnel Raw Data'!K59*1000+$B$83)/$B$83</f>
        <v>-0.84483089057161809</v>
      </c>
      <c r="AB88" s="18">
        <f>('Wind Tunnel Raw Data'!L59*1000+$B$83)/$B$83</f>
        <v>0.62710864977807723</v>
      </c>
      <c r="AC88" s="18">
        <f>('Wind Tunnel Raw Data'!M59*1000+$B$83)/$B$83</f>
        <v>3.8332833638199088E-2</v>
      </c>
      <c r="AD88" s="18">
        <f>('Wind Tunnel Raw Data'!N59*1000+$B$83)/$B$83</f>
        <v>3.8332833638199088E-2</v>
      </c>
      <c r="AE88" s="18">
        <f>('Wind Tunnel Raw Data'!O59*1000+$B$83)/$B$83</f>
        <v>-0.23642921389374402</v>
      </c>
      <c r="AF88" s="18">
        <f>('Wind Tunnel Raw Data'!P59*1000+$B$83)/$B$83</f>
        <v>-5.9796469051780599E-2</v>
      </c>
      <c r="AG88" s="18">
        <f>('Wind Tunnel Raw Data'!Q59*1000+$B$83)/$B$83</f>
        <v>-0.25605507443173997</v>
      </c>
      <c r="AH88" s="18">
        <f>('Wind Tunnel Raw Data'!R59*1000+$B$83)/$B$83</f>
        <v>-0.11867405066576842</v>
      </c>
      <c r="AI88" s="18">
        <f>('Wind Tunnel Raw Data'!S59*1000+$B$83)/$B$83</f>
        <v>-5.9796469051780599E-2</v>
      </c>
      <c r="AJ88" s="18">
        <f>('Wind Tunnel Raw Data'!T59*1000+$B$83)/$B$83</f>
        <v>-0.13829991120376434</v>
      </c>
      <c r="AK88" s="19">
        <f>('Wind Tunnel Raw Data'!U59*1000+$B$83)/$B$83</f>
        <v>-0.15792577174176028</v>
      </c>
      <c r="AL88" s="38">
        <f t="shared" si="57"/>
        <v>-0.84483089057161809</v>
      </c>
      <c r="AM88" s="18">
        <f>('Wind Tunnel Raw Data'!V59*1000+$B$83)/$B$83</f>
        <v>-2.5326548968392686</v>
      </c>
      <c r="AN88" s="18">
        <f>('Wind Tunnel Raw Data'!W59*1000+$B$83)/$B$83</f>
        <v>-1.4924842883254841</v>
      </c>
      <c r="AO88" s="18">
        <f>('Wind Tunnel Raw Data'!X59*1000+$B$83)/$B$83</f>
        <v>-1.2569739618695328</v>
      </c>
      <c r="AP88" s="18">
        <f>('Wind Tunnel Raw Data'!Y59*1000+$B$83)/$B$83</f>
        <v>-0.72707572734364245</v>
      </c>
      <c r="AQ88" s="18">
        <f>('Wind Tunnel Raw Data'!Z59*1000+$B$83)/$B$83</f>
        <v>-0.88408261164760993</v>
      </c>
      <c r="AR88" s="18">
        <f>('Wind Tunnel Raw Data'!AA59*1000+$B$83)/$B$83</f>
        <v>-0.43268781927370342</v>
      </c>
      <c r="AS88" s="18">
        <f>('Wind Tunnel Raw Data'!AB59*1000+$B$83)/$B$83</f>
        <v>-0.51119126142568716</v>
      </c>
      <c r="AT88" s="18">
        <f>('Wind Tunnel Raw Data'!AC59*1000+$B$83)/$B$83</f>
        <v>-0.2168033533557481</v>
      </c>
      <c r="AU88" s="18">
        <f>('Wind Tunnel Raw Data'!AD59*1000+$B$83)/$B$83</f>
        <v>-0.27568093496973589</v>
      </c>
      <c r="AV88" s="19">
        <f>('Wind Tunnel Raw Data'!AE59*1000+$B$83)/$B$83</f>
        <v>-0.13829991120376434</v>
      </c>
    </row>
    <row r="89" spans="1:48" x14ac:dyDescent="0.25">
      <c r="A89" s="9"/>
      <c r="C89" s="33">
        <v>11.95</v>
      </c>
      <c r="D89" s="38">
        <f>'Wind Tunnel Raw Data'!K60*1000/$B$83</f>
        <v>-0.2453232567249492</v>
      </c>
      <c r="E89" s="18">
        <f>'Wind Tunnel Raw Data'!L60*1000/$B$83</f>
        <v>-0.41214307129791466</v>
      </c>
      <c r="F89" s="18">
        <f>'Wind Tunnel Raw Data'!M60*1000/$B$83</f>
        <v>-0.94204130582380485</v>
      </c>
      <c r="G89" s="18">
        <f>'Wind Tunnel Raw Data'!N60*1000/$B$83</f>
        <v>-1.0009188874377928</v>
      </c>
      <c r="H89" s="18">
        <f>'Wind Tunnel Raw Data'!O60*1000/$B$83</f>
        <v>-1.2953067955077318</v>
      </c>
      <c r="I89" s="18">
        <f>'Wind Tunnel Raw Data'!P60*1000/$B$83</f>
        <v>-1.1186740506657684</v>
      </c>
      <c r="J89" s="18">
        <f>'Wind Tunnel Raw Data'!Q60*1000/$B$83</f>
        <v>-1.3345585165837237</v>
      </c>
      <c r="K89" s="18">
        <f>'Wind Tunnel Raw Data'!R60*1000/$B$83</f>
        <v>-1.1971774928177521</v>
      </c>
      <c r="L89" s="18">
        <f>'Wind Tunnel Raw Data'!S60*1000/$B$83</f>
        <v>-1.1775516322797561</v>
      </c>
      <c r="M89" s="18">
        <f>'Wind Tunnel Raw Data'!T60*1000/$B$83</f>
        <v>-1.25605507443174</v>
      </c>
      <c r="N89" s="19">
        <f>'Wind Tunnel Raw Data'!U60*1000/$B$83</f>
        <v>-1.275680934969736</v>
      </c>
      <c r="O89" s="38">
        <f t="shared" si="56"/>
        <v>-0.2453232567249492</v>
      </c>
      <c r="P89" s="18">
        <f>'Wind Tunnel Raw Data'!V60 * 1000/$B$83</f>
        <v>-3.8466686654472038</v>
      </c>
      <c r="Q89" s="18">
        <f>'Wind Tunnel Raw Data'!W60 * 1000/$B$83</f>
        <v>-2.6102394515534595</v>
      </c>
      <c r="R89" s="18">
        <f>'Wind Tunnel Raw Data'!X60 * 1000/$B$83</f>
        <v>-2.3747291250975082</v>
      </c>
      <c r="S89" s="18">
        <f>'Wind Tunnel Raw Data'!Y60 * 1000/$B$83</f>
        <v>-1.7859533089576303</v>
      </c>
      <c r="T89" s="18">
        <f>'Wind Tunnel Raw Data'!Z60 * 1000/$B$83</f>
        <v>-1.9037084721856059</v>
      </c>
      <c r="U89" s="18">
        <f>'Wind Tunnel Raw Data'!AA60 * 1000/$B$83</f>
        <v>-1.4915654008876913</v>
      </c>
      <c r="V89" s="18">
        <f>'Wind Tunnel Raw Data'!AB60 * 1000/$B$83</f>
        <v>-1.589694703577671</v>
      </c>
      <c r="W89" s="18">
        <f>'Wind Tunnel Raw Data'!AC60 * 1000/$B$83</f>
        <v>-1.2953067955077318</v>
      </c>
      <c r="X89" s="18">
        <f>'Wind Tunnel Raw Data'!AD60 * 1000/$B$83</f>
        <v>-1.3541843771217197</v>
      </c>
      <c r="Y89" s="19">
        <f>'Wind Tunnel Raw Data'!AE60 * 1000/$B$83</f>
        <v>-1.2168033533557481</v>
      </c>
      <c r="Z89" s="33">
        <v>11.95</v>
      </c>
      <c r="AA89" s="38">
        <f>('Wind Tunnel Raw Data'!K60*1000+$B$83)/$B$83</f>
        <v>0.75467674327505074</v>
      </c>
      <c r="AB89" s="18">
        <f>('Wind Tunnel Raw Data'!L60*1000+$B$83)/$B$83</f>
        <v>0.58785692870208528</v>
      </c>
      <c r="AC89" s="18">
        <f>('Wind Tunnel Raw Data'!M60*1000+$B$83)/$B$83</f>
        <v>5.7958694176195161E-2</v>
      </c>
      <c r="AD89" s="18">
        <f>('Wind Tunnel Raw Data'!N60*1000+$B$83)/$B$83</f>
        <v>-9.1888743779278712E-4</v>
      </c>
      <c r="AE89" s="18">
        <f>('Wind Tunnel Raw Data'!O60*1000+$B$83)/$B$83</f>
        <v>-0.29530679550773187</v>
      </c>
      <c r="AF89" s="18">
        <f>('Wind Tunnel Raw Data'!P60*1000+$B$83)/$B$83</f>
        <v>-0.11867405066576842</v>
      </c>
      <c r="AG89" s="18">
        <f>('Wind Tunnel Raw Data'!Q60*1000+$B$83)/$B$83</f>
        <v>-0.33455851658372371</v>
      </c>
      <c r="AH89" s="18">
        <f>('Wind Tunnel Raw Data'!R60*1000+$B$83)/$B$83</f>
        <v>-0.19717749281775215</v>
      </c>
      <c r="AI89" s="18">
        <f>('Wind Tunnel Raw Data'!S60*1000+$B$83)/$B$83</f>
        <v>-0.17755163227975623</v>
      </c>
      <c r="AJ89" s="18">
        <f>('Wind Tunnel Raw Data'!T60*1000+$B$83)/$B$83</f>
        <v>-0.25605507443173997</v>
      </c>
      <c r="AK89" s="19">
        <f>('Wind Tunnel Raw Data'!U60*1000+$B$83)/$B$83</f>
        <v>-0.27568093496973589</v>
      </c>
      <c r="AL89" s="38">
        <f t="shared" si="57"/>
        <v>0.75467674327505074</v>
      </c>
      <c r="AM89" s="18">
        <f>('Wind Tunnel Raw Data'!V60*1000+$B$83)/$B$83</f>
        <v>-2.8466686654472033</v>
      </c>
      <c r="AN89" s="18">
        <f>('Wind Tunnel Raw Data'!W60*1000+$B$83)/$B$83</f>
        <v>-1.6102394515534597</v>
      </c>
      <c r="AO89" s="18">
        <f>('Wind Tunnel Raw Data'!X60*1000+$B$83)/$B$83</f>
        <v>-1.3747291250975084</v>
      </c>
      <c r="AP89" s="18">
        <f>('Wind Tunnel Raw Data'!Y60*1000+$B$83)/$B$83</f>
        <v>-0.78595330895763027</v>
      </c>
      <c r="AQ89" s="18">
        <f>('Wind Tunnel Raw Data'!Z60*1000+$B$83)/$B$83</f>
        <v>-0.9037084721856059</v>
      </c>
      <c r="AR89" s="18">
        <f>('Wind Tunnel Raw Data'!AA60*1000+$B$83)/$B$83</f>
        <v>-0.49156540088769124</v>
      </c>
      <c r="AS89" s="18">
        <f>('Wind Tunnel Raw Data'!AB60*1000+$B$83)/$B$83</f>
        <v>-0.58969470357767084</v>
      </c>
      <c r="AT89" s="18">
        <f>('Wind Tunnel Raw Data'!AC60*1000+$B$83)/$B$83</f>
        <v>-0.29530679550773187</v>
      </c>
      <c r="AU89" s="18">
        <f>('Wind Tunnel Raw Data'!AD60*1000+$B$83)/$B$83</f>
        <v>-0.35418437712171963</v>
      </c>
      <c r="AV89" s="19">
        <f>('Wind Tunnel Raw Data'!AE60*1000+$B$83)/$B$83</f>
        <v>-0.2168033533557481</v>
      </c>
    </row>
    <row r="90" spans="1:48" x14ac:dyDescent="0.25">
      <c r="A90" s="9"/>
      <c r="C90" s="33">
        <v>13.97</v>
      </c>
      <c r="D90" s="38">
        <f>'Wind Tunnel Raw Data'!K61*1000/$B$83</f>
        <v>-1.1971774928177521</v>
      </c>
      <c r="E90" s="18">
        <f>'Wind Tunnel Raw Data'!L61*1000/$B$83</f>
        <v>-0.43176893183591064</v>
      </c>
      <c r="F90" s="18">
        <f>'Wind Tunnel Raw Data'!M61*1000/$B$83</f>
        <v>-1.0401706085137847</v>
      </c>
      <c r="G90" s="18">
        <f>'Wind Tunnel Raw Data'!N61*1000/$B$83</f>
        <v>-1.0009188874377928</v>
      </c>
      <c r="H90" s="18">
        <f>'Wind Tunnel Raw Data'!O61*1000/$B$83</f>
        <v>-1.3345585165837237</v>
      </c>
      <c r="I90" s="18">
        <f>'Wind Tunnel Raw Data'!P61*1000/$B$83</f>
        <v>-1.1382999112037644</v>
      </c>
      <c r="J90" s="18">
        <f>'Wind Tunnel Raw Data'!Q61*1000/$B$83</f>
        <v>-1.4523136798116993</v>
      </c>
      <c r="K90" s="18">
        <f>'Wind Tunnel Raw Data'!R61*1000/$B$83</f>
        <v>-1.25605507443174</v>
      </c>
      <c r="L90" s="18">
        <f>'Wind Tunnel Raw Data'!S61*1000/$B$83</f>
        <v>-1.2168033533557481</v>
      </c>
      <c r="M90" s="18">
        <f>'Wind Tunnel Raw Data'!T61*1000/$B$83</f>
        <v>-1.3934360981977116</v>
      </c>
      <c r="N90" s="19">
        <f>'Wind Tunnel Raw Data'!U61*1000/$B$83</f>
        <v>-1.4326878192737034</v>
      </c>
      <c r="O90" s="38">
        <f t="shared" si="56"/>
        <v>-1.1971774928177521</v>
      </c>
      <c r="P90" s="18">
        <f>'Wind Tunnel Raw Data'!V61 * 1000/$B$83</f>
        <v>-2.1588446591795529</v>
      </c>
      <c r="Q90" s="18">
        <f>'Wind Tunnel Raw Data'!W61 * 1000/$B$83</f>
        <v>-1.8055791694956262</v>
      </c>
      <c r="R90" s="18">
        <f>'Wind Tunnel Raw Data'!X61 * 1000/$B$83</f>
        <v>-1.9625860537995936</v>
      </c>
      <c r="S90" s="18">
        <f>'Wind Tunnel Raw Data'!Y61 * 1000/$B$83</f>
        <v>-1.8055791694956262</v>
      </c>
      <c r="T90" s="18">
        <f>'Wind Tunnel Raw Data'!Z61 * 1000/$B$83</f>
        <v>-2.2373481013315368</v>
      </c>
      <c r="U90" s="18">
        <f>'Wind Tunnel Raw Data'!AA61 * 1000/$B$83</f>
        <v>-1.7467015878816383</v>
      </c>
      <c r="V90" s="18">
        <f>'Wind Tunnel Raw Data'!AB61 * 1000/$B$83</f>
        <v>-2.0018377748755856</v>
      </c>
      <c r="W90" s="18">
        <f>'Wind Tunnel Raw Data'!AC61 * 1000/$B$83</f>
        <v>-1.589694703577671</v>
      </c>
      <c r="X90" s="18">
        <f>'Wind Tunnel Raw Data'!AD61 * 1000/$B$83</f>
        <v>-1.7859533089576303</v>
      </c>
      <c r="Y90" s="19">
        <f>'Wind Tunnel Raw Data'!AE61 * 1000/$B$83</f>
        <v>-1.530817121963683</v>
      </c>
      <c r="Z90" s="33">
        <v>13.97</v>
      </c>
      <c r="AA90" s="38">
        <f>('Wind Tunnel Raw Data'!K61*1000+$B$83)/$B$83</f>
        <v>-0.19717749281775215</v>
      </c>
      <c r="AB90" s="18">
        <f>('Wind Tunnel Raw Data'!L61*1000+$B$83)/$B$83</f>
        <v>0.56823106816408941</v>
      </c>
      <c r="AC90" s="18">
        <f>('Wind Tunnel Raw Data'!M61*1000+$B$83)/$B$83</f>
        <v>-4.0170608513784664E-2</v>
      </c>
      <c r="AD90" s="18">
        <f>('Wind Tunnel Raw Data'!N61*1000+$B$83)/$B$83</f>
        <v>-9.1888743779278712E-4</v>
      </c>
      <c r="AE90" s="18">
        <f>('Wind Tunnel Raw Data'!O61*1000+$B$83)/$B$83</f>
        <v>-0.33455851658372371</v>
      </c>
      <c r="AF90" s="18">
        <f>('Wind Tunnel Raw Data'!P61*1000+$B$83)/$B$83</f>
        <v>-0.13829991120376434</v>
      </c>
      <c r="AG90" s="18">
        <f>('Wind Tunnel Raw Data'!Q61*1000+$B$83)/$B$83</f>
        <v>-0.45231367981169934</v>
      </c>
      <c r="AH90" s="18">
        <f>('Wind Tunnel Raw Data'!R61*1000+$B$83)/$B$83</f>
        <v>-0.25605507443173997</v>
      </c>
      <c r="AI90" s="18">
        <f>('Wind Tunnel Raw Data'!S61*1000+$B$83)/$B$83</f>
        <v>-0.2168033533557481</v>
      </c>
      <c r="AJ90" s="18">
        <f>('Wind Tunnel Raw Data'!T61*1000+$B$83)/$B$83</f>
        <v>-0.39343609819771153</v>
      </c>
      <c r="AK90" s="19">
        <f>('Wind Tunnel Raw Data'!U61*1000+$B$83)/$B$83</f>
        <v>-0.43268781927370342</v>
      </c>
      <c r="AL90" s="38">
        <f t="shared" si="57"/>
        <v>-0.19717749281775215</v>
      </c>
      <c r="AM90" s="18">
        <f>('Wind Tunnel Raw Data'!V61*1000+$B$83)/$B$83</f>
        <v>-1.1588446591795531</v>
      </c>
      <c r="AN90" s="18">
        <f>('Wind Tunnel Raw Data'!W61*1000+$B$83)/$B$83</f>
        <v>-0.80557916949562625</v>
      </c>
      <c r="AO90" s="18">
        <f>('Wind Tunnel Raw Data'!X61*1000+$B$83)/$B$83</f>
        <v>-0.96258605379959372</v>
      </c>
      <c r="AP90" s="18">
        <f>('Wind Tunnel Raw Data'!Y61*1000+$B$83)/$B$83</f>
        <v>-0.80557916949562625</v>
      </c>
      <c r="AQ90" s="18">
        <f>('Wind Tunnel Raw Data'!Z61*1000+$B$83)/$B$83</f>
        <v>-1.2373481013315368</v>
      </c>
      <c r="AR90" s="18">
        <f>('Wind Tunnel Raw Data'!AA61*1000+$B$83)/$B$83</f>
        <v>-0.74670158788163843</v>
      </c>
      <c r="AS90" s="18">
        <f>('Wind Tunnel Raw Data'!AB61*1000+$B$83)/$B$83</f>
        <v>-1.0018377748755856</v>
      </c>
      <c r="AT90" s="18">
        <f>('Wind Tunnel Raw Data'!AC61*1000+$B$83)/$B$83</f>
        <v>-0.58969470357767084</v>
      </c>
      <c r="AU90" s="18">
        <f>('Wind Tunnel Raw Data'!AD61*1000+$B$83)/$B$83</f>
        <v>-0.78595330895763027</v>
      </c>
      <c r="AV90" s="19">
        <f>('Wind Tunnel Raw Data'!AE61*1000+$B$83)/$B$83</f>
        <v>-0.53081712196368314</v>
      </c>
    </row>
    <row r="91" spans="1:48" ht="15.75" thickBot="1" x14ac:dyDescent="0.3">
      <c r="A91" s="13"/>
      <c r="B91" s="16"/>
      <c r="C91" s="34">
        <v>15.98</v>
      </c>
      <c r="D91" s="39">
        <f>'Wind Tunnel Raw Data'!K62*1000/$B$83</f>
        <v>-1.2953067955077318</v>
      </c>
      <c r="E91" s="30">
        <f>'Wind Tunnel Raw Data'!L62*1000/$B$83</f>
        <v>-0.37289135022192282</v>
      </c>
      <c r="F91" s="30">
        <f>'Wind Tunnel Raw Data'!M62*1000/$B$83</f>
        <v>-1.3934360981977119</v>
      </c>
      <c r="G91" s="30">
        <f>'Wind Tunnel Raw Data'!N62*1000/$B$83</f>
        <v>-0.96166716636180094</v>
      </c>
      <c r="H91" s="30">
        <f>'Wind Tunnel Raw Data'!O62*1000/$B$83</f>
        <v>-1.2953067955077318</v>
      </c>
      <c r="I91" s="30">
        <f>'Wind Tunnel Raw Data'!P62*1000/$B$83</f>
        <v>-1.1382999112037644</v>
      </c>
      <c r="J91" s="30">
        <f>'Wind Tunnel Raw Data'!Q62*1000/$B$83</f>
        <v>-1.511191261425687</v>
      </c>
      <c r="K91" s="30">
        <f>'Wind Tunnel Raw Data'!R62*1000/$B$83</f>
        <v>-1.2953067955077318</v>
      </c>
      <c r="L91" s="30">
        <f>'Wind Tunnel Raw Data'!S62*1000/$B$83</f>
        <v>-1.2953067955077318</v>
      </c>
      <c r="M91" s="30">
        <f>'Wind Tunnel Raw Data'!T62*1000/$B$83</f>
        <v>-1.4523136798116993</v>
      </c>
      <c r="N91" s="31">
        <f>'Wind Tunnel Raw Data'!U62*1000/$B$83</f>
        <v>-1.550442982501679</v>
      </c>
      <c r="O91" s="39">
        <f t="shared" si="56"/>
        <v>-1.2953067955077318</v>
      </c>
      <c r="P91" s="30">
        <f>'Wind Tunnel Raw Data'!V62 * 1000/$B$83</f>
        <v>-2.119592938103561</v>
      </c>
      <c r="Q91" s="30">
        <f>'Wind Tunnel Raw Data'!W62 * 1000/$B$83</f>
        <v>-1.7467015878816383</v>
      </c>
      <c r="R91" s="30">
        <f>'Wind Tunnel Raw Data'!X62 * 1000/$B$83</f>
        <v>-0.21195929381035614</v>
      </c>
      <c r="S91" s="30">
        <f>'Wind Tunnel Raw Data'!Y62 * 1000/$B$83</f>
        <v>-1.9449227793153971</v>
      </c>
      <c r="T91" s="30">
        <f>'Wind Tunnel Raw Data'!Z62 * 1000/$B$83</f>
        <v>-2.1784705197175489</v>
      </c>
      <c r="U91" s="30">
        <f>'Wind Tunnel Raw Data'!AA62 * 1000/$B$83</f>
        <v>-1.7859533089576303</v>
      </c>
      <c r="V91" s="30">
        <f>'Wind Tunnel Raw Data'!AB62 * 1000/$B$83</f>
        <v>-2.139218798641557</v>
      </c>
      <c r="W91" s="30">
        <f>'Wind Tunnel Raw Data'!AC62 * 1000/$B$83</f>
        <v>-1.6878240062676506</v>
      </c>
      <c r="X91" s="30">
        <f>'Wind Tunnel Raw Data'!AD62 * 1000/$B$83</f>
        <v>-1.9625860537995936</v>
      </c>
      <c r="Y91" s="31">
        <f>'Wind Tunnel Raw Data'!AE62 * 1000/$B$83</f>
        <v>-1.6289464246536627</v>
      </c>
      <c r="Z91" s="34">
        <v>15.98</v>
      </c>
      <c r="AA91" s="39">
        <f>('Wind Tunnel Raw Data'!K62*1000+$B$83)/$B$83</f>
        <v>-0.29530679550773187</v>
      </c>
      <c r="AB91" s="30">
        <f>('Wind Tunnel Raw Data'!L62*1000+$B$83)/$B$83</f>
        <v>0.62710864977807723</v>
      </c>
      <c r="AC91" s="30">
        <f>('Wind Tunnel Raw Data'!M62*1000+$B$83)/$B$83</f>
        <v>-0.3934360981977118</v>
      </c>
      <c r="AD91" s="30">
        <f>('Wind Tunnel Raw Data'!N62*1000+$B$83)/$B$83</f>
        <v>3.8332833638199088E-2</v>
      </c>
      <c r="AE91" s="30">
        <f>('Wind Tunnel Raw Data'!O62*1000+$B$83)/$B$83</f>
        <v>-0.29530679550773187</v>
      </c>
      <c r="AF91" s="30">
        <f>('Wind Tunnel Raw Data'!P62*1000+$B$83)/$B$83</f>
        <v>-0.13829991120376434</v>
      </c>
      <c r="AG91" s="30">
        <f>('Wind Tunnel Raw Data'!Q62*1000+$B$83)/$B$83</f>
        <v>-0.51119126142568716</v>
      </c>
      <c r="AH91" s="30">
        <f>('Wind Tunnel Raw Data'!R62*1000+$B$83)/$B$83</f>
        <v>-0.29530679550773187</v>
      </c>
      <c r="AI91" s="30">
        <f>('Wind Tunnel Raw Data'!S62*1000+$B$83)/$B$83</f>
        <v>-0.29530679550773187</v>
      </c>
      <c r="AJ91" s="30">
        <f>('Wind Tunnel Raw Data'!T62*1000+$B$83)/$B$83</f>
        <v>-0.45231367981169934</v>
      </c>
      <c r="AK91" s="31">
        <f>('Wind Tunnel Raw Data'!U62*1000+$B$83)/$B$83</f>
        <v>-0.550442982501679</v>
      </c>
      <c r="AL91" s="39">
        <f t="shared" si="57"/>
        <v>-0.29530679550773187</v>
      </c>
      <c r="AM91" s="30">
        <f>('Wind Tunnel Raw Data'!V62*1000+$B$83)/$B$83</f>
        <v>-1.1195929381035612</v>
      </c>
      <c r="AN91" s="30">
        <f>('Wind Tunnel Raw Data'!W62*1000+$B$83)/$B$83</f>
        <v>-0.74670158788163843</v>
      </c>
      <c r="AO91" s="30">
        <f>('Wind Tunnel Raw Data'!X62*1000+$B$83)/$B$83</f>
        <v>0.78804070618964395</v>
      </c>
      <c r="AP91" s="30">
        <f>('Wind Tunnel Raw Data'!Y62*1000+$B$83)/$B$83</f>
        <v>-0.94492277931539725</v>
      </c>
      <c r="AQ91" s="30">
        <f>('Wind Tunnel Raw Data'!Z62*1000+$B$83)/$B$83</f>
        <v>-1.1784705197175489</v>
      </c>
      <c r="AR91" s="30">
        <f>('Wind Tunnel Raw Data'!AA62*1000+$B$83)/$B$83</f>
        <v>-0.78595330895763027</v>
      </c>
      <c r="AS91" s="30">
        <f>('Wind Tunnel Raw Data'!AB62*1000+$B$83)/$B$83</f>
        <v>-1.1392187986415572</v>
      </c>
      <c r="AT91" s="30">
        <f>('Wind Tunnel Raw Data'!AC62*1000+$B$83)/$B$83</f>
        <v>-0.68782400626765061</v>
      </c>
      <c r="AU91" s="30">
        <f>('Wind Tunnel Raw Data'!AD62*1000+$B$83)/$B$83</f>
        <v>-0.96258605379959372</v>
      </c>
      <c r="AV91" s="31">
        <f>('Wind Tunnel Raw Data'!AE62*1000+$B$83)/$B$83</f>
        <v>-0.62894642465366279</v>
      </c>
    </row>
    <row r="92" spans="1:48" ht="15.75" thickBot="1" x14ac:dyDescent="0.3">
      <c r="A92" s="63" t="s">
        <v>52</v>
      </c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5"/>
      <c r="Z92" s="63" t="s">
        <v>52</v>
      </c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5"/>
    </row>
    <row r="93" spans="1:48" ht="15.75" thickBot="1" x14ac:dyDescent="0.3">
      <c r="A93" s="23" t="s">
        <v>44</v>
      </c>
      <c r="B93" s="32">
        <f>AVERAGE('Wind Tunnel Raw Data'!D92:D101)</f>
        <v>10.28</v>
      </c>
      <c r="C93" s="29" t="s">
        <v>49</v>
      </c>
      <c r="D93" s="66" t="s">
        <v>48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8"/>
      <c r="Z93" s="29" t="s">
        <v>49</v>
      </c>
      <c r="AA93" s="66" t="s">
        <v>48</v>
      </c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8"/>
    </row>
    <row r="94" spans="1:48" ht="15.75" thickBot="1" x14ac:dyDescent="0.3">
      <c r="A94" s="9" t="s">
        <v>45</v>
      </c>
      <c r="B94" s="33">
        <f>AVERAGE('Wind Tunnel Raw Data'!H92:H101)</f>
        <v>1.1047000000000002</v>
      </c>
      <c r="C94" s="33" t="s">
        <v>47</v>
      </c>
      <c r="D94" s="26" t="s">
        <v>10</v>
      </c>
      <c r="E94" s="27" t="s">
        <v>11</v>
      </c>
      <c r="F94" s="27" t="s">
        <v>12</v>
      </c>
      <c r="G94" s="27" t="s">
        <v>13</v>
      </c>
      <c r="H94" s="27" t="s">
        <v>14</v>
      </c>
      <c r="I94" s="27" t="s">
        <v>15</v>
      </c>
      <c r="J94" s="27" t="s">
        <v>16</v>
      </c>
      <c r="K94" s="27" t="s">
        <v>17</v>
      </c>
      <c r="L94" s="27" t="s">
        <v>18</v>
      </c>
      <c r="M94" s="27" t="s">
        <v>19</v>
      </c>
      <c r="N94" s="28" t="s">
        <v>20</v>
      </c>
      <c r="O94" s="26" t="s">
        <v>10</v>
      </c>
      <c r="P94" s="27" t="s">
        <v>21</v>
      </c>
      <c r="Q94" s="27" t="s">
        <v>22</v>
      </c>
      <c r="R94" s="27" t="s">
        <v>23</v>
      </c>
      <c r="S94" s="27" t="s">
        <v>24</v>
      </c>
      <c r="T94" s="27" t="s">
        <v>25</v>
      </c>
      <c r="U94" s="27" t="s">
        <v>26</v>
      </c>
      <c r="V94" s="27" t="s">
        <v>27</v>
      </c>
      <c r="W94" s="27" t="s">
        <v>28</v>
      </c>
      <c r="X94" s="27" t="s">
        <v>29</v>
      </c>
      <c r="Y94" s="28" t="s">
        <v>30</v>
      </c>
      <c r="Z94" s="33" t="s">
        <v>47</v>
      </c>
      <c r="AA94" s="26" t="s">
        <v>10</v>
      </c>
      <c r="AB94" s="27" t="s">
        <v>11</v>
      </c>
      <c r="AC94" s="27" t="s">
        <v>12</v>
      </c>
      <c r="AD94" s="27" t="s">
        <v>13</v>
      </c>
      <c r="AE94" s="27" t="s">
        <v>14</v>
      </c>
      <c r="AF94" s="27" t="s">
        <v>15</v>
      </c>
      <c r="AG94" s="27" t="s">
        <v>16</v>
      </c>
      <c r="AH94" s="27" t="s">
        <v>17</v>
      </c>
      <c r="AI94" s="27" t="s">
        <v>18</v>
      </c>
      <c r="AJ94" s="27" t="s">
        <v>19</v>
      </c>
      <c r="AK94" s="28" t="s">
        <v>20</v>
      </c>
      <c r="AL94" s="26" t="s">
        <v>10</v>
      </c>
      <c r="AM94" s="27" t="s">
        <v>21</v>
      </c>
      <c r="AN94" s="27" t="s">
        <v>22</v>
      </c>
      <c r="AO94" s="27" t="s">
        <v>23</v>
      </c>
      <c r="AP94" s="27" t="s">
        <v>24</v>
      </c>
      <c r="AQ94" s="27" t="s">
        <v>25</v>
      </c>
      <c r="AR94" s="27" t="s">
        <v>26</v>
      </c>
      <c r="AS94" s="27" t="s">
        <v>27</v>
      </c>
      <c r="AT94" s="27" t="s">
        <v>28</v>
      </c>
      <c r="AU94" s="27" t="s">
        <v>29</v>
      </c>
      <c r="AV94" s="28" t="s">
        <v>30</v>
      </c>
    </row>
    <row r="95" spans="1:48" ht="15.75" thickBot="1" x14ac:dyDescent="0.3">
      <c r="A95" s="13" t="s">
        <v>46</v>
      </c>
      <c r="B95" s="40">
        <f>0.5*B94*(B93^2)</f>
        <v>58.371464240000002</v>
      </c>
      <c r="C95" s="33">
        <v>0</v>
      </c>
      <c r="D95" s="35">
        <f>'Wind Tunnel Raw Data'!K92*1000/$B$95</f>
        <v>-0.17131658645539571</v>
      </c>
      <c r="E95" s="36">
        <f>'Wind Tunnel Raw Data'!L92*1000/$B$95</f>
        <v>-2.449827186312159</v>
      </c>
      <c r="F95" s="36">
        <f>'Wind Tunnel Raw Data'!M92*1000/$B$95</f>
        <v>-1.7302975231994968</v>
      </c>
      <c r="G95" s="36">
        <f>'Wind Tunnel Raw Data'!N92*1000/$B$95</f>
        <v>-2.3641688930844609</v>
      </c>
      <c r="H95" s="36">
        <f>'Wind Tunnel Raw Data'!O92*1000/$B$95</f>
        <v>-2.1414573306924467</v>
      </c>
      <c r="I95" s="36">
        <f>'Wind Tunnel Raw Data'!P92*1000/$B$95</f>
        <v>-2.0044040615281298</v>
      </c>
      <c r="J95" s="36">
        <f>'Wind Tunnel Raw Data'!Q92*1000/$B$95</f>
        <v>-1.8673507923638133</v>
      </c>
      <c r="K95" s="36">
        <f>'Wind Tunnel Raw Data'!R92*1000/$B$95</f>
        <v>-1.8673507923638133</v>
      </c>
      <c r="L95" s="36">
        <f>'Wind Tunnel Raw Data'!S92*1000/$B$95</f>
        <v>-1.6446392299717989</v>
      </c>
      <c r="M95" s="36">
        <f>'Wind Tunnel Raw Data'!T92*1000/$B$95</f>
        <v>-1.678902547262878</v>
      </c>
      <c r="N95" s="37">
        <f>'Wind Tunnel Raw Data'!U92*1000/$B$95</f>
        <v>-1.5932442540351801</v>
      </c>
      <c r="O95" s="35">
        <f>D95</f>
        <v>-0.17131658645539571</v>
      </c>
      <c r="P95" s="36">
        <f>'Wind Tunnel Raw Data'!V92 * 1000/$B$95</f>
        <v>-1.7131658645539571</v>
      </c>
      <c r="Q95" s="36">
        <f>'Wind Tunnel Raw Data'!W92 * 1000/$B$95</f>
        <v>-1.9872724028825903</v>
      </c>
      <c r="R95" s="36">
        <f>'Wind Tunnel Raw Data'!X92 * 1000/$B$95</f>
        <v>-1.9358774269459718</v>
      </c>
      <c r="S95" s="36">
        <f>'Wind Tunnel Raw Data'!Y92 * 1000/$B$95</f>
        <v>-1.9530090855915112</v>
      </c>
      <c r="T95" s="36">
        <f>'Wind Tunnel Raw Data'!Z92 * 1000/$B$95</f>
        <v>-1.8673507923638133</v>
      </c>
      <c r="U95" s="36">
        <f>'Wind Tunnel Raw Data'!AA92 * 1000/$B$95</f>
        <v>-1.7988241577816551</v>
      </c>
      <c r="V95" s="36">
        <f>'Wind Tunnel Raw Data'!AB92 * 1000/$B$95</f>
        <v>-1.7302975231994968</v>
      </c>
      <c r="W95" s="36">
        <f>'Wind Tunnel Raw Data'!AC92 * 1000/$B$95</f>
        <v>-1.6103759126807198</v>
      </c>
      <c r="X95" s="36">
        <f>'Wind Tunnel Raw Data'!AD92 * 1000/$B$95</f>
        <v>-1.6103759126807198</v>
      </c>
      <c r="Y95" s="37">
        <f>'Wind Tunnel Raw Data'!AE92 * 1000/$B$95</f>
        <v>-1.5761125953896407</v>
      </c>
      <c r="Z95" s="33">
        <v>0</v>
      </c>
      <c r="AA95" s="35">
        <f>('Wind Tunnel Raw Data'!K92*1000+$B$95)/$B$95</f>
        <v>0.82868341354460429</v>
      </c>
      <c r="AB95" s="36">
        <f>('Wind Tunnel Raw Data'!L92*1000+$B$95)/$B$95</f>
        <v>-1.449827186312159</v>
      </c>
      <c r="AC95" s="36">
        <f>('Wind Tunnel Raw Data'!M92*1000+$B$95)/$B$95</f>
        <v>-0.73029752319949681</v>
      </c>
      <c r="AD95" s="36">
        <f>('Wind Tunnel Raw Data'!N92*1000+$B$95)/$B$95</f>
        <v>-1.3641688930844611</v>
      </c>
      <c r="AE95" s="36">
        <f>('Wind Tunnel Raw Data'!O92*1000+$B$95)/$B$95</f>
        <v>-1.1414573306924467</v>
      </c>
      <c r="AF95" s="36">
        <f>('Wind Tunnel Raw Data'!P92*1000+$B$95)/$B$95</f>
        <v>-1.00440406152813</v>
      </c>
      <c r="AG95" s="36">
        <f>('Wind Tunnel Raw Data'!Q92*1000+$B$95)/$B$95</f>
        <v>-0.86735079236381341</v>
      </c>
      <c r="AH95" s="36">
        <f>('Wind Tunnel Raw Data'!R92*1000+$B$95)/$B$95</f>
        <v>-0.86735079236381341</v>
      </c>
      <c r="AI95" s="36">
        <f>('Wind Tunnel Raw Data'!S92*1000+$B$95)/$B$95</f>
        <v>-0.6446392299717989</v>
      </c>
      <c r="AJ95" s="36">
        <f>('Wind Tunnel Raw Data'!T92*1000+$B$95)/$B$95</f>
        <v>-0.67890254726287802</v>
      </c>
      <c r="AK95" s="37">
        <f>('Wind Tunnel Raw Data'!U92*1000+$B$95)/$B$95</f>
        <v>-0.59324425403518022</v>
      </c>
      <c r="AL95" s="35">
        <f>AA95</f>
        <v>0.82868341354460429</v>
      </c>
      <c r="AM95" s="36">
        <f>('Wind Tunnel Raw Data'!V92*1000+$B$95)/$B$95</f>
        <v>-0.71316586455395725</v>
      </c>
      <c r="AN95" s="36">
        <f>('Wind Tunnel Raw Data'!W92*1000+$B$95)/$B$95</f>
        <v>-0.98727240288259033</v>
      </c>
      <c r="AO95" s="36">
        <f>('Wind Tunnel Raw Data'!X92*1000+$B$95)/$B$95</f>
        <v>-0.93587742694597165</v>
      </c>
      <c r="AP95" s="36">
        <f>('Wind Tunnel Raw Data'!Y92*1000+$B$95)/$B$95</f>
        <v>-0.95300908559151121</v>
      </c>
      <c r="AQ95" s="36">
        <f>('Wind Tunnel Raw Data'!Z92*1000+$B$95)/$B$95</f>
        <v>-0.86735079236381341</v>
      </c>
      <c r="AR95" s="36">
        <f>('Wind Tunnel Raw Data'!AA92*1000+$B$95)/$B$95</f>
        <v>-0.79882415778165505</v>
      </c>
      <c r="AS95" s="36">
        <f>('Wind Tunnel Raw Data'!AB92*1000+$B$95)/$B$95</f>
        <v>-0.73029752319949681</v>
      </c>
      <c r="AT95" s="36">
        <f>('Wind Tunnel Raw Data'!AC92*1000+$B$95)/$B$95</f>
        <v>-0.61037591268071978</v>
      </c>
      <c r="AU95" s="36">
        <f>('Wind Tunnel Raw Data'!AD92*1000+$B$95)/$B$95</f>
        <v>-0.61037591268071978</v>
      </c>
      <c r="AV95" s="37">
        <f>('Wind Tunnel Raw Data'!AE92*1000+$B$95)/$B$95</f>
        <v>-0.57611259538964066</v>
      </c>
    </row>
    <row r="96" spans="1:48" x14ac:dyDescent="0.25">
      <c r="A96" s="9"/>
      <c r="C96" s="33">
        <v>2.02</v>
      </c>
      <c r="D96" s="38">
        <f>'Wind Tunnel Raw Data'!K93*1000/$B$95</f>
        <v>-0.13705326916431657</v>
      </c>
      <c r="E96" s="18">
        <f>'Wind Tunnel Raw Data'!L93*1000/$B$95</f>
        <v>-1.9016141096548924</v>
      </c>
      <c r="F96" s="18">
        <f>'Wind Tunnel Raw Data'!M93*1000/$B$95</f>
        <v>-1.439059326225324</v>
      </c>
      <c r="G96" s="18">
        <f>'Wind Tunnel Raw Data'!N93*1000/$B$95</f>
        <v>-2.1071940134013674</v>
      </c>
      <c r="H96" s="18">
        <f>'Wind Tunnel Raw Data'!O93*1000/$B$95</f>
        <v>-2.0386673788192091</v>
      </c>
      <c r="I96" s="18">
        <f>'Wind Tunnel Raw Data'!P93*1000/$B$95</f>
        <v>-1.8330874750727342</v>
      </c>
      <c r="J96" s="18">
        <f>'Wind Tunnel Raw Data'!Q93*1000/$B$95</f>
        <v>-1.8159558164271947</v>
      </c>
      <c r="K96" s="18">
        <f>'Wind Tunnel Raw Data'!R93*1000/$B$95</f>
        <v>-1.7302975231994968</v>
      </c>
      <c r="L96" s="18">
        <f>'Wind Tunnel Raw Data'!S93*1000/$B$95</f>
        <v>-1.5075859608074824</v>
      </c>
      <c r="M96" s="18">
        <f>'Wind Tunnel Raw Data'!T93*1000/$B$95</f>
        <v>-1.6960342059084177</v>
      </c>
      <c r="N96" s="19">
        <f>'Wind Tunnel Raw Data'!U93*1000/$B$95</f>
        <v>-1.6617708886173386</v>
      </c>
      <c r="O96" s="38">
        <f t="shared" ref="O96:O103" si="58">D96</f>
        <v>-0.13705326916431657</v>
      </c>
      <c r="P96" s="18">
        <f>'Wind Tunnel Raw Data'!V93 * 1000/$B$95</f>
        <v>-2.329905575793382</v>
      </c>
      <c r="Q96" s="18">
        <f>'Wind Tunnel Raw Data'!W93 * 1000/$B$95</f>
        <v>-2.1928523066290651</v>
      </c>
      <c r="R96" s="18">
        <f>'Wind Tunnel Raw Data'!X93 * 1000/$B$95</f>
        <v>-2.1928523066290651</v>
      </c>
      <c r="S96" s="18">
        <f>'Wind Tunnel Raw Data'!Y93 * 1000/$B$95</f>
        <v>-2.0386673788192091</v>
      </c>
      <c r="T96" s="18">
        <f>'Wind Tunnel Raw Data'!Z93 * 1000/$B$95</f>
        <v>-2.072930696110288</v>
      </c>
      <c r="U96" s="18">
        <f>'Wind Tunnel Raw Data'!AA93 * 1000/$B$95</f>
        <v>-1.8330874750727342</v>
      </c>
      <c r="V96" s="18">
        <f>'Wind Tunnel Raw Data'!AB93 * 1000/$B$95</f>
        <v>-1.8673507923638133</v>
      </c>
      <c r="W96" s="18">
        <f>'Wind Tunnel Raw Data'!AC93 * 1000/$B$95</f>
        <v>-1.5932442540351801</v>
      </c>
      <c r="X96" s="18">
        <f>'Wind Tunnel Raw Data'!AD93 * 1000/$B$95</f>
        <v>-1.6960342059084177</v>
      </c>
      <c r="Y96" s="19">
        <f>'Wind Tunnel Raw Data'!AE93 * 1000/$B$95</f>
        <v>-1.5075859608074824</v>
      </c>
      <c r="Z96" s="33">
        <v>2.02</v>
      </c>
      <c r="AA96" s="38">
        <f>('Wind Tunnel Raw Data'!K93*1000+$B$95)/$B$95</f>
        <v>0.86294673083568341</v>
      </c>
      <c r="AB96" s="18">
        <f>('Wind Tunnel Raw Data'!L93*1000+$B$95)/$B$95</f>
        <v>-0.90161410965489253</v>
      </c>
      <c r="AC96" s="18">
        <f>('Wind Tunnel Raw Data'!M93*1000+$B$95)/$B$95</f>
        <v>-0.43905932622532406</v>
      </c>
      <c r="AD96" s="18">
        <f>('Wind Tunnel Raw Data'!N93*1000+$B$95)/$B$95</f>
        <v>-1.1071940134013676</v>
      </c>
      <c r="AE96" s="18">
        <f>('Wind Tunnel Raw Data'!O93*1000+$B$95)/$B$95</f>
        <v>-1.0386673788192091</v>
      </c>
      <c r="AF96" s="18">
        <f>('Wind Tunnel Raw Data'!P93*1000+$B$95)/$B$95</f>
        <v>-0.83308747507273417</v>
      </c>
      <c r="AG96" s="18">
        <f>('Wind Tunnel Raw Data'!Q93*1000+$B$95)/$B$95</f>
        <v>-0.81595581642719461</v>
      </c>
      <c r="AH96" s="18">
        <f>('Wind Tunnel Raw Data'!R93*1000+$B$95)/$B$95</f>
        <v>-0.73029752319949681</v>
      </c>
      <c r="AI96" s="18">
        <f>('Wind Tunnel Raw Data'!S93*1000+$B$95)/$B$95</f>
        <v>-0.50758596080748231</v>
      </c>
      <c r="AJ96" s="18">
        <f>('Wind Tunnel Raw Data'!T93*1000+$B$95)/$B$95</f>
        <v>-0.69603420590841769</v>
      </c>
      <c r="AK96" s="19">
        <f>('Wind Tunnel Raw Data'!U93*1000+$B$95)/$B$95</f>
        <v>-0.66177088861733846</v>
      </c>
      <c r="AL96" s="38">
        <f t="shared" ref="AL96:AL103" si="59">AA96</f>
        <v>0.86294673083568341</v>
      </c>
      <c r="AM96" s="18">
        <f>('Wind Tunnel Raw Data'!V93*1000+$B$95)/$B$95</f>
        <v>-1.329905575793382</v>
      </c>
      <c r="AN96" s="18">
        <f>('Wind Tunnel Raw Data'!W93*1000+$B$95)/$B$95</f>
        <v>-1.1928523066290653</v>
      </c>
      <c r="AO96" s="18">
        <f>('Wind Tunnel Raw Data'!X93*1000+$B$95)/$B$95</f>
        <v>-1.1928523066290653</v>
      </c>
      <c r="AP96" s="18">
        <f>('Wind Tunnel Raw Data'!Y93*1000+$B$95)/$B$95</f>
        <v>-1.0386673788192091</v>
      </c>
      <c r="AQ96" s="18">
        <f>('Wind Tunnel Raw Data'!Z93*1000+$B$95)/$B$95</f>
        <v>-1.0729306961102882</v>
      </c>
      <c r="AR96" s="18">
        <f>('Wind Tunnel Raw Data'!AA93*1000+$B$95)/$B$95</f>
        <v>-0.83308747507273417</v>
      </c>
      <c r="AS96" s="18">
        <f>('Wind Tunnel Raw Data'!AB93*1000+$B$95)/$B$95</f>
        <v>-0.86735079236381341</v>
      </c>
      <c r="AT96" s="18">
        <f>('Wind Tunnel Raw Data'!AC93*1000+$B$95)/$B$95</f>
        <v>-0.59324425403518022</v>
      </c>
      <c r="AU96" s="18">
        <f>('Wind Tunnel Raw Data'!AD93*1000+$B$95)/$B$95</f>
        <v>-0.69603420590841769</v>
      </c>
      <c r="AV96" s="19">
        <f>('Wind Tunnel Raw Data'!AE93*1000+$B$95)/$B$95</f>
        <v>-0.50758596080748231</v>
      </c>
    </row>
    <row r="97" spans="1:48" x14ac:dyDescent="0.25">
      <c r="A97" s="9"/>
      <c r="C97" s="33">
        <v>4.03</v>
      </c>
      <c r="D97" s="38">
        <f>'Wind Tunnel Raw Data'!K94*1000/$B$95</f>
        <v>-0.29123819697417275</v>
      </c>
      <c r="E97" s="18">
        <f>'Wind Tunnel Raw Data'!L94*1000/$B$95</f>
        <v>-1.3876643502887054</v>
      </c>
      <c r="F97" s="18">
        <f>'Wind Tunnel Raw Data'!M94*1000/$B$95</f>
        <v>-1.2334794224788492</v>
      </c>
      <c r="G97" s="18">
        <f>'Wind Tunnel Raw Data'!N94*1000/$B$95</f>
        <v>-1.884482451009353</v>
      </c>
      <c r="H97" s="18">
        <f>'Wind Tunnel Raw Data'!O94*1000/$B$95</f>
        <v>-1.9530090855915112</v>
      </c>
      <c r="I97" s="18">
        <f>'Wind Tunnel Raw Data'!P94*1000/$B$95</f>
        <v>-1.7131658645539571</v>
      </c>
      <c r="J97" s="18">
        <f>'Wind Tunnel Raw Data'!Q94*1000/$B$95</f>
        <v>-1.7816924991361156</v>
      </c>
      <c r="K97" s="18">
        <f>'Wind Tunnel Raw Data'!R94*1000/$B$95</f>
        <v>-1.6275075713262595</v>
      </c>
      <c r="L97" s="18">
        <f>'Wind Tunnel Raw Data'!S94*1000/$B$95</f>
        <v>-1.439059326225324</v>
      </c>
      <c r="M97" s="18">
        <f>'Wind Tunnel Raw Data'!T94*1000/$B$95</f>
        <v>-1.5932442540351801</v>
      </c>
      <c r="N97" s="19">
        <f>'Wind Tunnel Raw Data'!U94*1000/$B$95</f>
        <v>-1.5761125953896407</v>
      </c>
      <c r="O97" s="38">
        <f t="shared" si="58"/>
        <v>-0.29123819697417275</v>
      </c>
      <c r="P97" s="18">
        <f>'Wind Tunnel Raw Data'!V94 * 1000/$B$95</f>
        <v>-2.963776945678346</v>
      </c>
      <c r="Q97" s="18">
        <f>'Wind Tunnel Raw Data'!W94 * 1000/$B$95</f>
        <v>-2.4155638690210797</v>
      </c>
      <c r="R97" s="18">
        <f>'Wind Tunnel Raw Data'!X94 * 1000/$B$95</f>
        <v>-2.5012221622487774</v>
      </c>
      <c r="S97" s="18">
        <f>'Wind Tunnel Raw Data'!Y94 * 1000/$B$95</f>
        <v>-2.1414573306924467</v>
      </c>
      <c r="T97" s="18">
        <f>'Wind Tunnel Raw Data'!Z94 * 1000/$B$95</f>
        <v>-2.2442472825656838</v>
      </c>
      <c r="U97" s="18">
        <f>'Wind Tunnel Raw Data'!AA94 * 1000/$B$95</f>
        <v>-1.9187457683004321</v>
      </c>
      <c r="V97" s="18">
        <f>'Wind Tunnel Raw Data'!AB94 * 1000/$B$95</f>
        <v>-2.0386673788192091</v>
      </c>
      <c r="W97" s="18">
        <f>'Wind Tunnel Raw Data'!AC94 * 1000/$B$95</f>
        <v>-1.6103759126807198</v>
      </c>
      <c r="X97" s="18">
        <f>'Wind Tunnel Raw Data'!AD94 * 1000/$B$95</f>
        <v>-1.6960342059084177</v>
      </c>
      <c r="Y97" s="19">
        <f>'Wind Tunnel Raw Data'!AE94 * 1000/$B$95</f>
        <v>-1.4904543021619427</v>
      </c>
      <c r="Z97" s="33">
        <v>4.03</v>
      </c>
      <c r="AA97" s="38">
        <f>('Wind Tunnel Raw Data'!K94*1000+$B$95)/$B$95</f>
        <v>0.70876180302582725</v>
      </c>
      <c r="AB97" s="18">
        <f>('Wind Tunnel Raw Data'!L94*1000+$B$95)/$B$95</f>
        <v>-0.38766435028870533</v>
      </c>
      <c r="AC97" s="18">
        <f>('Wind Tunnel Raw Data'!M94*1000+$B$95)/$B$95</f>
        <v>-0.2334794224788492</v>
      </c>
      <c r="AD97" s="18">
        <f>('Wind Tunnel Raw Data'!N94*1000+$B$95)/$B$95</f>
        <v>-0.88448245100935297</v>
      </c>
      <c r="AE97" s="18">
        <f>('Wind Tunnel Raw Data'!O94*1000+$B$95)/$B$95</f>
        <v>-0.95300908559151121</v>
      </c>
      <c r="AF97" s="18">
        <f>('Wind Tunnel Raw Data'!P94*1000+$B$95)/$B$95</f>
        <v>-0.71316586455395725</v>
      </c>
      <c r="AG97" s="18">
        <f>('Wind Tunnel Raw Data'!Q94*1000+$B$95)/$B$95</f>
        <v>-0.78169249913611549</v>
      </c>
      <c r="AH97" s="18">
        <f>('Wind Tunnel Raw Data'!R94*1000+$B$95)/$B$95</f>
        <v>-0.62750757132625934</v>
      </c>
      <c r="AI97" s="18">
        <f>('Wind Tunnel Raw Data'!S94*1000+$B$95)/$B$95</f>
        <v>-0.43905932622532406</v>
      </c>
      <c r="AJ97" s="18">
        <f>('Wind Tunnel Raw Data'!T94*1000+$B$95)/$B$95</f>
        <v>-0.59324425403518022</v>
      </c>
      <c r="AK97" s="19">
        <f>('Wind Tunnel Raw Data'!U94*1000+$B$95)/$B$95</f>
        <v>-0.57611259538964066</v>
      </c>
      <c r="AL97" s="38">
        <f t="shared" si="59"/>
        <v>0.70876180302582725</v>
      </c>
      <c r="AM97" s="18">
        <f>('Wind Tunnel Raw Data'!V94*1000+$B$95)/$B$95</f>
        <v>-1.963776945678346</v>
      </c>
      <c r="AN97" s="18">
        <f>('Wind Tunnel Raw Data'!W94*1000+$B$95)/$B$95</f>
        <v>-1.4155638690210799</v>
      </c>
      <c r="AO97" s="18">
        <f>('Wind Tunnel Raw Data'!X94*1000+$B$95)/$B$95</f>
        <v>-1.5012221622487776</v>
      </c>
      <c r="AP97" s="18">
        <f>('Wind Tunnel Raw Data'!Y94*1000+$B$95)/$B$95</f>
        <v>-1.1414573306924467</v>
      </c>
      <c r="AQ97" s="18">
        <f>('Wind Tunnel Raw Data'!Z94*1000+$B$95)/$B$95</f>
        <v>-1.2442472825656841</v>
      </c>
      <c r="AR97" s="18">
        <f>('Wind Tunnel Raw Data'!AA94*1000+$B$95)/$B$95</f>
        <v>-0.91874576830043209</v>
      </c>
      <c r="AS97" s="18">
        <f>('Wind Tunnel Raw Data'!AB94*1000+$B$95)/$B$95</f>
        <v>-1.0386673788192091</v>
      </c>
      <c r="AT97" s="18">
        <f>('Wind Tunnel Raw Data'!AC94*1000+$B$95)/$B$95</f>
        <v>-0.61037591268071978</v>
      </c>
      <c r="AU97" s="18">
        <f>('Wind Tunnel Raw Data'!AD94*1000+$B$95)/$B$95</f>
        <v>-0.69603420590841769</v>
      </c>
      <c r="AV97" s="19">
        <f>('Wind Tunnel Raw Data'!AE94*1000+$B$95)/$B$95</f>
        <v>-0.4904543021619428</v>
      </c>
    </row>
    <row r="98" spans="1:48" x14ac:dyDescent="0.25">
      <c r="A98" s="9"/>
      <c r="C98" s="33">
        <v>6.05</v>
      </c>
      <c r="D98" s="38">
        <f>'Wind Tunnel Raw Data'!K95*1000/$B$95</f>
        <v>-0.78805629769482033</v>
      </c>
      <c r="E98" s="18">
        <f>'Wind Tunnel Raw Data'!L95*1000/$B$95</f>
        <v>-1.1135578119600722</v>
      </c>
      <c r="F98" s="18">
        <f>'Wind Tunnel Raw Data'!M95*1000/$B$95</f>
        <v>-1.0278995187323743</v>
      </c>
      <c r="G98" s="18">
        <f>'Wind Tunnel Raw Data'!N95*1000/$B$95</f>
        <v>-1.8159558164271947</v>
      </c>
      <c r="H98" s="18">
        <f>'Wind Tunnel Raw Data'!O95*1000/$B$95</f>
        <v>-1.9358774269459718</v>
      </c>
      <c r="I98" s="18">
        <f>'Wind Tunnel Raw Data'!P95*1000/$B$95</f>
        <v>-1.6617708886173386</v>
      </c>
      <c r="J98" s="18">
        <f>'Wind Tunnel Raw Data'!Q95*1000/$B$95</f>
        <v>-1.7816924991361156</v>
      </c>
      <c r="K98" s="18">
        <f>'Wind Tunnel Raw Data'!R95*1000/$B$95</f>
        <v>-1.6446392299717989</v>
      </c>
      <c r="L98" s="18">
        <f>'Wind Tunnel Raw Data'!S95*1000/$B$95</f>
        <v>-1.4561909848708636</v>
      </c>
      <c r="M98" s="18">
        <f>'Wind Tunnel Raw Data'!T95*1000/$B$95</f>
        <v>-1.6275075713262595</v>
      </c>
      <c r="N98" s="19">
        <f>'Wind Tunnel Raw Data'!U95*1000/$B$95</f>
        <v>-1.5761125953896407</v>
      </c>
      <c r="O98" s="38">
        <f t="shared" si="58"/>
        <v>-0.78805629769482033</v>
      </c>
      <c r="P98" s="18">
        <f>'Wind Tunnel Raw Data'!V95 * 1000/$B$95</f>
        <v>-3.5119900223356124</v>
      </c>
      <c r="Q98" s="18">
        <f>'Wind Tunnel Raw Data'!W95 * 1000/$B$95</f>
        <v>-2.6211437727675544</v>
      </c>
      <c r="R98" s="18">
        <f>'Wind Tunnel Raw Data'!X95 * 1000/$B$95</f>
        <v>-2.7410653832863314</v>
      </c>
      <c r="S98" s="18">
        <f>'Wind Tunnel Raw Data'!Y95 * 1000/$B$95</f>
        <v>-2.2613789412112237</v>
      </c>
      <c r="T98" s="18">
        <f>'Wind Tunnel Raw Data'!Z95 * 1000/$B$95</f>
        <v>-2.4669588449576985</v>
      </c>
      <c r="U98" s="18">
        <f>'Wind Tunnel Raw Data'!AA95 * 1000/$B$95</f>
        <v>-1.9358774269459718</v>
      </c>
      <c r="V98" s="18">
        <f>'Wind Tunnel Raw Data'!AB95 * 1000/$B$95</f>
        <v>-2.0386673788192091</v>
      </c>
      <c r="W98" s="18">
        <f>'Wind Tunnel Raw Data'!AC95 * 1000/$B$95</f>
        <v>-1.6275075713262595</v>
      </c>
      <c r="X98" s="18">
        <f>'Wind Tunnel Raw Data'!AD95 * 1000/$B$95</f>
        <v>-1.7816924991361156</v>
      </c>
      <c r="Y98" s="19">
        <f>'Wind Tunnel Raw Data'!AE95 * 1000/$B$95</f>
        <v>-1.5075859608074824</v>
      </c>
      <c r="Z98" s="33">
        <v>6.05</v>
      </c>
      <c r="AA98" s="38">
        <f>('Wind Tunnel Raw Data'!K95*1000+$B$95)/$B$95</f>
        <v>0.21194370230517967</v>
      </c>
      <c r="AB98" s="18">
        <f>('Wind Tunnel Raw Data'!L95*1000+$B$95)/$B$95</f>
        <v>-0.11355781196007218</v>
      </c>
      <c r="AC98" s="18">
        <f>('Wind Tunnel Raw Data'!M95*1000+$B$95)/$B$95</f>
        <v>-2.7899518732374329E-2</v>
      </c>
      <c r="AD98" s="18">
        <f>('Wind Tunnel Raw Data'!N95*1000+$B$95)/$B$95</f>
        <v>-0.81595581642719461</v>
      </c>
      <c r="AE98" s="18">
        <f>('Wind Tunnel Raw Data'!O95*1000+$B$95)/$B$95</f>
        <v>-0.93587742694597165</v>
      </c>
      <c r="AF98" s="18">
        <f>('Wind Tunnel Raw Data'!P95*1000+$B$95)/$B$95</f>
        <v>-0.66177088861733846</v>
      </c>
      <c r="AG98" s="18">
        <f>('Wind Tunnel Raw Data'!Q95*1000+$B$95)/$B$95</f>
        <v>-0.78169249913611549</v>
      </c>
      <c r="AH98" s="18">
        <f>('Wind Tunnel Raw Data'!R95*1000+$B$95)/$B$95</f>
        <v>-0.6446392299717989</v>
      </c>
      <c r="AI98" s="18">
        <f>('Wind Tunnel Raw Data'!S95*1000+$B$95)/$B$95</f>
        <v>-0.45619098487086363</v>
      </c>
      <c r="AJ98" s="18">
        <f>('Wind Tunnel Raw Data'!T95*1000+$B$95)/$B$95</f>
        <v>-0.62750757132625934</v>
      </c>
      <c r="AK98" s="19">
        <f>('Wind Tunnel Raw Data'!U95*1000+$B$95)/$B$95</f>
        <v>-0.57611259538964066</v>
      </c>
      <c r="AL98" s="38">
        <f t="shared" si="59"/>
        <v>0.21194370230517967</v>
      </c>
      <c r="AM98" s="18">
        <f>('Wind Tunnel Raw Data'!V95*1000+$B$95)/$B$95</f>
        <v>-2.5119900223356124</v>
      </c>
      <c r="AN98" s="18">
        <f>('Wind Tunnel Raw Data'!W95*1000+$B$95)/$B$95</f>
        <v>-1.6211437727675546</v>
      </c>
      <c r="AO98" s="18">
        <f>('Wind Tunnel Raw Data'!X95*1000+$B$95)/$B$95</f>
        <v>-1.7410653832863316</v>
      </c>
      <c r="AP98" s="18">
        <f>('Wind Tunnel Raw Data'!Y95*1000+$B$95)/$B$95</f>
        <v>-1.2613789412112237</v>
      </c>
      <c r="AQ98" s="18">
        <f>('Wind Tunnel Raw Data'!Z95*1000+$B$95)/$B$95</f>
        <v>-1.4669588449576985</v>
      </c>
      <c r="AR98" s="18">
        <f>('Wind Tunnel Raw Data'!AA95*1000+$B$95)/$B$95</f>
        <v>-0.93587742694597165</v>
      </c>
      <c r="AS98" s="18">
        <f>('Wind Tunnel Raw Data'!AB95*1000+$B$95)/$B$95</f>
        <v>-1.0386673788192091</v>
      </c>
      <c r="AT98" s="18">
        <f>('Wind Tunnel Raw Data'!AC95*1000+$B$95)/$B$95</f>
        <v>-0.62750757132625934</v>
      </c>
      <c r="AU98" s="18">
        <f>('Wind Tunnel Raw Data'!AD95*1000+$B$95)/$B$95</f>
        <v>-0.78169249913611549</v>
      </c>
      <c r="AV98" s="19">
        <f>('Wind Tunnel Raw Data'!AE95*1000+$B$95)/$B$95</f>
        <v>-0.50758596080748231</v>
      </c>
    </row>
    <row r="99" spans="1:48" x14ac:dyDescent="0.25">
      <c r="A99" s="9"/>
      <c r="C99" s="33">
        <v>8.06</v>
      </c>
      <c r="D99" s="38">
        <f>'Wind Tunnel Raw Data'!K96*1000/$B$95</f>
        <v>-1.6103759126807198</v>
      </c>
      <c r="E99" s="18">
        <f>'Wind Tunnel Raw Data'!L96*1000/$B$95</f>
        <v>-0.77092463904928077</v>
      </c>
      <c r="F99" s="18">
        <f>'Wind Tunnel Raw Data'!M96*1000/$B$95</f>
        <v>-0.92510956685913692</v>
      </c>
      <c r="G99" s="18">
        <f>'Wind Tunnel Raw Data'!N96*1000/$B$95</f>
        <v>-1.6960342059084177</v>
      </c>
      <c r="H99" s="18">
        <f>'Wind Tunnel Raw Data'!O96*1000/$B$95</f>
        <v>-1.7645608404905759</v>
      </c>
      <c r="I99" s="18">
        <f>'Wind Tunnel Raw Data'!P96*1000/$B$95</f>
        <v>-1.5075859608074824</v>
      </c>
      <c r="J99" s="18">
        <f>'Wind Tunnel Raw Data'!Q96*1000/$B$95</f>
        <v>-1.7302975231994968</v>
      </c>
      <c r="K99" s="18">
        <f>'Wind Tunnel Raw Data'!R96*1000/$B$95</f>
        <v>-1.558980936744101</v>
      </c>
      <c r="L99" s="18">
        <f>'Wind Tunnel Raw Data'!S96*1000/$B$95</f>
        <v>-1.4219276675797845</v>
      </c>
      <c r="M99" s="18">
        <f>'Wind Tunnel Raw Data'!T96*1000/$B$95</f>
        <v>-1.5761125953896407</v>
      </c>
      <c r="N99" s="19">
        <f>'Wind Tunnel Raw Data'!U96*1000/$B$95</f>
        <v>-1.5932442540351801</v>
      </c>
      <c r="O99" s="38">
        <f t="shared" si="58"/>
        <v>-1.6103759126807198</v>
      </c>
      <c r="P99" s="18">
        <f>'Wind Tunnel Raw Data'!V96 * 1000/$B$95</f>
        <v>-3.8717548538919435</v>
      </c>
      <c r="Q99" s="18">
        <f>'Wind Tunnel Raw Data'!W96 * 1000/$B$95</f>
        <v>-2.9123819697417273</v>
      </c>
      <c r="R99" s="18">
        <f>'Wind Tunnel Raw Data'!X96 * 1000/$B$95</f>
        <v>-2.9466452870328066</v>
      </c>
      <c r="S99" s="18">
        <f>'Wind Tunnel Raw Data'!Y96 * 1000/$B$95</f>
        <v>-2.2956422585023026</v>
      </c>
      <c r="T99" s="18">
        <f>'Wind Tunnel Raw Data'!Z96 * 1000/$B$95</f>
        <v>-2.4840905036032379</v>
      </c>
      <c r="U99" s="18">
        <f>'Wind Tunnel Raw Data'!AA96 * 1000/$B$95</f>
        <v>-1.9358774269459718</v>
      </c>
      <c r="V99" s="18">
        <f>'Wind Tunnel Raw Data'!AB96 * 1000/$B$95</f>
        <v>-2.072930696110288</v>
      </c>
      <c r="W99" s="18">
        <f>'Wind Tunnel Raw Data'!AC96 * 1000/$B$95</f>
        <v>-1.6446392299717989</v>
      </c>
      <c r="X99" s="18">
        <f>'Wind Tunnel Raw Data'!AD96 * 1000/$B$95</f>
        <v>-1.7474291818450363</v>
      </c>
      <c r="Y99" s="19">
        <f>'Wind Tunnel Raw Data'!AE96 * 1000/$B$95</f>
        <v>-1.5075859608074824</v>
      </c>
      <c r="Z99" s="33">
        <v>8.06</v>
      </c>
      <c r="AA99" s="38">
        <f>('Wind Tunnel Raw Data'!K96*1000+$B$95)/$B$95</f>
        <v>-0.61037591268071978</v>
      </c>
      <c r="AB99" s="18">
        <f>('Wind Tunnel Raw Data'!L96*1000+$B$95)/$B$95</f>
        <v>0.22907536095071926</v>
      </c>
      <c r="AC99" s="18">
        <f>('Wind Tunnel Raw Data'!M96*1000+$B$95)/$B$95</f>
        <v>7.4890433140863105E-2</v>
      </c>
      <c r="AD99" s="18">
        <f>('Wind Tunnel Raw Data'!N96*1000+$B$95)/$B$95</f>
        <v>-0.69603420590841769</v>
      </c>
      <c r="AE99" s="18">
        <f>('Wind Tunnel Raw Data'!O96*1000+$B$95)/$B$95</f>
        <v>-0.76456084049057593</v>
      </c>
      <c r="AF99" s="18">
        <f>('Wind Tunnel Raw Data'!P96*1000+$B$95)/$B$95</f>
        <v>-0.50758596080748231</v>
      </c>
      <c r="AG99" s="18">
        <f>('Wind Tunnel Raw Data'!Q96*1000+$B$95)/$B$95</f>
        <v>-0.73029752319949681</v>
      </c>
      <c r="AH99" s="18">
        <f>('Wind Tunnel Raw Data'!R96*1000+$B$95)/$B$95</f>
        <v>-0.5589809367441011</v>
      </c>
      <c r="AI99" s="18">
        <f>('Wind Tunnel Raw Data'!S96*1000+$B$95)/$B$95</f>
        <v>-0.4219276675797845</v>
      </c>
      <c r="AJ99" s="18">
        <f>('Wind Tunnel Raw Data'!T96*1000+$B$95)/$B$95</f>
        <v>-0.57611259538964066</v>
      </c>
      <c r="AK99" s="19">
        <f>('Wind Tunnel Raw Data'!U96*1000+$B$95)/$B$95</f>
        <v>-0.59324425403518022</v>
      </c>
      <c r="AL99" s="38">
        <f t="shared" si="59"/>
        <v>-0.61037591268071978</v>
      </c>
      <c r="AM99" s="18">
        <f>('Wind Tunnel Raw Data'!V96*1000+$B$95)/$B$95</f>
        <v>-2.8717548538919435</v>
      </c>
      <c r="AN99" s="18">
        <f>('Wind Tunnel Raw Data'!W96*1000+$B$95)/$B$95</f>
        <v>-1.9123819697417275</v>
      </c>
      <c r="AO99" s="18">
        <f>('Wind Tunnel Raw Data'!X96*1000+$B$95)/$B$95</f>
        <v>-1.9466452870328066</v>
      </c>
      <c r="AP99" s="18">
        <f>('Wind Tunnel Raw Data'!Y96*1000+$B$95)/$B$95</f>
        <v>-1.2956422585023029</v>
      </c>
      <c r="AQ99" s="18">
        <f>('Wind Tunnel Raw Data'!Z96*1000+$B$95)/$B$95</f>
        <v>-1.4840905036032381</v>
      </c>
      <c r="AR99" s="18">
        <f>('Wind Tunnel Raw Data'!AA96*1000+$B$95)/$B$95</f>
        <v>-0.93587742694597165</v>
      </c>
      <c r="AS99" s="18">
        <f>('Wind Tunnel Raw Data'!AB96*1000+$B$95)/$B$95</f>
        <v>-1.0729306961102882</v>
      </c>
      <c r="AT99" s="18">
        <f>('Wind Tunnel Raw Data'!AC96*1000+$B$95)/$B$95</f>
        <v>-0.6446392299717989</v>
      </c>
      <c r="AU99" s="18">
        <f>('Wind Tunnel Raw Data'!AD96*1000+$B$95)/$B$95</f>
        <v>-0.74742918184503637</v>
      </c>
      <c r="AV99" s="19">
        <f>('Wind Tunnel Raw Data'!AE96*1000+$B$95)/$B$95</f>
        <v>-0.50758596080748231</v>
      </c>
    </row>
    <row r="100" spans="1:48" x14ac:dyDescent="0.25">
      <c r="A100" s="9"/>
      <c r="C100" s="33">
        <v>10.08</v>
      </c>
      <c r="D100" s="38">
        <f>'Wind Tunnel Raw Data'!K97*1000/$B$95</f>
        <v>-2.5012221622487774</v>
      </c>
      <c r="E100" s="18">
        <f>'Wind Tunnel Raw Data'!L97*1000/$B$95</f>
        <v>-0.58247639394834549</v>
      </c>
      <c r="F100" s="18">
        <f>'Wind Tunnel Raw Data'!M97*1000/$B$95</f>
        <v>-0.8908462495680578</v>
      </c>
      <c r="G100" s="18">
        <f>'Wind Tunnel Raw Data'!N97*1000/$B$95</f>
        <v>-1.5761125953896409</v>
      </c>
      <c r="H100" s="18">
        <f>'Wind Tunnel Raw Data'!O97*1000/$B$95</f>
        <v>-1.7302975231994968</v>
      </c>
      <c r="I100" s="18">
        <f>'Wind Tunnel Raw Data'!P97*1000/$B$95</f>
        <v>-1.4733226435164033</v>
      </c>
      <c r="J100" s="18">
        <f>'Wind Tunnel Raw Data'!Q97*1000/$B$95</f>
        <v>-1.7302975231994968</v>
      </c>
      <c r="K100" s="18">
        <f>'Wind Tunnel Raw Data'!R97*1000/$B$95</f>
        <v>-1.5418492780985615</v>
      </c>
      <c r="L100" s="18">
        <f>'Wind Tunnel Raw Data'!S97*1000/$B$95</f>
        <v>-1.439059326225324</v>
      </c>
      <c r="M100" s="18">
        <f>'Wind Tunnel Raw Data'!T97*1000/$B$95</f>
        <v>-1.5761125953896407</v>
      </c>
      <c r="N100" s="19">
        <f>'Wind Tunnel Raw Data'!U97*1000/$B$95</f>
        <v>-1.5761125953896407</v>
      </c>
      <c r="O100" s="38">
        <f t="shared" si="58"/>
        <v>-2.5012221622487774</v>
      </c>
      <c r="P100" s="18">
        <f>'Wind Tunnel Raw Data'!V97 * 1000/$B$95</f>
        <v>-4.676942810232303</v>
      </c>
      <c r="Q100" s="18">
        <f>'Wind Tunnel Raw Data'!W97 * 1000/$B$95</f>
        <v>-3.0836985561971231</v>
      </c>
      <c r="R100" s="18">
        <f>'Wind Tunnel Raw Data'!X97 * 1000/$B$95</f>
        <v>-3.0494352389060437</v>
      </c>
      <c r="S100" s="18">
        <f>'Wind Tunnel Raw Data'!Y97 * 1000/$B$95</f>
        <v>-2.3127739171478421</v>
      </c>
      <c r="T100" s="18">
        <f>'Wind Tunnel Raw Data'!Z97 * 1000/$B$95</f>
        <v>-2.5183538208943173</v>
      </c>
      <c r="U100" s="18">
        <f>'Wind Tunnel Raw Data'!AA97 * 1000/$B$95</f>
        <v>-1.9187457683004321</v>
      </c>
      <c r="V100" s="18">
        <f>'Wind Tunnel Raw Data'!AB97 * 1000/$B$95</f>
        <v>-2.072930696110288</v>
      </c>
      <c r="W100" s="18">
        <f>'Wind Tunnel Raw Data'!AC97 * 1000/$B$95</f>
        <v>-1.6446392299717989</v>
      </c>
      <c r="X100" s="18">
        <f>'Wind Tunnel Raw Data'!AD97 * 1000/$B$95</f>
        <v>-1.7302975231994968</v>
      </c>
      <c r="Y100" s="19">
        <f>'Wind Tunnel Raw Data'!AE97 * 1000/$B$95</f>
        <v>-1.5247176194530219</v>
      </c>
      <c r="Z100" s="33">
        <v>10.08</v>
      </c>
      <c r="AA100" s="38">
        <f>('Wind Tunnel Raw Data'!K97*1000+$B$95)/$B$95</f>
        <v>-1.5012221622487776</v>
      </c>
      <c r="AB100" s="18">
        <f>('Wind Tunnel Raw Data'!L97*1000+$B$95)/$B$95</f>
        <v>0.41752360605165456</v>
      </c>
      <c r="AC100" s="18">
        <f>('Wind Tunnel Raw Data'!M97*1000+$B$95)/$B$95</f>
        <v>0.10915375043194225</v>
      </c>
      <c r="AD100" s="18">
        <f>('Wind Tunnel Raw Data'!N97*1000+$B$95)/$B$95</f>
        <v>-0.57611259538964088</v>
      </c>
      <c r="AE100" s="18">
        <f>('Wind Tunnel Raw Data'!O97*1000+$B$95)/$B$95</f>
        <v>-0.73029752319949681</v>
      </c>
      <c r="AF100" s="18">
        <f>('Wind Tunnel Raw Data'!P97*1000+$B$95)/$B$95</f>
        <v>-0.47332264351640319</v>
      </c>
      <c r="AG100" s="18">
        <f>('Wind Tunnel Raw Data'!Q97*1000+$B$95)/$B$95</f>
        <v>-0.73029752319949681</v>
      </c>
      <c r="AH100" s="18">
        <f>('Wind Tunnel Raw Data'!R97*1000+$B$95)/$B$95</f>
        <v>-0.54184927809856154</v>
      </c>
      <c r="AI100" s="18">
        <f>('Wind Tunnel Raw Data'!S97*1000+$B$95)/$B$95</f>
        <v>-0.43905932622532406</v>
      </c>
      <c r="AJ100" s="18">
        <f>('Wind Tunnel Raw Data'!T97*1000+$B$95)/$B$95</f>
        <v>-0.57611259538964066</v>
      </c>
      <c r="AK100" s="19">
        <f>('Wind Tunnel Raw Data'!U97*1000+$B$95)/$B$95</f>
        <v>-0.57611259538964066</v>
      </c>
      <c r="AL100" s="38">
        <f t="shared" si="59"/>
        <v>-1.5012221622487776</v>
      </c>
      <c r="AM100" s="18">
        <f>('Wind Tunnel Raw Data'!V97*1000+$B$95)/$B$95</f>
        <v>-3.6769428102323034</v>
      </c>
      <c r="AN100" s="18">
        <f>('Wind Tunnel Raw Data'!W97*1000+$B$95)/$B$95</f>
        <v>-2.0836985561971231</v>
      </c>
      <c r="AO100" s="18">
        <f>('Wind Tunnel Raw Data'!X97*1000+$B$95)/$B$95</f>
        <v>-2.0494352389060442</v>
      </c>
      <c r="AP100" s="18">
        <f>('Wind Tunnel Raw Data'!Y97*1000+$B$95)/$B$95</f>
        <v>-1.3127739171478423</v>
      </c>
      <c r="AQ100" s="18">
        <f>('Wind Tunnel Raw Data'!Z97*1000+$B$95)/$B$95</f>
        <v>-1.5183538208943173</v>
      </c>
      <c r="AR100" s="18">
        <f>('Wind Tunnel Raw Data'!AA97*1000+$B$95)/$B$95</f>
        <v>-0.91874576830043209</v>
      </c>
      <c r="AS100" s="18">
        <f>('Wind Tunnel Raw Data'!AB97*1000+$B$95)/$B$95</f>
        <v>-1.0729306961102882</v>
      </c>
      <c r="AT100" s="18">
        <f>('Wind Tunnel Raw Data'!AC97*1000+$B$95)/$B$95</f>
        <v>-0.6446392299717989</v>
      </c>
      <c r="AU100" s="18">
        <f>('Wind Tunnel Raw Data'!AD97*1000+$B$95)/$B$95</f>
        <v>-0.73029752319949681</v>
      </c>
      <c r="AV100" s="19">
        <f>('Wind Tunnel Raw Data'!AE97*1000+$B$95)/$B$95</f>
        <v>-0.52471761945302187</v>
      </c>
    </row>
    <row r="101" spans="1:48" x14ac:dyDescent="0.25">
      <c r="A101" s="9"/>
      <c r="C101" s="33">
        <v>11.95</v>
      </c>
      <c r="D101" s="38">
        <f>'Wind Tunnel Raw Data'!K98*1000/$B$95</f>
        <v>-3.4777267050445331</v>
      </c>
      <c r="E101" s="18">
        <f>'Wind Tunnel Raw Data'!L98*1000/$B$95</f>
        <v>-0.42829146613848929</v>
      </c>
      <c r="F101" s="18">
        <f>'Wind Tunnel Raw Data'!M98*1000/$B$95</f>
        <v>-0.8908462495680578</v>
      </c>
      <c r="G101" s="18">
        <f>'Wind Tunnel Raw Data'!N98*1000/$B$95</f>
        <v>-1.2334794224788492</v>
      </c>
      <c r="H101" s="18">
        <f>'Wind Tunnel Raw Data'!O98*1000/$B$95</f>
        <v>-1.6617708886173386</v>
      </c>
      <c r="I101" s="18">
        <f>'Wind Tunnel Raw Data'!P98*1000/$B$95</f>
        <v>-1.4047960089342448</v>
      </c>
      <c r="J101" s="18">
        <f>'Wind Tunnel Raw Data'!Q98*1000/$B$95</f>
        <v>-1.6617708886173386</v>
      </c>
      <c r="K101" s="18">
        <f>'Wind Tunnel Raw Data'!R98*1000/$B$95</f>
        <v>-1.5247176194530219</v>
      </c>
      <c r="L101" s="18">
        <f>'Wind Tunnel Raw Data'!S98*1000/$B$95</f>
        <v>-1.4904543021619427</v>
      </c>
      <c r="M101" s="18">
        <f>'Wind Tunnel Raw Data'!T98*1000/$B$95</f>
        <v>-1.5761125953896407</v>
      </c>
      <c r="N101" s="19">
        <f>'Wind Tunnel Raw Data'!U98*1000/$B$95</f>
        <v>-1.5932442540351801</v>
      </c>
      <c r="O101" s="38">
        <f t="shared" si="58"/>
        <v>-3.4777267050445331</v>
      </c>
      <c r="P101" s="18">
        <f>'Wind Tunnel Raw Data'!V98 * 1000/$B$95</f>
        <v>-5.5677890598003605</v>
      </c>
      <c r="Q101" s="18">
        <f>'Wind Tunnel Raw Data'!W98 * 1000/$B$95</f>
        <v>-3.117961873488202</v>
      </c>
      <c r="R101" s="18">
        <f>'Wind Tunnel Raw Data'!X98 * 1000/$B$95</f>
        <v>-3.117961873488202</v>
      </c>
      <c r="S101" s="18">
        <f>'Wind Tunnel Raw Data'!Y98 * 1000/$B$95</f>
        <v>-2.3127739171478421</v>
      </c>
      <c r="T101" s="18">
        <f>'Wind Tunnel Raw Data'!Z98 * 1000/$B$95</f>
        <v>-2.5012221622487774</v>
      </c>
      <c r="U101" s="18">
        <f>'Wind Tunnel Raw Data'!AA98 * 1000/$B$95</f>
        <v>-1.9358774269459718</v>
      </c>
      <c r="V101" s="18">
        <f>'Wind Tunnel Raw Data'!AB98 * 1000/$B$95</f>
        <v>-2.0557990374647486</v>
      </c>
      <c r="W101" s="18">
        <f>'Wind Tunnel Raw Data'!AC98 * 1000/$B$95</f>
        <v>-1.678902547262878</v>
      </c>
      <c r="X101" s="18">
        <f>'Wind Tunnel Raw Data'!AD98 * 1000/$B$95</f>
        <v>-1.7302975231994968</v>
      </c>
      <c r="Y101" s="19">
        <f>'Wind Tunnel Raw Data'!AE98 * 1000/$B$95</f>
        <v>-1.5418492780985615</v>
      </c>
      <c r="Z101" s="33">
        <v>11.95</v>
      </c>
      <c r="AA101" s="38">
        <f>('Wind Tunnel Raw Data'!K98*1000+$B$95)/$B$95</f>
        <v>-2.4777267050445331</v>
      </c>
      <c r="AB101" s="18">
        <f>('Wind Tunnel Raw Data'!L98*1000+$B$95)/$B$95</f>
        <v>0.57170853386151066</v>
      </c>
      <c r="AC101" s="18">
        <f>('Wind Tunnel Raw Data'!M98*1000+$B$95)/$B$95</f>
        <v>0.10915375043194225</v>
      </c>
      <c r="AD101" s="18">
        <f>('Wind Tunnel Raw Data'!N98*1000+$B$95)/$B$95</f>
        <v>-0.2334794224788492</v>
      </c>
      <c r="AE101" s="18">
        <f>('Wind Tunnel Raw Data'!O98*1000+$B$95)/$B$95</f>
        <v>-0.66177088861733846</v>
      </c>
      <c r="AF101" s="18">
        <f>('Wind Tunnel Raw Data'!P98*1000+$B$95)/$B$95</f>
        <v>-0.40479600893424494</v>
      </c>
      <c r="AG101" s="18">
        <f>('Wind Tunnel Raw Data'!Q98*1000+$B$95)/$B$95</f>
        <v>-0.66177088861733846</v>
      </c>
      <c r="AH101" s="18">
        <f>('Wind Tunnel Raw Data'!R98*1000+$B$95)/$B$95</f>
        <v>-0.52471761945302187</v>
      </c>
      <c r="AI101" s="18">
        <f>('Wind Tunnel Raw Data'!S98*1000+$B$95)/$B$95</f>
        <v>-0.4904543021619428</v>
      </c>
      <c r="AJ101" s="18">
        <f>('Wind Tunnel Raw Data'!T98*1000+$B$95)/$B$95</f>
        <v>-0.57611259538964066</v>
      </c>
      <c r="AK101" s="19">
        <f>('Wind Tunnel Raw Data'!U98*1000+$B$95)/$B$95</f>
        <v>-0.59324425403518022</v>
      </c>
      <c r="AL101" s="38">
        <f t="shared" si="59"/>
        <v>-2.4777267050445331</v>
      </c>
      <c r="AM101" s="18">
        <f>('Wind Tunnel Raw Data'!V98*1000+$B$95)/$B$95</f>
        <v>-4.5677890598003605</v>
      </c>
      <c r="AN101" s="18">
        <f>('Wind Tunnel Raw Data'!W98*1000+$B$95)/$B$95</f>
        <v>-2.1179618734882024</v>
      </c>
      <c r="AO101" s="18">
        <f>('Wind Tunnel Raw Data'!X98*1000+$B$95)/$B$95</f>
        <v>-2.1179618734882024</v>
      </c>
      <c r="AP101" s="18">
        <f>('Wind Tunnel Raw Data'!Y98*1000+$B$95)/$B$95</f>
        <v>-1.3127739171478423</v>
      </c>
      <c r="AQ101" s="18">
        <f>('Wind Tunnel Raw Data'!Z98*1000+$B$95)/$B$95</f>
        <v>-1.5012221622487776</v>
      </c>
      <c r="AR101" s="18">
        <f>('Wind Tunnel Raw Data'!AA98*1000+$B$95)/$B$95</f>
        <v>-0.93587742694597165</v>
      </c>
      <c r="AS101" s="18">
        <f>('Wind Tunnel Raw Data'!AB98*1000+$B$95)/$B$95</f>
        <v>-1.0557990374647486</v>
      </c>
      <c r="AT101" s="18">
        <f>('Wind Tunnel Raw Data'!AC98*1000+$B$95)/$B$95</f>
        <v>-0.67890254726287802</v>
      </c>
      <c r="AU101" s="18">
        <f>('Wind Tunnel Raw Data'!AD98*1000+$B$95)/$B$95</f>
        <v>-0.73029752319949681</v>
      </c>
      <c r="AV101" s="19">
        <f>('Wind Tunnel Raw Data'!AE98*1000+$B$95)/$B$95</f>
        <v>-0.54184927809856154</v>
      </c>
    </row>
    <row r="102" spans="1:48" x14ac:dyDescent="0.25">
      <c r="A102" s="9"/>
      <c r="C102" s="33">
        <v>13.97</v>
      </c>
      <c r="D102" s="38">
        <f>'Wind Tunnel Raw Data'!K99*1000/$B$95</f>
        <v>-1.6275075713262595</v>
      </c>
      <c r="E102" s="18">
        <f>'Wind Tunnel Raw Data'!L99*1000/$B$95</f>
        <v>-0.49681810072064758</v>
      </c>
      <c r="F102" s="18">
        <f>'Wind Tunnel Raw Data'!M99*1000/$B$95</f>
        <v>-0.90797790821359736</v>
      </c>
      <c r="G102" s="18">
        <f>'Wind Tunnel Raw Data'!N99*1000/$B$95</f>
        <v>-1.3191377157065471</v>
      </c>
      <c r="H102" s="18">
        <f>'Wind Tunnel Raw Data'!O99*1000/$B$95</f>
        <v>-1.7645608404905759</v>
      </c>
      <c r="I102" s="18">
        <f>'Wind Tunnel Raw Data'!P99*1000/$B$95</f>
        <v>-1.4733226435164033</v>
      </c>
      <c r="J102" s="18">
        <f>'Wind Tunnel Raw Data'!Q99*1000/$B$95</f>
        <v>-1.9358774269459718</v>
      </c>
      <c r="K102" s="18">
        <f>'Wind Tunnel Raw Data'!R99*1000/$B$95</f>
        <v>-1.6275075713262595</v>
      </c>
      <c r="L102" s="18">
        <f>'Wind Tunnel Raw Data'!S99*1000/$B$95</f>
        <v>-1.6275075713262595</v>
      </c>
      <c r="M102" s="18">
        <f>'Wind Tunnel Raw Data'!T99*1000/$B$95</f>
        <v>-1.7988241577816551</v>
      </c>
      <c r="N102" s="19">
        <f>'Wind Tunnel Raw Data'!U99*1000/$B$95</f>
        <v>-1.8673507923638133</v>
      </c>
      <c r="O102" s="38">
        <f t="shared" si="58"/>
        <v>-1.6275075713262595</v>
      </c>
      <c r="P102" s="18">
        <f>'Wind Tunnel Raw Data'!V99 * 1000/$B$95</f>
        <v>-2.963776945678346</v>
      </c>
      <c r="Q102" s="18">
        <f>'Wind Tunnel Raw Data'!W99 * 1000/$B$95</f>
        <v>-2.3984322103755402</v>
      </c>
      <c r="R102" s="18">
        <f>'Wind Tunnel Raw Data'!X99 * 1000/$B$95</f>
        <v>-2.8781186524506479</v>
      </c>
      <c r="S102" s="18">
        <f>'Wind Tunnel Raw Data'!Y99 * 1000/$B$95</f>
        <v>-2.449827186312159</v>
      </c>
      <c r="T102" s="18">
        <f>'Wind Tunnel Raw Data'!Z99 * 1000/$B$95</f>
        <v>-2.9809086043238855</v>
      </c>
      <c r="U102" s="18">
        <f>'Wind Tunnel Raw Data'!AA99 * 1000/$B$95</f>
        <v>-2.2956422585023026</v>
      </c>
      <c r="V102" s="18">
        <f>'Wind Tunnel Raw Data'!AB99 * 1000/$B$95</f>
        <v>-2.6656860852459574</v>
      </c>
      <c r="W102" s="18">
        <f>'Wind Tunnel Raw Data'!AC99 * 1000/$B$95</f>
        <v>-2.0557990374647486</v>
      </c>
      <c r="X102" s="18">
        <f>'Wind Tunnel Raw Data'!AD99 * 1000/$B$95</f>
        <v>-2.2956422585023026</v>
      </c>
      <c r="Y102" s="19">
        <f>'Wind Tunnel Raw Data'!AE99 * 1000/$B$95</f>
        <v>-1.9358774269459718</v>
      </c>
      <c r="Z102" s="33">
        <v>13.97</v>
      </c>
      <c r="AA102" s="38">
        <f>('Wind Tunnel Raw Data'!K99*1000+$B$95)/$B$95</f>
        <v>-0.62750757132625934</v>
      </c>
      <c r="AB102" s="18">
        <f>('Wind Tunnel Raw Data'!L99*1000+$B$95)/$B$95</f>
        <v>0.50318189927935242</v>
      </c>
      <c r="AC102" s="18">
        <f>('Wind Tunnel Raw Data'!M99*1000+$B$95)/$B$95</f>
        <v>9.2022091786402679E-2</v>
      </c>
      <c r="AD102" s="18">
        <f>('Wind Tunnel Raw Data'!N99*1000+$B$95)/$B$95</f>
        <v>-0.31913771570654703</v>
      </c>
      <c r="AE102" s="18">
        <f>('Wind Tunnel Raw Data'!O99*1000+$B$95)/$B$95</f>
        <v>-0.76456084049057593</v>
      </c>
      <c r="AF102" s="18">
        <f>('Wind Tunnel Raw Data'!P99*1000+$B$95)/$B$95</f>
        <v>-0.47332264351640319</v>
      </c>
      <c r="AG102" s="18">
        <f>('Wind Tunnel Raw Data'!Q99*1000+$B$95)/$B$95</f>
        <v>-0.93587742694597165</v>
      </c>
      <c r="AH102" s="18">
        <f>('Wind Tunnel Raw Data'!R99*1000+$B$95)/$B$95</f>
        <v>-0.62750757132625934</v>
      </c>
      <c r="AI102" s="18">
        <f>('Wind Tunnel Raw Data'!S99*1000+$B$95)/$B$95</f>
        <v>-0.62750757132625934</v>
      </c>
      <c r="AJ102" s="18">
        <f>('Wind Tunnel Raw Data'!T99*1000+$B$95)/$B$95</f>
        <v>-0.79882415778165505</v>
      </c>
      <c r="AK102" s="19">
        <f>('Wind Tunnel Raw Data'!U99*1000+$B$95)/$B$95</f>
        <v>-0.86735079236381341</v>
      </c>
      <c r="AL102" s="38">
        <f t="shared" si="59"/>
        <v>-0.62750757132625934</v>
      </c>
      <c r="AM102" s="18">
        <f>('Wind Tunnel Raw Data'!V99*1000+$B$95)/$B$95</f>
        <v>-1.963776945678346</v>
      </c>
      <c r="AN102" s="18">
        <f>('Wind Tunnel Raw Data'!W99*1000+$B$95)/$B$95</f>
        <v>-1.3984322103755402</v>
      </c>
      <c r="AO102" s="18">
        <f>('Wind Tunnel Raw Data'!X99*1000+$B$95)/$B$95</f>
        <v>-1.8781186524506484</v>
      </c>
      <c r="AP102" s="18">
        <f>('Wind Tunnel Raw Data'!Y99*1000+$B$95)/$B$95</f>
        <v>-1.449827186312159</v>
      </c>
      <c r="AQ102" s="18">
        <f>('Wind Tunnel Raw Data'!Z99*1000+$B$95)/$B$95</f>
        <v>-1.9809086043238857</v>
      </c>
      <c r="AR102" s="18">
        <f>('Wind Tunnel Raw Data'!AA99*1000+$B$95)/$B$95</f>
        <v>-1.2956422585023029</v>
      </c>
      <c r="AS102" s="18">
        <f>('Wind Tunnel Raw Data'!AB99*1000+$B$95)/$B$95</f>
        <v>-1.6656860852459574</v>
      </c>
      <c r="AT102" s="18">
        <f>('Wind Tunnel Raw Data'!AC99*1000+$B$95)/$B$95</f>
        <v>-1.0557990374647486</v>
      </c>
      <c r="AU102" s="18">
        <f>('Wind Tunnel Raw Data'!AD99*1000+$B$95)/$B$95</f>
        <v>-1.2956422585023029</v>
      </c>
      <c r="AV102" s="19">
        <f>('Wind Tunnel Raw Data'!AE99*1000+$B$95)/$B$95</f>
        <v>-0.93587742694597165</v>
      </c>
    </row>
    <row r="103" spans="1:48" ht="15.75" thickBot="1" x14ac:dyDescent="0.3">
      <c r="A103" s="13"/>
      <c r="B103" s="16"/>
      <c r="C103" s="34">
        <v>15.98</v>
      </c>
      <c r="D103" s="39">
        <f>'Wind Tunnel Raw Data'!K100*1000/$B$95</f>
        <v>-1.6446392299717989</v>
      </c>
      <c r="E103" s="30">
        <f>'Wind Tunnel Raw Data'!L100*1000/$B$95</f>
        <v>-0.47968644207510802</v>
      </c>
      <c r="F103" s="30">
        <f>'Wind Tunnel Raw Data'!M100*1000/$B$95</f>
        <v>-1.4561909848708636</v>
      </c>
      <c r="G103" s="30">
        <f>'Wind Tunnel Raw Data'!N100*1000/$B$95</f>
        <v>-1.2848743984154676</v>
      </c>
      <c r="H103" s="30">
        <f>'Wind Tunnel Raw Data'!O100*1000/$B$95</f>
        <v>-1.7131658645539571</v>
      </c>
      <c r="I103" s="30">
        <f>'Wind Tunnel Raw Data'!P100*1000/$B$95</f>
        <v>-1.4904543021619427</v>
      </c>
      <c r="J103" s="30">
        <f>'Wind Tunnel Raw Data'!Q100*1000/$B$95</f>
        <v>-1.9530090855915112</v>
      </c>
      <c r="K103" s="30">
        <f>'Wind Tunnel Raw Data'!R100*1000/$B$95</f>
        <v>-1.6960342059084177</v>
      </c>
      <c r="L103" s="30">
        <f>'Wind Tunnel Raw Data'!S100*1000/$B$95</f>
        <v>-1.6960342059084177</v>
      </c>
      <c r="M103" s="30">
        <f>'Wind Tunnel Raw Data'!T100*1000/$B$95</f>
        <v>-1.8673507923638133</v>
      </c>
      <c r="N103" s="31">
        <f>'Wind Tunnel Raw Data'!U100*1000/$B$95</f>
        <v>-2.0044040615281298</v>
      </c>
      <c r="O103" s="39">
        <f t="shared" si="58"/>
        <v>-1.6446392299717989</v>
      </c>
      <c r="P103" s="30">
        <f>'Wind Tunnel Raw Data'!V100 * 1000/$B$95</f>
        <v>-2.8095920178684897</v>
      </c>
      <c r="Q103" s="30">
        <f>'Wind Tunnel Raw Data'!W100 * 1000/$B$95</f>
        <v>-2.2785105998567632</v>
      </c>
      <c r="R103" s="30">
        <f>'Wind Tunnel Raw Data'!X100 * 1000/$B$95</f>
        <v>-2.6554070900586337</v>
      </c>
      <c r="S103" s="30">
        <f>'Wind Tunnel Raw Data'!Y100 * 1000/$B$95</f>
        <v>-2.3813005517300003</v>
      </c>
      <c r="T103" s="30">
        <f>'Wind Tunnel Raw Data'!Z100 * 1000/$B$95</f>
        <v>-2.9466452870328066</v>
      </c>
      <c r="U103" s="30">
        <f>'Wind Tunnel Raw Data'!AA100 * 1000/$B$95</f>
        <v>-2.329905575793382</v>
      </c>
      <c r="V103" s="30">
        <f>'Wind Tunnel Raw Data'!AB100 * 1000/$B$95</f>
        <v>-2.7753287005774108</v>
      </c>
      <c r="W103" s="30">
        <f>'Wind Tunnel Raw Data'!AC100 * 1000/$B$95</f>
        <v>-2.1928523066290651</v>
      </c>
      <c r="X103" s="30">
        <f>'Wind Tunnel Raw Data'!AD100 * 1000/$B$95</f>
        <v>-2.569748796830936</v>
      </c>
      <c r="Y103" s="31">
        <f>'Wind Tunnel Raw Data'!AE100 * 1000/$B$95</f>
        <v>-2.1071940134013674</v>
      </c>
      <c r="Z103" s="34">
        <v>15.98</v>
      </c>
      <c r="AA103" s="39">
        <f>('Wind Tunnel Raw Data'!K100*1000+$B$95)/$B$95</f>
        <v>-0.6446392299717989</v>
      </c>
      <c r="AB103" s="30">
        <f>('Wind Tunnel Raw Data'!L100*1000+$B$95)/$B$95</f>
        <v>0.52031355792489198</v>
      </c>
      <c r="AC103" s="30">
        <f>('Wind Tunnel Raw Data'!M100*1000+$B$95)/$B$95</f>
        <v>-0.45619098487086363</v>
      </c>
      <c r="AD103" s="30">
        <f>('Wind Tunnel Raw Data'!N100*1000+$B$95)/$B$95</f>
        <v>-0.28487439841546769</v>
      </c>
      <c r="AE103" s="30">
        <f>('Wind Tunnel Raw Data'!O100*1000+$B$95)/$B$95</f>
        <v>-0.71316586455395725</v>
      </c>
      <c r="AF103" s="30">
        <f>('Wind Tunnel Raw Data'!P100*1000+$B$95)/$B$95</f>
        <v>-0.4904543021619428</v>
      </c>
      <c r="AG103" s="30">
        <f>('Wind Tunnel Raw Data'!Q100*1000+$B$95)/$B$95</f>
        <v>-0.95300908559151121</v>
      </c>
      <c r="AH103" s="30">
        <f>('Wind Tunnel Raw Data'!R100*1000+$B$95)/$B$95</f>
        <v>-0.69603420590841769</v>
      </c>
      <c r="AI103" s="30">
        <f>('Wind Tunnel Raw Data'!S100*1000+$B$95)/$B$95</f>
        <v>-0.69603420590841769</v>
      </c>
      <c r="AJ103" s="30">
        <f>('Wind Tunnel Raw Data'!T100*1000+$B$95)/$B$95</f>
        <v>-0.86735079236381341</v>
      </c>
      <c r="AK103" s="31">
        <f>('Wind Tunnel Raw Data'!U100*1000+$B$95)/$B$95</f>
        <v>-1.00440406152813</v>
      </c>
      <c r="AL103" s="39">
        <f t="shared" si="59"/>
        <v>-0.6446392299717989</v>
      </c>
      <c r="AM103" s="30">
        <f>('Wind Tunnel Raw Data'!V100*1000+$B$95)/$B$95</f>
        <v>-1.8095920178684899</v>
      </c>
      <c r="AN103" s="30">
        <f>('Wind Tunnel Raw Data'!W100*1000+$B$95)/$B$95</f>
        <v>-1.2785105998567632</v>
      </c>
      <c r="AO103" s="30">
        <f>('Wind Tunnel Raw Data'!X100*1000+$B$95)/$B$95</f>
        <v>-1.6554070900586337</v>
      </c>
      <c r="AP103" s="30">
        <f>('Wind Tunnel Raw Data'!Y100*1000+$B$95)/$B$95</f>
        <v>-1.3813005517300005</v>
      </c>
      <c r="AQ103" s="30">
        <f>('Wind Tunnel Raw Data'!Z100*1000+$B$95)/$B$95</f>
        <v>-1.9466452870328066</v>
      </c>
      <c r="AR103" s="30">
        <f>('Wind Tunnel Raw Data'!AA100*1000+$B$95)/$B$95</f>
        <v>-1.329905575793382</v>
      </c>
      <c r="AS103" s="30">
        <f>('Wind Tunnel Raw Data'!AB100*1000+$B$95)/$B$95</f>
        <v>-1.7753287005774108</v>
      </c>
      <c r="AT103" s="30">
        <f>('Wind Tunnel Raw Data'!AC100*1000+$B$95)/$B$95</f>
        <v>-1.1928523066290653</v>
      </c>
      <c r="AU103" s="30">
        <f>('Wind Tunnel Raw Data'!AD100*1000+$B$95)/$B$95</f>
        <v>-1.569748796830936</v>
      </c>
      <c r="AV103" s="31">
        <f>('Wind Tunnel Raw Data'!AE100*1000+$B$95)/$B$95</f>
        <v>-1.1071940134013676</v>
      </c>
    </row>
    <row r="104" spans="1:48" ht="15.75" thickBot="1" x14ac:dyDescent="0.3"/>
    <row r="105" spans="1:48" ht="15.75" thickBot="1" x14ac:dyDescent="0.3">
      <c r="A105" s="75" t="s">
        <v>34</v>
      </c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7"/>
      <c r="Z105" s="78" t="s">
        <v>34</v>
      </c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80"/>
    </row>
    <row r="106" spans="1:48" ht="15.75" thickBot="1" x14ac:dyDescent="0.3">
      <c r="A106" s="63" t="s">
        <v>50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5"/>
      <c r="Z106" s="63" t="s">
        <v>53</v>
      </c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5"/>
    </row>
    <row r="107" spans="1:48" ht="15.75" thickBot="1" x14ac:dyDescent="0.3">
      <c r="A107" s="23"/>
      <c r="B107" s="25"/>
      <c r="C107" s="29" t="s">
        <v>49</v>
      </c>
      <c r="D107" s="66" t="s">
        <v>48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8"/>
      <c r="Z107" s="29" t="s">
        <v>49</v>
      </c>
      <c r="AA107" s="66" t="s">
        <v>48</v>
      </c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8"/>
    </row>
    <row r="108" spans="1:48" ht="15.75" thickBot="1" x14ac:dyDescent="0.3">
      <c r="A108" s="9"/>
      <c r="C108" s="32" t="s">
        <v>47</v>
      </c>
      <c r="D108" s="26" t="s">
        <v>10</v>
      </c>
      <c r="E108" s="27" t="s">
        <v>11</v>
      </c>
      <c r="F108" s="27" t="s">
        <v>12</v>
      </c>
      <c r="G108" s="27" t="s">
        <v>13</v>
      </c>
      <c r="H108" s="27" t="s">
        <v>14</v>
      </c>
      <c r="I108" s="27" t="s">
        <v>15</v>
      </c>
      <c r="J108" s="27" t="s">
        <v>16</v>
      </c>
      <c r="K108" s="27" t="s">
        <v>17</v>
      </c>
      <c r="L108" s="27" t="s">
        <v>18</v>
      </c>
      <c r="M108" s="27" t="s">
        <v>19</v>
      </c>
      <c r="N108" s="28" t="s">
        <v>20</v>
      </c>
      <c r="O108" s="26" t="s">
        <v>10</v>
      </c>
      <c r="P108" s="27" t="s">
        <v>21</v>
      </c>
      <c r="Q108" s="27" t="s">
        <v>22</v>
      </c>
      <c r="R108" s="27" t="s">
        <v>23</v>
      </c>
      <c r="S108" s="27" t="s">
        <v>24</v>
      </c>
      <c r="T108" s="27" t="s">
        <v>25</v>
      </c>
      <c r="U108" s="27" t="s">
        <v>26</v>
      </c>
      <c r="V108" s="27" t="s">
        <v>27</v>
      </c>
      <c r="W108" s="27" t="s">
        <v>28</v>
      </c>
      <c r="X108" s="27" t="s">
        <v>29</v>
      </c>
      <c r="Y108" s="28" t="s">
        <v>30</v>
      </c>
      <c r="Z108" s="33" t="s">
        <v>47</v>
      </c>
      <c r="AA108" s="26" t="s">
        <v>10</v>
      </c>
      <c r="AB108" s="27" t="s">
        <v>11</v>
      </c>
      <c r="AC108" s="27" t="s">
        <v>12</v>
      </c>
      <c r="AD108" s="27" t="s">
        <v>13</v>
      </c>
      <c r="AE108" s="27" t="s">
        <v>14</v>
      </c>
      <c r="AF108" s="27" t="s">
        <v>15</v>
      </c>
      <c r="AG108" s="27" t="s">
        <v>16</v>
      </c>
      <c r="AH108" s="27" t="s">
        <v>17</v>
      </c>
      <c r="AI108" s="27" t="s">
        <v>18</v>
      </c>
      <c r="AJ108" s="27" t="s">
        <v>19</v>
      </c>
      <c r="AK108" s="28" t="s">
        <v>20</v>
      </c>
      <c r="AL108" s="26" t="s">
        <v>10</v>
      </c>
      <c r="AM108" s="27" t="s">
        <v>21</v>
      </c>
      <c r="AN108" s="27" t="s">
        <v>22</v>
      </c>
      <c r="AO108" s="27" t="s">
        <v>23</v>
      </c>
      <c r="AP108" s="27" t="s">
        <v>24</v>
      </c>
      <c r="AQ108" s="27" t="s">
        <v>25</v>
      </c>
      <c r="AR108" s="27" t="s">
        <v>26</v>
      </c>
      <c r="AS108" s="27" t="s">
        <v>27</v>
      </c>
      <c r="AT108" s="27" t="s">
        <v>28</v>
      </c>
      <c r="AU108" s="27" t="s">
        <v>29</v>
      </c>
      <c r="AV108" s="28" t="s">
        <v>30</v>
      </c>
    </row>
    <row r="109" spans="1:48" x14ac:dyDescent="0.25">
      <c r="B109" s="18"/>
      <c r="C109" s="33">
        <v>0</v>
      </c>
      <c r="D109" s="35">
        <f>AVERAGE(D121,D133,D145)</f>
        <v>-0.10244548995527418</v>
      </c>
      <c r="E109" s="36">
        <f t="shared" ref="E109:N109" si="60">AVERAGE(E121,E133,E145)</f>
        <v>-1.5231310635832511</v>
      </c>
      <c r="F109" s="36">
        <f t="shared" si="60"/>
        <v>-1.7350772258222582</v>
      </c>
      <c r="G109" s="36">
        <f t="shared" si="60"/>
        <v>-1.7482306986634077</v>
      </c>
      <c r="H109" s="36">
        <f t="shared" si="60"/>
        <v>-1.7269634854743039</v>
      </c>
      <c r="I109" s="36">
        <f t="shared" si="60"/>
        <v>-1.7085282902559493</v>
      </c>
      <c r="J109" s="36">
        <f t="shared" si="60"/>
        <v>-1.626151131790001</v>
      </c>
      <c r="K109" s="36">
        <f t="shared" si="60"/>
        <v>-1.5006649686943696</v>
      </c>
      <c r="L109" s="36">
        <f t="shared" si="60"/>
        <v>-1.4469925193102762</v>
      </c>
      <c r="M109" s="36">
        <f t="shared" si="60"/>
        <v>-1.3937543244973754</v>
      </c>
      <c r="N109" s="37">
        <f t="shared" si="60"/>
        <v>-1.3769522655499919</v>
      </c>
      <c r="O109" s="35">
        <f>AVERAGE(O121,O133,O145)</f>
        <v>-0.10244548995527418</v>
      </c>
      <c r="P109" s="36">
        <f t="shared" ref="P109:Y109" si="61">AVERAGE(P121,P133,P145)</f>
        <v>-1.7623153657631214</v>
      </c>
      <c r="Q109" s="36">
        <f t="shared" si="61"/>
        <v>-1.7775062397396997</v>
      </c>
      <c r="R109" s="36">
        <f t="shared" si="61"/>
        <v>-1.7995680697641234</v>
      </c>
      <c r="S109" s="36">
        <f t="shared" si="61"/>
        <v>-1.7345666174027699</v>
      </c>
      <c r="T109" s="36">
        <f t="shared" si="61"/>
        <v>-1.6580667797714026</v>
      </c>
      <c r="U109" s="36">
        <f t="shared" si="61"/>
        <v>-1.6477682072954323</v>
      </c>
      <c r="V109" s="36">
        <f t="shared" si="61"/>
        <v>-1.5670461364006201</v>
      </c>
      <c r="W109" s="36">
        <f t="shared" si="61"/>
        <v>-1.4362486148425919</v>
      </c>
      <c r="X109" s="36">
        <f t="shared" si="61"/>
        <v>-1.4698088301370291</v>
      </c>
      <c r="Y109" s="37">
        <f t="shared" si="61"/>
        <v>-1.4362486148425919</v>
      </c>
      <c r="Z109" s="33">
        <v>0</v>
      </c>
      <c r="AA109" s="38">
        <f>AVERAGE(AA121,AA133,AA145)</f>
        <v>0.90196807690108916</v>
      </c>
      <c r="AB109" s="18">
        <f t="shared" ref="AB109:AV109" si="62">AVERAGE(AB121,AB133,AB145)</f>
        <v>-0.47678861159143632</v>
      </c>
      <c r="AC109" s="18">
        <f t="shared" si="62"/>
        <v>-0.67880424840362608</v>
      </c>
      <c r="AD109" s="18">
        <f t="shared" si="62"/>
        <v>-0.69030263367363942</v>
      </c>
      <c r="AE109" s="18">
        <f t="shared" si="62"/>
        <v>-0.66903542048453568</v>
      </c>
      <c r="AF109" s="18">
        <f t="shared" si="62"/>
        <v>-0.65225531283731708</v>
      </c>
      <c r="AG109" s="18">
        <f t="shared" si="62"/>
        <v>-0.57153324194250488</v>
      </c>
      <c r="AH109" s="18">
        <f t="shared" si="62"/>
        <v>-0.45156403741732776</v>
      </c>
      <c r="AI109" s="18">
        <f t="shared" si="62"/>
        <v>-0.40175345903255216</v>
      </c>
      <c r="AJ109" s="18">
        <f t="shared" si="62"/>
        <v>-0.34851526421965168</v>
      </c>
      <c r="AK109" s="19">
        <f t="shared" si="62"/>
        <v>-0.33226490112931323</v>
      </c>
      <c r="AL109" s="38">
        <f t="shared" si="62"/>
        <v>0.90196807690108916</v>
      </c>
      <c r="AM109" s="18">
        <f t="shared" si="62"/>
        <v>-0.76231536576312153</v>
      </c>
      <c r="AN109" s="18">
        <f t="shared" si="62"/>
        <v>-0.77750623973969957</v>
      </c>
      <c r="AO109" s="18">
        <f t="shared" si="62"/>
        <v>-0.79956806976412353</v>
      </c>
      <c r="AP109" s="18">
        <f t="shared" si="62"/>
        <v>-0.73456661740276974</v>
      </c>
      <c r="AQ109" s="18">
        <f t="shared" si="62"/>
        <v>-0.6580667797714026</v>
      </c>
      <c r="AR109" s="18">
        <f t="shared" si="62"/>
        <v>-0.64776820729543216</v>
      </c>
      <c r="AS109" s="18">
        <f t="shared" si="62"/>
        <v>-0.56704613640061996</v>
      </c>
      <c r="AT109" s="18">
        <f t="shared" si="62"/>
        <v>-0.43624861484259209</v>
      </c>
      <c r="AU109" s="18">
        <f t="shared" si="62"/>
        <v>-0.46980883013702929</v>
      </c>
      <c r="AV109" s="19">
        <f t="shared" si="62"/>
        <v>-0.43624861484259209</v>
      </c>
    </row>
    <row r="110" spans="1:48" x14ac:dyDescent="0.25">
      <c r="A110" s="9"/>
      <c r="C110" s="33">
        <v>2.02</v>
      </c>
      <c r="D110" s="38">
        <f t="shared" ref="D110:Y110" si="63">AVERAGE(D122,D134,D146)</f>
        <v>-0.39067052014753889</v>
      </c>
      <c r="E110" s="18">
        <f t="shared" si="63"/>
        <v>-1.201876493747694</v>
      </c>
      <c r="F110" s="18">
        <f t="shared" si="63"/>
        <v>-1.473299464992575</v>
      </c>
      <c r="G110" s="18">
        <f t="shared" si="63"/>
        <v>-1.5978287362724386</v>
      </c>
      <c r="H110" s="18">
        <f t="shared" si="63"/>
        <v>-1.621685977548281</v>
      </c>
      <c r="I110" s="18">
        <f t="shared" si="63"/>
        <v>-1.6085325047071315</v>
      </c>
      <c r="J110" s="18">
        <f t="shared" si="63"/>
        <v>-1.5429574051885673</v>
      </c>
      <c r="K110" s="18">
        <f t="shared" si="63"/>
        <v>-1.4573139741806767</v>
      </c>
      <c r="L110" s="18">
        <f t="shared" si="63"/>
        <v>-1.4166546739574502</v>
      </c>
      <c r="M110" s="18">
        <f t="shared" si="63"/>
        <v>-1.3097440297604563</v>
      </c>
      <c r="N110" s="19">
        <f t="shared" si="63"/>
        <v>-1.2822382023783792</v>
      </c>
      <c r="O110" s="38">
        <f t="shared" si="63"/>
        <v>-0.39067052014753889</v>
      </c>
      <c r="P110" s="18">
        <f t="shared" si="63"/>
        <v>-2.3137682217208688</v>
      </c>
      <c r="Q110" s="18">
        <f t="shared" si="63"/>
        <v>-2.1562814409162492</v>
      </c>
      <c r="R110" s="18">
        <f t="shared" si="63"/>
        <v>-2.0585143900957785</v>
      </c>
      <c r="S110" s="18">
        <f t="shared" si="63"/>
        <v>-1.9725105968237611</v>
      </c>
      <c r="T110" s="18">
        <f t="shared" si="63"/>
        <v>-1.8637749052901571</v>
      </c>
      <c r="U110" s="18">
        <f t="shared" si="63"/>
        <v>-1.8100069659203764</v>
      </c>
      <c r="V110" s="18">
        <f t="shared" si="63"/>
        <v>-1.7727542619193748</v>
      </c>
      <c r="W110" s="18">
        <f t="shared" si="63"/>
        <v>-1.6415515444026241</v>
      </c>
      <c r="X110" s="18">
        <f t="shared" si="63"/>
        <v>-1.5665163918437397</v>
      </c>
      <c r="Y110" s="19">
        <f t="shared" si="63"/>
        <v>-1.3440281586777665</v>
      </c>
      <c r="Z110" s="33">
        <v>2.02</v>
      </c>
      <c r="AA110" s="38">
        <f t="shared" ref="AA110:AV110" si="64">AVERAGE(AA122,AA134,AA146)</f>
        <v>0.62477696384973269</v>
      </c>
      <c r="AB110" s="18">
        <f t="shared" si="64"/>
        <v>-0.16380947961156073</v>
      </c>
      <c r="AC110" s="18">
        <f t="shared" si="64"/>
        <v>-0.42475022957257874</v>
      </c>
      <c r="AD110" s="18">
        <f t="shared" si="64"/>
        <v>-0.54431423813903346</v>
      </c>
      <c r="AE110" s="18">
        <f t="shared" si="64"/>
        <v>-0.56651639184373981</v>
      </c>
      <c r="AF110" s="18">
        <f t="shared" si="64"/>
        <v>-0.55501800657372646</v>
      </c>
      <c r="AG110" s="18">
        <f t="shared" si="64"/>
        <v>-0.49054629876925276</v>
      </c>
      <c r="AH110" s="18">
        <f t="shared" si="64"/>
        <v>-0.40876473876068037</v>
      </c>
      <c r="AI110" s="18">
        <f t="shared" si="64"/>
        <v>-0.37031222196563546</v>
      </c>
      <c r="AJ110" s="18">
        <f t="shared" si="64"/>
        <v>-0.26726344876795943</v>
      </c>
      <c r="AK110" s="19">
        <f t="shared" si="64"/>
        <v>-0.24030931724292784</v>
      </c>
      <c r="AL110" s="38">
        <f t="shared" si="64"/>
        <v>0.62477696384973269</v>
      </c>
      <c r="AM110" s="18">
        <f t="shared" si="64"/>
        <v>-1.3137682217208686</v>
      </c>
      <c r="AN110" s="18">
        <f t="shared" si="64"/>
        <v>-1.1562814409162494</v>
      </c>
      <c r="AO110" s="18">
        <f t="shared" si="64"/>
        <v>-1.0585143900957785</v>
      </c>
      <c r="AP110" s="18">
        <f t="shared" si="64"/>
        <v>-0.97251059682376118</v>
      </c>
      <c r="AQ110" s="18">
        <f t="shared" si="64"/>
        <v>-0.86377490529015721</v>
      </c>
      <c r="AR110" s="18">
        <f t="shared" si="64"/>
        <v>-0.81000696592037658</v>
      </c>
      <c r="AS110" s="18">
        <f t="shared" si="64"/>
        <v>-0.77275426191937446</v>
      </c>
      <c r="AT110" s="18">
        <f t="shared" si="64"/>
        <v>-0.64155154440262407</v>
      </c>
      <c r="AU110" s="18">
        <f t="shared" si="64"/>
        <v>-0.56651639184373981</v>
      </c>
      <c r="AV110" s="19">
        <f t="shared" si="64"/>
        <v>-0.34402815867776654</v>
      </c>
    </row>
    <row r="111" spans="1:48" x14ac:dyDescent="0.25">
      <c r="A111" s="9"/>
      <c r="C111" s="33">
        <v>4.03</v>
      </c>
      <c r="D111" s="38">
        <f t="shared" ref="D111:Y111" si="65">AVERAGE(D123,D135,D147)</f>
        <v>-1.0613120064591059</v>
      </c>
      <c r="E111" s="18">
        <f t="shared" si="65"/>
        <v>-0.87653908323470997</v>
      </c>
      <c r="F111" s="18">
        <f t="shared" si="65"/>
        <v>-1.1913130489932835</v>
      </c>
      <c r="G111" s="18">
        <f t="shared" si="65"/>
        <v>-1.3892891702556558</v>
      </c>
      <c r="H111" s="18">
        <f t="shared" si="65"/>
        <v>-1.4573139741806767</v>
      </c>
      <c r="I111" s="18">
        <f t="shared" si="65"/>
        <v>-1.5121853052645482</v>
      </c>
      <c r="J111" s="18">
        <f t="shared" si="65"/>
        <v>-1.4634122646933676</v>
      </c>
      <c r="K111" s="18">
        <f t="shared" si="65"/>
        <v>-1.4060912292030396</v>
      </c>
      <c r="L111" s="18">
        <f t="shared" si="65"/>
        <v>-1.3654319289798131</v>
      </c>
      <c r="M111" s="18">
        <f t="shared" si="65"/>
        <v>-1.3105605978959416</v>
      </c>
      <c r="N111" s="19">
        <f t="shared" si="65"/>
        <v>-1.2769564800011739</v>
      </c>
      <c r="O111" s="38">
        <f t="shared" si="65"/>
        <v>-1.0613120064591059</v>
      </c>
      <c r="P111" s="18">
        <f t="shared" si="65"/>
        <v>-2.8348393297254595</v>
      </c>
      <c r="Q111" s="18">
        <f t="shared" si="65"/>
        <v>-2.5305695365509138</v>
      </c>
      <c r="R111" s="18">
        <f t="shared" si="65"/>
        <v>-2.2975178586305298</v>
      </c>
      <c r="S111" s="18">
        <f t="shared" si="65"/>
        <v>-2.1630278483659375</v>
      </c>
      <c r="T111" s="18">
        <f t="shared" si="65"/>
        <v>-2.081511160635805</v>
      </c>
      <c r="U111" s="18">
        <f t="shared" si="65"/>
        <v>-1.8685268831104824</v>
      </c>
      <c r="V111" s="18">
        <f t="shared" si="65"/>
        <v>-1.7240031726483591</v>
      </c>
      <c r="W111" s="18">
        <f t="shared" si="65"/>
        <v>-1.5275341304918149</v>
      </c>
      <c r="X111" s="18">
        <f t="shared" si="65"/>
        <v>-1.5177653025727242</v>
      </c>
      <c r="Y111" s="19">
        <f t="shared" si="65"/>
        <v>-1.3327946456861934</v>
      </c>
      <c r="Z111" s="33">
        <v>4.03</v>
      </c>
      <c r="AA111" s="38">
        <f t="shared" ref="AA111:AV111" si="66">AVERAGE(AA123,AA135,AA147)</f>
        <v>-1.7728033752518347E-2</v>
      </c>
      <c r="AB111" s="18">
        <f t="shared" si="66"/>
        <v>0.15049401376051527</v>
      </c>
      <c r="AC111" s="18">
        <f t="shared" si="66"/>
        <v>-0.15324603485715016</v>
      </c>
      <c r="AD111" s="18">
        <f t="shared" si="66"/>
        <v>-0.3434984141208865</v>
      </c>
      <c r="AE111" s="18">
        <f t="shared" si="66"/>
        <v>-0.40876473876068037</v>
      </c>
      <c r="AF111" s="18">
        <f t="shared" si="66"/>
        <v>-0.46253267813046089</v>
      </c>
      <c r="AG111" s="18">
        <f t="shared" si="66"/>
        <v>-0.4143113334163257</v>
      </c>
      <c r="AH111" s="18">
        <f t="shared" si="66"/>
        <v>-0.35974877721122495</v>
      </c>
      <c r="AI111" s="18">
        <f t="shared" si="66"/>
        <v>-0.32129626041618004</v>
      </c>
      <c r="AJ111" s="18">
        <f t="shared" si="66"/>
        <v>-0.26752832104639945</v>
      </c>
      <c r="AK111" s="19">
        <f t="shared" si="66"/>
        <v>-0.23502759486572256</v>
      </c>
      <c r="AL111" s="38">
        <f t="shared" si="66"/>
        <v>-1.7728033752518347E-2</v>
      </c>
      <c r="AM111" s="18">
        <f t="shared" si="66"/>
        <v>-1.8348393297254593</v>
      </c>
      <c r="AN111" s="18">
        <f t="shared" si="66"/>
        <v>-1.5305695365509138</v>
      </c>
      <c r="AO111" s="18">
        <f t="shared" si="66"/>
        <v>-1.2975178586305303</v>
      </c>
      <c r="AP111" s="18">
        <f t="shared" si="66"/>
        <v>-1.1630278483659373</v>
      </c>
      <c r="AQ111" s="18">
        <f t="shared" si="66"/>
        <v>-1.0815111606358052</v>
      </c>
      <c r="AR111" s="18">
        <f t="shared" si="66"/>
        <v>-0.86852688311048221</v>
      </c>
      <c r="AS111" s="18">
        <f t="shared" si="66"/>
        <v>-0.72400317264835901</v>
      </c>
      <c r="AT111" s="18">
        <f t="shared" si="66"/>
        <v>-0.52753413049181475</v>
      </c>
      <c r="AU111" s="18">
        <f t="shared" si="66"/>
        <v>-0.51776530257272446</v>
      </c>
      <c r="AV111" s="19">
        <f t="shared" si="66"/>
        <v>-0.33279464568619338</v>
      </c>
    </row>
    <row r="112" spans="1:48" x14ac:dyDescent="0.25">
      <c r="A112" s="9"/>
      <c r="C112" s="33">
        <v>6.05</v>
      </c>
      <c r="D112" s="38">
        <f t="shared" ref="D112:Y112" si="67">AVERAGE(D124,D136,D148)</f>
        <v>-1.8613302318565486</v>
      </c>
      <c r="E112" s="18">
        <f t="shared" si="67"/>
        <v>-0.63060648953664267</v>
      </c>
      <c r="F112" s="18">
        <f t="shared" si="67"/>
        <v>-0.97816800505449875</v>
      </c>
      <c r="G112" s="18">
        <f t="shared" si="67"/>
        <v>-1.2609709891892755</v>
      </c>
      <c r="H112" s="18">
        <f t="shared" si="67"/>
        <v>-1.3856405841494215</v>
      </c>
      <c r="I112" s="18">
        <f t="shared" si="67"/>
        <v>-1.4573139741806767</v>
      </c>
      <c r="J112" s="18">
        <f t="shared" si="67"/>
        <v>-1.4492002338327226</v>
      </c>
      <c r="K112" s="18">
        <f t="shared" si="67"/>
        <v>-1.344981283926195</v>
      </c>
      <c r="L112" s="18">
        <f t="shared" si="67"/>
        <v>-1.3662484971152988</v>
      </c>
      <c r="M112" s="18">
        <f t="shared" si="67"/>
        <v>-1.293758538948558</v>
      </c>
      <c r="N112" s="19">
        <f t="shared" si="67"/>
        <v>-1.242535793970921</v>
      </c>
      <c r="O112" s="38">
        <f t="shared" si="67"/>
        <v>-1.8613302318565486</v>
      </c>
      <c r="P112" s="18">
        <f t="shared" si="67"/>
        <v>-3.170550359966922</v>
      </c>
      <c r="Q112" s="18">
        <f t="shared" si="67"/>
        <v>-2.9450397063315461</v>
      </c>
      <c r="R112" s="18">
        <f t="shared" si="67"/>
        <v>-2.3918257947491548</v>
      </c>
      <c r="S112" s="18">
        <f t="shared" si="67"/>
        <v>-2.1568111854731296</v>
      </c>
      <c r="T112" s="18">
        <f t="shared" si="67"/>
        <v>-1.9725105968237611</v>
      </c>
      <c r="U112" s="18">
        <f t="shared" si="67"/>
        <v>-1.8643046498470373</v>
      </c>
      <c r="V112" s="18">
        <f t="shared" si="67"/>
        <v>-1.7785657288534598</v>
      </c>
      <c r="W112" s="18">
        <f t="shared" si="67"/>
        <v>-1.5602997289509315</v>
      </c>
      <c r="X112" s="18">
        <f t="shared" si="67"/>
        <v>-1.5617644140234148</v>
      </c>
      <c r="Y112" s="19">
        <f t="shared" si="67"/>
        <v>-1.3765288848584436</v>
      </c>
      <c r="Z112" s="33">
        <v>6.05</v>
      </c>
      <c r="AA112" s="38">
        <f t="shared" ref="AA112:AV112" si="68">AVERAGE(AA124,AA136,AA148)</f>
        <v>-0.78850637872655394</v>
      </c>
      <c r="AB112" s="18">
        <f t="shared" si="68"/>
        <v>0.38870286545994676</v>
      </c>
      <c r="AC112" s="18">
        <f t="shared" si="68"/>
        <v>5.2726962940044482E-2</v>
      </c>
      <c r="AD112" s="18">
        <f t="shared" si="68"/>
        <v>-0.21904210405382418</v>
      </c>
      <c r="AE112" s="18">
        <f t="shared" si="68"/>
        <v>-0.33874643630056128</v>
      </c>
      <c r="AF112" s="18">
        <f t="shared" si="68"/>
        <v>-0.40876473876068037</v>
      </c>
      <c r="AG112" s="18">
        <f t="shared" si="68"/>
        <v>-0.39899591084158997</v>
      </c>
      <c r="AH112" s="18">
        <f t="shared" si="68"/>
        <v>-0.30029391950551648</v>
      </c>
      <c r="AI112" s="18">
        <f t="shared" si="68"/>
        <v>-0.32156113269462017</v>
      </c>
      <c r="AJ112" s="18">
        <f t="shared" si="68"/>
        <v>-0.25127795795606106</v>
      </c>
      <c r="AK112" s="19">
        <f t="shared" si="68"/>
        <v>-0.20226199640660558</v>
      </c>
      <c r="AL112" s="38">
        <f t="shared" si="68"/>
        <v>-0.78850637872655394</v>
      </c>
      <c r="AM112" s="18">
        <f t="shared" si="68"/>
        <v>-2.1705503599669211</v>
      </c>
      <c r="AN112" s="18">
        <f t="shared" si="68"/>
        <v>-1.9450397063315463</v>
      </c>
      <c r="AO112" s="18">
        <f t="shared" si="68"/>
        <v>-1.391825794749155</v>
      </c>
      <c r="AP112" s="18">
        <f t="shared" si="68"/>
        <v>-1.1568111854731293</v>
      </c>
      <c r="AQ112" s="18">
        <f t="shared" si="68"/>
        <v>-0.97251059682376118</v>
      </c>
      <c r="AR112" s="18">
        <f t="shared" si="68"/>
        <v>-0.86430464984703725</v>
      </c>
      <c r="AS112" s="18">
        <f t="shared" si="68"/>
        <v>-0.77856572885345987</v>
      </c>
      <c r="AT112" s="18">
        <f t="shared" si="68"/>
        <v>-0.56029972895093172</v>
      </c>
      <c r="AU112" s="18">
        <f t="shared" si="68"/>
        <v>-0.5617644140234147</v>
      </c>
      <c r="AV112" s="19">
        <f t="shared" si="68"/>
        <v>-0.37652888485844355</v>
      </c>
    </row>
    <row r="113" spans="1:48" x14ac:dyDescent="0.25">
      <c r="A113" s="9"/>
      <c r="C113" s="33">
        <v>8.06</v>
      </c>
      <c r="D113" s="38">
        <f t="shared" ref="D113:Y113" si="69">AVERAGE(D125,D137,D149)</f>
        <v>-2.6313929254654576</v>
      </c>
      <c r="E113" s="18">
        <f t="shared" si="69"/>
        <v>-0.48644314133864675</v>
      </c>
      <c r="F113" s="18">
        <f t="shared" si="69"/>
        <v>-0.84010294736919333</v>
      </c>
      <c r="G113" s="18">
        <f t="shared" si="69"/>
        <v>-1.0921338315799514</v>
      </c>
      <c r="H113" s="18">
        <f t="shared" si="69"/>
        <v>-1.2388872078646864</v>
      </c>
      <c r="I113" s="18">
        <f t="shared" si="69"/>
        <v>-1.2990402613257632</v>
      </c>
      <c r="J113" s="18">
        <f t="shared" si="69"/>
        <v>-1.3121937341669128</v>
      </c>
      <c r="K113" s="18">
        <f t="shared" si="69"/>
        <v>-1.2822382023783792</v>
      </c>
      <c r="L113" s="18">
        <f t="shared" si="69"/>
        <v>-1.3089274616249706</v>
      </c>
      <c r="M113" s="18">
        <f t="shared" si="69"/>
        <v>-1.3052788755187363</v>
      </c>
      <c r="N113" s="19">
        <f t="shared" si="69"/>
        <v>-1.3052788755187363</v>
      </c>
      <c r="O113" s="38">
        <f t="shared" si="69"/>
        <v>-2.6313929254654576</v>
      </c>
      <c r="P113" s="18">
        <f t="shared" si="69"/>
        <v>-3.7516060702341014</v>
      </c>
      <c r="Q113" s="18">
        <f t="shared" si="69"/>
        <v>-3.7250571346677925</v>
      </c>
      <c r="R113" s="18">
        <f t="shared" si="69"/>
        <v>-2.4275207633532379</v>
      </c>
      <c r="S113" s="18">
        <f t="shared" si="69"/>
        <v>-2.2218126378344834</v>
      </c>
      <c r="T113" s="18">
        <f t="shared" si="69"/>
        <v>-2.0260136639151014</v>
      </c>
      <c r="U113" s="18">
        <f t="shared" si="69"/>
        <v>-1.8480542867566987</v>
      </c>
      <c r="V113" s="18">
        <f t="shared" si="69"/>
        <v>-1.7183162543124313</v>
      </c>
      <c r="W113" s="18">
        <f t="shared" si="69"/>
        <v>-1.5165654897786816</v>
      </c>
      <c r="X113" s="18">
        <f t="shared" si="69"/>
        <v>-1.4745608079573544</v>
      </c>
      <c r="Y113" s="19">
        <f t="shared" si="69"/>
        <v>-1.3112625602186496</v>
      </c>
      <c r="Z113" s="33">
        <v>8.06</v>
      </c>
      <c r="AA113" s="38">
        <f t="shared" ref="AA113:AV113" si="70">AVERAGE(AA125,AA137,AA149)</f>
        <v>-1.5315359753402378</v>
      </c>
      <c r="AB113" s="18">
        <f t="shared" si="70"/>
        <v>0.52900434265862495</v>
      </c>
      <c r="AC113" s="18">
        <f t="shared" si="70"/>
        <v>0.18748184548307725</v>
      </c>
      <c r="AD113" s="18">
        <f t="shared" si="70"/>
        <v>-5.627360087199957E-2</v>
      </c>
      <c r="AE113" s="18">
        <f t="shared" si="70"/>
        <v>-0.19751001858628045</v>
      </c>
      <c r="AF113" s="18">
        <f t="shared" si="70"/>
        <v>-0.25655968033326632</v>
      </c>
      <c r="AG113" s="18">
        <f t="shared" si="70"/>
        <v>-0.2680580656032796</v>
      </c>
      <c r="AH113" s="18">
        <f t="shared" si="70"/>
        <v>-0.24030931724292784</v>
      </c>
      <c r="AI113" s="18">
        <f t="shared" si="70"/>
        <v>-0.2669985764895193</v>
      </c>
      <c r="AJ113" s="18">
        <f t="shared" si="70"/>
        <v>-0.2622465986691942</v>
      </c>
      <c r="AK113" s="19">
        <f t="shared" si="70"/>
        <v>-0.2622465986691942</v>
      </c>
      <c r="AL113" s="38">
        <f t="shared" si="70"/>
        <v>-1.5315359753402378</v>
      </c>
      <c r="AM113" s="18">
        <f t="shared" si="70"/>
        <v>-2.7516060702341014</v>
      </c>
      <c r="AN113" s="18">
        <f t="shared" si="70"/>
        <v>-2.7250571346677925</v>
      </c>
      <c r="AO113" s="18">
        <f t="shared" si="70"/>
        <v>-1.4275207633532379</v>
      </c>
      <c r="AP113" s="18">
        <f t="shared" si="70"/>
        <v>-1.2218126378344831</v>
      </c>
      <c r="AQ113" s="18">
        <f t="shared" si="70"/>
        <v>-1.0260136639151016</v>
      </c>
      <c r="AR113" s="18">
        <f t="shared" si="70"/>
        <v>-0.84805428675669881</v>
      </c>
      <c r="AS113" s="18">
        <f t="shared" si="70"/>
        <v>-0.71831625431243118</v>
      </c>
      <c r="AT113" s="18">
        <f t="shared" si="70"/>
        <v>-0.51656548977868155</v>
      </c>
      <c r="AU113" s="18">
        <f t="shared" si="70"/>
        <v>-0.47456080795735445</v>
      </c>
      <c r="AV113" s="19">
        <f t="shared" si="70"/>
        <v>-0.31126256021864968</v>
      </c>
    </row>
    <row r="114" spans="1:48" x14ac:dyDescent="0.25">
      <c r="A114" s="9"/>
      <c r="C114" s="33">
        <v>10.08</v>
      </c>
      <c r="D114" s="38">
        <f t="shared" ref="D114:Y114" si="71">AVERAGE(D126,D138,D150)</f>
        <v>-2.3778283553773818</v>
      </c>
      <c r="E114" s="18">
        <f t="shared" si="71"/>
        <v>-0.42168460995556761</v>
      </c>
      <c r="F114" s="18">
        <f t="shared" si="71"/>
        <v>-0.76478097123170385</v>
      </c>
      <c r="G114" s="18">
        <f t="shared" si="71"/>
        <v>-1.0176284235779474</v>
      </c>
      <c r="H114" s="18">
        <f t="shared" si="71"/>
        <v>-1.2139714085693483</v>
      </c>
      <c r="I114" s="18">
        <f t="shared" si="71"/>
        <v>-1.3121937341669128</v>
      </c>
      <c r="J114" s="18">
        <f t="shared" si="71"/>
        <v>-1.303263425683473</v>
      </c>
      <c r="K114" s="18">
        <f t="shared" si="71"/>
        <v>-1.261787557324761</v>
      </c>
      <c r="L114" s="18">
        <f t="shared" si="71"/>
        <v>-1.3457978520616802</v>
      </c>
      <c r="M114" s="18">
        <f t="shared" si="71"/>
        <v>-1.3520364662546538</v>
      </c>
      <c r="N114" s="19">
        <f t="shared" si="71"/>
        <v>-1.3757533838502141</v>
      </c>
      <c r="O114" s="38">
        <f t="shared" si="71"/>
        <v>-2.3778283553773818</v>
      </c>
      <c r="P114" s="18">
        <f t="shared" si="71"/>
        <v>-3.2726011961015526</v>
      </c>
      <c r="Q114" s="18">
        <f t="shared" si="71"/>
        <v>-3.3216171576510081</v>
      </c>
      <c r="R114" s="18">
        <f t="shared" si="71"/>
        <v>-2.5858021609931776</v>
      </c>
      <c r="S114" s="18">
        <f t="shared" si="71"/>
        <v>-2.3815587205469058</v>
      </c>
      <c r="T114" s="18">
        <f t="shared" si="71"/>
        <v>-2.2190550896435215</v>
      </c>
      <c r="U114" s="18">
        <f t="shared" si="71"/>
        <v>-2.0730666941089151</v>
      </c>
      <c r="V114" s="18">
        <f t="shared" si="71"/>
        <v>-1.9055462131067653</v>
      </c>
      <c r="W114" s="18">
        <f t="shared" si="71"/>
        <v>-1.6657481277366937</v>
      </c>
      <c r="X114" s="18">
        <f t="shared" si="71"/>
        <v>-1.650292381481675</v>
      </c>
      <c r="Y114" s="19">
        <f t="shared" si="71"/>
        <v>-1.4754957484729572</v>
      </c>
      <c r="Z114" s="33">
        <v>10.08</v>
      </c>
      <c r="AA114" s="38">
        <f t="shared" ref="AA114:AV114" si="72">AVERAGE(AA126,AA138,AA150)</f>
        <v>-1.3083146773896597</v>
      </c>
      <c r="AB114" s="18">
        <f t="shared" si="72"/>
        <v>0.59321117818465841</v>
      </c>
      <c r="AC114" s="18">
        <f t="shared" si="72"/>
        <v>0.26225212576352136</v>
      </c>
      <c r="AD114" s="18">
        <f t="shared" si="72"/>
        <v>1.8231807130004517E-2</v>
      </c>
      <c r="AE114" s="18">
        <f t="shared" si="72"/>
        <v>-0.17149082757685166</v>
      </c>
      <c r="AF114" s="18">
        <f t="shared" si="72"/>
        <v>-0.2680580656032796</v>
      </c>
      <c r="AG114" s="18">
        <f t="shared" si="72"/>
        <v>-0.25802436540574925</v>
      </c>
      <c r="AH114" s="18">
        <f t="shared" si="72"/>
        <v>-0.21930697633226429</v>
      </c>
      <c r="AI114" s="18">
        <f t="shared" si="72"/>
        <v>-0.30055879178395656</v>
      </c>
      <c r="AJ114" s="18">
        <f t="shared" si="72"/>
        <v>-0.3062457101198845</v>
      </c>
      <c r="AK114" s="19">
        <f t="shared" si="72"/>
        <v>-0.3283075401443083</v>
      </c>
      <c r="AL114" s="38">
        <f t="shared" si="72"/>
        <v>-1.3083146773896597</v>
      </c>
      <c r="AM114" s="18">
        <f t="shared" si="72"/>
        <v>-2.2726011961015526</v>
      </c>
      <c r="AN114" s="18">
        <f t="shared" si="72"/>
        <v>-2.3216171576510081</v>
      </c>
      <c r="AO114" s="18">
        <f t="shared" si="72"/>
        <v>-1.5858021609931772</v>
      </c>
      <c r="AP114" s="18">
        <f t="shared" si="72"/>
        <v>-1.3815587205469058</v>
      </c>
      <c r="AQ114" s="18">
        <f t="shared" si="72"/>
        <v>-1.2190550896435211</v>
      </c>
      <c r="AR114" s="18">
        <f t="shared" si="72"/>
        <v>-1.0730666941089151</v>
      </c>
      <c r="AS114" s="18">
        <f t="shared" si="72"/>
        <v>-0.90554621310676542</v>
      </c>
      <c r="AT114" s="18">
        <f t="shared" si="72"/>
        <v>-0.66574812773669356</v>
      </c>
      <c r="AU114" s="18">
        <f t="shared" si="72"/>
        <v>-0.65029238148167534</v>
      </c>
      <c r="AV114" s="19">
        <f t="shared" si="72"/>
        <v>-0.47549574847295722</v>
      </c>
    </row>
    <row r="115" spans="1:48" x14ac:dyDescent="0.25">
      <c r="A115" s="9"/>
      <c r="C115" s="33">
        <v>11.95</v>
      </c>
      <c r="D115" s="38">
        <f t="shared" ref="D115:Y115" si="73">AVERAGE(D127,D139,D151)</f>
        <v>-1.6320074324186817</v>
      </c>
      <c r="E115" s="18">
        <f t="shared" si="73"/>
        <v>-0.52532898161061958</v>
      </c>
      <c r="F115" s="18">
        <f t="shared" si="73"/>
        <v>-0.86842534288675599</v>
      </c>
      <c r="G115" s="18">
        <f t="shared" si="73"/>
        <v>-1.154876913127767</v>
      </c>
      <c r="H115" s="18">
        <f t="shared" si="73"/>
        <v>-1.3184323483598861</v>
      </c>
      <c r="I115" s="18">
        <f t="shared" si="73"/>
        <v>-1.4573139741806767</v>
      </c>
      <c r="J115" s="18">
        <f t="shared" si="73"/>
        <v>-1.4589471104516478</v>
      </c>
      <c r="K115" s="18">
        <f t="shared" si="73"/>
        <v>-1.4158381058219647</v>
      </c>
      <c r="L115" s="18">
        <f t="shared" si="73"/>
        <v>-1.4838629097469858</v>
      </c>
      <c r="M115" s="18">
        <f t="shared" si="73"/>
        <v>-1.5334525184536518</v>
      </c>
      <c r="N115" s="19">
        <f t="shared" si="73"/>
        <v>-1.6297997178962351</v>
      </c>
      <c r="O115" s="38">
        <f t="shared" si="73"/>
        <v>-1.6320074324186817</v>
      </c>
      <c r="P115" s="18">
        <f t="shared" si="73"/>
        <v>-2.2907714511808419</v>
      </c>
      <c r="Q115" s="18">
        <f t="shared" si="73"/>
        <v>-2.3290836442956042</v>
      </c>
      <c r="R115" s="18">
        <f t="shared" si="73"/>
        <v>-2.3840513964594279</v>
      </c>
      <c r="S115" s="18">
        <f t="shared" si="73"/>
        <v>-2.4325376134520029</v>
      </c>
      <c r="T115" s="18">
        <f t="shared" si="73"/>
        <v>-2.4215689727388701</v>
      </c>
      <c r="U115" s="18">
        <f t="shared" si="73"/>
        <v>-2.379299418639103</v>
      </c>
      <c r="V115" s="18">
        <f t="shared" si="73"/>
        <v>-2.325796351547762</v>
      </c>
      <c r="W115" s="18">
        <f t="shared" si="73"/>
        <v>-2.1075303516452339</v>
      </c>
      <c r="X115" s="18">
        <f t="shared" si="73"/>
        <v>-2.0708073922011119</v>
      </c>
      <c r="Y115" s="19">
        <f t="shared" si="73"/>
        <v>-1.9012924815695993</v>
      </c>
      <c r="Z115" s="33">
        <v>11.95</v>
      </c>
      <c r="AA115" s="38">
        <f t="shared" ref="AA115:AV115" si="74">AVERAGE(AA127,AA139,AA151)</f>
        <v>-0.57352767157186801</v>
      </c>
      <c r="AB115" s="18">
        <f t="shared" si="74"/>
        <v>0.49122189410074268</v>
      </c>
      <c r="AC115" s="18">
        <f t="shared" si="74"/>
        <v>0.16026284167960561</v>
      </c>
      <c r="AD115" s="18">
        <f t="shared" si="74"/>
        <v>-0.11625820313458819</v>
      </c>
      <c r="AE115" s="18">
        <f t="shared" si="74"/>
        <v>-0.27374498393920749</v>
      </c>
      <c r="AF115" s="18">
        <f t="shared" si="74"/>
        <v>-0.40876473876068037</v>
      </c>
      <c r="AG115" s="18">
        <f t="shared" si="74"/>
        <v>-0.40929448331756052</v>
      </c>
      <c r="AH115" s="18">
        <f t="shared" si="74"/>
        <v>-0.37004734968719544</v>
      </c>
      <c r="AI115" s="18">
        <f t="shared" si="74"/>
        <v>-0.43531367432698936</v>
      </c>
      <c r="AJ115" s="18">
        <f t="shared" si="74"/>
        <v>-0.48379989131956463</v>
      </c>
      <c r="AK115" s="19">
        <f t="shared" si="74"/>
        <v>-0.57628521976283009</v>
      </c>
      <c r="AL115" s="38">
        <f t="shared" si="74"/>
        <v>-0.57352767157186801</v>
      </c>
      <c r="AM115" s="18">
        <f t="shared" si="74"/>
        <v>-1.2907714511808421</v>
      </c>
      <c r="AN115" s="18">
        <f t="shared" si="74"/>
        <v>-1.3290836442956042</v>
      </c>
      <c r="AO115" s="18">
        <f t="shared" si="74"/>
        <v>-1.3840513964594277</v>
      </c>
      <c r="AP115" s="18">
        <f t="shared" si="74"/>
        <v>-1.4325376134520031</v>
      </c>
      <c r="AQ115" s="18">
        <f t="shared" si="74"/>
        <v>-1.4215689727388698</v>
      </c>
      <c r="AR115" s="18">
        <f t="shared" si="74"/>
        <v>-1.3792994186391028</v>
      </c>
      <c r="AS115" s="18">
        <f t="shared" si="74"/>
        <v>-1.325796351547762</v>
      </c>
      <c r="AT115" s="18">
        <f t="shared" si="74"/>
        <v>-1.1075303516452342</v>
      </c>
      <c r="AU115" s="18">
        <f t="shared" si="74"/>
        <v>-1.0708073922011119</v>
      </c>
      <c r="AV115" s="19">
        <f t="shared" si="74"/>
        <v>-0.90129248156959918</v>
      </c>
    </row>
    <row r="116" spans="1:48" x14ac:dyDescent="0.25">
      <c r="A116" s="9"/>
      <c r="C116" s="33">
        <v>13.97</v>
      </c>
      <c r="D116" s="38">
        <f t="shared" ref="D116:Y116" si="75">AVERAGE(D128,D140,D152)</f>
        <v>-1.6123733555005491</v>
      </c>
      <c r="E116" s="18">
        <f t="shared" si="75"/>
        <v>-0.491724863715852</v>
      </c>
      <c r="F116" s="18">
        <f t="shared" si="75"/>
        <v>-0.84010294736919333</v>
      </c>
      <c r="G116" s="18">
        <f t="shared" si="75"/>
        <v>-1.1089358905273352</v>
      </c>
      <c r="H116" s="18">
        <f t="shared" si="75"/>
        <v>-1.3069120117897073</v>
      </c>
      <c r="I116" s="18">
        <f t="shared" si="75"/>
        <v>-1.4609625602869112</v>
      </c>
      <c r="J116" s="18">
        <f t="shared" si="75"/>
        <v>-1.5032549967811086</v>
      </c>
      <c r="K116" s="18">
        <f t="shared" si="75"/>
        <v>-1.7499133897123169</v>
      </c>
      <c r="L116" s="18">
        <f t="shared" si="75"/>
        <v>-1.5814089908893469</v>
      </c>
      <c r="M116" s="18">
        <f t="shared" si="75"/>
        <v>-1.644968640572648</v>
      </c>
      <c r="N116" s="19">
        <f t="shared" si="75"/>
        <v>-1.7051216940337248</v>
      </c>
      <c r="O116" s="38">
        <f t="shared" si="75"/>
        <v>-1.6123733555005491</v>
      </c>
      <c r="P116" s="18">
        <f t="shared" si="75"/>
        <v>-2.2335758953829363</v>
      </c>
      <c r="Q116" s="18">
        <f t="shared" si="75"/>
        <v>-2.2333110231044966</v>
      </c>
      <c r="R116" s="18">
        <f t="shared" si="75"/>
        <v>-2.3095459884574239</v>
      </c>
      <c r="S116" s="18">
        <f t="shared" si="75"/>
        <v>-2.3095459884574239</v>
      </c>
      <c r="T116" s="18">
        <f t="shared" si="75"/>
        <v>-2.3305483293680873</v>
      </c>
      <c r="U116" s="18">
        <f t="shared" si="75"/>
        <v>-2.3252666069908821</v>
      </c>
      <c r="V116" s="18">
        <f t="shared" si="75"/>
        <v>-2.2820621123755118</v>
      </c>
      <c r="W116" s="18">
        <f t="shared" si="75"/>
        <v>-2.1500647780234416</v>
      </c>
      <c r="X116" s="18">
        <f t="shared" si="75"/>
        <v>-2.1447830556462364</v>
      </c>
      <c r="Y116" s="19">
        <f t="shared" si="75"/>
        <v>-1.970516167194398</v>
      </c>
      <c r="Z116" s="33">
        <v>13.97</v>
      </c>
      <c r="AA116" s="38">
        <f t="shared" ref="AA116:AV116" si="76">AVERAGE(AA128,AA140,AA152)</f>
        <v>-0.55279020293964454</v>
      </c>
      <c r="AB116" s="18">
        <f t="shared" si="76"/>
        <v>0.52372262028141958</v>
      </c>
      <c r="AC116" s="18">
        <f t="shared" si="76"/>
        <v>0.18748184548307725</v>
      </c>
      <c r="AD116" s="18">
        <f t="shared" si="76"/>
        <v>-7.2523963962338026E-2</v>
      </c>
      <c r="AE116" s="18">
        <f t="shared" si="76"/>
        <v>-0.26277634322607435</v>
      </c>
      <c r="AF116" s="18">
        <f t="shared" si="76"/>
        <v>-0.41351671658100547</v>
      </c>
      <c r="AG116" s="18">
        <f t="shared" si="76"/>
        <v>-0.45249897793293048</v>
      </c>
      <c r="AH116" s="18">
        <f t="shared" si="76"/>
        <v>-0.70026076257822967</v>
      </c>
      <c r="AI116" s="18">
        <f t="shared" si="76"/>
        <v>-0.53175636375525981</v>
      </c>
      <c r="AJ116" s="18">
        <f t="shared" si="76"/>
        <v>-0.59200583829628839</v>
      </c>
      <c r="AK116" s="19">
        <f t="shared" si="76"/>
        <v>-0.65105550004327428</v>
      </c>
      <c r="AL116" s="38">
        <f t="shared" si="76"/>
        <v>-0.55279020293964454</v>
      </c>
      <c r="AM116" s="18">
        <f t="shared" si="76"/>
        <v>-1.2335758953829368</v>
      </c>
      <c r="AN116" s="18">
        <f t="shared" si="76"/>
        <v>-1.2333110231044966</v>
      </c>
      <c r="AO116" s="18">
        <f t="shared" si="76"/>
        <v>-1.3095459884574236</v>
      </c>
      <c r="AP116" s="18">
        <f t="shared" si="76"/>
        <v>-1.3095459884574236</v>
      </c>
      <c r="AQ116" s="18">
        <f t="shared" si="76"/>
        <v>-1.3305483293680871</v>
      </c>
      <c r="AR116" s="18">
        <f t="shared" si="76"/>
        <v>-1.3252666069908818</v>
      </c>
      <c r="AS116" s="18">
        <f t="shared" si="76"/>
        <v>-1.282062112375512</v>
      </c>
      <c r="AT116" s="18">
        <f t="shared" si="76"/>
        <v>-1.1500647780234412</v>
      </c>
      <c r="AU116" s="18">
        <f t="shared" si="76"/>
        <v>-1.1447830556462359</v>
      </c>
      <c r="AV116" s="19">
        <f t="shared" si="76"/>
        <v>-0.97051616719439793</v>
      </c>
    </row>
    <row r="117" spans="1:48" ht="15.75" thickBot="1" x14ac:dyDescent="0.3">
      <c r="A117" s="13"/>
      <c r="B117" s="16"/>
      <c r="C117" s="34">
        <v>15.98</v>
      </c>
      <c r="D117" s="39">
        <f t="shared" ref="D117:Y117" si="77">AVERAGE(D129,D141,D153)</f>
        <v>-1.623319113819252</v>
      </c>
      <c r="E117" s="30">
        <f t="shared" si="77"/>
        <v>-0.4749228047684681</v>
      </c>
      <c r="F117" s="30">
        <f t="shared" si="77"/>
        <v>-0.83563779312747366</v>
      </c>
      <c r="G117" s="30">
        <f t="shared" si="77"/>
        <v>-1.1540603449922815</v>
      </c>
      <c r="H117" s="30">
        <f t="shared" si="77"/>
        <v>-1.3237140707370914</v>
      </c>
      <c r="I117" s="30">
        <f t="shared" si="77"/>
        <v>-1.4625956965578819</v>
      </c>
      <c r="J117" s="30">
        <f t="shared" si="77"/>
        <v>-1.5298039323474173</v>
      </c>
      <c r="K117" s="30">
        <f t="shared" si="77"/>
        <v>-1.5150173232352973</v>
      </c>
      <c r="L117" s="30">
        <f t="shared" si="77"/>
        <v>-1.591155867508272</v>
      </c>
      <c r="M117" s="30">
        <f t="shared" si="77"/>
        <v>-1.6698844398679862</v>
      </c>
      <c r="N117" s="31">
        <f t="shared" si="77"/>
        <v>-1.7620084749528597</v>
      </c>
      <c r="O117" s="39">
        <f t="shared" si="77"/>
        <v>-1.623319113819252</v>
      </c>
      <c r="P117" s="30">
        <f t="shared" si="77"/>
        <v>-2.205827147022585</v>
      </c>
      <c r="Q117" s="30">
        <f t="shared" si="77"/>
        <v>-2.2380630009248215</v>
      </c>
      <c r="R117" s="30">
        <f t="shared" si="77"/>
        <v>-2.2767803899983066</v>
      </c>
      <c r="S117" s="30">
        <f t="shared" si="77"/>
        <v>-2.3092811161789837</v>
      </c>
      <c r="T117" s="30">
        <f t="shared" si="77"/>
        <v>-2.2930307530886451</v>
      </c>
      <c r="U117" s="30">
        <f t="shared" si="77"/>
        <v>-2.3095459884574239</v>
      </c>
      <c r="V117" s="30">
        <f t="shared" si="77"/>
        <v>-2.2773101345551865</v>
      </c>
      <c r="W117" s="30">
        <f t="shared" si="77"/>
        <v>-2.1335495426546629</v>
      </c>
      <c r="X117" s="30">
        <f t="shared" si="77"/>
        <v>-2.1772837818269126</v>
      </c>
      <c r="Y117" s="31">
        <f t="shared" si="77"/>
        <v>-2.0570497050232954</v>
      </c>
      <c r="Z117" s="34">
        <v>15.98</v>
      </c>
      <c r="AA117" s="38">
        <f t="shared" ref="AA117:AV117" si="78">AVERAGE(AA129,AA141,AA153)</f>
        <v>-0.56704613640061996</v>
      </c>
      <c r="AB117" s="30">
        <f t="shared" si="78"/>
        <v>0.53997298337175803</v>
      </c>
      <c r="AC117" s="30">
        <f t="shared" si="78"/>
        <v>0.19249869558184249</v>
      </c>
      <c r="AD117" s="30">
        <f t="shared" si="78"/>
        <v>-0.11599333085614812</v>
      </c>
      <c r="AE117" s="30">
        <f t="shared" si="78"/>
        <v>-0.27902670631641285</v>
      </c>
      <c r="AF117" s="30">
        <f t="shared" si="78"/>
        <v>-0.41404646113788562</v>
      </c>
      <c r="AG117" s="30">
        <f t="shared" si="78"/>
        <v>-0.47904791349923953</v>
      </c>
      <c r="AH117" s="30">
        <f t="shared" si="78"/>
        <v>-0.46701978367234603</v>
      </c>
      <c r="AI117" s="30">
        <f t="shared" si="78"/>
        <v>-0.54205493623123024</v>
      </c>
      <c r="AJ117" s="30">
        <f t="shared" si="78"/>
        <v>-0.61802502930571723</v>
      </c>
      <c r="AK117" s="31">
        <f t="shared" si="78"/>
        <v>-0.70904567267649987</v>
      </c>
      <c r="AL117" s="39">
        <f t="shared" si="78"/>
        <v>-0.56704613640061996</v>
      </c>
      <c r="AM117" s="30">
        <f t="shared" si="78"/>
        <v>-1.2058271470225848</v>
      </c>
      <c r="AN117" s="30">
        <f t="shared" si="78"/>
        <v>-1.2380630009248217</v>
      </c>
      <c r="AO117" s="30">
        <f t="shared" si="78"/>
        <v>-1.2767803899983068</v>
      </c>
      <c r="AP117" s="30">
        <f t="shared" si="78"/>
        <v>-1.3092811161789835</v>
      </c>
      <c r="AQ117" s="30">
        <f t="shared" si="78"/>
        <v>-1.2930307530886453</v>
      </c>
      <c r="AR117" s="30">
        <f t="shared" si="78"/>
        <v>-1.3095459884574236</v>
      </c>
      <c r="AS117" s="30">
        <f t="shared" si="78"/>
        <v>-1.2773101345551867</v>
      </c>
      <c r="AT117" s="30">
        <f t="shared" si="78"/>
        <v>-1.1335495426546629</v>
      </c>
      <c r="AU117" s="30">
        <f t="shared" si="78"/>
        <v>-1.1772837818269128</v>
      </c>
      <c r="AV117" s="31">
        <f t="shared" si="78"/>
        <v>-1.0570497050232956</v>
      </c>
    </row>
    <row r="118" spans="1:48" ht="15.75" thickBot="1" x14ac:dyDescent="0.3">
      <c r="A118" s="63" t="s">
        <v>43</v>
      </c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5"/>
      <c r="Z118" s="63" t="s">
        <v>43</v>
      </c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5"/>
    </row>
    <row r="119" spans="1:48" ht="15.75" thickBot="1" x14ac:dyDescent="0.3">
      <c r="A119" s="23" t="s">
        <v>44</v>
      </c>
      <c r="B119" s="25">
        <f>AVERAGE('Wind Tunnel Raw Data'!D28:D37)</f>
        <v>10.390000000000002</v>
      </c>
      <c r="C119" s="29" t="s">
        <v>49</v>
      </c>
      <c r="D119" s="66" t="s">
        <v>48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8"/>
      <c r="Z119" s="29" t="s">
        <v>49</v>
      </c>
      <c r="AA119" s="66" t="s">
        <v>48</v>
      </c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8"/>
    </row>
    <row r="120" spans="1:48" ht="15.75" thickBot="1" x14ac:dyDescent="0.3">
      <c r="A120" s="9" t="s">
        <v>45</v>
      </c>
      <c r="B120" s="10">
        <f>AVERAGE('Wind Tunnel Raw Data'!H28:H37)</f>
        <v>1.1133999999999999</v>
      </c>
      <c r="C120" s="33" t="s">
        <v>47</v>
      </c>
      <c r="D120" s="26" t="s">
        <v>10</v>
      </c>
      <c r="E120" s="27" t="s">
        <v>11</v>
      </c>
      <c r="F120" s="27" t="s">
        <v>12</v>
      </c>
      <c r="G120" s="27" t="s">
        <v>13</v>
      </c>
      <c r="H120" s="27" t="s">
        <v>14</v>
      </c>
      <c r="I120" s="27" t="s">
        <v>15</v>
      </c>
      <c r="J120" s="27" t="s">
        <v>16</v>
      </c>
      <c r="K120" s="27" t="s">
        <v>17</v>
      </c>
      <c r="L120" s="27" t="s">
        <v>18</v>
      </c>
      <c r="M120" s="27" t="s">
        <v>19</v>
      </c>
      <c r="N120" s="28" t="s">
        <v>20</v>
      </c>
      <c r="O120" s="26" t="s">
        <v>10</v>
      </c>
      <c r="P120" s="27" t="s">
        <v>21</v>
      </c>
      <c r="Q120" s="27" t="s">
        <v>22</v>
      </c>
      <c r="R120" s="27" t="s">
        <v>23</v>
      </c>
      <c r="S120" s="27" t="s">
        <v>24</v>
      </c>
      <c r="T120" s="27" t="s">
        <v>25</v>
      </c>
      <c r="U120" s="27" t="s">
        <v>26</v>
      </c>
      <c r="V120" s="27" t="s">
        <v>27</v>
      </c>
      <c r="W120" s="27" t="s">
        <v>28</v>
      </c>
      <c r="X120" s="27" t="s">
        <v>29</v>
      </c>
      <c r="Y120" s="28" t="s">
        <v>30</v>
      </c>
      <c r="Z120" s="33" t="s">
        <v>47</v>
      </c>
      <c r="AA120" s="26" t="s">
        <v>10</v>
      </c>
      <c r="AB120" s="27" t="s">
        <v>11</v>
      </c>
      <c r="AC120" s="27" t="s">
        <v>12</v>
      </c>
      <c r="AD120" s="27" t="s">
        <v>13</v>
      </c>
      <c r="AE120" s="27" t="s">
        <v>14</v>
      </c>
      <c r="AF120" s="27" t="s">
        <v>15</v>
      </c>
      <c r="AG120" s="27" t="s">
        <v>16</v>
      </c>
      <c r="AH120" s="27" t="s">
        <v>17</v>
      </c>
      <c r="AI120" s="27" t="s">
        <v>18</v>
      </c>
      <c r="AJ120" s="27" t="s">
        <v>19</v>
      </c>
      <c r="AK120" s="28" t="s">
        <v>20</v>
      </c>
      <c r="AL120" s="26" t="s">
        <v>10</v>
      </c>
      <c r="AM120" s="27" t="s">
        <v>21</v>
      </c>
      <c r="AN120" s="27" t="s">
        <v>22</v>
      </c>
      <c r="AO120" s="27" t="s">
        <v>23</v>
      </c>
      <c r="AP120" s="27" t="s">
        <v>24</v>
      </c>
      <c r="AQ120" s="27" t="s">
        <v>25</v>
      </c>
      <c r="AR120" s="27" t="s">
        <v>26</v>
      </c>
      <c r="AS120" s="27" t="s">
        <v>27</v>
      </c>
      <c r="AT120" s="27" t="s">
        <v>28</v>
      </c>
      <c r="AU120" s="27" t="s">
        <v>29</v>
      </c>
      <c r="AV120" s="28" t="s">
        <v>30</v>
      </c>
    </row>
    <row r="121" spans="1:48" ht="15.75" thickBot="1" x14ac:dyDescent="0.3">
      <c r="A121" s="13" t="s">
        <v>46</v>
      </c>
      <c r="B121" s="31">
        <f>0.5*B120*(B119^2)</f>
        <v>60.096934070000025</v>
      </c>
      <c r="C121" s="33">
        <v>0</v>
      </c>
      <c r="D121" s="35">
        <f>'Wind Tunnel Raw Data'!K28*1000/$B$71</f>
        <v>-0.14635897230457842</v>
      </c>
      <c r="E121" s="36">
        <f>'Wind Tunnel Raw Data'!L28*1000/$B$71</f>
        <v>-1.5367692091980734</v>
      </c>
      <c r="F121" s="36">
        <f>'Wind Tunnel Raw Data'!M28*1000/$B$71</f>
        <v>-1.8660768968833747</v>
      </c>
      <c r="G121" s="36">
        <f>'Wind Tunnel Raw Data'!N28*1000/$B$71</f>
        <v>-1.9209615114975918</v>
      </c>
      <c r="H121" s="36">
        <f>'Wind Tunnel Raw Data'!O28*1000/$B$71</f>
        <v>-1.9209615114975918</v>
      </c>
      <c r="I121" s="36">
        <f>'Wind Tunnel Raw Data'!P28*1000/$B$71</f>
        <v>-1.8660768968833747</v>
      </c>
      <c r="J121" s="36">
        <f>'Wind Tunnel Raw Data'!Q28*1000/$B$71</f>
        <v>-1.811192282269158</v>
      </c>
      <c r="K121" s="36">
        <f>'Wind Tunnel Raw Data'!R28*1000/$B$71</f>
        <v>-1.628243566888435</v>
      </c>
      <c r="L121" s="36">
        <f>'Wind Tunnel Raw Data'!S28*1000/$B$71</f>
        <v>-1.5001794661219288</v>
      </c>
      <c r="M121" s="36">
        <f>'Wind Tunnel Raw Data'!T28*1000/$B$71</f>
        <v>-1.5001794661219288</v>
      </c>
      <c r="N121" s="37">
        <f>'Wind Tunnel Raw Data'!U28*1000/$B$71</f>
        <v>-1.4818845945838566</v>
      </c>
      <c r="O121" s="35">
        <f>D121</f>
        <v>-0.14635897230457842</v>
      </c>
      <c r="P121" s="36">
        <f>'Wind Tunnel Raw Data'!V28 * 1000/$B$121</f>
        <v>-1.9135751561976471</v>
      </c>
      <c r="Q121" s="36">
        <f>'Wind Tunnel Raw Data'!W28 * 1000/$B$121</f>
        <v>-1.863655804296839</v>
      </c>
      <c r="R121" s="36">
        <f>'Wind Tunnel Raw Data'!X28 * 1000/$B$121</f>
        <v>-1.9135751561976471</v>
      </c>
      <c r="S121" s="36">
        <f>'Wind Tunnel Raw Data'!Y28 * 1000/$B$121</f>
        <v>-1.8470160203299029</v>
      </c>
      <c r="T121" s="36">
        <f>'Wind Tunnel Raw Data'!Z28 * 1000/$B$121</f>
        <v>-1.7305375325613506</v>
      </c>
      <c r="U121" s="36">
        <f>'Wind Tunnel Raw Data'!AA28 * 1000/$B$121</f>
        <v>-1.7471773165282865</v>
      </c>
      <c r="V121" s="36">
        <f>'Wind Tunnel Raw Data'!AB28 * 1000/$B$121</f>
        <v>-1.6972579646274784</v>
      </c>
      <c r="W121" s="36">
        <f>'Wind Tunnel Raw Data'!AC28 * 1000/$B$121</f>
        <v>-1.5142203409911816</v>
      </c>
      <c r="X121" s="36">
        <f>'Wind Tunnel Raw Data'!AD28 * 1000/$B$121</f>
        <v>-1.614059044792798</v>
      </c>
      <c r="Y121" s="37">
        <f>'Wind Tunnel Raw Data'!AE28 * 1000/$B$121</f>
        <v>-1.5142203409911816</v>
      </c>
      <c r="Z121" s="33">
        <v>0</v>
      </c>
      <c r="AA121" s="35">
        <f>('Wind Tunnel Raw Data'!K28*1000+$B$121)/$B$121</f>
        <v>0.86688172826451149</v>
      </c>
      <c r="AB121" s="36">
        <f>('Wind Tunnel Raw Data'!L28*1000+$B$121)/$B$121</f>
        <v>-0.39774185322262923</v>
      </c>
      <c r="AC121" s="36">
        <f>('Wind Tunnel Raw Data'!M28*1000+$B$121)/$B$121</f>
        <v>-0.69725796462747835</v>
      </c>
      <c r="AD121" s="36">
        <f>('Wind Tunnel Raw Data'!N28*1000+$B$121)/$B$121</f>
        <v>-0.74717731652828656</v>
      </c>
      <c r="AE121" s="36">
        <f>('Wind Tunnel Raw Data'!O28*1000+$B$121)/$B$121</f>
        <v>-0.74717731652828656</v>
      </c>
      <c r="AF121" s="36">
        <f>('Wind Tunnel Raw Data'!P28*1000+$B$121)/$B$121</f>
        <v>-0.69725796462747835</v>
      </c>
      <c r="AG121" s="36">
        <f>('Wind Tunnel Raw Data'!Q28*1000+$B$121)/$B$121</f>
        <v>-0.64733861272667015</v>
      </c>
      <c r="AH121" s="36">
        <f>('Wind Tunnel Raw Data'!R28*1000+$B$121)/$B$121</f>
        <v>-0.48094077305730953</v>
      </c>
      <c r="AI121" s="36">
        <f>('Wind Tunnel Raw Data'!S28*1000+$B$121)/$B$121</f>
        <v>-0.36446228528875713</v>
      </c>
      <c r="AJ121" s="36">
        <f>('Wind Tunnel Raw Data'!T28*1000+$B$121)/$B$121</f>
        <v>-0.36446228528875713</v>
      </c>
      <c r="AK121" s="37">
        <f>('Wind Tunnel Raw Data'!U28*1000+$B$121)/$B$121</f>
        <v>-0.34782250132182102</v>
      </c>
      <c r="AL121" s="35">
        <f>AA121</f>
        <v>0.86688172826451149</v>
      </c>
      <c r="AM121" s="36">
        <f>('Wind Tunnel Raw Data'!V28*1000+$B$121)/$B$121</f>
        <v>-0.91357515619764718</v>
      </c>
      <c r="AN121" s="36">
        <f>('Wind Tunnel Raw Data'!W28*1000+$B$121)/$B$121</f>
        <v>-0.86365580429683897</v>
      </c>
      <c r="AO121" s="36">
        <f>('Wind Tunnel Raw Data'!X28*1000+$B$121)/$B$121</f>
        <v>-0.91357515619764718</v>
      </c>
      <c r="AP121" s="36">
        <f>('Wind Tunnel Raw Data'!Y28*1000+$B$121)/$B$121</f>
        <v>-0.84701602032990286</v>
      </c>
      <c r="AQ121" s="36">
        <f>('Wind Tunnel Raw Data'!Z28*1000+$B$121)/$B$121</f>
        <v>-0.73053753256135046</v>
      </c>
      <c r="AR121" s="36">
        <f>('Wind Tunnel Raw Data'!AA28*1000+$B$121)/$B$121</f>
        <v>-0.74717731652828656</v>
      </c>
      <c r="AS121" s="36">
        <f>('Wind Tunnel Raw Data'!AB28*1000+$B$121)/$B$121</f>
        <v>-0.69725796462747835</v>
      </c>
      <c r="AT121" s="36">
        <f>('Wind Tunnel Raw Data'!AC28*1000+$B$121)/$B$121</f>
        <v>-0.51422034099118163</v>
      </c>
      <c r="AU121" s="36">
        <f>('Wind Tunnel Raw Data'!AD28*1000+$B$121)/$B$121</f>
        <v>-0.61405904479279805</v>
      </c>
      <c r="AV121" s="37">
        <f>('Wind Tunnel Raw Data'!AE28*1000+$B$121)/$B$121</f>
        <v>-0.51422034099118163</v>
      </c>
    </row>
    <row r="122" spans="1:48" x14ac:dyDescent="0.25">
      <c r="A122" s="9"/>
      <c r="C122" s="33">
        <v>2.02</v>
      </c>
      <c r="D122" s="38">
        <f>'Wind Tunnel Raw Data'!K29*1000/$B$71</f>
        <v>-0.51225640306602449</v>
      </c>
      <c r="E122" s="18">
        <f>'Wind Tunnel Raw Data'!L29*1000/$B$71</f>
        <v>-1.2623461361269888</v>
      </c>
      <c r="F122" s="18">
        <f>'Wind Tunnel Raw Data'!M29*1000/$B$71</f>
        <v>-1.6099486953503626</v>
      </c>
      <c r="G122" s="18">
        <f>'Wind Tunnel Raw Data'!N29*1000/$B$71</f>
        <v>-1.7746025391930134</v>
      </c>
      <c r="H122" s="18">
        <f>'Wind Tunnel Raw Data'!O29*1000/$B$71</f>
        <v>-1.8294871538072301</v>
      </c>
      <c r="I122" s="18">
        <f>'Wind Tunnel Raw Data'!P29*1000/$B$71</f>
        <v>-1.7746025391930134</v>
      </c>
      <c r="J122" s="18">
        <f>'Wind Tunnel Raw Data'!Q29*1000/$B$71</f>
        <v>-1.7380127961168688</v>
      </c>
      <c r="K122" s="18">
        <f>'Wind Tunnel Raw Data'!R29*1000/$B$71</f>
        <v>-1.6099486953503626</v>
      </c>
      <c r="L122" s="18">
        <f>'Wind Tunnel Raw Data'!S29*1000/$B$71</f>
        <v>-1.5367692091980734</v>
      </c>
      <c r="M122" s="18">
        <f>'Wind Tunnel Raw Data'!T29*1000/$B$71</f>
        <v>-1.4087051084315672</v>
      </c>
      <c r="N122" s="19">
        <f>'Wind Tunnel Raw Data'!U29*1000/$B$71</f>
        <v>-1.390410236893495</v>
      </c>
      <c r="O122" s="38">
        <f t="shared" ref="O122:O129" si="79">D122</f>
        <v>-0.51225640306602449</v>
      </c>
      <c r="P122" s="18">
        <f>'Wind Tunnel Raw Data'!V29 * 1000/$B$121</f>
        <v>-2.4127686752057289</v>
      </c>
      <c r="Q122" s="18">
        <f>'Wind Tunnel Raw Data'!W29 * 1000/$B$121</f>
        <v>-2.2297310515694324</v>
      </c>
      <c r="R122" s="18">
        <f>'Wind Tunnel Raw Data'!X29 * 1000/$B$121</f>
        <v>-2.1132525638008799</v>
      </c>
      <c r="S122" s="18">
        <f>'Wind Tunnel Raw Data'!Y29 * 1000/$B$121</f>
        <v>-2.0633332119000718</v>
      </c>
      <c r="T122" s="18">
        <f>'Wind Tunnel Raw Data'!Z29 * 1000/$B$121</f>
        <v>-1.9302149401645832</v>
      </c>
      <c r="U122" s="18">
        <f>'Wind Tunnel Raw Data'!AA29 * 1000/$B$121</f>
        <v>-1.8969353722307112</v>
      </c>
      <c r="V122" s="18">
        <f>'Wind Tunnel Raw Data'!AB29 * 1000/$B$121</f>
        <v>-1.8969353722307112</v>
      </c>
      <c r="W122" s="18">
        <f>'Wind Tunnel Raw Data'!AC29 * 1000/$B$121</f>
        <v>-1.6972579646274784</v>
      </c>
      <c r="X122" s="18">
        <f>'Wind Tunnel Raw Data'!AD29 * 1000/$B$121</f>
        <v>-1.6639783966936061</v>
      </c>
      <c r="Y122" s="19">
        <f>'Wind Tunnel Raw Data'!AE29 * 1000/$B$121</f>
        <v>-1.4143816371895652</v>
      </c>
      <c r="Z122" s="33">
        <v>2.02</v>
      </c>
      <c r="AA122" s="38">
        <f>('Wind Tunnel Raw Data'!K29*1000+$B$121)/$B$121</f>
        <v>0.53408604892579026</v>
      </c>
      <c r="AB122" s="18">
        <f>('Wind Tunnel Raw Data'!L29*1000+$B$121)/$B$121</f>
        <v>-0.14814509371858831</v>
      </c>
      <c r="AC122" s="18">
        <f>('Wind Tunnel Raw Data'!M29*1000+$B$121)/$B$121</f>
        <v>-0.46430098909037348</v>
      </c>
      <c r="AD122" s="18">
        <f>('Wind Tunnel Raw Data'!N29*1000+$B$121)/$B$121</f>
        <v>-0.61405904479279805</v>
      </c>
      <c r="AE122" s="18">
        <f>('Wind Tunnel Raw Data'!O29*1000+$B$121)/$B$121</f>
        <v>-0.66397839669360625</v>
      </c>
      <c r="AF122" s="18">
        <f>('Wind Tunnel Raw Data'!P29*1000+$B$121)/$B$121</f>
        <v>-0.61405904479279805</v>
      </c>
      <c r="AG122" s="18">
        <f>('Wind Tunnel Raw Data'!Q29*1000+$B$121)/$B$121</f>
        <v>-0.58077947685892595</v>
      </c>
      <c r="AH122" s="18">
        <f>('Wind Tunnel Raw Data'!R29*1000+$B$121)/$B$121</f>
        <v>-0.46430098909037348</v>
      </c>
      <c r="AI122" s="18">
        <f>('Wind Tunnel Raw Data'!S29*1000+$B$121)/$B$121</f>
        <v>-0.39774185322262923</v>
      </c>
      <c r="AJ122" s="18">
        <f>('Wind Tunnel Raw Data'!T29*1000+$B$121)/$B$121</f>
        <v>-0.28126336545407682</v>
      </c>
      <c r="AK122" s="19">
        <f>('Wind Tunnel Raw Data'!U29*1000+$B$121)/$B$121</f>
        <v>-0.26462358148714071</v>
      </c>
      <c r="AL122" s="38">
        <f t="shared" ref="AL122:AL129" si="80">AA122</f>
        <v>0.53408604892579026</v>
      </c>
      <c r="AM122" s="18">
        <f>('Wind Tunnel Raw Data'!V29*1000+$B$121)/$B$121</f>
        <v>-1.4127686752057289</v>
      </c>
      <c r="AN122" s="18">
        <f>('Wind Tunnel Raw Data'!W29*1000+$B$121)/$B$121</f>
        <v>-1.2297310515694322</v>
      </c>
      <c r="AO122" s="18">
        <f>('Wind Tunnel Raw Data'!X29*1000+$B$121)/$B$121</f>
        <v>-1.1132525638008799</v>
      </c>
      <c r="AP122" s="18">
        <f>('Wind Tunnel Raw Data'!Y29*1000+$B$121)/$B$121</f>
        <v>-1.0633332119000718</v>
      </c>
      <c r="AQ122" s="18">
        <f>('Wind Tunnel Raw Data'!Z29*1000+$B$121)/$B$121</f>
        <v>-0.93021494016458317</v>
      </c>
      <c r="AR122" s="18">
        <f>('Wind Tunnel Raw Data'!AA29*1000+$B$121)/$B$121</f>
        <v>-0.89693537223071107</v>
      </c>
      <c r="AS122" s="18">
        <f>('Wind Tunnel Raw Data'!AB29*1000+$B$121)/$B$121</f>
        <v>-0.89693537223071107</v>
      </c>
      <c r="AT122" s="18">
        <f>('Wind Tunnel Raw Data'!AC29*1000+$B$121)/$B$121</f>
        <v>-0.69725796462747835</v>
      </c>
      <c r="AU122" s="18">
        <f>('Wind Tunnel Raw Data'!AD29*1000+$B$121)/$B$121</f>
        <v>-0.66397839669360625</v>
      </c>
      <c r="AV122" s="19">
        <f>('Wind Tunnel Raw Data'!AE29*1000+$B$121)/$B$121</f>
        <v>-0.41438163718956528</v>
      </c>
    </row>
    <row r="123" spans="1:48" x14ac:dyDescent="0.25">
      <c r="A123" s="9"/>
      <c r="C123" s="33">
        <v>4.03</v>
      </c>
      <c r="D123" s="38">
        <f>'Wind Tunnel Raw Data'!K30*1000/$B$71</f>
        <v>-1.4452948515077118</v>
      </c>
      <c r="E123" s="18">
        <f>'Wind Tunnel Raw Data'!L30*1000/$B$71</f>
        <v>-0.89644870536554278</v>
      </c>
      <c r="F123" s="18">
        <f>'Wind Tunnel Raw Data'!M30*1000/$B$71</f>
        <v>-1.2623461361269888</v>
      </c>
      <c r="G123" s="18">
        <f>'Wind Tunnel Raw Data'!N30*1000/$B$71</f>
        <v>-1.5184743376600012</v>
      </c>
      <c r="H123" s="18">
        <f>'Wind Tunnel Raw Data'!O30*1000/$B$71</f>
        <v>-1.6099486953503626</v>
      </c>
      <c r="I123" s="18">
        <f>'Wind Tunnel Raw Data'!P30*1000/$B$71</f>
        <v>-1.6465384384265072</v>
      </c>
      <c r="J123" s="18">
        <f>'Wind Tunnel Raw Data'!Q30*1000/$B$71</f>
        <v>-1.628243566888435</v>
      </c>
      <c r="K123" s="18">
        <f>'Wind Tunnel Raw Data'!R30*1000/$B$71</f>
        <v>-1.5367692091980734</v>
      </c>
      <c r="L123" s="18">
        <f>'Wind Tunnel Raw Data'!S30*1000/$B$71</f>
        <v>-1.4635897230457842</v>
      </c>
      <c r="M123" s="18">
        <f>'Wind Tunnel Raw Data'!T30*1000/$B$71</f>
        <v>-1.4269999799696396</v>
      </c>
      <c r="N123" s="19">
        <f>'Wind Tunnel Raw Data'!U30*1000/$B$71</f>
        <v>-1.390410236893495</v>
      </c>
      <c r="O123" s="38">
        <f t="shared" si="79"/>
        <v>-1.4452948515077118</v>
      </c>
      <c r="P123" s="18">
        <f>'Wind Tunnel Raw Data'!V30 * 1000/$B$121</f>
        <v>-3.0118008980154274</v>
      </c>
      <c r="Q123" s="18">
        <f>'Wind Tunnel Raw Data'!W30 * 1000/$B$121</f>
        <v>-2.6457256507428339</v>
      </c>
      <c r="R123" s="18">
        <f>'Wind Tunnel Raw Data'!X30 * 1000/$B$121</f>
        <v>-2.396128891238793</v>
      </c>
      <c r="S123" s="18">
        <f>'Wind Tunnel Raw Data'!Y30 * 1000/$B$121</f>
        <v>-2.3129299714041127</v>
      </c>
      <c r="T123" s="18">
        <f>'Wind Tunnel Raw Data'!Z30 * 1000/$B$121</f>
        <v>-2.2130912676024961</v>
      </c>
      <c r="U123" s="18">
        <f>'Wind Tunnel Raw Data'!AA30 * 1000/$B$121</f>
        <v>-1.8969353722307112</v>
      </c>
      <c r="V123" s="18">
        <f>'Wind Tunnel Raw Data'!AB30 * 1000/$B$121</f>
        <v>-1.8470160203299029</v>
      </c>
      <c r="W123" s="18">
        <f>'Wind Tunnel Raw Data'!AC30 * 1000/$B$121</f>
        <v>-1.56413969289199</v>
      </c>
      <c r="X123" s="18">
        <f>'Wind Tunnel Raw Data'!AD30 * 1000/$B$121</f>
        <v>-1.614059044792798</v>
      </c>
      <c r="Y123" s="19">
        <f>'Wind Tunnel Raw Data'!AE30 * 1000/$B$121</f>
        <v>-1.3811020692556932</v>
      </c>
      <c r="Z123" s="33">
        <v>4.03</v>
      </c>
      <c r="AA123" s="38">
        <f>('Wind Tunnel Raw Data'!K30*1000+$B$121)/$B$121</f>
        <v>-0.31454293338794892</v>
      </c>
      <c r="AB123" s="18">
        <f>('Wind Tunnel Raw Data'!L30*1000+$B$121)/$B$121</f>
        <v>0.18465058562013295</v>
      </c>
      <c r="AC123" s="18">
        <f>('Wind Tunnel Raw Data'!M30*1000+$B$121)/$B$121</f>
        <v>-0.14814509371858831</v>
      </c>
      <c r="AD123" s="18">
        <f>('Wind Tunnel Raw Data'!N30*1000+$B$121)/$B$121</f>
        <v>-0.38110206925569318</v>
      </c>
      <c r="AE123" s="18">
        <f>('Wind Tunnel Raw Data'!O30*1000+$B$121)/$B$121</f>
        <v>-0.46430098909037348</v>
      </c>
      <c r="AF123" s="18">
        <f>('Wind Tunnel Raw Data'!P30*1000+$B$121)/$B$121</f>
        <v>-0.49758055702424558</v>
      </c>
      <c r="AG123" s="18">
        <f>('Wind Tunnel Raw Data'!Q30*1000+$B$121)/$B$121</f>
        <v>-0.48094077305730953</v>
      </c>
      <c r="AH123" s="18">
        <f>('Wind Tunnel Raw Data'!R30*1000+$B$121)/$B$121</f>
        <v>-0.39774185322262923</v>
      </c>
      <c r="AI123" s="18">
        <f>('Wind Tunnel Raw Data'!S30*1000+$B$121)/$B$121</f>
        <v>-0.33118271735488497</v>
      </c>
      <c r="AJ123" s="18">
        <f>('Wind Tunnel Raw Data'!T30*1000+$B$121)/$B$121</f>
        <v>-0.29790314942101287</v>
      </c>
      <c r="AK123" s="19">
        <f>('Wind Tunnel Raw Data'!U30*1000+$B$121)/$B$121</f>
        <v>-0.26462358148714071</v>
      </c>
      <c r="AL123" s="38">
        <f t="shared" si="80"/>
        <v>-0.31454293338794892</v>
      </c>
      <c r="AM123" s="18">
        <f>('Wind Tunnel Raw Data'!V30*1000+$B$121)/$B$121</f>
        <v>-2.0118008980154269</v>
      </c>
      <c r="AN123" s="18">
        <f>('Wind Tunnel Raw Data'!W30*1000+$B$121)/$B$121</f>
        <v>-1.6457256507428337</v>
      </c>
      <c r="AO123" s="18">
        <f>('Wind Tunnel Raw Data'!X30*1000+$B$121)/$B$121</f>
        <v>-1.3961288912387928</v>
      </c>
      <c r="AP123" s="18">
        <f>('Wind Tunnel Raw Data'!Y30*1000+$B$121)/$B$121</f>
        <v>-1.3129299714041125</v>
      </c>
      <c r="AQ123" s="18">
        <f>('Wind Tunnel Raw Data'!Z30*1000+$B$121)/$B$121</f>
        <v>-1.2130912676024961</v>
      </c>
      <c r="AR123" s="18">
        <f>('Wind Tunnel Raw Data'!AA30*1000+$B$121)/$B$121</f>
        <v>-0.89693537223071107</v>
      </c>
      <c r="AS123" s="18">
        <f>('Wind Tunnel Raw Data'!AB30*1000+$B$121)/$B$121</f>
        <v>-0.84701602032990286</v>
      </c>
      <c r="AT123" s="18">
        <f>('Wind Tunnel Raw Data'!AC30*1000+$B$121)/$B$121</f>
        <v>-0.56413969289198984</v>
      </c>
      <c r="AU123" s="18">
        <f>('Wind Tunnel Raw Data'!AD30*1000+$B$121)/$B$121</f>
        <v>-0.61405904479279805</v>
      </c>
      <c r="AV123" s="19">
        <f>('Wind Tunnel Raw Data'!AE30*1000+$B$121)/$B$121</f>
        <v>-0.38110206925569318</v>
      </c>
    </row>
    <row r="124" spans="1:48" x14ac:dyDescent="0.25">
      <c r="A124" s="9"/>
      <c r="C124" s="33">
        <v>6.05</v>
      </c>
      <c r="D124" s="38">
        <f>'Wind Tunnel Raw Data'!K31*1000/$B$71</f>
        <v>-2.4149230430255439</v>
      </c>
      <c r="E124" s="18">
        <f>'Wind Tunnel Raw Data'!L31*1000/$B$71</f>
        <v>-0.64032050383253059</v>
      </c>
      <c r="F124" s="18">
        <f>'Wind Tunnel Raw Data'!M31*1000/$B$71</f>
        <v>-1.024512806132049</v>
      </c>
      <c r="G124" s="18">
        <f>'Wind Tunnel Raw Data'!N31*1000/$B$71</f>
        <v>-1.390410236893495</v>
      </c>
      <c r="H124" s="18">
        <f>'Wind Tunnel Raw Data'!O31*1000/$B$71</f>
        <v>-1.5550640807361458</v>
      </c>
      <c r="I124" s="18">
        <f>'Wind Tunnel Raw Data'!P31*1000/$B$71</f>
        <v>-1.6099486953503626</v>
      </c>
      <c r="J124" s="18">
        <f>'Wind Tunnel Raw Data'!Q31*1000/$B$71</f>
        <v>-1.6648333099645796</v>
      </c>
      <c r="K124" s="18">
        <f>'Wind Tunnel Raw Data'!R31*1000/$B$71</f>
        <v>-1.4818845945838566</v>
      </c>
      <c r="L124" s="18">
        <f>'Wind Tunnel Raw Data'!S31*1000/$B$71</f>
        <v>-1.4818845945838566</v>
      </c>
      <c r="M124" s="18">
        <f>'Wind Tunnel Raw Data'!T31*1000/$B$71</f>
        <v>-1.4087051084315672</v>
      </c>
      <c r="N124" s="19">
        <f>'Wind Tunnel Raw Data'!U31*1000/$B$71</f>
        <v>-1.335525622279278</v>
      </c>
      <c r="O124" s="38">
        <f t="shared" si="79"/>
        <v>-2.4149230430255439</v>
      </c>
      <c r="P124" s="18">
        <f>'Wind Tunnel Raw Data'!V31 * 1000/$B$121</f>
        <v>-3.3445965773541486</v>
      </c>
      <c r="Q124" s="18">
        <f>'Wind Tunnel Raw Data'!W31 * 1000/$B$121</f>
        <v>-3.2281180895855961</v>
      </c>
      <c r="R124" s="18">
        <f>'Wind Tunnel Raw Data'!X31 * 1000/$B$121</f>
        <v>-2.3129299714041127</v>
      </c>
      <c r="S124" s="18">
        <f>'Wind Tunnel Raw Data'!Y31 * 1000/$B$121</f>
        <v>-2.2630106195033046</v>
      </c>
      <c r="T124" s="18">
        <f>'Wind Tunnel Raw Data'!Z31 * 1000/$B$121</f>
        <v>-2.0633332119000718</v>
      </c>
      <c r="U124" s="18">
        <f>'Wind Tunnel Raw Data'!AA31 * 1000/$B$121</f>
        <v>-1.9634945080984554</v>
      </c>
      <c r="V124" s="18">
        <f>'Wind Tunnel Raw Data'!AB31 * 1000/$B$121</f>
        <v>-1.9302149401645832</v>
      </c>
      <c r="W124" s="18">
        <f>'Wind Tunnel Raw Data'!AC31 * 1000/$B$121</f>
        <v>-1.614059044792798</v>
      </c>
      <c r="X124" s="18">
        <f>'Wind Tunnel Raw Data'!AD31 * 1000/$B$121</f>
        <v>-1.6972579646274784</v>
      </c>
      <c r="Y124" s="19">
        <f>'Wind Tunnel Raw Data'!AE31 * 1000/$B$121</f>
        <v>-1.4476612051234374</v>
      </c>
      <c r="Z124" s="33">
        <v>6.05</v>
      </c>
      <c r="AA124" s="38">
        <f>('Wind Tunnel Raw Data'!K31*1000+$B$121)/$B$121</f>
        <v>-1.1964514836355602</v>
      </c>
      <c r="AB124" s="18">
        <f>('Wind Tunnel Raw Data'!L31*1000+$B$121)/$B$121</f>
        <v>0.41760756115723779</v>
      </c>
      <c r="AC124" s="18">
        <f>('Wind Tunnel Raw Data'!M31*1000+$B$121)/$B$121</f>
        <v>6.8172097851580515E-2</v>
      </c>
      <c r="AD124" s="18">
        <f>('Wind Tunnel Raw Data'!N31*1000+$B$121)/$B$121</f>
        <v>-0.26462358148714071</v>
      </c>
      <c r="AE124" s="18">
        <f>('Wind Tunnel Raw Data'!O31*1000+$B$121)/$B$121</f>
        <v>-0.41438163718956528</v>
      </c>
      <c r="AF124" s="18">
        <f>('Wind Tunnel Raw Data'!P31*1000+$B$121)/$B$121</f>
        <v>-0.46430098909037348</v>
      </c>
      <c r="AG124" s="18">
        <f>('Wind Tunnel Raw Data'!Q31*1000+$B$121)/$B$121</f>
        <v>-0.51422034099118163</v>
      </c>
      <c r="AH124" s="18">
        <f>('Wind Tunnel Raw Data'!R31*1000+$B$121)/$B$121</f>
        <v>-0.34782250132182102</v>
      </c>
      <c r="AI124" s="18">
        <f>('Wind Tunnel Raw Data'!S31*1000+$B$121)/$B$121</f>
        <v>-0.34782250132182102</v>
      </c>
      <c r="AJ124" s="18">
        <f>('Wind Tunnel Raw Data'!T31*1000+$B$121)/$B$121</f>
        <v>-0.28126336545407682</v>
      </c>
      <c r="AK124" s="19">
        <f>('Wind Tunnel Raw Data'!U31*1000+$B$121)/$B$121</f>
        <v>-0.21470422958633253</v>
      </c>
      <c r="AL124" s="38">
        <f t="shared" si="80"/>
        <v>-1.1964514836355602</v>
      </c>
      <c r="AM124" s="18">
        <f>('Wind Tunnel Raw Data'!V31*1000+$B$121)/$B$121</f>
        <v>-2.3445965773541482</v>
      </c>
      <c r="AN124" s="18">
        <f>('Wind Tunnel Raw Data'!W31*1000+$B$121)/$B$121</f>
        <v>-2.2281180895855961</v>
      </c>
      <c r="AO124" s="18">
        <f>('Wind Tunnel Raw Data'!X31*1000+$B$121)/$B$121</f>
        <v>-1.3129299714041125</v>
      </c>
      <c r="AP124" s="18">
        <f>('Wind Tunnel Raw Data'!Y31*1000+$B$121)/$B$121</f>
        <v>-1.2630106195033044</v>
      </c>
      <c r="AQ124" s="18">
        <f>('Wind Tunnel Raw Data'!Z31*1000+$B$121)/$B$121</f>
        <v>-1.0633332119000718</v>
      </c>
      <c r="AR124" s="18">
        <f>('Wind Tunnel Raw Data'!AA31*1000+$B$121)/$B$121</f>
        <v>-0.96349450809845538</v>
      </c>
      <c r="AS124" s="18">
        <f>('Wind Tunnel Raw Data'!AB31*1000+$B$121)/$B$121</f>
        <v>-0.93021494016458317</v>
      </c>
      <c r="AT124" s="18">
        <f>('Wind Tunnel Raw Data'!AC31*1000+$B$121)/$B$121</f>
        <v>-0.61405904479279805</v>
      </c>
      <c r="AU124" s="18">
        <f>('Wind Tunnel Raw Data'!AD31*1000+$B$121)/$B$121</f>
        <v>-0.69725796462747835</v>
      </c>
      <c r="AV124" s="19">
        <f>('Wind Tunnel Raw Data'!AE31*1000+$B$121)/$B$121</f>
        <v>-0.44766120512343743</v>
      </c>
    </row>
    <row r="125" spans="1:48" x14ac:dyDescent="0.25">
      <c r="A125" s="9"/>
      <c r="C125" s="33">
        <v>8.06</v>
      </c>
      <c r="D125" s="38">
        <f>'Wind Tunnel Raw Data'!K32*1000/$B$71</f>
        <v>-3.3113717483910867</v>
      </c>
      <c r="E125" s="18">
        <f>'Wind Tunnel Raw Data'!L32*1000/$B$71</f>
        <v>-0.51225640306602449</v>
      </c>
      <c r="F125" s="18">
        <f>'Wind Tunnel Raw Data'!M32*1000/$B$71</f>
        <v>-0.91474357690361507</v>
      </c>
      <c r="G125" s="18">
        <f>'Wind Tunnel Raw Data'!N32*1000/$B$71</f>
        <v>-1.1891666499746996</v>
      </c>
      <c r="H125" s="18">
        <f>'Wind Tunnel Raw Data'!O32*1000/$B$71</f>
        <v>-1.3721153653554226</v>
      </c>
      <c r="I125" s="18">
        <f>'Wind Tunnel Raw Data'!P32*1000/$B$71</f>
        <v>-1.4087051084315672</v>
      </c>
      <c r="J125" s="18">
        <f>'Wind Tunnel Raw Data'!Q32*1000/$B$71</f>
        <v>-1.4635897230457842</v>
      </c>
      <c r="K125" s="18">
        <f>'Wind Tunnel Raw Data'!R32*1000/$B$71</f>
        <v>-1.390410236893495</v>
      </c>
      <c r="L125" s="18">
        <f>'Wind Tunnel Raw Data'!S32*1000/$B$71</f>
        <v>-1.390410236893495</v>
      </c>
      <c r="M125" s="18">
        <f>'Wind Tunnel Raw Data'!T32*1000/$B$71</f>
        <v>-1.4269999799696396</v>
      </c>
      <c r="N125" s="19">
        <f>'Wind Tunnel Raw Data'!U32*1000/$B$71</f>
        <v>-1.4269999799696396</v>
      </c>
      <c r="O125" s="38">
        <f t="shared" si="79"/>
        <v>-3.3113717483910867</v>
      </c>
      <c r="P125" s="18">
        <f>'Wind Tunnel Raw Data'!V32 * 1000/$B$121</f>
        <v>-4.0268277199985274</v>
      </c>
      <c r="Q125" s="18">
        <f>'Wind Tunnel Raw Data'!W32 * 1000/$B$121</f>
        <v>-4.0268277199985274</v>
      </c>
      <c r="R125" s="18">
        <f>'Wind Tunnel Raw Data'!X32 * 1000/$B$121</f>
        <v>-2.5292471629742814</v>
      </c>
      <c r="S125" s="18">
        <f>'Wind Tunnel Raw Data'!Y32 * 1000/$B$121</f>
        <v>-2.3295697553710486</v>
      </c>
      <c r="T125" s="18">
        <f>'Wind Tunnel Raw Data'!Z32 * 1000/$B$121</f>
        <v>-2.0799729958670077</v>
      </c>
      <c r="U125" s="18">
        <f>'Wind Tunnel Raw Data'!AA32 * 1000/$B$121</f>
        <v>-1.9468547241315193</v>
      </c>
      <c r="V125" s="18">
        <f>'Wind Tunnel Raw Data'!AB32 * 1000/$B$121</f>
        <v>-1.8303762363629668</v>
      </c>
      <c r="W125" s="18">
        <f>'Wind Tunnel Raw Data'!AC32 * 1000/$B$121</f>
        <v>-1.5474999089250538</v>
      </c>
      <c r="X125" s="18">
        <f>'Wind Tunnel Raw Data'!AD32 * 1000/$B$121</f>
        <v>-1.5807794768589258</v>
      </c>
      <c r="Y125" s="19">
        <f>'Wind Tunnel Raw Data'!AE32 * 1000/$B$121</f>
        <v>-1.3644622852887571</v>
      </c>
      <c r="Z125" s="33">
        <v>8.06</v>
      </c>
      <c r="AA125" s="38">
        <f>('Wind Tunnel Raw Data'!K32*1000+$B$121)/$B$121</f>
        <v>-2.0118008980154269</v>
      </c>
      <c r="AB125" s="18">
        <f>('Wind Tunnel Raw Data'!L32*1000+$B$121)/$B$121</f>
        <v>0.53408604892579026</v>
      </c>
      <c r="AC125" s="18">
        <f>('Wind Tunnel Raw Data'!M32*1000+$B$121)/$B$121</f>
        <v>0.1680108016531969</v>
      </c>
      <c r="AD125" s="18">
        <f>('Wind Tunnel Raw Data'!N32*1000+$B$121)/$B$121</f>
        <v>-8.1585957850844049E-2</v>
      </c>
      <c r="AE125" s="18">
        <f>('Wind Tunnel Raw Data'!O32*1000+$B$121)/$B$121</f>
        <v>-0.24798379752020466</v>
      </c>
      <c r="AF125" s="18">
        <f>('Wind Tunnel Raw Data'!P32*1000+$B$121)/$B$121</f>
        <v>-0.28126336545407682</v>
      </c>
      <c r="AG125" s="18">
        <f>('Wind Tunnel Raw Data'!Q32*1000+$B$121)/$B$121</f>
        <v>-0.33118271735488497</v>
      </c>
      <c r="AH125" s="18">
        <f>('Wind Tunnel Raw Data'!R32*1000+$B$121)/$B$121</f>
        <v>-0.26462358148714071</v>
      </c>
      <c r="AI125" s="18">
        <f>('Wind Tunnel Raw Data'!S32*1000+$B$121)/$B$121</f>
        <v>-0.26462358148714071</v>
      </c>
      <c r="AJ125" s="18">
        <f>('Wind Tunnel Raw Data'!T32*1000+$B$121)/$B$121</f>
        <v>-0.29790314942101287</v>
      </c>
      <c r="AK125" s="19">
        <f>('Wind Tunnel Raw Data'!U32*1000+$B$121)/$B$121</f>
        <v>-0.29790314942101287</v>
      </c>
      <c r="AL125" s="38">
        <f t="shared" si="80"/>
        <v>-2.0118008980154269</v>
      </c>
      <c r="AM125" s="18">
        <f>('Wind Tunnel Raw Data'!V32*1000+$B$121)/$B$121</f>
        <v>-3.026827719998527</v>
      </c>
      <c r="AN125" s="18">
        <f>('Wind Tunnel Raw Data'!W32*1000+$B$121)/$B$121</f>
        <v>-3.026827719998527</v>
      </c>
      <c r="AO125" s="18">
        <f>('Wind Tunnel Raw Data'!X32*1000+$B$121)/$B$121</f>
        <v>-1.5292471629742814</v>
      </c>
      <c r="AP125" s="18">
        <f>('Wind Tunnel Raw Data'!Y32*1000+$B$121)/$B$121</f>
        <v>-1.3295697553710486</v>
      </c>
      <c r="AQ125" s="18">
        <f>('Wind Tunnel Raw Data'!Z32*1000+$B$121)/$B$121</f>
        <v>-1.0799729958670077</v>
      </c>
      <c r="AR125" s="18">
        <f>('Wind Tunnel Raw Data'!AA32*1000+$B$121)/$B$121</f>
        <v>-0.94685472413151928</v>
      </c>
      <c r="AS125" s="18">
        <f>('Wind Tunnel Raw Data'!AB32*1000+$B$121)/$B$121</f>
        <v>-0.83037623636296687</v>
      </c>
      <c r="AT125" s="18">
        <f>('Wind Tunnel Raw Data'!AC32*1000+$B$121)/$B$121</f>
        <v>-0.54749990892505374</v>
      </c>
      <c r="AU125" s="18">
        <f>('Wind Tunnel Raw Data'!AD32*1000+$B$121)/$B$121</f>
        <v>-0.58077947685892595</v>
      </c>
      <c r="AV125" s="19">
        <f>('Wind Tunnel Raw Data'!AE32*1000+$B$121)/$B$121</f>
        <v>-0.36446228528875713</v>
      </c>
    </row>
    <row r="126" spans="1:48" x14ac:dyDescent="0.25">
      <c r="A126" s="9"/>
      <c r="C126" s="33">
        <v>10.08</v>
      </c>
      <c r="D126" s="38">
        <f>'Wind Tunnel Raw Data'!K33*1000/$B$71</f>
        <v>-2.3051538137971099</v>
      </c>
      <c r="E126" s="18">
        <f>'Wind Tunnel Raw Data'!L33*1000/$B$71</f>
        <v>-0.49396153152795214</v>
      </c>
      <c r="F126" s="18">
        <f>'Wind Tunnel Raw Data'!M33*1000/$B$71</f>
        <v>-0.89644870536554278</v>
      </c>
      <c r="G126" s="18">
        <f>'Wind Tunnel Raw Data'!N33*1000/$B$71</f>
        <v>-1.1891666499746996</v>
      </c>
      <c r="H126" s="18">
        <f>'Wind Tunnel Raw Data'!O33*1000/$B$71</f>
        <v>-1.4087051084315672</v>
      </c>
      <c r="I126" s="18">
        <f>'Wind Tunnel Raw Data'!P33*1000/$B$71</f>
        <v>-1.4635897230457842</v>
      </c>
      <c r="J126" s="18">
        <f>'Wind Tunnel Raw Data'!Q33*1000/$B$71</f>
        <v>-1.5001794661219288</v>
      </c>
      <c r="K126" s="18">
        <f>'Wind Tunnel Raw Data'!R33*1000/$B$71</f>
        <v>-1.4087051084315672</v>
      </c>
      <c r="L126" s="18">
        <f>'Wind Tunnel Raw Data'!S33*1000/$B$71</f>
        <v>-1.5001794661219288</v>
      </c>
      <c r="M126" s="18">
        <f>'Wind Tunnel Raw Data'!T33*1000/$B$71</f>
        <v>-1.5184743376600012</v>
      </c>
      <c r="N126" s="19">
        <f>'Wind Tunnel Raw Data'!U33*1000/$B$71</f>
        <v>-1.573358952274218</v>
      </c>
      <c r="O126" s="38">
        <f t="shared" si="79"/>
        <v>-2.3051538137971099</v>
      </c>
      <c r="P126" s="18">
        <f>'Wind Tunnel Raw Data'!V33 * 1000/$B$121</f>
        <v>-2.7788439224783223</v>
      </c>
      <c r="Q126" s="18">
        <f>'Wind Tunnel Raw Data'!W33 * 1000/$B$121</f>
        <v>-2.8454030583460668</v>
      </c>
      <c r="R126" s="18">
        <f>'Wind Tunnel Raw Data'!X33 * 1000/$B$121</f>
        <v>-2.7622041385113865</v>
      </c>
      <c r="S126" s="18">
        <f>'Wind Tunnel Raw Data'!Y33 * 1000/$B$121</f>
        <v>-2.6457256507428339</v>
      </c>
      <c r="T126" s="18">
        <f>'Wind Tunnel Raw Data'!Z33 * 1000/$B$121</f>
        <v>-2.4793278110734733</v>
      </c>
      <c r="U126" s="18">
        <f>'Wind Tunnel Raw Data'!AA33 * 1000/$B$121</f>
        <v>-2.3462095393379849</v>
      </c>
      <c r="V126" s="18">
        <f>'Wind Tunnel Raw Data'!AB33 * 1000/$B$121</f>
        <v>-2.1964514836355602</v>
      </c>
      <c r="W126" s="18">
        <f>'Wind Tunnel Raw Data'!AC33 * 1000/$B$121</f>
        <v>-1.863655804296839</v>
      </c>
      <c r="X126" s="18">
        <f>'Wind Tunnel Raw Data'!AD33 * 1000/$B$121</f>
        <v>-1.8969353722307112</v>
      </c>
      <c r="Y126" s="19">
        <f>'Wind Tunnel Raw Data'!AE33 * 1000/$B$121</f>
        <v>-1.6306988287597342</v>
      </c>
      <c r="Z126" s="33">
        <v>10.08</v>
      </c>
      <c r="AA126" s="38">
        <f>('Wind Tunnel Raw Data'!K33*1000+$B$121)/$B$121</f>
        <v>-1.0966127798339438</v>
      </c>
      <c r="AB126" s="18">
        <f>('Wind Tunnel Raw Data'!L33*1000+$B$121)/$B$121</f>
        <v>0.55072583289272636</v>
      </c>
      <c r="AC126" s="18">
        <f>('Wind Tunnel Raw Data'!M33*1000+$B$121)/$B$121</f>
        <v>0.18465058562013295</v>
      </c>
      <c r="AD126" s="18">
        <f>('Wind Tunnel Raw Data'!N33*1000+$B$121)/$B$121</f>
        <v>-8.1585957850844049E-2</v>
      </c>
      <c r="AE126" s="18">
        <f>('Wind Tunnel Raw Data'!O33*1000+$B$121)/$B$121</f>
        <v>-0.28126336545407682</v>
      </c>
      <c r="AF126" s="18">
        <f>('Wind Tunnel Raw Data'!P33*1000+$B$121)/$B$121</f>
        <v>-0.33118271735488497</v>
      </c>
      <c r="AG126" s="18">
        <f>('Wind Tunnel Raw Data'!Q33*1000+$B$121)/$B$121</f>
        <v>-0.36446228528875713</v>
      </c>
      <c r="AH126" s="18">
        <f>('Wind Tunnel Raw Data'!R33*1000+$B$121)/$B$121</f>
        <v>-0.28126336545407682</v>
      </c>
      <c r="AI126" s="18">
        <f>('Wind Tunnel Raw Data'!S33*1000+$B$121)/$B$121</f>
        <v>-0.36446228528875713</v>
      </c>
      <c r="AJ126" s="18">
        <f>('Wind Tunnel Raw Data'!T33*1000+$B$121)/$B$121</f>
        <v>-0.38110206925569318</v>
      </c>
      <c r="AK126" s="19">
        <f>('Wind Tunnel Raw Data'!U33*1000+$B$121)/$B$121</f>
        <v>-0.43102142115650133</v>
      </c>
      <c r="AL126" s="38">
        <f t="shared" si="80"/>
        <v>-1.0966127798339438</v>
      </c>
      <c r="AM126" s="18">
        <f>('Wind Tunnel Raw Data'!V33*1000+$B$121)/$B$121</f>
        <v>-1.7788439224783223</v>
      </c>
      <c r="AN126" s="18">
        <f>('Wind Tunnel Raw Data'!W33*1000+$B$121)/$B$121</f>
        <v>-1.8454030583460665</v>
      </c>
      <c r="AO126" s="18">
        <f>('Wind Tunnel Raw Data'!X33*1000+$B$121)/$B$121</f>
        <v>-1.7622041385113862</v>
      </c>
      <c r="AP126" s="18">
        <f>('Wind Tunnel Raw Data'!Y33*1000+$B$121)/$B$121</f>
        <v>-1.6457256507428337</v>
      </c>
      <c r="AQ126" s="18">
        <f>('Wind Tunnel Raw Data'!Z33*1000+$B$121)/$B$121</f>
        <v>-1.4793278110734731</v>
      </c>
      <c r="AR126" s="18">
        <f>('Wind Tunnel Raw Data'!AA33*1000+$B$121)/$B$121</f>
        <v>-1.3462095393379847</v>
      </c>
      <c r="AS126" s="18">
        <f>('Wind Tunnel Raw Data'!AB33*1000+$B$121)/$B$121</f>
        <v>-1.1964514836355602</v>
      </c>
      <c r="AT126" s="18">
        <f>('Wind Tunnel Raw Data'!AC33*1000+$B$121)/$B$121</f>
        <v>-0.86365580429683897</v>
      </c>
      <c r="AU126" s="18">
        <f>('Wind Tunnel Raw Data'!AD33*1000+$B$121)/$B$121</f>
        <v>-0.89693537223071107</v>
      </c>
      <c r="AV126" s="19">
        <f>('Wind Tunnel Raw Data'!AE33*1000+$B$121)/$B$121</f>
        <v>-0.63069882875973415</v>
      </c>
    </row>
    <row r="127" spans="1:48" x14ac:dyDescent="0.25">
      <c r="A127" s="9"/>
      <c r="C127" s="33">
        <v>11.95</v>
      </c>
      <c r="D127" s="38">
        <f>'Wind Tunnel Raw Data'!K34*1000/$B$71</f>
        <v>-1.9392563830356639</v>
      </c>
      <c r="E127" s="18">
        <f>'Wind Tunnel Raw Data'!L34*1000/$B$71</f>
        <v>-0.54884614614216909</v>
      </c>
      <c r="F127" s="18">
        <f>'Wind Tunnel Raw Data'!M34*1000/$B$71</f>
        <v>-0.95133331997975967</v>
      </c>
      <c r="G127" s="18">
        <f>'Wind Tunnel Raw Data'!N34*1000/$B$71</f>
        <v>-1.2806410076650612</v>
      </c>
      <c r="H127" s="18">
        <f>'Wind Tunnel Raw Data'!O34*1000/$B$71</f>
        <v>-1.4818845945838566</v>
      </c>
      <c r="I127" s="18">
        <f>'Wind Tunnel Raw Data'!P34*1000/$B$71</f>
        <v>-1.6099486953503626</v>
      </c>
      <c r="J127" s="18">
        <f>'Wind Tunnel Raw Data'!Q34*1000/$B$71</f>
        <v>-1.6465384384265072</v>
      </c>
      <c r="K127" s="18">
        <f>'Wind Tunnel Raw Data'!R34*1000/$B$71</f>
        <v>-1.5184743376600012</v>
      </c>
      <c r="L127" s="18">
        <f>'Wind Tunnel Raw Data'!S34*1000/$B$71</f>
        <v>-1.6099486953503626</v>
      </c>
      <c r="M127" s="18">
        <f>'Wind Tunnel Raw Data'!T34*1000/$B$71</f>
        <v>-1.6465384384265072</v>
      </c>
      <c r="N127" s="19">
        <f>'Wind Tunnel Raw Data'!U34*1000/$B$71</f>
        <v>-1.7746025391930134</v>
      </c>
      <c r="O127" s="38">
        <f t="shared" si="79"/>
        <v>-1.9392563830356639</v>
      </c>
      <c r="P127" s="18">
        <f>'Wind Tunnel Raw Data'!V34 * 1000/$B$121</f>
        <v>-2.3129299714041127</v>
      </c>
      <c r="Q127" s="18">
        <f>'Wind Tunnel Raw Data'!W34 * 1000/$B$121</f>
        <v>-2.3794891072718567</v>
      </c>
      <c r="R127" s="18">
        <f>'Wind Tunnel Raw Data'!X34 * 1000/$B$121</f>
        <v>-2.4793278110734733</v>
      </c>
      <c r="S127" s="18">
        <f>'Wind Tunnel Raw Data'!Y34 * 1000/$B$121</f>
        <v>-2.5126073790073455</v>
      </c>
      <c r="T127" s="18">
        <f>'Wind Tunnel Raw Data'!Z34 * 1000/$B$121</f>
        <v>-2.4959675950404092</v>
      </c>
      <c r="U127" s="18">
        <f>'Wind Tunnel Raw Data'!AA34 * 1000/$B$121</f>
        <v>-2.5126073790073455</v>
      </c>
      <c r="V127" s="18">
        <f>'Wind Tunnel Raw Data'!AB34 * 1000/$B$121</f>
        <v>-2.4959675950404092</v>
      </c>
      <c r="W127" s="18">
        <f>'Wind Tunnel Raw Data'!AC34 * 1000/$B$121</f>
        <v>-2.1798116996686243</v>
      </c>
      <c r="X127" s="18">
        <f>'Wind Tunnel Raw Data'!AD34 * 1000/$B$121</f>
        <v>-2.2130912676024961</v>
      </c>
      <c r="Y127" s="19">
        <f>'Wind Tunnel Raw Data'!AE34 * 1000/$B$121</f>
        <v>-1.9468547241315193</v>
      </c>
      <c r="Z127" s="33">
        <v>11.95</v>
      </c>
      <c r="AA127" s="38">
        <f>('Wind Tunnel Raw Data'!K34*1000+$B$121)/$B$121</f>
        <v>-0.76381710049522256</v>
      </c>
      <c r="AB127" s="18">
        <f>('Wind Tunnel Raw Data'!L34*1000+$B$121)/$B$121</f>
        <v>0.50080648099191816</v>
      </c>
      <c r="AC127" s="18">
        <f>('Wind Tunnel Raw Data'!M34*1000+$B$121)/$B$121</f>
        <v>0.13473123371932477</v>
      </c>
      <c r="AD127" s="18">
        <f>('Wind Tunnel Raw Data'!N34*1000+$B$121)/$B$121</f>
        <v>-0.16478487768552436</v>
      </c>
      <c r="AE127" s="18">
        <f>('Wind Tunnel Raw Data'!O34*1000+$B$121)/$B$121</f>
        <v>-0.34782250132182102</v>
      </c>
      <c r="AF127" s="18">
        <f>('Wind Tunnel Raw Data'!P34*1000+$B$121)/$B$121</f>
        <v>-0.46430098909037348</v>
      </c>
      <c r="AG127" s="18">
        <f>('Wind Tunnel Raw Data'!Q34*1000+$B$121)/$B$121</f>
        <v>-0.49758055702424558</v>
      </c>
      <c r="AH127" s="18">
        <f>('Wind Tunnel Raw Data'!R34*1000+$B$121)/$B$121</f>
        <v>-0.38110206925569318</v>
      </c>
      <c r="AI127" s="18">
        <f>('Wind Tunnel Raw Data'!S34*1000+$B$121)/$B$121</f>
        <v>-0.46430098909037348</v>
      </c>
      <c r="AJ127" s="18">
        <f>('Wind Tunnel Raw Data'!T34*1000+$B$121)/$B$121</f>
        <v>-0.49758055702424558</v>
      </c>
      <c r="AK127" s="19">
        <f>('Wind Tunnel Raw Data'!U34*1000+$B$121)/$B$121</f>
        <v>-0.61405904479279805</v>
      </c>
      <c r="AL127" s="38">
        <f t="shared" si="80"/>
        <v>-0.76381710049522256</v>
      </c>
      <c r="AM127" s="18">
        <f>('Wind Tunnel Raw Data'!V34*1000+$B$121)/$B$121</f>
        <v>-1.3129299714041125</v>
      </c>
      <c r="AN127" s="18">
        <f>('Wind Tunnel Raw Data'!W34*1000+$B$121)/$B$121</f>
        <v>-1.3794891072718567</v>
      </c>
      <c r="AO127" s="18">
        <f>('Wind Tunnel Raw Data'!X34*1000+$B$121)/$B$121</f>
        <v>-1.4793278110734731</v>
      </c>
      <c r="AP127" s="18">
        <f>('Wind Tunnel Raw Data'!Y34*1000+$B$121)/$B$121</f>
        <v>-1.5126073790073453</v>
      </c>
      <c r="AQ127" s="18">
        <f>('Wind Tunnel Raw Data'!Z34*1000+$B$121)/$B$121</f>
        <v>-1.4959675950404092</v>
      </c>
      <c r="AR127" s="18">
        <f>('Wind Tunnel Raw Data'!AA34*1000+$B$121)/$B$121</f>
        <v>-1.5126073790073453</v>
      </c>
      <c r="AS127" s="18">
        <f>('Wind Tunnel Raw Data'!AB34*1000+$B$121)/$B$121</f>
        <v>-1.4959675950404092</v>
      </c>
      <c r="AT127" s="18">
        <f>('Wind Tunnel Raw Data'!AC34*1000+$B$121)/$B$121</f>
        <v>-1.1798116996686241</v>
      </c>
      <c r="AU127" s="18">
        <f>('Wind Tunnel Raw Data'!AD34*1000+$B$121)/$B$121</f>
        <v>-1.2130912676024961</v>
      </c>
      <c r="AV127" s="19">
        <f>('Wind Tunnel Raw Data'!AE34*1000+$B$121)/$B$121</f>
        <v>-0.94685472413151928</v>
      </c>
    </row>
    <row r="128" spans="1:48" x14ac:dyDescent="0.25">
      <c r="A128" s="9"/>
      <c r="C128" s="33">
        <v>13.97</v>
      </c>
      <c r="D128" s="38">
        <f>'Wind Tunnel Raw Data'!K35*1000/$B$71</f>
        <v>-1.9758461261118085</v>
      </c>
      <c r="E128" s="18">
        <f>'Wind Tunnel Raw Data'!L35*1000/$B$71</f>
        <v>-0.51225640306602449</v>
      </c>
      <c r="F128" s="18">
        <f>'Wind Tunnel Raw Data'!M35*1000/$B$71</f>
        <v>-0.91474357690361507</v>
      </c>
      <c r="G128" s="18">
        <f>'Wind Tunnel Raw Data'!N35*1000/$B$71</f>
        <v>-1.207461521512772</v>
      </c>
      <c r="H128" s="18">
        <f>'Wind Tunnel Raw Data'!O35*1000/$B$71</f>
        <v>-1.4635897230457842</v>
      </c>
      <c r="I128" s="18">
        <f>'Wind Tunnel Raw Data'!P35*1000/$B$71</f>
        <v>-1.573358952274218</v>
      </c>
      <c r="J128" s="18">
        <f>'Wind Tunnel Raw Data'!Q35*1000/$B$71</f>
        <v>-1.6831281815026518</v>
      </c>
      <c r="K128" s="18">
        <f>'Wind Tunnel Raw Data'!R35*1000/$B$71</f>
        <v>-1.6465384384265072</v>
      </c>
      <c r="L128" s="18">
        <f>'Wind Tunnel Raw Data'!S35*1000/$B$71</f>
        <v>-1.6465384384265072</v>
      </c>
      <c r="M128" s="18">
        <f>'Wind Tunnel Raw Data'!T35*1000/$B$71</f>
        <v>-1.756307667654941</v>
      </c>
      <c r="N128" s="19">
        <f>'Wind Tunnel Raw Data'!U35*1000/$B$71</f>
        <v>-1.7928974107310856</v>
      </c>
      <c r="O128" s="38">
        <f t="shared" si="79"/>
        <v>-1.9758461261118085</v>
      </c>
      <c r="P128" s="18">
        <f>'Wind Tunnel Raw Data'!V35 * 1000/$B$121</f>
        <v>-2.396128891238793</v>
      </c>
      <c r="Q128" s="18">
        <f>'Wind Tunnel Raw Data'!W35 * 1000/$B$121</f>
        <v>-2.3794891072718567</v>
      </c>
      <c r="R128" s="18">
        <f>'Wind Tunnel Raw Data'!X35 * 1000/$B$121</f>
        <v>-2.4793278110734733</v>
      </c>
      <c r="S128" s="18">
        <f>'Wind Tunnel Raw Data'!Y35 * 1000/$B$121</f>
        <v>-2.4793278110734733</v>
      </c>
      <c r="T128" s="18">
        <f>'Wind Tunnel Raw Data'!Z35 * 1000/$B$121</f>
        <v>-2.462688027106537</v>
      </c>
      <c r="U128" s="18">
        <f>'Wind Tunnel Raw Data'!AA35 * 1000/$B$121</f>
        <v>-2.462688027106537</v>
      </c>
      <c r="V128" s="18">
        <f>'Wind Tunnel Raw Data'!AB35 * 1000/$B$121</f>
        <v>-2.4294084591726652</v>
      </c>
      <c r="W128" s="18">
        <f>'Wind Tunnel Raw Data'!AC35 * 1000/$B$121</f>
        <v>-2.1798116996686243</v>
      </c>
      <c r="X128" s="18">
        <f>'Wind Tunnel Raw Data'!AD35 * 1000/$B$121</f>
        <v>-2.1798116996686243</v>
      </c>
      <c r="Y128" s="19">
        <f>'Wind Tunnel Raw Data'!AE35 * 1000/$B$121</f>
        <v>-1.9468547241315193</v>
      </c>
      <c r="Z128" s="33">
        <v>13.97</v>
      </c>
      <c r="AA128" s="38">
        <f>('Wind Tunnel Raw Data'!K35*1000+$B$121)/$B$121</f>
        <v>-0.79709666842909477</v>
      </c>
      <c r="AB128" s="18">
        <f>('Wind Tunnel Raw Data'!L35*1000+$B$121)/$B$121</f>
        <v>0.53408604892579026</v>
      </c>
      <c r="AC128" s="18">
        <f>('Wind Tunnel Raw Data'!M35*1000+$B$121)/$B$121</f>
        <v>0.1680108016531969</v>
      </c>
      <c r="AD128" s="18">
        <f>('Wind Tunnel Raw Data'!N35*1000+$B$121)/$B$121</f>
        <v>-9.8225741817780113E-2</v>
      </c>
      <c r="AE128" s="18">
        <f>('Wind Tunnel Raw Data'!O35*1000+$B$121)/$B$121</f>
        <v>-0.33118271735488497</v>
      </c>
      <c r="AF128" s="18">
        <f>('Wind Tunnel Raw Data'!P35*1000+$B$121)/$B$121</f>
        <v>-0.43102142115650133</v>
      </c>
      <c r="AG128" s="18">
        <f>('Wind Tunnel Raw Data'!Q35*1000+$B$121)/$B$121</f>
        <v>-0.53086012495811774</v>
      </c>
      <c r="AH128" s="18">
        <f>('Wind Tunnel Raw Data'!R35*1000+$B$121)/$B$121</f>
        <v>-0.49758055702424558</v>
      </c>
      <c r="AI128" s="18">
        <f>('Wind Tunnel Raw Data'!S35*1000+$B$121)/$B$121</f>
        <v>-0.49758055702424558</v>
      </c>
      <c r="AJ128" s="18">
        <f>('Wind Tunnel Raw Data'!T35*1000+$B$121)/$B$121</f>
        <v>-0.59741926082586194</v>
      </c>
      <c r="AK128" s="19">
        <f>('Wind Tunnel Raw Data'!U35*1000+$B$121)/$B$121</f>
        <v>-0.63069882875973415</v>
      </c>
      <c r="AL128" s="38">
        <f t="shared" si="80"/>
        <v>-0.79709666842909477</v>
      </c>
      <c r="AM128" s="18">
        <f>('Wind Tunnel Raw Data'!V35*1000+$B$121)/$B$121</f>
        <v>-1.3961288912387928</v>
      </c>
      <c r="AN128" s="18">
        <f>('Wind Tunnel Raw Data'!W35*1000+$B$121)/$B$121</f>
        <v>-1.3794891072718567</v>
      </c>
      <c r="AO128" s="18">
        <f>('Wind Tunnel Raw Data'!X35*1000+$B$121)/$B$121</f>
        <v>-1.4793278110734731</v>
      </c>
      <c r="AP128" s="18">
        <f>('Wind Tunnel Raw Data'!Y35*1000+$B$121)/$B$121</f>
        <v>-1.4793278110734731</v>
      </c>
      <c r="AQ128" s="18">
        <f>('Wind Tunnel Raw Data'!Z35*1000+$B$121)/$B$121</f>
        <v>-1.462688027106537</v>
      </c>
      <c r="AR128" s="18">
        <f>('Wind Tunnel Raw Data'!AA35*1000+$B$121)/$B$121</f>
        <v>-1.462688027106537</v>
      </c>
      <c r="AS128" s="18">
        <f>('Wind Tunnel Raw Data'!AB35*1000+$B$121)/$B$121</f>
        <v>-1.429408459172665</v>
      </c>
      <c r="AT128" s="18">
        <f>('Wind Tunnel Raw Data'!AC35*1000+$B$121)/$B$121</f>
        <v>-1.1798116996686241</v>
      </c>
      <c r="AU128" s="18">
        <f>('Wind Tunnel Raw Data'!AD35*1000+$B$121)/$B$121</f>
        <v>-1.1798116996686241</v>
      </c>
      <c r="AV128" s="19">
        <f>('Wind Tunnel Raw Data'!AE35*1000+$B$121)/$B$121</f>
        <v>-0.94685472413151928</v>
      </c>
    </row>
    <row r="129" spans="1:51" ht="15.75" thickBot="1" x14ac:dyDescent="0.3">
      <c r="A129" s="13"/>
      <c r="B129" s="16"/>
      <c r="C129" s="34">
        <v>15.98</v>
      </c>
      <c r="D129" s="39">
        <f>'Wind Tunnel Raw Data'!K36*1000/$B$71</f>
        <v>-1.8660768968833747</v>
      </c>
      <c r="E129" s="30">
        <f>'Wind Tunnel Raw Data'!L36*1000/$B$71</f>
        <v>-0.49396153152795214</v>
      </c>
      <c r="F129" s="30">
        <f>'Wind Tunnel Raw Data'!M36*1000/$B$71</f>
        <v>-0.93303844844168737</v>
      </c>
      <c r="G129" s="30">
        <f>'Wind Tunnel Raw Data'!N36*1000/$B$71</f>
        <v>-1.2623461361269888</v>
      </c>
      <c r="H129" s="30">
        <f>'Wind Tunnel Raw Data'!O36*1000/$B$71</f>
        <v>-1.4818845945838566</v>
      </c>
      <c r="I129" s="30">
        <f>'Wind Tunnel Raw Data'!P36*1000/$B$71</f>
        <v>-1.6099486953503626</v>
      </c>
      <c r="J129" s="30">
        <f>'Wind Tunnel Raw Data'!Q36*1000/$B$71</f>
        <v>-1.6831281815026518</v>
      </c>
      <c r="K129" s="30">
        <f>'Wind Tunnel Raw Data'!R36*1000/$B$71</f>
        <v>-1.5916538238122904</v>
      </c>
      <c r="L129" s="30">
        <f>'Wind Tunnel Raw Data'!S36*1000/$B$71</f>
        <v>-1.628243566888435</v>
      </c>
      <c r="M129" s="30">
        <f>'Wind Tunnel Raw Data'!T36*1000/$B$71</f>
        <v>-1.7197179245787964</v>
      </c>
      <c r="N129" s="31">
        <f>'Wind Tunnel Raw Data'!U36*1000/$B$71</f>
        <v>-1.756307667654941</v>
      </c>
      <c r="O129" s="39">
        <f t="shared" si="79"/>
        <v>-1.8660768968833747</v>
      </c>
      <c r="P129" s="30">
        <f>'Wind Tunnel Raw Data'!V36 * 1000/$B$121</f>
        <v>-2.3295697553710486</v>
      </c>
      <c r="Q129" s="30">
        <f>'Wind Tunnel Raw Data'!W36 * 1000/$B$121</f>
        <v>-2.3462095393379849</v>
      </c>
      <c r="R129" s="30">
        <f>'Wind Tunnel Raw Data'!X36 * 1000/$B$121</f>
        <v>-2.4294084591726652</v>
      </c>
      <c r="S129" s="30">
        <f>'Wind Tunnel Raw Data'!Y36 * 1000/$B$121</f>
        <v>-2.462688027106537</v>
      </c>
      <c r="T129" s="30">
        <f>'Wind Tunnel Raw Data'!Z36 * 1000/$B$121</f>
        <v>-2.4460482431396011</v>
      </c>
      <c r="U129" s="30">
        <f>'Wind Tunnel Raw Data'!AA36 * 1000/$B$121</f>
        <v>-2.4793278110734733</v>
      </c>
      <c r="V129" s="30">
        <f>'Wind Tunnel Raw Data'!AB36 * 1000/$B$121</f>
        <v>-2.462688027106537</v>
      </c>
      <c r="W129" s="30">
        <f>'Wind Tunnel Raw Data'!AC36 * 1000/$B$121</f>
        <v>-2.1465321317347521</v>
      </c>
      <c r="X129" s="30">
        <f>'Wind Tunnel Raw Data'!AD36 * 1000/$B$121</f>
        <v>-2.2130912676024961</v>
      </c>
      <c r="Y129" s="31">
        <f>'Wind Tunnel Raw Data'!AE36 * 1000/$B$121</f>
        <v>-2.0300536439661996</v>
      </c>
      <c r="Z129" s="34">
        <v>15.98</v>
      </c>
      <c r="AA129" s="39">
        <f>('Wind Tunnel Raw Data'!K36*1000+$B$121)/$B$121</f>
        <v>-0.69725796462747835</v>
      </c>
      <c r="AB129" s="30">
        <f>('Wind Tunnel Raw Data'!L36*1000+$B$121)/$B$121</f>
        <v>0.55072583289272636</v>
      </c>
      <c r="AC129" s="30">
        <f>('Wind Tunnel Raw Data'!M36*1000+$B$121)/$B$121</f>
        <v>0.15137101768626082</v>
      </c>
      <c r="AD129" s="30">
        <f>('Wind Tunnel Raw Data'!N36*1000+$B$121)/$B$121</f>
        <v>-0.14814509371858831</v>
      </c>
      <c r="AE129" s="30">
        <f>('Wind Tunnel Raw Data'!O36*1000+$B$121)/$B$121</f>
        <v>-0.34782250132182102</v>
      </c>
      <c r="AF129" s="30">
        <f>('Wind Tunnel Raw Data'!P36*1000+$B$121)/$B$121</f>
        <v>-0.46430098909037348</v>
      </c>
      <c r="AG129" s="30">
        <f>('Wind Tunnel Raw Data'!Q36*1000+$B$121)/$B$121</f>
        <v>-0.53086012495811774</v>
      </c>
      <c r="AH129" s="30">
        <f>('Wind Tunnel Raw Data'!R36*1000+$B$121)/$B$121</f>
        <v>-0.44766120512343743</v>
      </c>
      <c r="AI129" s="30">
        <f>('Wind Tunnel Raw Data'!S36*1000+$B$121)/$B$121</f>
        <v>-0.48094077305730953</v>
      </c>
      <c r="AJ129" s="30">
        <f>('Wind Tunnel Raw Data'!T36*1000+$B$121)/$B$121</f>
        <v>-0.56413969289198984</v>
      </c>
      <c r="AK129" s="31">
        <f>('Wind Tunnel Raw Data'!U36*1000+$B$121)/$B$121</f>
        <v>-0.59741926082586194</v>
      </c>
      <c r="AL129" s="39">
        <f t="shared" si="80"/>
        <v>-0.69725796462747835</v>
      </c>
      <c r="AM129" s="30">
        <f>('Wind Tunnel Raw Data'!V36*1000+$B$121)/$B$121</f>
        <v>-1.3295697553710486</v>
      </c>
      <c r="AN129" s="30">
        <f>('Wind Tunnel Raw Data'!W36*1000+$B$121)/$B$121</f>
        <v>-1.3462095393379847</v>
      </c>
      <c r="AO129" s="30">
        <f>('Wind Tunnel Raw Data'!X36*1000+$B$121)/$B$121</f>
        <v>-1.429408459172665</v>
      </c>
      <c r="AP129" s="30">
        <f>('Wind Tunnel Raw Data'!Y36*1000+$B$121)/$B$121</f>
        <v>-1.462688027106537</v>
      </c>
      <c r="AQ129" s="30">
        <f>('Wind Tunnel Raw Data'!Z36*1000+$B$121)/$B$121</f>
        <v>-1.4460482431396011</v>
      </c>
      <c r="AR129" s="30">
        <f>('Wind Tunnel Raw Data'!AA36*1000+$B$121)/$B$121</f>
        <v>-1.4793278110734731</v>
      </c>
      <c r="AS129" s="30">
        <f>('Wind Tunnel Raw Data'!AB36*1000+$B$121)/$B$121</f>
        <v>-1.462688027106537</v>
      </c>
      <c r="AT129" s="30">
        <f>('Wind Tunnel Raw Data'!AC36*1000+$B$121)/$B$121</f>
        <v>-1.1465321317347519</v>
      </c>
      <c r="AU129" s="30">
        <f>('Wind Tunnel Raw Data'!AD36*1000+$B$121)/$B$121</f>
        <v>-1.2130912676024961</v>
      </c>
      <c r="AV129" s="31">
        <f>('Wind Tunnel Raw Data'!AE36*1000+$B$121)/$B$121</f>
        <v>-1.0300536439661996</v>
      </c>
    </row>
    <row r="130" spans="1:51" ht="15.75" thickBot="1" x14ac:dyDescent="0.3">
      <c r="A130" s="63" t="s">
        <v>51</v>
      </c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5"/>
      <c r="Z130" s="63" t="s">
        <v>51</v>
      </c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5"/>
    </row>
    <row r="131" spans="1:51" ht="15.75" thickBot="1" x14ac:dyDescent="0.3">
      <c r="A131" s="23" t="s">
        <v>44</v>
      </c>
      <c r="B131" s="32">
        <f>AVERAGE('Wind Tunnel Raw Data'!D66:D75)</f>
        <v>10.68</v>
      </c>
      <c r="C131" s="29" t="s">
        <v>49</v>
      </c>
      <c r="D131" s="66" t="s">
        <v>48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8"/>
      <c r="Z131" s="29" t="s">
        <v>49</v>
      </c>
      <c r="AA131" s="66" t="s">
        <v>48</v>
      </c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8"/>
    </row>
    <row r="132" spans="1:51" ht="15.75" thickBot="1" x14ac:dyDescent="0.3">
      <c r="A132" s="9" t="s">
        <v>45</v>
      </c>
      <c r="B132" s="33">
        <f>AVERAGE('Wind Tunnel Raw Data'!H66:H75)</f>
        <v>1.1066</v>
      </c>
      <c r="C132" s="33" t="s">
        <v>47</v>
      </c>
      <c r="D132" s="26" t="s">
        <v>10</v>
      </c>
      <c r="E132" s="27" t="s">
        <v>11</v>
      </c>
      <c r="F132" s="27" t="s">
        <v>12</v>
      </c>
      <c r="G132" s="27" t="s">
        <v>13</v>
      </c>
      <c r="H132" s="27" t="s">
        <v>14</v>
      </c>
      <c r="I132" s="27" t="s">
        <v>15</v>
      </c>
      <c r="J132" s="27" t="s">
        <v>16</v>
      </c>
      <c r="K132" s="27" t="s">
        <v>17</v>
      </c>
      <c r="L132" s="27" t="s">
        <v>18</v>
      </c>
      <c r="M132" s="27" t="s">
        <v>19</v>
      </c>
      <c r="N132" s="28" t="s">
        <v>20</v>
      </c>
      <c r="O132" s="26" t="s">
        <v>10</v>
      </c>
      <c r="P132" s="27" t="s">
        <v>21</v>
      </c>
      <c r="Q132" s="27" t="s">
        <v>22</v>
      </c>
      <c r="R132" s="27" t="s">
        <v>23</v>
      </c>
      <c r="S132" s="27" t="s">
        <v>24</v>
      </c>
      <c r="T132" s="27" t="s">
        <v>25</v>
      </c>
      <c r="U132" s="27" t="s">
        <v>26</v>
      </c>
      <c r="V132" s="27" t="s">
        <v>27</v>
      </c>
      <c r="W132" s="27" t="s">
        <v>28</v>
      </c>
      <c r="X132" s="27" t="s">
        <v>29</v>
      </c>
      <c r="Y132" s="28" t="s">
        <v>30</v>
      </c>
      <c r="Z132" s="33" t="s">
        <v>47</v>
      </c>
      <c r="AA132" s="26" t="s">
        <v>10</v>
      </c>
      <c r="AB132" s="27" t="s">
        <v>11</v>
      </c>
      <c r="AC132" s="27" t="s">
        <v>12</v>
      </c>
      <c r="AD132" s="27" t="s">
        <v>13</v>
      </c>
      <c r="AE132" s="27" t="s">
        <v>14</v>
      </c>
      <c r="AF132" s="27" t="s">
        <v>15</v>
      </c>
      <c r="AG132" s="27" t="s">
        <v>16</v>
      </c>
      <c r="AH132" s="27" t="s">
        <v>17</v>
      </c>
      <c r="AI132" s="27" t="s">
        <v>18</v>
      </c>
      <c r="AJ132" s="27" t="s">
        <v>19</v>
      </c>
      <c r="AK132" s="28" t="s">
        <v>20</v>
      </c>
      <c r="AL132" s="26" t="s">
        <v>10</v>
      </c>
      <c r="AM132" s="27" t="s">
        <v>21</v>
      </c>
      <c r="AN132" s="27" t="s">
        <v>22</v>
      </c>
      <c r="AO132" s="27" t="s">
        <v>23</v>
      </c>
      <c r="AP132" s="27" t="s">
        <v>24</v>
      </c>
      <c r="AQ132" s="27" t="s">
        <v>25</v>
      </c>
      <c r="AR132" s="27" t="s">
        <v>26</v>
      </c>
      <c r="AS132" s="27" t="s">
        <v>27</v>
      </c>
      <c r="AT132" s="27" t="s">
        <v>28</v>
      </c>
      <c r="AU132" s="27" t="s">
        <v>29</v>
      </c>
      <c r="AV132" s="28" t="s">
        <v>30</v>
      </c>
    </row>
    <row r="133" spans="1:51" ht="15.75" thickBot="1" x14ac:dyDescent="0.3">
      <c r="A133" s="13" t="s">
        <v>46</v>
      </c>
      <c r="B133" s="40">
        <f>0.5*B132*(B131^2)</f>
        <v>63.11072592</v>
      </c>
      <c r="C133" s="33">
        <v>0</v>
      </c>
      <c r="D133" s="35">
        <f>'Wind Tunnel Raw Data'!K66*1000/$B$133</f>
        <v>-6.3380668526463374E-2</v>
      </c>
      <c r="E133" s="36">
        <f>'Wind Tunnel Raw Data'!L66*1000/$B$133</f>
        <v>-1.5686715460299685</v>
      </c>
      <c r="F133" s="36">
        <f>'Wind Tunnel Raw Data'!M66*1000/$B$133</f>
        <v>-1.6637425488196635</v>
      </c>
      <c r="G133" s="36">
        <f>'Wind Tunnel Raw Data'!N66*1000/$B$133</f>
        <v>-1.6320522145564318</v>
      </c>
      <c r="H133" s="36">
        <f>'Wind Tunnel Raw Data'!O66*1000/$B$133</f>
        <v>-1.5845167131615843</v>
      </c>
      <c r="I133" s="36">
        <f>'Wind Tunnel Raw Data'!P66*1000/$B$133</f>
        <v>-1.6003618802932</v>
      </c>
      <c r="J133" s="36">
        <f>'Wind Tunnel Raw Data'!Q66*1000/$B$133</f>
        <v>-1.4894457103718892</v>
      </c>
      <c r="K133" s="36">
        <f>'Wind Tunnel Raw Data'!R66*1000/$B$133</f>
        <v>-1.4260650418454257</v>
      </c>
      <c r="L133" s="36">
        <f>'Wind Tunnel Raw Data'!S66*1000/$B$133</f>
        <v>-1.4419102089770417</v>
      </c>
      <c r="M133" s="36">
        <f>'Wind Tunnel Raw Data'!T66*1000/$B$133</f>
        <v>-1.3309940390557307</v>
      </c>
      <c r="N133" s="37">
        <f>'Wind Tunnel Raw Data'!U66*1000/$B$133</f>
        <v>-1.3151488719241149</v>
      </c>
      <c r="O133" s="35">
        <f>D133</f>
        <v>-6.3380668526463374E-2</v>
      </c>
      <c r="P133" s="36">
        <f>'Wind Tunnel Raw Data'!V66 * 1000/$B$133</f>
        <v>-1.6003618802932</v>
      </c>
      <c r="Q133" s="36">
        <f>'Wind Tunnel Raw Data'!W66 * 1000/$B$133</f>
        <v>-1.6795877159512793</v>
      </c>
      <c r="R133" s="36">
        <f>'Wind Tunnel Raw Data'!X66 * 1000/$B$133</f>
        <v>-1.6795877159512793</v>
      </c>
      <c r="S133" s="36">
        <f>'Wind Tunnel Raw Data'!Y66 * 1000/$B$133</f>
        <v>-1.616207047424816</v>
      </c>
      <c r="T133" s="36">
        <f>'Wind Tunnel Raw Data'!Z66 * 1000/$B$133</f>
        <v>-1.5845167131615843</v>
      </c>
      <c r="U133" s="36">
        <f>'Wind Tunnel Raw Data'!AA66 * 1000/$B$133</f>
        <v>-1.5369812117667367</v>
      </c>
      <c r="V133" s="36">
        <f>'Wind Tunnel Raw Data'!AB66 * 1000/$B$133</f>
        <v>-1.4260650418454257</v>
      </c>
      <c r="W133" s="36">
        <f>'Wind Tunnel Raw Data'!AC66 * 1000/$B$133</f>
        <v>-1.3468392061873466</v>
      </c>
      <c r="X133" s="36">
        <f>'Wind Tunnel Raw Data'!AD66 * 1000/$B$133</f>
        <v>-1.3151488719241149</v>
      </c>
      <c r="Y133" s="37">
        <f>'Wind Tunnel Raw Data'!AE66 * 1000/$B$133</f>
        <v>-1.3468392061873466</v>
      </c>
      <c r="Z133" s="33">
        <v>0</v>
      </c>
      <c r="AA133" s="35">
        <f>('Wind Tunnel Raw Data'!K66*1000+$B$133)/$B$133</f>
        <v>0.9366193314735366</v>
      </c>
      <c r="AB133" s="36">
        <f>('Wind Tunnel Raw Data'!L66*1000+$B$133)/$B$133</f>
        <v>-0.56867154602996839</v>
      </c>
      <c r="AC133" s="36">
        <f>('Wind Tunnel Raw Data'!M66*1000+$B$133)/$B$133</f>
        <v>-0.66374254881966344</v>
      </c>
      <c r="AD133" s="36">
        <f>('Wind Tunnel Raw Data'!N66*1000+$B$133)/$B$133</f>
        <v>-0.63205221455643179</v>
      </c>
      <c r="AE133" s="36">
        <f>('Wind Tunnel Raw Data'!O66*1000+$B$133)/$B$133</f>
        <v>-0.58451671316158427</v>
      </c>
      <c r="AF133" s="36">
        <f>('Wind Tunnel Raw Data'!P66*1000+$B$133)/$B$133</f>
        <v>-0.60036188029320003</v>
      </c>
      <c r="AG133" s="36">
        <f>('Wind Tunnel Raw Data'!Q66*1000+$B$133)/$B$133</f>
        <v>-0.48944571037188916</v>
      </c>
      <c r="AH133" s="36">
        <f>('Wind Tunnel Raw Data'!R66*1000+$B$133)/$B$133</f>
        <v>-0.42606504184542582</v>
      </c>
      <c r="AI133" s="36">
        <f>('Wind Tunnel Raw Data'!S66*1000+$B$133)/$B$133</f>
        <v>-0.44191020897704164</v>
      </c>
      <c r="AJ133" s="36">
        <f>('Wind Tunnel Raw Data'!T66*1000+$B$133)/$B$133</f>
        <v>-0.33099403905573077</v>
      </c>
      <c r="AK133" s="37">
        <f>('Wind Tunnel Raw Data'!U66*1000+$B$133)/$B$133</f>
        <v>-0.31514887192411495</v>
      </c>
      <c r="AL133" s="35">
        <f>AA133</f>
        <v>0.9366193314735366</v>
      </c>
      <c r="AM133" s="36">
        <f>('Wind Tunnel Raw Data'!V66*1000+$B$133)/$B$133</f>
        <v>-0.60036188029320003</v>
      </c>
      <c r="AN133" s="36">
        <f>('Wind Tunnel Raw Data'!W66*1000+$B$133)/$B$133</f>
        <v>-0.67958771595127931</v>
      </c>
      <c r="AO133" s="36">
        <f>('Wind Tunnel Raw Data'!X66*1000+$B$133)/$B$133</f>
        <v>-0.67958771595127931</v>
      </c>
      <c r="AP133" s="36">
        <f>('Wind Tunnel Raw Data'!Y66*1000+$B$133)/$B$133</f>
        <v>-0.61620704742481591</v>
      </c>
      <c r="AQ133" s="36">
        <f>('Wind Tunnel Raw Data'!Z66*1000+$B$133)/$B$133</f>
        <v>-0.58451671316158427</v>
      </c>
      <c r="AR133" s="36">
        <f>('Wind Tunnel Raw Data'!AA66*1000+$B$133)/$B$133</f>
        <v>-0.53698121176673674</v>
      </c>
      <c r="AS133" s="36">
        <f>('Wind Tunnel Raw Data'!AB66*1000+$B$133)/$B$133</f>
        <v>-0.42606504184542582</v>
      </c>
      <c r="AT133" s="36">
        <f>('Wind Tunnel Raw Data'!AC66*1000+$B$133)/$B$133</f>
        <v>-0.34683920618734659</v>
      </c>
      <c r="AU133" s="36">
        <f>('Wind Tunnel Raw Data'!AD66*1000+$B$133)/$B$133</f>
        <v>-0.31514887192411495</v>
      </c>
      <c r="AV133" s="37">
        <f>('Wind Tunnel Raw Data'!AE66*1000+$B$133)/$B$133</f>
        <v>-0.34683920618734659</v>
      </c>
    </row>
    <row r="134" spans="1:51" x14ac:dyDescent="0.25">
      <c r="A134" s="9"/>
      <c r="C134" s="33">
        <v>2.02</v>
      </c>
      <c r="D134" s="38">
        <f>'Wind Tunnel Raw Data'!K67*1000/$B$133</f>
        <v>-0.26936784123746932</v>
      </c>
      <c r="E134" s="18">
        <f>'Wind Tunnel Raw Data'!L67*1000/$B$133</f>
        <v>-1.1883875348711881</v>
      </c>
      <c r="F134" s="18">
        <f>'Wind Tunnel Raw Data'!M67*1000/$B$133</f>
        <v>-1.3785295404505782</v>
      </c>
      <c r="G134" s="18">
        <f>'Wind Tunnel Raw Data'!N67*1000/$B$133</f>
        <v>-1.4736005432402735</v>
      </c>
      <c r="H134" s="18">
        <f>'Wind Tunnel Raw Data'!O67*1000/$B$133</f>
        <v>-1.4577553761086575</v>
      </c>
      <c r="I134" s="18">
        <f>'Wind Tunnel Raw Data'!P67*1000/$B$133</f>
        <v>-1.4894457103718892</v>
      </c>
      <c r="J134" s="18">
        <f>'Wind Tunnel Raw Data'!Q67*1000/$B$133</f>
        <v>-1.3943747075821942</v>
      </c>
      <c r="K134" s="18">
        <f>'Wind Tunnel Raw Data'!R67*1000/$B$133</f>
        <v>-1.3468392061873466</v>
      </c>
      <c r="L134" s="18">
        <f>'Wind Tunnel Raw Data'!S67*1000/$B$133</f>
        <v>-1.3468392061873466</v>
      </c>
      <c r="M134" s="18">
        <f>'Wind Tunnel Raw Data'!T67*1000/$B$133</f>
        <v>-1.2517682033976516</v>
      </c>
      <c r="N134" s="19">
        <f>'Wind Tunnel Raw Data'!U67*1000/$B$133</f>
        <v>-1.2200778691344198</v>
      </c>
      <c r="O134" s="38">
        <f t="shared" ref="O134:O141" si="81">D134</f>
        <v>-0.26936784123746932</v>
      </c>
      <c r="P134" s="18">
        <f>'Wind Tunnel Raw Data'!V67 * 1000/$B$133</f>
        <v>-2.2024782312946023</v>
      </c>
      <c r="Q134" s="18">
        <f>'Wind Tunnel Raw Data'!W67 * 1000/$B$133</f>
        <v>-2.0757168942416753</v>
      </c>
      <c r="R134" s="18">
        <f>'Wind Tunnel Raw Data'!X67 * 1000/$B$133</f>
        <v>-1.9964910585835962</v>
      </c>
      <c r="S134" s="18">
        <f>'Wind Tunnel Raw Data'!Y67 * 1000/$B$133</f>
        <v>-1.8697297215306694</v>
      </c>
      <c r="T134" s="18">
        <f>'Wind Tunnel Raw Data'!Z67 * 1000/$B$133</f>
        <v>-1.7905038858725901</v>
      </c>
      <c r="U134" s="18">
        <f>'Wind Tunnel Raw Data'!AA67 * 1000/$B$133</f>
        <v>-1.7112780502145111</v>
      </c>
      <c r="V134" s="18">
        <f>'Wind Tunnel Raw Data'!AB67 * 1000/$B$133</f>
        <v>-1.6320522145564318</v>
      </c>
      <c r="W134" s="18">
        <f>'Wind Tunnel Raw Data'!AC67 * 1000/$B$133</f>
        <v>-1.5845167131615843</v>
      </c>
      <c r="X134" s="18">
        <f>'Wind Tunnel Raw Data'!AD67 * 1000/$B$133</f>
        <v>-1.4577553761086575</v>
      </c>
      <c r="Y134" s="19">
        <f>'Wind Tunnel Raw Data'!AE67 * 1000/$B$133</f>
        <v>-1.2676133705292674</v>
      </c>
      <c r="Z134" s="33">
        <v>2.02</v>
      </c>
      <c r="AA134" s="38">
        <f>('Wind Tunnel Raw Data'!K67*1000+$B$133)/$B$133</f>
        <v>0.73063215876253063</v>
      </c>
      <c r="AB134" s="18">
        <f>('Wind Tunnel Raw Data'!L67*1000+$B$133)/$B$133</f>
        <v>-0.18838753487118817</v>
      </c>
      <c r="AC134" s="18">
        <f>('Wind Tunnel Raw Data'!M67*1000+$B$133)/$B$133</f>
        <v>-0.37852954045057829</v>
      </c>
      <c r="AD134" s="18">
        <f>('Wind Tunnel Raw Data'!N67*1000+$B$133)/$B$133</f>
        <v>-0.47360054324027334</v>
      </c>
      <c r="AE134" s="18">
        <f>('Wind Tunnel Raw Data'!O67*1000+$B$133)/$B$133</f>
        <v>-0.45775537610865752</v>
      </c>
      <c r="AF134" s="18">
        <f>('Wind Tunnel Raw Data'!P67*1000+$B$133)/$B$133</f>
        <v>-0.48944571037188916</v>
      </c>
      <c r="AG134" s="18">
        <f>('Wind Tunnel Raw Data'!Q67*1000+$B$133)/$B$133</f>
        <v>-0.39437470758219412</v>
      </c>
      <c r="AH134" s="18">
        <f>('Wind Tunnel Raw Data'!R67*1000+$B$133)/$B$133</f>
        <v>-0.34683920618734659</v>
      </c>
      <c r="AI134" s="18">
        <f>('Wind Tunnel Raw Data'!S67*1000+$B$133)/$B$133</f>
        <v>-0.34683920618734659</v>
      </c>
      <c r="AJ134" s="18">
        <f>('Wind Tunnel Raw Data'!T67*1000+$B$133)/$B$133</f>
        <v>-0.25176820339765155</v>
      </c>
      <c r="AK134" s="19">
        <f>('Wind Tunnel Raw Data'!U67*1000+$B$133)/$B$133</f>
        <v>-0.22007786913441987</v>
      </c>
      <c r="AL134" s="38">
        <f t="shared" ref="AL134:AL141" si="82">AA134</f>
        <v>0.73063215876253063</v>
      </c>
      <c r="AM134" s="18">
        <f>('Wind Tunnel Raw Data'!V67*1000+$B$133)/$B$133</f>
        <v>-1.2024782312946023</v>
      </c>
      <c r="AN134" s="18">
        <f>('Wind Tunnel Raw Data'!W67*1000+$B$133)/$B$133</f>
        <v>-1.0757168942416755</v>
      </c>
      <c r="AO134" s="18">
        <f>('Wind Tunnel Raw Data'!X67*1000+$B$133)/$B$133</f>
        <v>-0.9964910585835961</v>
      </c>
      <c r="AP134" s="18">
        <f>('Wind Tunnel Raw Data'!Y67*1000+$B$133)/$B$133</f>
        <v>-0.86972972153066941</v>
      </c>
      <c r="AQ134" s="18">
        <f>('Wind Tunnel Raw Data'!Z67*1000+$B$133)/$B$133</f>
        <v>-0.79050388587259024</v>
      </c>
      <c r="AR134" s="18">
        <f>('Wind Tunnel Raw Data'!AA67*1000+$B$133)/$B$133</f>
        <v>-0.71127805021451096</v>
      </c>
      <c r="AS134" s="18">
        <f>('Wind Tunnel Raw Data'!AB67*1000+$B$133)/$B$133</f>
        <v>-0.63205221455643179</v>
      </c>
      <c r="AT134" s="18">
        <f>('Wind Tunnel Raw Data'!AC67*1000+$B$133)/$B$133</f>
        <v>-0.58451671316158427</v>
      </c>
      <c r="AU134" s="18">
        <f>('Wind Tunnel Raw Data'!AD67*1000+$B$133)/$B$133</f>
        <v>-0.45775537610865752</v>
      </c>
      <c r="AV134" s="19">
        <f>('Wind Tunnel Raw Data'!AE67*1000+$B$133)/$B$133</f>
        <v>-0.26761337052926737</v>
      </c>
    </row>
    <row r="135" spans="1:51" x14ac:dyDescent="0.25">
      <c r="A135" s="9"/>
      <c r="C135" s="33">
        <v>4.03</v>
      </c>
      <c r="D135" s="38">
        <f>'Wind Tunnel Raw Data'!K68*1000/$B$133</f>
        <v>-0.68134218665948121</v>
      </c>
      <c r="E135" s="18">
        <f>'Wind Tunnel Raw Data'!L68*1000/$B$133</f>
        <v>-0.88732935937048718</v>
      </c>
      <c r="F135" s="18">
        <f>'Wind Tunnel Raw Data'!M68*1000/$B$133</f>
        <v>-1.1566972006079566</v>
      </c>
      <c r="G135" s="18">
        <f>'Wind Tunnel Raw Data'!N68*1000/$B$133</f>
        <v>-1.2993037047924991</v>
      </c>
      <c r="H135" s="18">
        <f>'Wind Tunnel Raw Data'!O68*1000/$B$133</f>
        <v>-1.3468392061873466</v>
      </c>
      <c r="I135" s="18">
        <f>'Wind Tunnel Raw Data'!P68*1000/$B$133</f>
        <v>-1.4260650418454257</v>
      </c>
      <c r="J135" s="18">
        <f>'Wind Tunnel Raw Data'!Q68*1000/$B$133</f>
        <v>-1.3468392061873466</v>
      </c>
      <c r="K135" s="18">
        <f>'Wind Tunnel Raw Data'!R68*1000/$B$133</f>
        <v>-1.3151488719241149</v>
      </c>
      <c r="L135" s="18">
        <f>'Wind Tunnel Raw Data'!S68*1000/$B$133</f>
        <v>-1.3151488719241149</v>
      </c>
      <c r="M135" s="18">
        <f>'Wind Tunnel Raw Data'!T68*1000/$B$133</f>
        <v>-1.2359230362660356</v>
      </c>
      <c r="N135" s="19">
        <f>'Wind Tunnel Raw Data'!U68*1000/$B$133</f>
        <v>-1.2042327020028041</v>
      </c>
      <c r="O135" s="38">
        <f t="shared" si="81"/>
        <v>-0.68134218665948121</v>
      </c>
      <c r="P135" s="18">
        <f>'Wind Tunnel Raw Data'!V68 * 1000/$B$133</f>
        <v>-2.6461429109798456</v>
      </c>
      <c r="Q135" s="18">
        <f>'Wind Tunnel Raw Data'!W68 * 1000/$B$133</f>
        <v>-2.4084654040056082</v>
      </c>
      <c r="R135" s="18">
        <f>'Wind Tunnel Raw Data'!X68 * 1000/$B$133</f>
        <v>-2.1866330641629861</v>
      </c>
      <c r="S135" s="18">
        <f>'Wind Tunnel Raw Data'!Y68 * 1000/$B$133</f>
        <v>-1.9964910585835962</v>
      </c>
      <c r="T135" s="18">
        <f>'Wind Tunnel Raw Data'!Z68 * 1000/$B$133</f>
        <v>-1.9331103900571327</v>
      </c>
      <c r="U135" s="18">
        <f>'Wind Tunnel Raw Data'!AA68 * 1000/$B$133</f>
        <v>-1.8380393872674377</v>
      </c>
      <c r="V135" s="18">
        <f>'Wind Tunnel Raw Data'!AB68 * 1000/$B$133</f>
        <v>-1.5845167131615843</v>
      </c>
      <c r="W135" s="18">
        <f>'Wind Tunnel Raw Data'!AC68 * 1000/$B$133</f>
        <v>-1.4894457103718892</v>
      </c>
      <c r="X135" s="18">
        <f>'Wind Tunnel Raw Data'!AD68 * 1000/$B$133</f>
        <v>-1.4102198747138099</v>
      </c>
      <c r="Y135" s="19">
        <f>'Wind Tunnel Raw Data'!AE68 * 1000/$B$133</f>
        <v>-1.2834585376608831</v>
      </c>
      <c r="Z135" s="33">
        <v>4.03</v>
      </c>
      <c r="AA135" s="38">
        <f>('Wind Tunnel Raw Data'!K68*1000+$B$133)/$B$133</f>
        <v>0.31865781334051879</v>
      </c>
      <c r="AB135" s="18">
        <f>('Wind Tunnel Raw Data'!L68*1000+$B$133)/$B$133</f>
        <v>0.11267064062951282</v>
      </c>
      <c r="AC135" s="18">
        <f>('Wind Tunnel Raw Data'!M68*1000+$B$133)/$B$133</f>
        <v>-0.1566972006079565</v>
      </c>
      <c r="AD135" s="18">
        <f>('Wind Tunnel Raw Data'!N68*1000+$B$133)/$B$133</f>
        <v>-0.29930370479249907</v>
      </c>
      <c r="AE135" s="18">
        <f>('Wind Tunnel Raw Data'!O68*1000+$B$133)/$B$133</f>
        <v>-0.34683920618734659</v>
      </c>
      <c r="AF135" s="18">
        <f>('Wind Tunnel Raw Data'!P68*1000+$B$133)/$B$133</f>
        <v>-0.42606504184542582</v>
      </c>
      <c r="AG135" s="18">
        <f>('Wind Tunnel Raw Data'!Q68*1000+$B$133)/$B$133</f>
        <v>-0.34683920618734659</v>
      </c>
      <c r="AH135" s="18">
        <f>('Wind Tunnel Raw Data'!R68*1000+$B$133)/$B$133</f>
        <v>-0.31514887192411495</v>
      </c>
      <c r="AI135" s="18">
        <f>('Wind Tunnel Raw Data'!S68*1000+$B$133)/$B$133</f>
        <v>-0.31514887192411495</v>
      </c>
      <c r="AJ135" s="18">
        <f>('Wind Tunnel Raw Data'!T68*1000+$B$133)/$B$133</f>
        <v>-0.2359230362660357</v>
      </c>
      <c r="AK135" s="19">
        <f>('Wind Tunnel Raw Data'!U68*1000+$B$133)/$B$133</f>
        <v>-0.20423270200280402</v>
      </c>
      <c r="AL135" s="38">
        <f t="shared" si="82"/>
        <v>0.31865781334051879</v>
      </c>
      <c r="AM135" s="18">
        <f>('Wind Tunnel Raw Data'!V68*1000+$B$133)/$B$133</f>
        <v>-1.6461429109798458</v>
      </c>
      <c r="AN135" s="18">
        <f>('Wind Tunnel Raw Data'!W68*1000+$B$133)/$B$133</f>
        <v>-1.4084654040056082</v>
      </c>
      <c r="AO135" s="18">
        <f>('Wind Tunnel Raw Data'!X68*1000+$B$133)/$B$133</f>
        <v>-1.1866330641629863</v>
      </c>
      <c r="AP135" s="18">
        <f>('Wind Tunnel Raw Data'!Y68*1000+$B$133)/$B$133</f>
        <v>-0.9964910585835961</v>
      </c>
      <c r="AQ135" s="18">
        <f>('Wind Tunnel Raw Data'!Z68*1000+$B$133)/$B$133</f>
        <v>-0.93311039005713281</v>
      </c>
      <c r="AR135" s="18">
        <f>('Wind Tunnel Raw Data'!AA68*1000+$B$133)/$B$133</f>
        <v>-0.83803938726743776</v>
      </c>
      <c r="AS135" s="18">
        <f>('Wind Tunnel Raw Data'!AB68*1000+$B$133)/$B$133</f>
        <v>-0.58451671316158427</v>
      </c>
      <c r="AT135" s="18">
        <f>('Wind Tunnel Raw Data'!AC68*1000+$B$133)/$B$133</f>
        <v>-0.48944571037188916</v>
      </c>
      <c r="AU135" s="18">
        <f>('Wind Tunnel Raw Data'!AD68*1000+$B$133)/$B$133</f>
        <v>-0.41021987471381</v>
      </c>
      <c r="AV135" s="19">
        <f>('Wind Tunnel Raw Data'!AE68*1000+$B$133)/$B$133</f>
        <v>-0.28345853766088325</v>
      </c>
    </row>
    <row r="136" spans="1:51" x14ac:dyDescent="0.25">
      <c r="A136" s="9"/>
      <c r="C136" s="33">
        <v>6.05</v>
      </c>
      <c r="D136" s="38">
        <f>'Wind Tunnel Raw Data'!K69*1000/$B$133</f>
        <v>-1.3309940390557307</v>
      </c>
      <c r="E136" s="18">
        <f>'Wind Tunnel Raw Data'!L69*1000/$B$133</f>
        <v>-0.64965185239624956</v>
      </c>
      <c r="F136" s="18">
        <f>'Wind Tunnel Raw Data'!M69*1000/$B$133</f>
        <v>-0.96655519502856635</v>
      </c>
      <c r="G136" s="18">
        <f>'Wind Tunnel Raw Data'!N69*1000/$B$133</f>
        <v>-1.1725423677395723</v>
      </c>
      <c r="H136" s="18">
        <f>'Wind Tunnel Raw Data'!O69*1000/$B$133</f>
        <v>-1.2517682033976516</v>
      </c>
      <c r="I136" s="18">
        <f>'Wind Tunnel Raw Data'!P69*1000/$B$133</f>
        <v>-1.3468392061873466</v>
      </c>
      <c r="J136" s="18">
        <f>'Wind Tunnel Raw Data'!Q69*1000/$B$133</f>
        <v>-1.2676133705292674</v>
      </c>
      <c r="K136" s="18">
        <f>'Wind Tunnel Raw Data'!R69*1000/$B$133</f>
        <v>-1.2517682033976516</v>
      </c>
      <c r="L136" s="18">
        <f>'Wind Tunnel Raw Data'!S69*1000/$B$133</f>
        <v>-1.2993037047924991</v>
      </c>
      <c r="M136" s="18">
        <f>'Wind Tunnel Raw Data'!T69*1000/$B$133</f>
        <v>-1.2200778691344198</v>
      </c>
      <c r="N136" s="19">
        <f>'Wind Tunnel Raw Data'!U69*1000/$B$133</f>
        <v>-1.1883875348711881</v>
      </c>
      <c r="O136" s="38">
        <f t="shared" si="81"/>
        <v>-1.3309940390557307</v>
      </c>
      <c r="P136" s="18">
        <f>'Wind Tunnel Raw Data'!V69 * 1000/$B$133</f>
        <v>-2.9788914207437784</v>
      </c>
      <c r="Q136" s="18">
        <f>'Wind Tunnel Raw Data'!W69 * 1000/$B$133</f>
        <v>-2.6302977438482298</v>
      </c>
      <c r="R136" s="18">
        <f>'Wind Tunnel Raw Data'!X69 * 1000/$B$133</f>
        <v>-2.4876912396636874</v>
      </c>
      <c r="S136" s="18">
        <f>'Wind Tunnel Raw Data'!Y69 * 1000/$B$133</f>
        <v>-2.0440265599784437</v>
      </c>
      <c r="T136" s="18">
        <f>'Wind Tunnel Raw Data'!Z69 * 1000/$B$133</f>
        <v>-1.8697297215306694</v>
      </c>
      <c r="U136" s="18">
        <f>'Wind Tunnel Raw Data'!AA69 * 1000/$B$133</f>
        <v>-1.7588135516093586</v>
      </c>
      <c r="V136" s="18">
        <f>'Wind Tunnel Raw Data'!AB69 * 1000/$B$133</f>
        <v>-1.616207047424816</v>
      </c>
      <c r="W136" s="18">
        <f>'Wind Tunnel Raw Data'!AC69 * 1000/$B$133</f>
        <v>-1.505290877503505</v>
      </c>
      <c r="X136" s="18">
        <f>'Wind Tunnel Raw Data'!AD69 * 1000/$B$133</f>
        <v>-1.4102198747138099</v>
      </c>
      <c r="Y136" s="19">
        <f>'Wind Tunnel Raw Data'!AE69 * 1000/$B$133</f>
        <v>-1.2993037047924991</v>
      </c>
      <c r="Z136" s="33">
        <v>6.05</v>
      </c>
      <c r="AA136" s="38">
        <f>('Wind Tunnel Raw Data'!K69*1000+$B$133)/$B$133</f>
        <v>-0.33099403905573077</v>
      </c>
      <c r="AB136" s="18">
        <f>('Wind Tunnel Raw Data'!L69*1000+$B$133)/$B$133</f>
        <v>0.35034814760375044</v>
      </c>
      <c r="AC136" s="18">
        <f>('Wind Tunnel Raw Data'!M69*1000+$B$133)/$B$133</f>
        <v>3.3444804971433616E-2</v>
      </c>
      <c r="AD136" s="18">
        <f>('Wind Tunnel Raw Data'!N69*1000+$B$133)/$B$133</f>
        <v>-0.17254236773957235</v>
      </c>
      <c r="AE136" s="18">
        <f>('Wind Tunnel Raw Data'!O69*1000+$B$133)/$B$133</f>
        <v>-0.25176820339765155</v>
      </c>
      <c r="AF136" s="18">
        <f>('Wind Tunnel Raw Data'!P69*1000+$B$133)/$B$133</f>
        <v>-0.34683920618734659</v>
      </c>
      <c r="AG136" s="18">
        <f>('Wind Tunnel Raw Data'!Q69*1000+$B$133)/$B$133</f>
        <v>-0.26761337052926737</v>
      </c>
      <c r="AH136" s="18">
        <f>('Wind Tunnel Raw Data'!R69*1000+$B$133)/$B$133</f>
        <v>-0.25176820339765155</v>
      </c>
      <c r="AI136" s="18">
        <f>('Wind Tunnel Raw Data'!S69*1000+$B$133)/$B$133</f>
        <v>-0.29930370479249907</v>
      </c>
      <c r="AJ136" s="18">
        <f>('Wind Tunnel Raw Data'!T69*1000+$B$133)/$B$133</f>
        <v>-0.22007786913441987</v>
      </c>
      <c r="AK136" s="19">
        <f>('Wind Tunnel Raw Data'!U69*1000+$B$133)/$B$133</f>
        <v>-0.18838753487118817</v>
      </c>
      <c r="AL136" s="38">
        <f t="shared" si="82"/>
        <v>-0.33099403905573077</v>
      </c>
      <c r="AM136" s="18">
        <f>('Wind Tunnel Raw Data'!V69*1000+$B$133)/$B$133</f>
        <v>-1.9788914207437784</v>
      </c>
      <c r="AN136" s="18">
        <f>('Wind Tunnel Raw Data'!W69*1000+$B$133)/$B$133</f>
        <v>-1.63029774384823</v>
      </c>
      <c r="AO136" s="18">
        <f>('Wind Tunnel Raw Data'!X69*1000+$B$133)/$B$133</f>
        <v>-1.4876912396636874</v>
      </c>
      <c r="AP136" s="18">
        <f>('Wind Tunnel Raw Data'!Y69*1000+$B$133)/$B$133</f>
        <v>-1.0440265599784437</v>
      </c>
      <c r="AQ136" s="18">
        <f>('Wind Tunnel Raw Data'!Z69*1000+$B$133)/$B$133</f>
        <v>-0.86972972153066941</v>
      </c>
      <c r="AR136" s="18">
        <f>('Wind Tunnel Raw Data'!AA69*1000+$B$133)/$B$133</f>
        <v>-0.75881355160935848</v>
      </c>
      <c r="AS136" s="18">
        <f>('Wind Tunnel Raw Data'!AB69*1000+$B$133)/$B$133</f>
        <v>-0.61620704742481591</v>
      </c>
      <c r="AT136" s="18">
        <f>('Wind Tunnel Raw Data'!AC69*1000+$B$133)/$B$133</f>
        <v>-0.50529087750350499</v>
      </c>
      <c r="AU136" s="18">
        <f>('Wind Tunnel Raw Data'!AD69*1000+$B$133)/$B$133</f>
        <v>-0.41021987471381</v>
      </c>
      <c r="AV136" s="19">
        <f>('Wind Tunnel Raw Data'!AE69*1000+$B$133)/$B$133</f>
        <v>-0.29930370479249907</v>
      </c>
      <c r="AY136" t="s">
        <v>56</v>
      </c>
    </row>
    <row r="137" spans="1:51" x14ac:dyDescent="0.25">
      <c r="A137" s="9"/>
      <c r="C137" s="33">
        <v>8.06</v>
      </c>
      <c r="D137" s="38">
        <f>'Wind Tunnel Raw Data'!K70*1000/$B$133</f>
        <v>-1.9964910585835962</v>
      </c>
      <c r="E137" s="18">
        <f>'Wind Tunnel Raw Data'!L70*1000/$B$133</f>
        <v>-0.47535501394847529</v>
      </c>
      <c r="F137" s="18">
        <f>'Wind Tunnel Raw Data'!M70*1000/$B$133</f>
        <v>-0.79225835658079213</v>
      </c>
      <c r="G137" s="18">
        <f>'Wind Tunnel Raw Data'!N70*1000/$B$133</f>
        <v>-1.0299358635550298</v>
      </c>
      <c r="H137" s="18">
        <f>'Wind Tunnel Raw Data'!O70*1000/$B$133</f>
        <v>-1.1408520334763406</v>
      </c>
      <c r="I137" s="18">
        <f>'Wind Tunnel Raw Data'!P70*1000/$B$133</f>
        <v>-1.2359230362660356</v>
      </c>
      <c r="J137" s="18">
        <f>'Wind Tunnel Raw Data'!Q70*1000/$B$133</f>
        <v>-1.2042327020028041</v>
      </c>
      <c r="K137" s="18">
        <f>'Wind Tunnel Raw Data'!R70*1000/$B$133</f>
        <v>-1.2200778691344198</v>
      </c>
      <c r="L137" s="18">
        <f>'Wind Tunnel Raw Data'!S70*1000/$B$133</f>
        <v>-1.2676133705292674</v>
      </c>
      <c r="M137" s="18">
        <f>'Wind Tunnel Raw Data'!T70*1000/$B$133</f>
        <v>-1.2200778691344198</v>
      </c>
      <c r="N137" s="19">
        <f>'Wind Tunnel Raw Data'!U70*1000/$B$133</f>
        <v>-1.2200778691344198</v>
      </c>
      <c r="O137" s="38">
        <f t="shared" si="81"/>
        <v>-1.9964910585835962</v>
      </c>
      <c r="P137" s="18">
        <f>'Wind Tunnel Raw Data'!V70 * 1000/$B$133</f>
        <v>-3.4542464346922537</v>
      </c>
      <c r="Q137" s="18">
        <f>'Wind Tunnel Raw Data'!W70 * 1000/$B$133</f>
        <v>-3.3908657661657902</v>
      </c>
      <c r="R137" s="18">
        <f>'Wind Tunnel Raw Data'!X70 * 1000/$B$133</f>
        <v>-2.3133944012159131</v>
      </c>
      <c r="S137" s="18">
        <f>'Wind Tunnel Raw Data'!Y70 * 1000/$B$133</f>
        <v>-2.1074072285049072</v>
      </c>
      <c r="T137" s="18">
        <f>'Wind Tunnel Raw Data'!Z70 * 1000/$B$133</f>
        <v>-1.9648007243203645</v>
      </c>
      <c r="U137" s="18">
        <f>'Wind Tunnel Raw Data'!AA70 * 1000/$B$133</f>
        <v>-1.7429683844777426</v>
      </c>
      <c r="V137" s="18">
        <f>'Wind Tunnel Raw Data'!AB70 * 1000/$B$133</f>
        <v>-1.6003618802932</v>
      </c>
      <c r="W137" s="18">
        <f>'Wind Tunnel Raw Data'!AC70 * 1000/$B$133</f>
        <v>-1.4894457103718892</v>
      </c>
      <c r="X137" s="18">
        <f>'Wind Tunnel Raw Data'!AD70 * 1000/$B$133</f>
        <v>-1.3626843733189624</v>
      </c>
      <c r="Y137" s="19">
        <f>'Wind Tunnel Raw Data'!AE70 * 1000/$B$133</f>
        <v>-1.2517682033976516</v>
      </c>
      <c r="Z137" s="33">
        <v>8.06</v>
      </c>
      <c r="AA137" s="38">
        <f>('Wind Tunnel Raw Data'!K70*1000+$B$133)/$B$133</f>
        <v>-0.9964910585835961</v>
      </c>
      <c r="AB137" s="18">
        <f>('Wind Tunnel Raw Data'!L70*1000+$B$133)/$B$133</f>
        <v>0.52464498605152476</v>
      </c>
      <c r="AC137" s="18">
        <f>('Wind Tunnel Raw Data'!M70*1000+$B$133)/$B$133</f>
        <v>0.20774164341920787</v>
      </c>
      <c r="AD137" s="18">
        <f>('Wind Tunnel Raw Data'!N70*1000+$B$133)/$B$133</f>
        <v>-2.9935863555029758E-2</v>
      </c>
      <c r="AE137" s="18">
        <f>('Wind Tunnel Raw Data'!O70*1000+$B$133)/$B$133</f>
        <v>-0.14085203347634065</v>
      </c>
      <c r="AF137" s="18">
        <f>('Wind Tunnel Raw Data'!P70*1000+$B$133)/$B$133</f>
        <v>-0.2359230362660357</v>
      </c>
      <c r="AG137" s="18">
        <f>('Wind Tunnel Raw Data'!Q70*1000+$B$133)/$B$133</f>
        <v>-0.20423270200280402</v>
      </c>
      <c r="AH137" s="18">
        <f>('Wind Tunnel Raw Data'!R70*1000+$B$133)/$B$133</f>
        <v>-0.22007786913441987</v>
      </c>
      <c r="AI137" s="18">
        <f>('Wind Tunnel Raw Data'!S70*1000+$B$133)/$B$133</f>
        <v>-0.26761337052926737</v>
      </c>
      <c r="AJ137" s="18">
        <f>('Wind Tunnel Raw Data'!T70*1000+$B$133)/$B$133</f>
        <v>-0.22007786913441987</v>
      </c>
      <c r="AK137" s="19">
        <f>('Wind Tunnel Raw Data'!U70*1000+$B$133)/$B$133</f>
        <v>-0.22007786913441987</v>
      </c>
      <c r="AL137" s="38">
        <f t="shared" si="82"/>
        <v>-0.9964910585835961</v>
      </c>
      <c r="AM137" s="18">
        <f>('Wind Tunnel Raw Data'!V70*1000+$B$133)/$B$133</f>
        <v>-2.4542464346922537</v>
      </c>
      <c r="AN137" s="18">
        <f>('Wind Tunnel Raw Data'!W70*1000+$B$133)/$B$133</f>
        <v>-2.3908657661657906</v>
      </c>
      <c r="AO137" s="18">
        <f>('Wind Tunnel Raw Data'!X70*1000+$B$133)/$B$133</f>
        <v>-1.3133944012159131</v>
      </c>
      <c r="AP137" s="18">
        <f>('Wind Tunnel Raw Data'!Y70*1000+$B$133)/$B$133</f>
        <v>-1.1074072285049072</v>
      </c>
      <c r="AQ137" s="18">
        <f>('Wind Tunnel Raw Data'!Z70*1000+$B$133)/$B$133</f>
        <v>-0.96480072432036446</v>
      </c>
      <c r="AR137" s="18">
        <f>('Wind Tunnel Raw Data'!AA70*1000+$B$133)/$B$133</f>
        <v>-0.74296838447774272</v>
      </c>
      <c r="AS137" s="18">
        <f>('Wind Tunnel Raw Data'!AB70*1000+$B$133)/$B$133</f>
        <v>-0.60036188029320003</v>
      </c>
      <c r="AT137" s="18">
        <f>('Wind Tunnel Raw Data'!AC70*1000+$B$133)/$B$133</f>
        <v>-0.48944571037188916</v>
      </c>
      <c r="AU137" s="18">
        <f>('Wind Tunnel Raw Data'!AD70*1000+$B$133)/$B$133</f>
        <v>-0.36268437331896247</v>
      </c>
      <c r="AV137" s="19">
        <f>('Wind Tunnel Raw Data'!AE70*1000+$B$133)/$B$133</f>
        <v>-0.25176820339765155</v>
      </c>
    </row>
    <row r="138" spans="1:51" x14ac:dyDescent="0.25">
      <c r="A138" s="9"/>
      <c r="C138" s="33">
        <v>10.08</v>
      </c>
      <c r="D138" s="38">
        <f>'Wind Tunnel Raw Data'!K71*1000/$B$133</f>
        <v>-2.5510719081901505</v>
      </c>
      <c r="E138" s="18">
        <f>'Wind Tunnel Raw Data'!L71*1000/$B$133</f>
        <v>-0.36443884402716437</v>
      </c>
      <c r="F138" s="18">
        <f>'Wind Tunnel Raw Data'!M71*1000/$B$133</f>
        <v>-0.64965185239624956</v>
      </c>
      <c r="G138" s="18">
        <f>'Wind Tunnel Raw Data'!N71*1000/$B$133</f>
        <v>-0.8714841922388713</v>
      </c>
      <c r="H138" s="18">
        <f>'Wind Tunnel Raw Data'!O71*1000/$B$133</f>
        <v>-1.0457810306866455</v>
      </c>
      <c r="I138" s="18">
        <f>'Wind Tunnel Raw Data'!P71*1000/$B$133</f>
        <v>-1.2042327020028041</v>
      </c>
      <c r="J138" s="18">
        <f>'Wind Tunnel Raw Data'!Q71*1000/$B$133</f>
        <v>-1.1408520334763406</v>
      </c>
      <c r="K138" s="18">
        <f>'Wind Tunnel Raw Data'!R71*1000/$B$133</f>
        <v>-1.1566972006079566</v>
      </c>
      <c r="L138" s="18">
        <f>'Wind Tunnel Raw Data'!S71*1000/$B$133</f>
        <v>-1.2359230362660356</v>
      </c>
      <c r="M138" s="18">
        <f>'Wind Tunnel Raw Data'!T71*1000/$B$133</f>
        <v>-1.2200778691344198</v>
      </c>
      <c r="N138" s="19">
        <f>'Wind Tunnel Raw Data'!U71*1000/$B$133</f>
        <v>-1.2200778691344198</v>
      </c>
      <c r="O138" s="38">
        <f t="shared" si="81"/>
        <v>-2.5510719081901505</v>
      </c>
      <c r="P138" s="18">
        <f>'Wind Tunnel Raw Data'!V71 * 1000/$B$133</f>
        <v>-3.8345304458510339</v>
      </c>
      <c r="Q138" s="18">
        <f>'Wind Tunnel Raw Data'!W71 * 1000/$B$133</f>
        <v>-3.8662207801142654</v>
      </c>
      <c r="R138" s="18">
        <f>'Wind Tunnel Raw Data'!X71 * 1000/$B$133</f>
        <v>-2.3926202368739924</v>
      </c>
      <c r="S138" s="18">
        <f>'Wind Tunnel Raw Data'!Y71 * 1000/$B$133</f>
        <v>-2.091562061373291</v>
      </c>
      <c r="T138" s="18">
        <f>'Wind Tunnel Raw Data'!Z71 * 1000/$B$133</f>
        <v>-1.9331103900571327</v>
      </c>
      <c r="U138" s="18">
        <f>'Wind Tunnel Raw Data'!AA71 * 1000/$B$133</f>
        <v>-1.7746587187409744</v>
      </c>
      <c r="V138" s="18">
        <f>'Wind Tunnel Raw Data'!AB71 * 1000/$B$133</f>
        <v>-1.5845167131615843</v>
      </c>
      <c r="W138" s="18">
        <f>'Wind Tunnel Raw Data'!AC71 * 1000/$B$133</f>
        <v>-1.4419102089770417</v>
      </c>
      <c r="X138" s="18">
        <f>'Wind Tunnel Raw Data'!AD71 * 1000/$B$133</f>
        <v>-1.3785295404505782</v>
      </c>
      <c r="Y138" s="19">
        <f>'Wind Tunnel Raw Data'!AE71 * 1000/$B$133</f>
        <v>-1.2993037047924991</v>
      </c>
      <c r="Z138" s="33">
        <v>10.08</v>
      </c>
      <c r="AA138" s="38">
        <f>('Wind Tunnel Raw Data'!K71*1000+$B$133)/$B$133</f>
        <v>-1.5510719081901507</v>
      </c>
      <c r="AB138" s="18">
        <f>('Wind Tunnel Raw Data'!L71*1000+$B$133)/$B$133</f>
        <v>0.63556115597283558</v>
      </c>
      <c r="AC138" s="18">
        <f>('Wind Tunnel Raw Data'!M71*1000+$B$133)/$B$133</f>
        <v>0.35034814760375044</v>
      </c>
      <c r="AD138" s="18">
        <f>('Wind Tunnel Raw Data'!N71*1000+$B$133)/$B$133</f>
        <v>0.12851580776112867</v>
      </c>
      <c r="AE138" s="18">
        <f>('Wind Tunnel Raw Data'!O71*1000+$B$133)/$B$133</f>
        <v>-4.5781030686645602E-2</v>
      </c>
      <c r="AF138" s="18">
        <f>('Wind Tunnel Raw Data'!P71*1000+$B$133)/$B$133</f>
        <v>-0.20423270200280402</v>
      </c>
      <c r="AG138" s="18">
        <f>('Wind Tunnel Raw Data'!Q71*1000+$B$133)/$B$133</f>
        <v>-0.14085203347634065</v>
      </c>
      <c r="AH138" s="18">
        <f>('Wind Tunnel Raw Data'!R71*1000+$B$133)/$B$133</f>
        <v>-0.1566972006079565</v>
      </c>
      <c r="AI138" s="18">
        <f>('Wind Tunnel Raw Data'!S71*1000+$B$133)/$B$133</f>
        <v>-0.2359230362660357</v>
      </c>
      <c r="AJ138" s="18">
        <f>('Wind Tunnel Raw Data'!T71*1000+$B$133)/$B$133</f>
        <v>-0.22007786913441987</v>
      </c>
      <c r="AK138" s="19">
        <f>('Wind Tunnel Raw Data'!U71*1000+$B$133)/$B$133</f>
        <v>-0.22007786913441987</v>
      </c>
      <c r="AL138" s="38">
        <f t="shared" si="82"/>
        <v>-1.5510719081901507</v>
      </c>
      <c r="AM138" s="18">
        <f>('Wind Tunnel Raw Data'!V71*1000+$B$133)/$B$133</f>
        <v>-2.8345304458510339</v>
      </c>
      <c r="AN138" s="18">
        <f>('Wind Tunnel Raw Data'!W71*1000+$B$133)/$B$133</f>
        <v>-2.8662207801142658</v>
      </c>
      <c r="AO138" s="18">
        <f>('Wind Tunnel Raw Data'!X71*1000+$B$133)/$B$133</f>
        <v>-1.3926202368739924</v>
      </c>
      <c r="AP138" s="18">
        <f>('Wind Tunnel Raw Data'!Y71*1000+$B$133)/$B$133</f>
        <v>-1.0915620613732913</v>
      </c>
      <c r="AQ138" s="18">
        <f>('Wind Tunnel Raw Data'!Z71*1000+$B$133)/$B$133</f>
        <v>-0.93311039005713281</v>
      </c>
      <c r="AR138" s="18">
        <f>('Wind Tunnel Raw Data'!AA71*1000+$B$133)/$B$133</f>
        <v>-0.77465871874097436</v>
      </c>
      <c r="AS138" s="18">
        <f>('Wind Tunnel Raw Data'!AB71*1000+$B$133)/$B$133</f>
        <v>-0.58451671316158427</v>
      </c>
      <c r="AT138" s="18">
        <f>('Wind Tunnel Raw Data'!AC71*1000+$B$133)/$B$133</f>
        <v>-0.44191020897704164</v>
      </c>
      <c r="AU138" s="18">
        <f>('Wind Tunnel Raw Data'!AD71*1000+$B$133)/$B$133</f>
        <v>-0.37852954045057829</v>
      </c>
      <c r="AV138" s="19">
        <f>('Wind Tunnel Raw Data'!AE71*1000+$B$133)/$B$133</f>
        <v>-0.29930370479249907</v>
      </c>
    </row>
    <row r="139" spans="1:51" x14ac:dyDescent="0.25">
      <c r="A139" s="9"/>
      <c r="C139" s="33">
        <v>11.95</v>
      </c>
      <c r="D139" s="38">
        <f>'Wind Tunnel Raw Data'!K72*1000/$B$133</f>
        <v>-1.3626843733189624</v>
      </c>
      <c r="E139" s="18">
        <f>'Wind Tunnel Raw Data'!L72*1000/$B$133</f>
        <v>-0.52289051534332276</v>
      </c>
      <c r="F139" s="18">
        <f>'Wind Tunnel Raw Data'!M72*1000/$B$133</f>
        <v>-0.80810352371240801</v>
      </c>
      <c r="G139" s="18">
        <f>'Wind Tunnel Raw Data'!N72*1000/$B$133</f>
        <v>-1.0616261978182615</v>
      </c>
      <c r="H139" s="18">
        <f>'Wind Tunnel Raw Data'!O72*1000/$B$133</f>
        <v>-1.1883875348711881</v>
      </c>
      <c r="I139" s="18">
        <f>'Wind Tunnel Raw Data'!P72*1000/$B$133</f>
        <v>-1.3468392061873466</v>
      </c>
      <c r="J139" s="18">
        <f>'Wind Tunnel Raw Data'!Q72*1000/$B$133</f>
        <v>-1.3151488719241149</v>
      </c>
      <c r="K139" s="18">
        <f>'Wind Tunnel Raw Data'!R72*1000/$B$133</f>
        <v>-1.3626843733189624</v>
      </c>
      <c r="L139" s="18">
        <f>'Wind Tunnel Raw Data'!S72*1000/$B$133</f>
        <v>-1.4102198747138099</v>
      </c>
      <c r="M139" s="18">
        <f>'Wind Tunnel Raw Data'!T72*1000/$B$133</f>
        <v>-1.4736005432402735</v>
      </c>
      <c r="N139" s="19">
        <f>'Wind Tunnel Raw Data'!U72*1000/$B$133</f>
        <v>-1.5369812117667367</v>
      </c>
      <c r="O139" s="38">
        <f t="shared" si="81"/>
        <v>-1.3626843733189624</v>
      </c>
      <c r="P139" s="18">
        <f>'Wind Tunnel Raw Data'!V72 * 1000/$B$133</f>
        <v>-2.2658588998210654</v>
      </c>
      <c r="Q139" s="18">
        <f>'Wind Tunnel Raw Data'!W72 * 1000/$B$133</f>
        <v>-2.2817040669526811</v>
      </c>
      <c r="R139" s="18">
        <f>'Wind Tunnel Raw Data'!X72 * 1000/$B$133</f>
        <v>-2.2817040669526811</v>
      </c>
      <c r="S139" s="18">
        <f>'Wind Tunnel Raw Data'!Y72 * 1000/$B$133</f>
        <v>-2.3450847354791446</v>
      </c>
      <c r="T139" s="18">
        <f>'Wind Tunnel Raw Data'!Z72 * 1000/$B$133</f>
        <v>-2.3450847354791446</v>
      </c>
      <c r="U139" s="18">
        <f>'Wind Tunnel Raw Data'!AA72 * 1000/$B$133</f>
        <v>-2.2341685655578338</v>
      </c>
      <c r="V139" s="18">
        <f>'Wind Tunnel Raw Data'!AB72 * 1000/$B$133</f>
        <v>-2.1390975627681388</v>
      </c>
      <c r="W139" s="18">
        <f>'Wind Tunnel Raw Data'!AC72 * 1000/$B$133</f>
        <v>-2.028181392846828</v>
      </c>
      <c r="X139" s="18">
        <f>'Wind Tunnel Raw Data'!AD72 * 1000/$B$133</f>
        <v>-1.9172652229255169</v>
      </c>
      <c r="Y139" s="19">
        <f>'Wind Tunnel Raw Data'!AE72 * 1000/$B$133</f>
        <v>-1.8538845543990536</v>
      </c>
      <c r="Z139" s="33">
        <v>11.95</v>
      </c>
      <c r="AA139" s="38">
        <f>('Wind Tunnel Raw Data'!K72*1000+$B$133)/$B$133</f>
        <v>-0.36268437331896247</v>
      </c>
      <c r="AB139" s="18">
        <f>('Wind Tunnel Raw Data'!L72*1000+$B$133)/$B$133</f>
        <v>0.47710948465667719</v>
      </c>
      <c r="AC139" s="18">
        <f>('Wind Tunnel Raw Data'!M72*1000+$B$133)/$B$133</f>
        <v>0.19189647628759204</v>
      </c>
      <c r="AD139" s="18">
        <f>('Wind Tunnel Raw Data'!N72*1000+$B$133)/$B$133</f>
        <v>-6.1626197818261445E-2</v>
      </c>
      <c r="AE139" s="18">
        <f>('Wind Tunnel Raw Data'!O72*1000+$B$133)/$B$133</f>
        <v>-0.18838753487118817</v>
      </c>
      <c r="AF139" s="18">
        <f>('Wind Tunnel Raw Data'!P72*1000+$B$133)/$B$133</f>
        <v>-0.34683920618734659</v>
      </c>
      <c r="AG139" s="18">
        <f>('Wind Tunnel Raw Data'!Q72*1000+$B$133)/$B$133</f>
        <v>-0.31514887192411495</v>
      </c>
      <c r="AH139" s="18">
        <f>('Wind Tunnel Raw Data'!R72*1000+$B$133)/$B$133</f>
        <v>-0.36268437331896247</v>
      </c>
      <c r="AI139" s="18">
        <f>('Wind Tunnel Raw Data'!S72*1000+$B$133)/$B$133</f>
        <v>-0.41021987471381</v>
      </c>
      <c r="AJ139" s="18">
        <f>('Wind Tunnel Raw Data'!T72*1000+$B$133)/$B$133</f>
        <v>-0.47360054324027334</v>
      </c>
      <c r="AK139" s="19">
        <f>('Wind Tunnel Raw Data'!U72*1000+$B$133)/$B$133</f>
        <v>-0.53698121176673674</v>
      </c>
      <c r="AL139" s="38">
        <f t="shared" si="82"/>
        <v>-0.36268437331896247</v>
      </c>
      <c r="AM139" s="18">
        <f>('Wind Tunnel Raw Data'!V72*1000+$B$133)/$B$133</f>
        <v>-1.2658588998210656</v>
      </c>
      <c r="AN139" s="18">
        <f>('Wind Tunnel Raw Data'!W72*1000+$B$133)/$B$133</f>
        <v>-1.2817040669526814</v>
      </c>
      <c r="AO139" s="18">
        <f>('Wind Tunnel Raw Data'!X72*1000+$B$133)/$B$133</f>
        <v>-1.2817040669526814</v>
      </c>
      <c r="AP139" s="18">
        <f>('Wind Tunnel Raw Data'!Y72*1000+$B$133)/$B$133</f>
        <v>-1.3450847354791449</v>
      </c>
      <c r="AQ139" s="18">
        <f>('Wind Tunnel Raw Data'!Z72*1000+$B$133)/$B$133</f>
        <v>-1.3450847354791449</v>
      </c>
      <c r="AR139" s="18">
        <f>('Wind Tunnel Raw Data'!AA72*1000+$B$133)/$B$133</f>
        <v>-1.2341685655578338</v>
      </c>
      <c r="AS139" s="18">
        <f>('Wind Tunnel Raw Data'!AB72*1000+$B$133)/$B$133</f>
        <v>-1.1390975627681388</v>
      </c>
      <c r="AT139" s="18">
        <f>('Wind Tunnel Raw Data'!AC72*1000+$B$133)/$B$133</f>
        <v>-1.028181392846828</v>
      </c>
      <c r="AU139" s="18">
        <f>('Wind Tunnel Raw Data'!AD72*1000+$B$133)/$B$133</f>
        <v>-0.91726522292551693</v>
      </c>
      <c r="AV139" s="19">
        <f>('Wind Tunnel Raw Data'!AE72*1000+$B$133)/$B$133</f>
        <v>-0.85388455439905353</v>
      </c>
    </row>
    <row r="140" spans="1:51" x14ac:dyDescent="0.25">
      <c r="A140" s="9"/>
      <c r="C140" s="33">
        <v>13.97</v>
      </c>
      <c r="D140" s="38">
        <f>'Wind Tunnel Raw Data'!K73*1000/$B$133</f>
        <v>-1.2834585376608831</v>
      </c>
      <c r="E140" s="18">
        <f>'Wind Tunnel Raw Data'!L73*1000/$B$133</f>
        <v>-0.49120018108009111</v>
      </c>
      <c r="F140" s="18">
        <f>'Wind Tunnel Raw Data'!M73*1000/$B$133</f>
        <v>-0.79225835658079213</v>
      </c>
      <c r="G140" s="18">
        <f>'Wind Tunnel Raw Data'!N73*1000/$B$133</f>
        <v>-1.0457810306866455</v>
      </c>
      <c r="H140" s="18">
        <f>'Wind Tunnel Raw Data'!O73*1000/$B$133</f>
        <v>-1.1883875348711881</v>
      </c>
      <c r="I140" s="18">
        <f>'Wind Tunnel Raw Data'!P73*1000/$B$133</f>
        <v>-1.3943747075821942</v>
      </c>
      <c r="J140" s="18">
        <f>'Wind Tunnel Raw Data'!Q73*1000/$B$133</f>
        <v>-1.3626843733189624</v>
      </c>
      <c r="K140" s="18">
        <f>'Wind Tunnel Raw Data'!R73*1000/$B$133</f>
        <v>-1.521136044635121</v>
      </c>
      <c r="L140" s="18">
        <f>'Wind Tunnel Raw Data'!S73*1000/$B$133</f>
        <v>-1.5686715460299685</v>
      </c>
      <c r="M140" s="18">
        <f>'Wind Tunnel Raw Data'!T73*1000/$B$133</f>
        <v>-1.5845167131615843</v>
      </c>
      <c r="N140" s="19">
        <f>'Wind Tunnel Raw Data'!U73*1000/$B$133</f>
        <v>-1.6795877159512793</v>
      </c>
      <c r="O140" s="38">
        <f t="shared" si="81"/>
        <v>-1.2834585376608831</v>
      </c>
      <c r="P140" s="18">
        <f>'Wind Tunnel Raw Data'!V73 * 1000/$B$133</f>
        <v>-2.0598717271100595</v>
      </c>
      <c r="Q140" s="18">
        <f>'Wind Tunnel Raw Data'!W73 * 1000/$B$133</f>
        <v>-2.0757168942416753</v>
      </c>
      <c r="R140" s="18">
        <f>'Wind Tunnel Raw Data'!X73 * 1000/$B$133</f>
        <v>-2.123252395636523</v>
      </c>
      <c r="S140" s="18">
        <f>'Wind Tunnel Raw Data'!Y73 * 1000/$B$133</f>
        <v>-2.123252395636523</v>
      </c>
      <c r="T140" s="18">
        <f>'Wind Tunnel Raw Data'!Z73 * 1000/$B$133</f>
        <v>-2.1866330641629861</v>
      </c>
      <c r="U140" s="18">
        <f>'Wind Tunnel Raw Data'!AA73 * 1000/$B$133</f>
        <v>-2.1707878970313703</v>
      </c>
      <c r="V140" s="18">
        <f>'Wind Tunnel Raw Data'!AB73 * 1000/$B$133</f>
        <v>-2.123252395636523</v>
      </c>
      <c r="W140" s="18">
        <f>'Wind Tunnel Raw Data'!AC73 * 1000/$B$133</f>
        <v>-2.123252395636523</v>
      </c>
      <c r="X140" s="18">
        <f>'Wind Tunnel Raw Data'!AD73 * 1000/$B$133</f>
        <v>-2.1074072285049072</v>
      </c>
      <c r="Y140" s="19">
        <f>'Wind Tunnel Raw Data'!AE73 * 1000/$B$133</f>
        <v>-1.9964910585835962</v>
      </c>
      <c r="Z140" s="33">
        <v>13.97</v>
      </c>
      <c r="AA140" s="38">
        <f>('Wind Tunnel Raw Data'!K73*1000+$B$133)/$B$133</f>
        <v>-0.28345853766088325</v>
      </c>
      <c r="AB140" s="18">
        <f>('Wind Tunnel Raw Data'!L73*1000+$B$133)/$B$133</f>
        <v>0.50879981891990889</v>
      </c>
      <c r="AC140" s="18">
        <f>('Wind Tunnel Raw Data'!M73*1000+$B$133)/$B$133</f>
        <v>0.20774164341920787</v>
      </c>
      <c r="AD140" s="18">
        <f>('Wind Tunnel Raw Data'!N73*1000+$B$133)/$B$133</f>
        <v>-4.5781030686645602E-2</v>
      </c>
      <c r="AE140" s="18">
        <f>('Wind Tunnel Raw Data'!O73*1000+$B$133)/$B$133</f>
        <v>-0.18838753487118817</v>
      </c>
      <c r="AF140" s="18">
        <f>('Wind Tunnel Raw Data'!P73*1000+$B$133)/$B$133</f>
        <v>-0.39437470758219412</v>
      </c>
      <c r="AG140" s="18">
        <f>('Wind Tunnel Raw Data'!Q73*1000+$B$133)/$B$133</f>
        <v>-0.36268437331896247</v>
      </c>
      <c r="AH140" s="18">
        <f>('Wind Tunnel Raw Data'!R73*1000+$B$133)/$B$133</f>
        <v>-0.52113604463512087</v>
      </c>
      <c r="AI140" s="18">
        <f>('Wind Tunnel Raw Data'!S73*1000+$B$133)/$B$133</f>
        <v>-0.56867154602996839</v>
      </c>
      <c r="AJ140" s="18">
        <f>('Wind Tunnel Raw Data'!T73*1000+$B$133)/$B$133</f>
        <v>-0.58451671316158427</v>
      </c>
      <c r="AK140" s="19">
        <f>('Wind Tunnel Raw Data'!U73*1000+$B$133)/$B$133</f>
        <v>-0.67958771595127931</v>
      </c>
      <c r="AL140" s="38">
        <f t="shared" si="82"/>
        <v>-0.28345853766088325</v>
      </c>
      <c r="AM140" s="18">
        <f>('Wind Tunnel Raw Data'!V73*1000+$B$133)/$B$133</f>
        <v>-1.0598717271100597</v>
      </c>
      <c r="AN140" s="18">
        <f>('Wind Tunnel Raw Data'!W73*1000+$B$133)/$B$133</f>
        <v>-1.0757168942416755</v>
      </c>
      <c r="AO140" s="18">
        <f>('Wind Tunnel Raw Data'!X73*1000+$B$133)/$B$133</f>
        <v>-1.123252395636523</v>
      </c>
      <c r="AP140" s="18">
        <f>('Wind Tunnel Raw Data'!Y73*1000+$B$133)/$B$133</f>
        <v>-1.123252395636523</v>
      </c>
      <c r="AQ140" s="18">
        <f>('Wind Tunnel Raw Data'!Z73*1000+$B$133)/$B$133</f>
        <v>-1.1866330641629863</v>
      </c>
      <c r="AR140" s="18">
        <f>('Wind Tunnel Raw Data'!AA73*1000+$B$133)/$B$133</f>
        <v>-1.1707878970313705</v>
      </c>
      <c r="AS140" s="18">
        <f>('Wind Tunnel Raw Data'!AB73*1000+$B$133)/$B$133</f>
        <v>-1.123252395636523</v>
      </c>
      <c r="AT140" s="18">
        <f>('Wind Tunnel Raw Data'!AC73*1000+$B$133)/$B$133</f>
        <v>-1.123252395636523</v>
      </c>
      <c r="AU140" s="18">
        <f>('Wind Tunnel Raw Data'!AD73*1000+$B$133)/$B$133</f>
        <v>-1.1074072285049072</v>
      </c>
      <c r="AV140" s="19">
        <f>('Wind Tunnel Raw Data'!AE73*1000+$B$133)/$B$133</f>
        <v>-0.9964910585835961</v>
      </c>
    </row>
    <row r="141" spans="1:51" ht="15.75" thickBot="1" x14ac:dyDescent="0.3">
      <c r="A141" s="13"/>
      <c r="B141" s="16"/>
      <c r="C141" s="34">
        <v>15.98</v>
      </c>
      <c r="D141" s="39">
        <f>'Wind Tunnel Raw Data'!K74*1000/$B$133</f>
        <v>-1.4260650418454257</v>
      </c>
      <c r="E141" s="30">
        <f>'Wind Tunnel Raw Data'!L74*1000/$B$133</f>
        <v>-0.47535501394847529</v>
      </c>
      <c r="F141" s="30">
        <f>'Wind Tunnel Raw Data'!M74*1000/$B$133</f>
        <v>-0.76056802231756049</v>
      </c>
      <c r="G141" s="30">
        <f>'Wind Tunnel Raw Data'!N74*1000/$B$133</f>
        <v>-1.0774713649498773</v>
      </c>
      <c r="H141" s="30">
        <f>'Wind Tunnel Raw Data'!O74*1000/$B$133</f>
        <v>-1.2042327020028041</v>
      </c>
      <c r="I141" s="30">
        <f>'Wind Tunnel Raw Data'!P74*1000/$B$133</f>
        <v>-1.3626843733189624</v>
      </c>
      <c r="J141" s="30">
        <f>'Wind Tunnel Raw Data'!Q74*1000/$B$133</f>
        <v>-1.4260650418454257</v>
      </c>
      <c r="K141" s="30">
        <f>'Wind Tunnel Raw Data'!R74*1000/$B$133</f>
        <v>-1.4894457103718892</v>
      </c>
      <c r="L141" s="30">
        <f>'Wind Tunnel Raw Data'!S74*1000/$B$133</f>
        <v>-1.616207047424816</v>
      </c>
      <c r="M141" s="30">
        <f>'Wind Tunnel Raw Data'!T74*1000/$B$133</f>
        <v>-1.6795877159512793</v>
      </c>
      <c r="N141" s="31">
        <f>'Wind Tunnel Raw Data'!U74*1000/$B$133</f>
        <v>-1.8380393872674377</v>
      </c>
      <c r="O141" s="39">
        <f t="shared" si="81"/>
        <v>-1.4260650418454257</v>
      </c>
      <c r="P141" s="30">
        <f>'Wind Tunnel Raw Data'!V74 * 1000/$B$133</f>
        <v>-2.0757168942416753</v>
      </c>
      <c r="Q141" s="30">
        <f>'Wind Tunnel Raw Data'!W74 * 1000/$B$133</f>
        <v>-2.123252395636523</v>
      </c>
      <c r="R141" s="30">
        <f>'Wind Tunnel Raw Data'!X74 * 1000/$B$133</f>
        <v>-2.1074072285049072</v>
      </c>
      <c r="S141" s="30">
        <f>'Wind Tunnel Raw Data'!Y74 * 1000/$B$133</f>
        <v>-2.1390975627681388</v>
      </c>
      <c r="T141" s="30">
        <f>'Wind Tunnel Raw Data'!Z74 * 1000/$B$133</f>
        <v>-2.123252395636523</v>
      </c>
      <c r="U141" s="30">
        <f>'Wind Tunnel Raw Data'!AA74 * 1000/$B$133</f>
        <v>-2.123252395636523</v>
      </c>
      <c r="V141" s="30">
        <f>'Wind Tunnel Raw Data'!AB74 * 1000/$B$133</f>
        <v>-2.0757168942416753</v>
      </c>
      <c r="W141" s="30">
        <f>'Wind Tunnel Raw Data'!AC74 * 1000/$B$133</f>
        <v>-2.123252395636523</v>
      </c>
      <c r="X141" s="30">
        <f>'Wind Tunnel Raw Data'!AD74 * 1000/$B$133</f>
        <v>-2.1390975627681388</v>
      </c>
      <c r="Y141" s="31">
        <f>'Wind Tunnel Raw Data'!AE74 * 1000/$B$133</f>
        <v>-2.091562061373291</v>
      </c>
      <c r="Z141" s="34">
        <v>15.98</v>
      </c>
      <c r="AA141" s="39">
        <f>('Wind Tunnel Raw Data'!K74*1000+$B$133)/$B$133</f>
        <v>-0.42606504184542582</v>
      </c>
      <c r="AB141" s="30">
        <f>('Wind Tunnel Raw Data'!L74*1000+$B$133)/$B$133</f>
        <v>0.52464498605152476</v>
      </c>
      <c r="AC141" s="30">
        <f>('Wind Tunnel Raw Data'!M74*1000+$B$133)/$B$133</f>
        <v>0.23943197768243957</v>
      </c>
      <c r="AD141" s="30">
        <f>('Wind Tunnel Raw Data'!N74*1000+$B$133)/$B$133</f>
        <v>-7.7471364949877289E-2</v>
      </c>
      <c r="AE141" s="30">
        <f>('Wind Tunnel Raw Data'!O74*1000+$B$133)/$B$133</f>
        <v>-0.20423270200280402</v>
      </c>
      <c r="AF141" s="30">
        <f>('Wind Tunnel Raw Data'!P74*1000+$B$133)/$B$133</f>
        <v>-0.36268437331896247</v>
      </c>
      <c r="AG141" s="30">
        <f>('Wind Tunnel Raw Data'!Q74*1000+$B$133)/$B$133</f>
        <v>-0.42606504184542582</v>
      </c>
      <c r="AH141" s="30">
        <f>('Wind Tunnel Raw Data'!R74*1000+$B$133)/$B$133</f>
        <v>-0.48944571037188916</v>
      </c>
      <c r="AI141" s="30">
        <f>('Wind Tunnel Raw Data'!S74*1000+$B$133)/$B$133</f>
        <v>-0.61620704742481591</v>
      </c>
      <c r="AJ141" s="30">
        <f>('Wind Tunnel Raw Data'!T74*1000+$B$133)/$B$133</f>
        <v>-0.67958771595127931</v>
      </c>
      <c r="AK141" s="31">
        <f>('Wind Tunnel Raw Data'!U74*1000+$B$133)/$B$133</f>
        <v>-0.83803938726743776</v>
      </c>
      <c r="AL141" s="39">
        <f t="shared" si="82"/>
        <v>-0.42606504184542582</v>
      </c>
      <c r="AM141" s="30">
        <f>('Wind Tunnel Raw Data'!V74*1000+$B$133)/$B$133</f>
        <v>-1.0757168942416755</v>
      </c>
      <c r="AN141" s="30">
        <f>('Wind Tunnel Raw Data'!W74*1000+$B$133)/$B$133</f>
        <v>-1.123252395636523</v>
      </c>
      <c r="AO141" s="30">
        <f>('Wind Tunnel Raw Data'!X74*1000+$B$133)/$B$133</f>
        <v>-1.1074072285049072</v>
      </c>
      <c r="AP141" s="30">
        <f>('Wind Tunnel Raw Data'!Y74*1000+$B$133)/$B$133</f>
        <v>-1.1390975627681388</v>
      </c>
      <c r="AQ141" s="30">
        <f>('Wind Tunnel Raw Data'!Z74*1000+$B$133)/$B$133</f>
        <v>-1.123252395636523</v>
      </c>
      <c r="AR141" s="30">
        <f>('Wind Tunnel Raw Data'!AA74*1000+$B$133)/$B$133</f>
        <v>-1.123252395636523</v>
      </c>
      <c r="AS141" s="30">
        <f>('Wind Tunnel Raw Data'!AB74*1000+$B$133)/$B$133</f>
        <v>-1.0757168942416755</v>
      </c>
      <c r="AT141" s="30">
        <f>('Wind Tunnel Raw Data'!AC74*1000+$B$133)/$B$133</f>
        <v>-1.123252395636523</v>
      </c>
      <c r="AU141" s="30">
        <f>('Wind Tunnel Raw Data'!AD74*1000+$B$133)/$B$133</f>
        <v>-1.1390975627681388</v>
      </c>
      <c r="AV141" s="31">
        <f>('Wind Tunnel Raw Data'!AE74*1000+$B$133)/$B$133</f>
        <v>-1.0915620613732913</v>
      </c>
    </row>
    <row r="142" spans="1:51" ht="15.75" thickBot="1" x14ac:dyDescent="0.3">
      <c r="A142" s="63" t="s">
        <v>52</v>
      </c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5"/>
      <c r="Z142" s="63" t="s">
        <v>52</v>
      </c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5"/>
    </row>
    <row r="143" spans="1:51" ht="15.75" thickBot="1" x14ac:dyDescent="0.3">
      <c r="A143" s="23" t="s">
        <v>44</v>
      </c>
      <c r="B143" s="32">
        <f>AVERAGE('Wind Tunnel Raw Data'!D104:D113)</f>
        <v>10.52</v>
      </c>
      <c r="C143" s="29" t="s">
        <v>49</v>
      </c>
      <c r="D143" s="66" t="s">
        <v>48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8"/>
      <c r="Z143" s="29" t="s">
        <v>49</v>
      </c>
      <c r="AA143" s="66" t="s">
        <v>48</v>
      </c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8"/>
    </row>
    <row r="144" spans="1:51" ht="15.75" thickBot="1" x14ac:dyDescent="0.3">
      <c r="A144" s="9" t="s">
        <v>45</v>
      </c>
      <c r="B144" s="33">
        <f>AVERAGE('Wind Tunnel Raw Data'!H104:H113)</f>
        <v>1.1110000000000002</v>
      </c>
      <c r="C144" s="33" t="s">
        <v>47</v>
      </c>
      <c r="D144" s="26" t="s">
        <v>10</v>
      </c>
      <c r="E144" s="27" t="s">
        <v>11</v>
      </c>
      <c r="F144" s="27" t="s">
        <v>12</v>
      </c>
      <c r="G144" s="27" t="s">
        <v>13</v>
      </c>
      <c r="H144" s="27" t="s">
        <v>14</v>
      </c>
      <c r="I144" s="27" t="s">
        <v>15</v>
      </c>
      <c r="J144" s="27" t="s">
        <v>16</v>
      </c>
      <c r="K144" s="27" t="s">
        <v>17</v>
      </c>
      <c r="L144" s="27" t="s">
        <v>18</v>
      </c>
      <c r="M144" s="27" t="s">
        <v>19</v>
      </c>
      <c r="N144" s="28" t="s">
        <v>20</v>
      </c>
      <c r="O144" s="26" t="s">
        <v>10</v>
      </c>
      <c r="P144" s="27" t="s">
        <v>21</v>
      </c>
      <c r="Q144" s="27" t="s">
        <v>22</v>
      </c>
      <c r="R144" s="27" t="s">
        <v>23</v>
      </c>
      <c r="S144" s="27" t="s">
        <v>24</v>
      </c>
      <c r="T144" s="27" t="s">
        <v>25</v>
      </c>
      <c r="U144" s="27" t="s">
        <v>26</v>
      </c>
      <c r="V144" s="27" t="s">
        <v>27</v>
      </c>
      <c r="W144" s="27" t="s">
        <v>28</v>
      </c>
      <c r="X144" s="27" t="s">
        <v>29</v>
      </c>
      <c r="Y144" s="28" t="s">
        <v>30</v>
      </c>
      <c r="Z144" s="33" t="s">
        <v>47</v>
      </c>
      <c r="AA144" s="26" t="s">
        <v>10</v>
      </c>
      <c r="AB144" s="27" t="s">
        <v>11</v>
      </c>
      <c r="AC144" s="27" t="s">
        <v>12</v>
      </c>
      <c r="AD144" s="27" t="s">
        <v>13</v>
      </c>
      <c r="AE144" s="27" t="s">
        <v>14</v>
      </c>
      <c r="AF144" s="27" t="s">
        <v>15</v>
      </c>
      <c r="AG144" s="27" t="s">
        <v>16</v>
      </c>
      <c r="AH144" s="27" t="s">
        <v>17</v>
      </c>
      <c r="AI144" s="27" t="s">
        <v>18</v>
      </c>
      <c r="AJ144" s="27" t="s">
        <v>19</v>
      </c>
      <c r="AK144" s="28" t="s">
        <v>20</v>
      </c>
      <c r="AL144" s="26" t="s">
        <v>10</v>
      </c>
      <c r="AM144" s="27" t="s">
        <v>21</v>
      </c>
      <c r="AN144" s="27" t="s">
        <v>22</v>
      </c>
      <c r="AO144" s="27" t="s">
        <v>23</v>
      </c>
      <c r="AP144" s="27" t="s">
        <v>24</v>
      </c>
      <c r="AQ144" s="27" t="s">
        <v>25</v>
      </c>
      <c r="AR144" s="27" t="s">
        <v>26</v>
      </c>
      <c r="AS144" s="27" t="s">
        <v>27</v>
      </c>
      <c r="AT144" s="27" t="s">
        <v>28</v>
      </c>
      <c r="AU144" s="27" t="s">
        <v>29</v>
      </c>
      <c r="AV144" s="28" t="s">
        <v>30</v>
      </c>
    </row>
    <row r="145" spans="1:48" ht="15.75" thickBot="1" x14ac:dyDescent="0.3">
      <c r="A145" s="13" t="s">
        <v>46</v>
      </c>
      <c r="B145" s="40">
        <f>0.5*B144*(B143^2)</f>
        <v>61.477407200000002</v>
      </c>
      <c r="C145" s="33">
        <v>0</v>
      </c>
      <c r="D145" s="35">
        <f>'Wind Tunnel Raw Data'!K104*1000/$B$145</f>
        <v>-9.7596829034780758E-2</v>
      </c>
      <c r="E145" s="36">
        <f>'Wind Tunnel Raw Data'!L104*1000/$B$145</f>
        <v>-1.4639524355217115</v>
      </c>
      <c r="F145" s="36">
        <f>'Wind Tunnel Raw Data'!M104*1000/$B$145</f>
        <v>-1.6754122317637363</v>
      </c>
      <c r="G145" s="36">
        <f>'Wind Tunnel Raw Data'!N104*1000/$B$145</f>
        <v>-1.6916783699361999</v>
      </c>
      <c r="H145" s="36">
        <f>'Wind Tunnel Raw Data'!O104*1000/$B$145</f>
        <v>-1.6754122317637363</v>
      </c>
      <c r="I145" s="36">
        <f>'Wind Tunnel Raw Data'!P104*1000/$B$145</f>
        <v>-1.659146093591273</v>
      </c>
      <c r="J145" s="36">
        <f>'Wind Tunnel Raw Data'!Q104*1000/$B$145</f>
        <v>-1.5778154027289557</v>
      </c>
      <c r="K145" s="36">
        <f>'Wind Tunnel Raw Data'!R104*1000/$B$145</f>
        <v>-1.4476862973492479</v>
      </c>
      <c r="L145" s="36">
        <f>'Wind Tunnel Raw Data'!S104*1000/$B$145</f>
        <v>-1.3988878828318576</v>
      </c>
      <c r="M145" s="36">
        <f>'Wind Tunnel Raw Data'!T104*1000/$B$145</f>
        <v>-1.3500894683144673</v>
      </c>
      <c r="N145" s="37">
        <f>'Wind Tunnel Raw Data'!U104*1000/$B$145</f>
        <v>-1.3338233301420037</v>
      </c>
      <c r="O145" s="35">
        <f>D145</f>
        <v>-9.7596829034780758E-2</v>
      </c>
      <c r="P145" s="36">
        <f>'Wind Tunnel Raw Data'!V104 * 1000/$B$145</f>
        <v>-1.7730090607985172</v>
      </c>
      <c r="Q145" s="36">
        <f>'Wind Tunnel Raw Data'!W104 * 1000/$B$145</f>
        <v>-1.7892751989709805</v>
      </c>
      <c r="R145" s="36">
        <f>'Wind Tunnel Raw Data'!X104 * 1000/$B$145</f>
        <v>-1.8055413371434441</v>
      </c>
      <c r="S145" s="36">
        <f>'Wind Tunnel Raw Data'!Y104 * 1000/$B$145</f>
        <v>-1.7404767844535902</v>
      </c>
      <c r="T145" s="36">
        <f>'Wind Tunnel Raw Data'!Z104 * 1000/$B$145</f>
        <v>-1.659146093591273</v>
      </c>
      <c r="U145" s="36">
        <f>'Wind Tunnel Raw Data'!AA104 * 1000/$B$145</f>
        <v>-1.659146093591273</v>
      </c>
      <c r="V145" s="36">
        <f>'Wind Tunnel Raw Data'!AB104 * 1000/$B$145</f>
        <v>-1.5778154027289557</v>
      </c>
      <c r="W145" s="36">
        <f>'Wind Tunnel Raw Data'!AC104 * 1000/$B$145</f>
        <v>-1.4476862973492479</v>
      </c>
      <c r="X145" s="36">
        <f>'Wind Tunnel Raw Data'!AD104 * 1000/$B$145</f>
        <v>-1.4802185736941749</v>
      </c>
      <c r="Y145" s="37">
        <f>'Wind Tunnel Raw Data'!AE104 * 1000/$B$145</f>
        <v>-1.4476862973492479</v>
      </c>
      <c r="Z145" s="33">
        <v>0</v>
      </c>
      <c r="AA145" s="35">
        <f>('Wind Tunnel Raw Data'!K104*1000+$B$145)/$B$145</f>
        <v>0.90240317096521927</v>
      </c>
      <c r="AB145" s="36">
        <f>('Wind Tunnel Raw Data'!L104*1000+$B$145)/$B$145</f>
        <v>-0.46395243552171139</v>
      </c>
      <c r="AC145" s="36">
        <f>('Wind Tunnel Raw Data'!M104*1000+$B$145)/$B$145</f>
        <v>-0.67541223176373644</v>
      </c>
      <c r="AD145" s="36">
        <f>('Wind Tunnel Raw Data'!N104*1000+$B$145)/$B$145</f>
        <v>-0.69167836993619991</v>
      </c>
      <c r="AE145" s="36">
        <f>('Wind Tunnel Raw Data'!O104*1000+$B$145)/$B$145</f>
        <v>-0.67541223176373644</v>
      </c>
      <c r="AF145" s="36">
        <f>('Wind Tunnel Raw Data'!P104*1000+$B$145)/$B$145</f>
        <v>-0.65914609359127296</v>
      </c>
      <c r="AG145" s="36">
        <f>('Wind Tunnel Raw Data'!Q104*1000+$B$145)/$B$145</f>
        <v>-0.5778154027289556</v>
      </c>
      <c r="AH145" s="36">
        <f>('Wind Tunnel Raw Data'!R104*1000+$B$145)/$B$145</f>
        <v>-0.44768629734924797</v>
      </c>
      <c r="AI145" s="36">
        <f>('Wind Tunnel Raw Data'!S104*1000+$B$145)/$B$145</f>
        <v>-0.39888788283185755</v>
      </c>
      <c r="AJ145" s="36">
        <f>('Wind Tunnel Raw Data'!T104*1000+$B$145)/$B$145</f>
        <v>-0.35008946831446719</v>
      </c>
      <c r="AK145" s="37">
        <f>('Wind Tunnel Raw Data'!U104*1000+$B$145)/$B$145</f>
        <v>-0.33382333014200372</v>
      </c>
      <c r="AL145" s="35">
        <f>AA145</f>
        <v>0.90240317096521927</v>
      </c>
      <c r="AM145" s="36">
        <f>('Wind Tunnel Raw Data'!V104*1000+$B$145)/$B$145</f>
        <v>-0.77300906079851717</v>
      </c>
      <c r="AN145" s="36">
        <f>('Wind Tunnel Raw Data'!W104*1000+$B$145)/$B$145</f>
        <v>-0.78927519897098064</v>
      </c>
      <c r="AO145" s="36">
        <f>('Wind Tunnel Raw Data'!X104*1000+$B$145)/$B$145</f>
        <v>-0.80554133714344411</v>
      </c>
      <c r="AP145" s="36">
        <f>('Wind Tunnel Raw Data'!Y104*1000+$B$145)/$B$145</f>
        <v>-0.74047678445359022</v>
      </c>
      <c r="AQ145" s="36">
        <f>('Wind Tunnel Raw Data'!Z104*1000+$B$145)/$B$145</f>
        <v>-0.65914609359127296</v>
      </c>
      <c r="AR145" s="36">
        <f>('Wind Tunnel Raw Data'!AA104*1000+$B$145)/$B$145</f>
        <v>-0.65914609359127296</v>
      </c>
      <c r="AS145" s="36">
        <f>('Wind Tunnel Raw Data'!AB104*1000+$B$145)/$B$145</f>
        <v>-0.5778154027289556</v>
      </c>
      <c r="AT145" s="36">
        <f>('Wind Tunnel Raw Data'!AC104*1000+$B$145)/$B$145</f>
        <v>-0.44768629734924797</v>
      </c>
      <c r="AU145" s="36">
        <f>('Wind Tunnel Raw Data'!AD104*1000+$B$145)/$B$145</f>
        <v>-0.48021857369417487</v>
      </c>
      <c r="AV145" s="37">
        <f>('Wind Tunnel Raw Data'!AE104*1000+$B$145)/$B$145</f>
        <v>-0.44768629734924797</v>
      </c>
    </row>
    <row r="146" spans="1:48" x14ac:dyDescent="0.25">
      <c r="A146" s="9"/>
      <c r="C146" s="33">
        <v>2.02</v>
      </c>
      <c r="D146" s="38">
        <f>'Wind Tunnel Raw Data'!K105*1000/$B$145</f>
        <v>-0.39038731613912303</v>
      </c>
      <c r="E146" s="18">
        <f>'Wind Tunnel Raw Data'!L105*1000/$B$145</f>
        <v>-1.1548958102449056</v>
      </c>
      <c r="F146" s="18">
        <f>'Wind Tunnel Raw Data'!M105*1000/$B$145</f>
        <v>-1.4314201591767846</v>
      </c>
      <c r="G146" s="18">
        <f>'Wind Tunnel Raw Data'!N105*1000/$B$145</f>
        <v>-1.5452831263840288</v>
      </c>
      <c r="H146" s="18">
        <f>'Wind Tunnel Raw Data'!O105*1000/$B$145</f>
        <v>-1.5778154027289557</v>
      </c>
      <c r="I146" s="18">
        <f>'Wind Tunnel Raw Data'!P105*1000/$B$145</f>
        <v>-1.5615492645564921</v>
      </c>
      <c r="J146" s="18">
        <f>'Wind Tunnel Raw Data'!Q105*1000/$B$145</f>
        <v>-1.4964847118666382</v>
      </c>
      <c r="K146" s="18">
        <f>'Wind Tunnel Raw Data'!R105*1000/$B$145</f>
        <v>-1.415154021004321</v>
      </c>
      <c r="L146" s="18">
        <f>'Wind Tunnel Raw Data'!S105*1000/$B$145</f>
        <v>-1.3663556064869307</v>
      </c>
      <c r="M146" s="18">
        <f>'Wind Tunnel Raw Data'!T105*1000/$B$145</f>
        <v>-1.2687587774521498</v>
      </c>
      <c r="N146" s="19">
        <f>'Wind Tunnel Raw Data'!U105*1000/$B$145</f>
        <v>-1.2362265011072229</v>
      </c>
      <c r="O146" s="38">
        <f t="shared" ref="O146:O153" si="83">D146</f>
        <v>-0.39038731613912303</v>
      </c>
      <c r="P146" s="18">
        <f>'Wind Tunnel Raw Data'!V105 * 1000/$B$145</f>
        <v>-2.3260577586622748</v>
      </c>
      <c r="Q146" s="18">
        <f>'Wind Tunnel Raw Data'!W105 * 1000/$B$145</f>
        <v>-2.1633963769376403</v>
      </c>
      <c r="R146" s="18">
        <f>'Wind Tunnel Raw Data'!X105 * 1000/$B$145</f>
        <v>-2.0657995479028592</v>
      </c>
      <c r="S146" s="18">
        <f>'Wind Tunnel Raw Data'!Y105 * 1000/$B$145</f>
        <v>-1.9844688570405422</v>
      </c>
      <c r="T146" s="18">
        <f>'Wind Tunnel Raw Data'!Z105 * 1000/$B$145</f>
        <v>-1.870605889833298</v>
      </c>
      <c r="U146" s="18">
        <f>'Wind Tunnel Raw Data'!AA105 * 1000/$B$145</f>
        <v>-1.8218074753159075</v>
      </c>
      <c r="V146" s="18">
        <f>'Wind Tunnel Raw Data'!AB105 * 1000/$B$145</f>
        <v>-1.7892751989709805</v>
      </c>
      <c r="W146" s="18">
        <f>'Wind Tunnel Raw Data'!AC105 * 1000/$B$145</f>
        <v>-1.6428799554188094</v>
      </c>
      <c r="X146" s="18">
        <f>'Wind Tunnel Raw Data'!AD105 * 1000/$B$145</f>
        <v>-1.5778154027289557</v>
      </c>
      <c r="Y146" s="19">
        <f>'Wind Tunnel Raw Data'!AE105 * 1000/$B$145</f>
        <v>-1.3500894683144673</v>
      </c>
      <c r="Z146" s="33">
        <v>2.02</v>
      </c>
      <c r="AA146" s="38">
        <f>('Wind Tunnel Raw Data'!K105*1000+$B$145)/$B$145</f>
        <v>0.60961268386087697</v>
      </c>
      <c r="AB146" s="18">
        <f>('Wind Tunnel Raw Data'!L105*1000+$B$145)/$B$145</f>
        <v>-0.15489581024490567</v>
      </c>
      <c r="AC146" s="18">
        <f>('Wind Tunnel Raw Data'!M105*1000+$B$145)/$B$145</f>
        <v>-0.4314201591767845</v>
      </c>
      <c r="AD146" s="18">
        <f>('Wind Tunnel Raw Data'!N105*1000+$B$145)/$B$145</f>
        <v>-0.54528312638402876</v>
      </c>
      <c r="AE146" s="18">
        <f>('Wind Tunnel Raw Data'!O105*1000+$B$145)/$B$145</f>
        <v>-0.5778154027289556</v>
      </c>
      <c r="AF146" s="18">
        <f>('Wind Tunnel Raw Data'!P105*1000+$B$145)/$B$145</f>
        <v>-0.56154926455649223</v>
      </c>
      <c r="AG146" s="18">
        <f>('Wind Tunnel Raw Data'!Q105*1000+$B$145)/$B$145</f>
        <v>-0.49648471186663834</v>
      </c>
      <c r="AH146" s="18">
        <f>('Wind Tunnel Raw Data'!R105*1000+$B$145)/$B$145</f>
        <v>-0.41515402100432103</v>
      </c>
      <c r="AI146" s="18">
        <f>('Wind Tunnel Raw Data'!S105*1000+$B$145)/$B$145</f>
        <v>-0.36635560648693066</v>
      </c>
      <c r="AJ146" s="18">
        <f>('Wind Tunnel Raw Data'!T105*1000+$B$145)/$B$145</f>
        <v>-0.26875877745214988</v>
      </c>
      <c r="AK146" s="19">
        <f>('Wind Tunnel Raw Data'!U105*1000+$B$145)/$B$145</f>
        <v>-0.23622650110722299</v>
      </c>
      <c r="AL146" s="38">
        <f t="shared" ref="AL146:AL153" si="84">AA146</f>
        <v>0.60961268386087697</v>
      </c>
      <c r="AM146" s="18">
        <f>('Wind Tunnel Raw Data'!V105*1000+$B$145)/$B$145</f>
        <v>-1.3260577586622748</v>
      </c>
      <c r="AN146" s="18">
        <f>('Wind Tunnel Raw Data'!W105*1000+$B$145)/$B$145</f>
        <v>-1.1633963769376403</v>
      </c>
      <c r="AO146" s="18">
        <f>('Wind Tunnel Raw Data'!X105*1000+$B$145)/$B$145</f>
        <v>-1.0657995479028595</v>
      </c>
      <c r="AP146" s="18">
        <f>('Wind Tunnel Raw Data'!Y105*1000+$B$145)/$B$145</f>
        <v>-0.9844688570405421</v>
      </c>
      <c r="AQ146" s="18">
        <f>('Wind Tunnel Raw Data'!Z105*1000+$B$145)/$B$145</f>
        <v>-0.8706058898332979</v>
      </c>
      <c r="AR146" s="18">
        <f>('Wind Tunnel Raw Data'!AA105*1000+$B$145)/$B$145</f>
        <v>-0.82180747531590759</v>
      </c>
      <c r="AS146" s="18">
        <f>('Wind Tunnel Raw Data'!AB105*1000+$B$145)/$B$145</f>
        <v>-0.78927519897098064</v>
      </c>
      <c r="AT146" s="18">
        <f>('Wind Tunnel Raw Data'!AC105*1000+$B$145)/$B$145</f>
        <v>-0.64287995541880949</v>
      </c>
      <c r="AU146" s="18">
        <f>('Wind Tunnel Raw Data'!AD105*1000+$B$145)/$B$145</f>
        <v>-0.5778154027289556</v>
      </c>
      <c r="AV146" s="19">
        <f>('Wind Tunnel Raw Data'!AE105*1000+$B$145)/$B$145</f>
        <v>-0.35008946831446719</v>
      </c>
    </row>
    <row r="147" spans="1:48" x14ac:dyDescent="0.25">
      <c r="A147" s="9"/>
      <c r="C147" s="33">
        <v>4.03</v>
      </c>
      <c r="D147" s="38">
        <f>'Wind Tunnel Raw Data'!K106*1000/$B$145</f>
        <v>-1.057298981210125</v>
      </c>
      <c r="E147" s="18">
        <f>'Wind Tunnel Raw Data'!L106*1000/$B$145</f>
        <v>-0.84583918496809996</v>
      </c>
      <c r="F147" s="18">
        <f>'Wind Tunnel Raw Data'!M106*1000/$B$145</f>
        <v>-1.1548958102449056</v>
      </c>
      <c r="G147" s="18">
        <f>'Wind Tunnel Raw Data'!N106*1000/$B$145</f>
        <v>-1.3500894683144673</v>
      </c>
      <c r="H147" s="18">
        <f>'Wind Tunnel Raw Data'!O106*1000/$B$145</f>
        <v>-1.415154021004321</v>
      </c>
      <c r="I147" s="18">
        <f>'Wind Tunnel Raw Data'!P106*1000/$B$145</f>
        <v>-1.4639524355217115</v>
      </c>
      <c r="J147" s="18">
        <f>'Wind Tunnel Raw Data'!Q106*1000/$B$145</f>
        <v>-1.415154021004321</v>
      </c>
      <c r="K147" s="18">
        <f>'Wind Tunnel Raw Data'!R106*1000/$B$145</f>
        <v>-1.3663556064869307</v>
      </c>
      <c r="L147" s="18">
        <f>'Wind Tunnel Raw Data'!S106*1000/$B$145</f>
        <v>-1.3175571919695404</v>
      </c>
      <c r="M147" s="18">
        <f>'Wind Tunnel Raw Data'!T106*1000/$B$145</f>
        <v>-1.2687587774521498</v>
      </c>
      <c r="N147" s="19">
        <f>'Wind Tunnel Raw Data'!U106*1000/$B$145</f>
        <v>-1.2362265011072229</v>
      </c>
      <c r="O147" s="38">
        <f t="shared" si="83"/>
        <v>-1.057298981210125</v>
      </c>
      <c r="P147" s="18">
        <f>'Wind Tunnel Raw Data'!V106 * 1000/$B$145</f>
        <v>-2.8465741801811055</v>
      </c>
      <c r="Q147" s="18">
        <f>'Wind Tunnel Raw Data'!W106 * 1000/$B$145</f>
        <v>-2.5375175549042996</v>
      </c>
      <c r="R147" s="18">
        <f>'Wind Tunnel Raw Data'!X106 * 1000/$B$145</f>
        <v>-2.3097916204898112</v>
      </c>
      <c r="S147" s="18">
        <f>'Wind Tunnel Raw Data'!Y106 * 1000/$B$145</f>
        <v>-2.1796625151101034</v>
      </c>
      <c r="T147" s="18">
        <f>'Wind Tunnel Raw Data'!Z106 * 1000/$B$145</f>
        <v>-2.0983318242477864</v>
      </c>
      <c r="U147" s="18">
        <f>'Wind Tunnel Raw Data'!AA106 * 1000/$B$145</f>
        <v>-1.870605889833298</v>
      </c>
      <c r="V147" s="18">
        <f>'Wind Tunnel Raw Data'!AB106 * 1000/$B$145</f>
        <v>-1.7404767844535902</v>
      </c>
      <c r="W147" s="18">
        <f>'Wind Tunnel Raw Data'!AC106 * 1000/$B$145</f>
        <v>-1.5290169882115652</v>
      </c>
      <c r="X147" s="18">
        <f>'Wind Tunnel Raw Data'!AD106 * 1000/$B$145</f>
        <v>-1.5290169882115652</v>
      </c>
      <c r="Y147" s="19">
        <f>'Wind Tunnel Raw Data'!AE106 * 1000/$B$145</f>
        <v>-1.3338233301420037</v>
      </c>
      <c r="Z147" s="33">
        <v>4.03</v>
      </c>
      <c r="AA147" s="38">
        <f>('Wind Tunnel Raw Data'!K106*1000+$B$145)/$B$145</f>
        <v>-5.7298981210124916E-2</v>
      </c>
      <c r="AB147" s="18">
        <f>('Wind Tunnel Raw Data'!L106*1000+$B$145)/$B$145</f>
        <v>0.15416081503190007</v>
      </c>
      <c r="AC147" s="18">
        <f>('Wind Tunnel Raw Data'!M106*1000+$B$145)/$B$145</f>
        <v>-0.15489581024490567</v>
      </c>
      <c r="AD147" s="18">
        <f>('Wind Tunnel Raw Data'!N106*1000+$B$145)/$B$145</f>
        <v>-0.35008946831446719</v>
      </c>
      <c r="AE147" s="18">
        <f>('Wind Tunnel Raw Data'!O106*1000+$B$145)/$B$145</f>
        <v>-0.41515402100432103</v>
      </c>
      <c r="AF147" s="18">
        <f>('Wind Tunnel Raw Data'!P106*1000+$B$145)/$B$145</f>
        <v>-0.46395243552171139</v>
      </c>
      <c r="AG147" s="18">
        <f>('Wind Tunnel Raw Data'!Q106*1000+$B$145)/$B$145</f>
        <v>-0.41515402100432103</v>
      </c>
      <c r="AH147" s="18">
        <f>('Wind Tunnel Raw Data'!R106*1000+$B$145)/$B$145</f>
        <v>-0.36635560648693066</v>
      </c>
      <c r="AI147" s="18">
        <f>('Wind Tunnel Raw Data'!S106*1000+$B$145)/$B$145</f>
        <v>-0.3175571919695403</v>
      </c>
      <c r="AJ147" s="18">
        <f>('Wind Tunnel Raw Data'!T106*1000+$B$145)/$B$145</f>
        <v>-0.26875877745214988</v>
      </c>
      <c r="AK147" s="19">
        <f>('Wind Tunnel Raw Data'!U106*1000+$B$145)/$B$145</f>
        <v>-0.23622650110722299</v>
      </c>
      <c r="AL147" s="38">
        <f t="shared" si="84"/>
        <v>-5.7298981210124916E-2</v>
      </c>
      <c r="AM147" s="18">
        <f>('Wind Tunnel Raw Data'!V106*1000+$B$145)/$B$145</f>
        <v>-1.8465741801811055</v>
      </c>
      <c r="AN147" s="18">
        <f>('Wind Tunnel Raw Data'!W106*1000+$B$145)/$B$145</f>
        <v>-1.5375175549042999</v>
      </c>
      <c r="AO147" s="18">
        <f>('Wind Tunnel Raw Data'!X106*1000+$B$145)/$B$145</f>
        <v>-1.3097916204898115</v>
      </c>
      <c r="AP147" s="18">
        <f>('Wind Tunnel Raw Data'!Y106*1000+$B$145)/$B$145</f>
        <v>-1.1796625151101037</v>
      </c>
      <c r="AQ147" s="18">
        <f>('Wind Tunnel Raw Data'!Z106*1000+$B$145)/$B$145</f>
        <v>-1.0983318242477864</v>
      </c>
      <c r="AR147" s="18">
        <f>('Wind Tunnel Raw Data'!AA106*1000+$B$145)/$B$145</f>
        <v>-0.8706058898332979</v>
      </c>
      <c r="AS147" s="18">
        <f>('Wind Tunnel Raw Data'!AB106*1000+$B$145)/$B$145</f>
        <v>-0.74047678445359022</v>
      </c>
      <c r="AT147" s="18">
        <f>('Wind Tunnel Raw Data'!AC106*1000+$B$145)/$B$145</f>
        <v>-0.52901698821156529</v>
      </c>
      <c r="AU147" s="18">
        <f>('Wind Tunnel Raw Data'!AD106*1000+$B$145)/$B$145</f>
        <v>-0.52901698821156529</v>
      </c>
      <c r="AV147" s="19">
        <f>('Wind Tunnel Raw Data'!AE106*1000+$B$145)/$B$145</f>
        <v>-0.33382333014200372</v>
      </c>
    </row>
    <row r="148" spans="1:48" x14ac:dyDescent="0.25">
      <c r="A148" s="9"/>
      <c r="C148" s="33">
        <v>6.05</v>
      </c>
      <c r="D148" s="38">
        <f>'Wind Tunnel Raw Data'!K107*1000/$B$145</f>
        <v>-1.8380736134883711</v>
      </c>
      <c r="E148" s="18">
        <f>'Wind Tunnel Raw Data'!L107*1000/$B$145</f>
        <v>-0.60184711238114807</v>
      </c>
      <c r="F148" s="18">
        <f>'Wind Tunnel Raw Data'!M107*1000/$B$145</f>
        <v>-0.94343601400288069</v>
      </c>
      <c r="G148" s="18">
        <f>'Wind Tunnel Raw Data'!N107*1000/$B$145</f>
        <v>-1.2199603629347595</v>
      </c>
      <c r="H148" s="18">
        <f>'Wind Tunnel Raw Data'!O107*1000/$B$145</f>
        <v>-1.3500894683144673</v>
      </c>
      <c r="I148" s="18">
        <f>'Wind Tunnel Raw Data'!P107*1000/$B$145</f>
        <v>-1.415154021004321</v>
      </c>
      <c r="J148" s="18">
        <f>'Wind Tunnel Raw Data'!Q107*1000/$B$145</f>
        <v>-1.415154021004321</v>
      </c>
      <c r="K148" s="18">
        <f>'Wind Tunnel Raw Data'!R107*1000/$B$145</f>
        <v>-1.3012910537970768</v>
      </c>
      <c r="L148" s="18">
        <f>'Wind Tunnel Raw Data'!S107*1000/$B$145</f>
        <v>-1.3175571919695404</v>
      </c>
      <c r="M148" s="18">
        <f>'Wind Tunnel Raw Data'!T107*1000/$B$145</f>
        <v>-1.2524926392796865</v>
      </c>
      <c r="N148" s="19">
        <f>'Wind Tunnel Raw Data'!U107*1000/$B$145</f>
        <v>-1.2036942247622961</v>
      </c>
      <c r="O148" s="38">
        <f t="shared" si="83"/>
        <v>-1.8380736134883711</v>
      </c>
      <c r="P148" s="18">
        <f>'Wind Tunnel Raw Data'!V107 * 1000/$B$145</f>
        <v>-3.1881630818028381</v>
      </c>
      <c r="Q148" s="18">
        <f>'Wind Tunnel Raw Data'!W107 * 1000/$B$145</f>
        <v>-2.9767032855608133</v>
      </c>
      <c r="R148" s="18">
        <f>'Wind Tunnel Raw Data'!X107 * 1000/$B$145</f>
        <v>-2.3748561731796651</v>
      </c>
      <c r="S148" s="18">
        <f>'Wind Tunnel Raw Data'!Y107 * 1000/$B$145</f>
        <v>-2.1633963769376403</v>
      </c>
      <c r="T148" s="18">
        <f>'Wind Tunnel Raw Data'!Z107 * 1000/$B$145</f>
        <v>-1.9844688570405422</v>
      </c>
      <c r="U148" s="18">
        <f>'Wind Tunnel Raw Data'!AA107 * 1000/$B$145</f>
        <v>-1.870605889833298</v>
      </c>
      <c r="V148" s="18">
        <f>'Wind Tunnel Raw Data'!AB107 * 1000/$B$145</f>
        <v>-1.7892751989709805</v>
      </c>
      <c r="W148" s="18">
        <f>'Wind Tunnel Raw Data'!AC107 * 1000/$B$145</f>
        <v>-1.5615492645564921</v>
      </c>
      <c r="X148" s="18">
        <f>'Wind Tunnel Raw Data'!AD107 * 1000/$B$145</f>
        <v>-1.5778154027289557</v>
      </c>
      <c r="Y148" s="19">
        <f>'Wind Tunnel Raw Data'!AE107 * 1000/$B$145</f>
        <v>-1.382621744659394</v>
      </c>
      <c r="Z148" s="33">
        <v>6.05</v>
      </c>
      <c r="AA148" s="38">
        <f>('Wind Tunnel Raw Data'!K107*1000+$B$145)/$B$145</f>
        <v>-0.83807361348837095</v>
      </c>
      <c r="AB148" s="18">
        <f>('Wind Tunnel Raw Data'!L107*1000+$B$145)/$B$145</f>
        <v>0.39815288761885198</v>
      </c>
      <c r="AC148" s="18">
        <f>('Wind Tunnel Raw Data'!M107*1000+$B$145)/$B$145</f>
        <v>5.6563985997119308E-2</v>
      </c>
      <c r="AD148" s="18">
        <f>('Wind Tunnel Raw Data'!N107*1000+$B$145)/$B$145</f>
        <v>-0.21996036293475951</v>
      </c>
      <c r="AE148" s="18">
        <f>('Wind Tunnel Raw Data'!O107*1000+$B$145)/$B$145</f>
        <v>-0.35008946831446719</v>
      </c>
      <c r="AF148" s="18">
        <f>('Wind Tunnel Raw Data'!P107*1000+$B$145)/$B$145</f>
        <v>-0.41515402100432103</v>
      </c>
      <c r="AG148" s="18">
        <f>('Wind Tunnel Raw Data'!Q107*1000+$B$145)/$B$145</f>
        <v>-0.41515402100432103</v>
      </c>
      <c r="AH148" s="18">
        <f>('Wind Tunnel Raw Data'!R107*1000+$B$145)/$B$145</f>
        <v>-0.30129105379707682</v>
      </c>
      <c r="AI148" s="18">
        <f>('Wind Tunnel Raw Data'!S107*1000+$B$145)/$B$145</f>
        <v>-0.3175571919695403</v>
      </c>
      <c r="AJ148" s="18">
        <f>('Wind Tunnel Raw Data'!T107*1000+$B$145)/$B$145</f>
        <v>-0.25249263927968646</v>
      </c>
      <c r="AK148" s="19">
        <f>('Wind Tunnel Raw Data'!U107*1000+$B$145)/$B$145</f>
        <v>-0.20369422476229607</v>
      </c>
      <c r="AL148" s="38">
        <f t="shared" si="84"/>
        <v>-0.83807361348837095</v>
      </c>
      <c r="AM148" s="18">
        <f>('Wind Tunnel Raw Data'!V107*1000+$B$145)/$B$145</f>
        <v>-2.1881630818028381</v>
      </c>
      <c r="AN148" s="18">
        <f>('Wind Tunnel Raw Data'!W107*1000+$B$145)/$B$145</f>
        <v>-1.9767032855608133</v>
      </c>
      <c r="AO148" s="18">
        <f>('Wind Tunnel Raw Data'!X107*1000+$B$145)/$B$145</f>
        <v>-1.3748561731796651</v>
      </c>
      <c r="AP148" s="18">
        <f>('Wind Tunnel Raw Data'!Y107*1000+$B$145)/$B$145</f>
        <v>-1.1633963769376403</v>
      </c>
      <c r="AQ148" s="18">
        <f>('Wind Tunnel Raw Data'!Z107*1000+$B$145)/$B$145</f>
        <v>-0.9844688570405421</v>
      </c>
      <c r="AR148" s="18">
        <f>('Wind Tunnel Raw Data'!AA107*1000+$B$145)/$B$145</f>
        <v>-0.8706058898332979</v>
      </c>
      <c r="AS148" s="18">
        <f>('Wind Tunnel Raw Data'!AB107*1000+$B$145)/$B$145</f>
        <v>-0.78927519897098064</v>
      </c>
      <c r="AT148" s="18">
        <f>('Wind Tunnel Raw Data'!AC107*1000+$B$145)/$B$145</f>
        <v>-0.56154926455649223</v>
      </c>
      <c r="AU148" s="18">
        <f>('Wind Tunnel Raw Data'!AD107*1000+$B$145)/$B$145</f>
        <v>-0.5778154027289556</v>
      </c>
      <c r="AV148" s="19">
        <f>('Wind Tunnel Raw Data'!AE107*1000+$B$145)/$B$145</f>
        <v>-0.38262174465939414</v>
      </c>
    </row>
    <row r="149" spans="1:48" x14ac:dyDescent="0.25">
      <c r="A149" s="9"/>
      <c r="C149" s="33">
        <v>8.06</v>
      </c>
      <c r="D149" s="38">
        <f>'Wind Tunnel Raw Data'!K108*1000/$B$145</f>
        <v>-2.58631596942169</v>
      </c>
      <c r="E149" s="18">
        <f>'Wind Tunnel Raw Data'!L108*1000/$B$145</f>
        <v>-0.47171800700144034</v>
      </c>
      <c r="F149" s="18">
        <f>'Wind Tunnel Raw Data'!M108*1000/$B$145</f>
        <v>-0.81330690862317301</v>
      </c>
      <c r="G149" s="18">
        <f>'Wind Tunnel Raw Data'!N108*1000/$B$145</f>
        <v>-1.057298981210125</v>
      </c>
      <c r="H149" s="18">
        <f>'Wind Tunnel Raw Data'!O108*1000/$B$145</f>
        <v>-1.2036942247622961</v>
      </c>
      <c r="I149" s="18">
        <f>'Wind Tunnel Raw Data'!P108*1000/$B$145</f>
        <v>-1.2524926392796865</v>
      </c>
      <c r="J149" s="18">
        <f>'Wind Tunnel Raw Data'!Q108*1000/$B$145</f>
        <v>-1.2687587774521498</v>
      </c>
      <c r="K149" s="18">
        <f>'Wind Tunnel Raw Data'!R108*1000/$B$145</f>
        <v>-1.2362265011072229</v>
      </c>
      <c r="L149" s="18">
        <f>'Wind Tunnel Raw Data'!S108*1000/$B$145</f>
        <v>-1.2687587774521498</v>
      </c>
      <c r="M149" s="18">
        <f>'Wind Tunnel Raw Data'!T108*1000/$B$145</f>
        <v>-1.2687587774521498</v>
      </c>
      <c r="N149" s="19">
        <f>'Wind Tunnel Raw Data'!U108*1000/$B$145</f>
        <v>-1.2687587774521498</v>
      </c>
      <c r="O149" s="38">
        <f t="shared" si="83"/>
        <v>-2.58631596942169</v>
      </c>
      <c r="P149" s="18">
        <f>'Wind Tunnel Raw Data'!V108 * 1000/$B$145</f>
        <v>-3.7737440560115227</v>
      </c>
      <c r="Q149" s="18">
        <f>'Wind Tunnel Raw Data'!W108 * 1000/$B$145</f>
        <v>-3.7574779178390592</v>
      </c>
      <c r="R149" s="18">
        <f>'Wind Tunnel Raw Data'!X108 * 1000/$B$145</f>
        <v>-2.439920725869519</v>
      </c>
      <c r="S149" s="18">
        <f>'Wind Tunnel Raw Data'!Y108 * 1000/$B$145</f>
        <v>-2.2284609296274942</v>
      </c>
      <c r="T149" s="18">
        <f>'Wind Tunnel Raw Data'!Z108 * 1000/$B$145</f>
        <v>-2.0332672715579325</v>
      </c>
      <c r="U149" s="18">
        <f>'Wind Tunnel Raw Data'!AA108 * 1000/$B$145</f>
        <v>-1.8543397516608344</v>
      </c>
      <c r="V149" s="18">
        <f>'Wind Tunnel Raw Data'!AB108 * 1000/$B$145</f>
        <v>-1.7242106462811269</v>
      </c>
      <c r="W149" s="18">
        <f>'Wind Tunnel Raw Data'!AC108 * 1000/$B$145</f>
        <v>-1.5127508500391018</v>
      </c>
      <c r="X149" s="18">
        <f>'Wind Tunnel Raw Data'!AD108 * 1000/$B$145</f>
        <v>-1.4802185736941749</v>
      </c>
      <c r="Y149" s="19">
        <f>'Wind Tunnel Raw Data'!AE108 * 1000/$B$145</f>
        <v>-1.3175571919695404</v>
      </c>
      <c r="Z149" s="33">
        <v>8.06</v>
      </c>
      <c r="AA149" s="38">
        <f>('Wind Tunnel Raw Data'!K108*1000+$B$145)/$B$145</f>
        <v>-1.5863159694216902</v>
      </c>
      <c r="AB149" s="18">
        <f>('Wind Tunnel Raw Data'!L108*1000+$B$145)/$B$145</f>
        <v>0.5282819929985596</v>
      </c>
      <c r="AC149" s="18">
        <f>('Wind Tunnel Raw Data'!M108*1000+$B$145)/$B$145</f>
        <v>0.18669309137682699</v>
      </c>
      <c r="AD149" s="18">
        <f>('Wind Tunnel Raw Data'!N108*1000+$B$145)/$B$145</f>
        <v>-5.7298981210124916E-2</v>
      </c>
      <c r="AE149" s="18">
        <f>('Wind Tunnel Raw Data'!O108*1000+$B$145)/$B$145</f>
        <v>-0.20369422476229607</v>
      </c>
      <c r="AF149" s="18">
        <f>('Wind Tunnel Raw Data'!P108*1000+$B$145)/$B$145</f>
        <v>-0.25249263927968646</v>
      </c>
      <c r="AG149" s="18">
        <f>('Wind Tunnel Raw Data'!Q108*1000+$B$145)/$B$145</f>
        <v>-0.26875877745214988</v>
      </c>
      <c r="AH149" s="18">
        <f>('Wind Tunnel Raw Data'!R108*1000+$B$145)/$B$145</f>
        <v>-0.23622650110722299</v>
      </c>
      <c r="AI149" s="18">
        <f>('Wind Tunnel Raw Data'!S108*1000+$B$145)/$B$145</f>
        <v>-0.26875877745214988</v>
      </c>
      <c r="AJ149" s="18">
        <f>('Wind Tunnel Raw Data'!T108*1000+$B$145)/$B$145</f>
        <v>-0.26875877745214988</v>
      </c>
      <c r="AK149" s="19">
        <f>('Wind Tunnel Raw Data'!U108*1000+$B$145)/$B$145</f>
        <v>-0.26875877745214988</v>
      </c>
      <c r="AL149" s="38">
        <f t="shared" si="84"/>
        <v>-1.5863159694216902</v>
      </c>
      <c r="AM149" s="18">
        <f>('Wind Tunnel Raw Data'!V108*1000+$B$145)/$B$145</f>
        <v>-2.7737440560115227</v>
      </c>
      <c r="AN149" s="18">
        <f>('Wind Tunnel Raw Data'!W108*1000+$B$145)/$B$145</f>
        <v>-2.7574779178390592</v>
      </c>
      <c r="AO149" s="18">
        <f>('Wind Tunnel Raw Data'!X108*1000+$B$145)/$B$145</f>
        <v>-1.439920725869519</v>
      </c>
      <c r="AP149" s="18">
        <f>('Wind Tunnel Raw Data'!Y108*1000+$B$145)/$B$145</f>
        <v>-1.228460929627494</v>
      </c>
      <c r="AQ149" s="18">
        <f>('Wind Tunnel Raw Data'!Z108*1000+$B$145)/$B$145</f>
        <v>-1.0332672715579325</v>
      </c>
      <c r="AR149" s="18">
        <f>('Wind Tunnel Raw Data'!AA108*1000+$B$145)/$B$145</f>
        <v>-0.85433975166083442</v>
      </c>
      <c r="AS149" s="18">
        <f>('Wind Tunnel Raw Data'!AB108*1000+$B$145)/$B$145</f>
        <v>-0.72421064628112675</v>
      </c>
      <c r="AT149" s="18">
        <f>('Wind Tunnel Raw Data'!AC108*1000+$B$145)/$B$145</f>
        <v>-0.51275085003910181</v>
      </c>
      <c r="AU149" s="18">
        <f>('Wind Tunnel Raw Data'!AD108*1000+$B$145)/$B$145</f>
        <v>-0.48021857369417487</v>
      </c>
      <c r="AV149" s="19">
        <f>('Wind Tunnel Raw Data'!AE108*1000+$B$145)/$B$145</f>
        <v>-0.3175571919695403</v>
      </c>
    </row>
    <row r="150" spans="1:48" x14ac:dyDescent="0.25">
      <c r="A150" s="9"/>
      <c r="C150" s="33">
        <v>10.08</v>
      </c>
      <c r="D150" s="38">
        <f>'Wind Tunnel Raw Data'!K109*1000/$B$145</f>
        <v>-2.2772593441448845</v>
      </c>
      <c r="E150" s="18">
        <f>'Wind Tunnel Raw Data'!L109*1000/$B$145</f>
        <v>-0.4066534543115865</v>
      </c>
      <c r="F150" s="18">
        <f>'Wind Tunnel Raw Data'!M109*1000/$B$145</f>
        <v>-0.74824235593331911</v>
      </c>
      <c r="G150" s="18">
        <f>'Wind Tunnel Raw Data'!N109*1000/$B$145</f>
        <v>-0.99223442852027111</v>
      </c>
      <c r="H150" s="18">
        <f>'Wind Tunnel Raw Data'!O109*1000/$B$145</f>
        <v>-1.1874280865898326</v>
      </c>
      <c r="I150" s="18">
        <f>'Wind Tunnel Raw Data'!P109*1000/$B$145</f>
        <v>-1.2687587774521498</v>
      </c>
      <c r="J150" s="18">
        <f>'Wind Tunnel Raw Data'!Q109*1000/$B$145</f>
        <v>-1.2687587774521498</v>
      </c>
      <c r="K150" s="18">
        <f>'Wind Tunnel Raw Data'!R109*1000/$B$145</f>
        <v>-1.2199603629347595</v>
      </c>
      <c r="L150" s="18">
        <f>'Wind Tunnel Raw Data'!S109*1000/$B$145</f>
        <v>-1.3012910537970768</v>
      </c>
      <c r="M150" s="18">
        <f>'Wind Tunnel Raw Data'!T109*1000/$B$145</f>
        <v>-1.3175571919695404</v>
      </c>
      <c r="N150" s="19">
        <f>'Wind Tunnel Raw Data'!U109*1000/$B$145</f>
        <v>-1.3338233301420037</v>
      </c>
      <c r="O150" s="38">
        <f t="shared" si="83"/>
        <v>-2.2772593441448845</v>
      </c>
      <c r="P150" s="18">
        <f>'Wind Tunnel Raw Data'!V109 * 1000/$B$145</f>
        <v>-3.2044292199753017</v>
      </c>
      <c r="Q150" s="18">
        <f>'Wind Tunnel Raw Data'!W109 * 1000/$B$145</f>
        <v>-3.253227634492692</v>
      </c>
      <c r="R150" s="18">
        <f>'Wind Tunnel Raw Data'!X109 * 1000/$B$145</f>
        <v>-2.6025821075941535</v>
      </c>
      <c r="S150" s="18">
        <f>'Wind Tunnel Raw Data'!Y109 * 1000/$B$145</f>
        <v>-2.4073884495245923</v>
      </c>
      <c r="T150" s="18">
        <f>'Wind Tunnel Raw Data'!Z109 * 1000/$B$145</f>
        <v>-2.2447270677999573</v>
      </c>
      <c r="U150" s="18">
        <f>'Wind Tunnel Raw Data'!AA109 * 1000/$B$145</f>
        <v>-2.0983318242477864</v>
      </c>
      <c r="V150" s="18">
        <f>'Wind Tunnel Raw Data'!AB109 * 1000/$B$145</f>
        <v>-1.9356704425231517</v>
      </c>
      <c r="W150" s="18">
        <f>'Wind Tunnel Raw Data'!AC109 * 1000/$B$145</f>
        <v>-1.6916783699361999</v>
      </c>
      <c r="X150" s="18">
        <f>'Wind Tunnel Raw Data'!AD109 * 1000/$B$145</f>
        <v>-1.6754122317637363</v>
      </c>
      <c r="Y150" s="19">
        <f>'Wind Tunnel Raw Data'!AE109 * 1000/$B$145</f>
        <v>-1.4964847118666382</v>
      </c>
      <c r="Z150" s="33">
        <v>10.08</v>
      </c>
      <c r="AA150" s="38">
        <f>('Wind Tunnel Raw Data'!K109*1000+$B$145)/$B$145</f>
        <v>-1.2772593441448845</v>
      </c>
      <c r="AB150" s="18">
        <f>('Wind Tunnel Raw Data'!L109*1000+$B$145)/$B$145</f>
        <v>0.5933465456884135</v>
      </c>
      <c r="AC150" s="18">
        <f>('Wind Tunnel Raw Data'!M109*1000+$B$145)/$B$145</f>
        <v>0.25175764406668083</v>
      </c>
      <c r="AD150" s="18">
        <f>('Wind Tunnel Raw Data'!N109*1000+$B$145)/$B$145</f>
        <v>7.7655714797289273E-3</v>
      </c>
      <c r="AE150" s="18">
        <f>('Wind Tunnel Raw Data'!O109*1000+$B$145)/$B$145</f>
        <v>-0.18742808658983259</v>
      </c>
      <c r="AF150" s="18">
        <f>('Wind Tunnel Raw Data'!P109*1000+$B$145)/$B$145</f>
        <v>-0.26875877745214988</v>
      </c>
      <c r="AG150" s="18">
        <f>('Wind Tunnel Raw Data'!Q109*1000+$B$145)/$B$145</f>
        <v>-0.26875877745214988</v>
      </c>
      <c r="AH150" s="18">
        <f>('Wind Tunnel Raw Data'!R109*1000+$B$145)/$B$145</f>
        <v>-0.21996036293475951</v>
      </c>
      <c r="AI150" s="18">
        <f>('Wind Tunnel Raw Data'!S109*1000+$B$145)/$B$145</f>
        <v>-0.30129105379707682</v>
      </c>
      <c r="AJ150" s="18">
        <f>('Wind Tunnel Raw Data'!T109*1000+$B$145)/$B$145</f>
        <v>-0.3175571919695403</v>
      </c>
      <c r="AK150" s="19">
        <f>('Wind Tunnel Raw Data'!U109*1000+$B$145)/$B$145</f>
        <v>-0.33382333014200372</v>
      </c>
      <c r="AL150" s="38">
        <f t="shared" si="84"/>
        <v>-1.2772593441448845</v>
      </c>
      <c r="AM150" s="18">
        <f>('Wind Tunnel Raw Data'!V109*1000+$B$145)/$B$145</f>
        <v>-2.2044292199753013</v>
      </c>
      <c r="AN150" s="18">
        <f>('Wind Tunnel Raw Data'!W109*1000+$B$145)/$B$145</f>
        <v>-2.253227634492692</v>
      </c>
      <c r="AO150" s="18">
        <f>('Wind Tunnel Raw Data'!X109*1000+$B$145)/$B$145</f>
        <v>-1.6025821075941535</v>
      </c>
      <c r="AP150" s="18">
        <f>('Wind Tunnel Raw Data'!Y109*1000+$B$145)/$B$145</f>
        <v>-1.4073884495245921</v>
      </c>
      <c r="AQ150" s="18">
        <f>('Wind Tunnel Raw Data'!Z109*1000+$B$145)/$B$145</f>
        <v>-1.2447270677999576</v>
      </c>
      <c r="AR150" s="18">
        <f>('Wind Tunnel Raw Data'!AA109*1000+$B$145)/$B$145</f>
        <v>-1.0983318242477864</v>
      </c>
      <c r="AS150" s="18">
        <f>('Wind Tunnel Raw Data'!AB109*1000+$B$145)/$B$145</f>
        <v>-0.93567044252315179</v>
      </c>
      <c r="AT150" s="18">
        <f>('Wind Tunnel Raw Data'!AC109*1000+$B$145)/$B$145</f>
        <v>-0.69167836993619991</v>
      </c>
      <c r="AU150" s="18">
        <f>('Wind Tunnel Raw Data'!AD109*1000+$B$145)/$B$145</f>
        <v>-0.67541223176373644</v>
      </c>
      <c r="AV150" s="19">
        <f>('Wind Tunnel Raw Data'!AE109*1000+$B$145)/$B$145</f>
        <v>-0.49648471186663834</v>
      </c>
    </row>
    <row r="151" spans="1:48" x14ac:dyDescent="0.25">
      <c r="A151" s="9"/>
      <c r="C151" s="33">
        <v>11.95</v>
      </c>
      <c r="D151" s="38">
        <f>'Wind Tunnel Raw Data'!K110*1000/$B$145</f>
        <v>-1.5940815409014191</v>
      </c>
      <c r="E151" s="18">
        <f>'Wind Tunnel Raw Data'!L110*1000/$B$145</f>
        <v>-0.50425028334636723</v>
      </c>
      <c r="F151" s="18">
        <f>'Wind Tunnel Raw Data'!M110*1000/$B$145</f>
        <v>-0.84583918496809996</v>
      </c>
      <c r="G151" s="18">
        <f>'Wind Tunnel Raw Data'!N110*1000/$B$145</f>
        <v>-1.1223635338999787</v>
      </c>
      <c r="H151" s="18">
        <f>'Wind Tunnel Raw Data'!O110*1000/$B$145</f>
        <v>-1.2850249156246134</v>
      </c>
      <c r="I151" s="18">
        <f>'Wind Tunnel Raw Data'!P110*1000/$B$145</f>
        <v>-1.415154021004321</v>
      </c>
      <c r="J151" s="18">
        <f>'Wind Tunnel Raw Data'!Q110*1000/$B$145</f>
        <v>-1.415154021004321</v>
      </c>
      <c r="K151" s="18">
        <f>'Wind Tunnel Raw Data'!R110*1000/$B$145</f>
        <v>-1.3663556064869307</v>
      </c>
      <c r="L151" s="18">
        <f>'Wind Tunnel Raw Data'!S110*1000/$B$145</f>
        <v>-1.4314201591767846</v>
      </c>
      <c r="M151" s="18">
        <f>'Wind Tunnel Raw Data'!T110*1000/$B$145</f>
        <v>-1.4802185736941749</v>
      </c>
      <c r="N151" s="19">
        <f>'Wind Tunnel Raw Data'!U110*1000/$B$145</f>
        <v>-1.5778154027289557</v>
      </c>
      <c r="O151" s="38">
        <f t="shared" si="83"/>
        <v>-1.5940815409014191</v>
      </c>
      <c r="P151" s="18">
        <f>'Wind Tunnel Raw Data'!V110 * 1000/$B$145</f>
        <v>-2.2935254823173481</v>
      </c>
      <c r="Q151" s="18">
        <f>'Wind Tunnel Raw Data'!W110 * 1000/$B$145</f>
        <v>-2.3260577586622748</v>
      </c>
      <c r="R151" s="18">
        <f>'Wind Tunnel Raw Data'!X110 * 1000/$B$145</f>
        <v>-2.3911223113521287</v>
      </c>
      <c r="S151" s="18">
        <f>'Wind Tunnel Raw Data'!Y110 * 1000/$B$145</f>
        <v>-2.439920725869519</v>
      </c>
      <c r="T151" s="18">
        <f>'Wind Tunnel Raw Data'!Z110 * 1000/$B$145</f>
        <v>-2.4236545876970554</v>
      </c>
      <c r="U151" s="18">
        <f>'Wind Tunnel Raw Data'!AA110 * 1000/$B$145</f>
        <v>-2.3911223113521287</v>
      </c>
      <c r="V151" s="18">
        <f>'Wind Tunnel Raw Data'!AB110 * 1000/$B$145</f>
        <v>-2.3423238968347384</v>
      </c>
      <c r="W151" s="18">
        <f>'Wind Tunnel Raw Data'!AC110 * 1000/$B$145</f>
        <v>-2.11459796242025</v>
      </c>
      <c r="X151" s="18">
        <f>'Wind Tunnel Raw Data'!AD110 * 1000/$B$145</f>
        <v>-2.0820656860753228</v>
      </c>
      <c r="Y151" s="19">
        <f>'Wind Tunnel Raw Data'!AE110 * 1000/$B$145</f>
        <v>-1.903138166178225</v>
      </c>
      <c r="Z151" s="33">
        <v>11.95</v>
      </c>
      <c r="AA151" s="38">
        <f>('Wind Tunnel Raw Data'!K110*1000+$B$145)/$B$145</f>
        <v>-0.59408154090141907</v>
      </c>
      <c r="AB151" s="18">
        <f>('Wind Tunnel Raw Data'!L110*1000+$B$145)/$B$145</f>
        <v>0.49574971665363271</v>
      </c>
      <c r="AC151" s="18">
        <f>('Wind Tunnel Raw Data'!M110*1000+$B$145)/$B$145</f>
        <v>0.15416081503190007</v>
      </c>
      <c r="AD151" s="18">
        <f>('Wind Tunnel Raw Data'!N110*1000+$B$145)/$B$145</f>
        <v>-0.12236353389997875</v>
      </c>
      <c r="AE151" s="18">
        <f>('Wind Tunnel Raw Data'!O110*1000+$B$145)/$B$145</f>
        <v>-0.28502491562461335</v>
      </c>
      <c r="AF151" s="18">
        <f>('Wind Tunnel Raw Data'!P110*1000+$B$145)/$B$145</f>
        <v>-0.41515402100432103</v>
      </c>
      <c r="AG151" s="18">
        <f>('Wind Tunnel Raw Data'!Q110*1000+$B$145)/$B$145</f>
        <v>-0.41515402100432103</v>
      </c>
      <c r="AH151" s="18">
        <f>('Wind Tunnel Raw Data'!R110*1000+$B$145)/$B$145</f>
        <v>-0.36635560648693066</v>
      </c>
      <c r="AI151" s="18">
        <f>('Wind Tunnel Raw Data'!S110*1000+$B$145)/$B$145</f>
        <v>-0.4314201591767845</v>
      </c>
      <c r="AJ151" s="18">
        <f>('Wind Tunnel Raw Data'!T110*1000+$B$145)/$B$145</f>
        <v>-0.48021857369417487</v>
      </c>
      <c r="AK151" s="19">
        <f>('Wind Tunnel Raw Data'!U110*1000+$B$145)/$B$145</f>
        <v>-0.5778154027289556</v>
      </c>
      <c r="AL151" s="38">
        <f t="shared" si="84"/>
        <v>-0.59408154090141907</v>
      </c>
      <c r="AM151" s="18">
        <f>('Wind Tunnel Raw Data'!V110*1000+$B$145)/$B$145</f>
        <v>-1.2935254823173479</v>
      </c>
      <c r="AN151" s="18">
        <f>('Wind Tunnel Raw Data'!W110*1000+$B$145)/$B$145</f>
        <v>-1.3260577586622748</v>
      </c>
      <c r="AO151" s="18">
        <f>('Wind Tunnel Raw Data'!X110*1000+$B$145)/$B$145</f>
        <v>-1.3911223113521287</v>
      </c>
      <c r="AP151" s="18">
        <f>('Wind Tunnel Raw Data'!Y110*1000+$B$145)/$B$145</f>
        <v>-1.439920725869519</v>
      </c>
      <c r="AQ151" s="18">
        <f>('Wind Tunnel Raw Data'!Z110*1000+$B$145)/$B$145</f>
        <v>-1.4236545876970557</v>
      </c>
      <c r="AR151" s="18">
        <f>('Wind Tunnel Raw Data'!AA110*1000+$B$145)/$B$145</f>
        <v>-1.3911223113521287</v>
      </c>
      <c r="AS151" s="18">
        <f>('Wind Tunnel Raw Data'!AB110*1000+$B$145)/$B$145</f>
        <v>-1.3423238968347382</v>
      </c>
      <c r="AT151" s="18">
        <f>('Wind Tunnel Raw Data'!AC110*1000+$B$145)/$B$145</f>
        <v>-1.1145979624202498</v>
      </c>
      <c r="AU151" s="18">
        <f>('Wind Tunnel Raw Data'!AD110*1000+$B$145)/$B$145</f>
        <v>-1.0820656860753228</v>
      </c>
      <c r="AV151" s="19">
        <f>('Wind Tunnel Raw Data'!AE110*1000+$B$145)/$B$145</f>
        <v>-0.90313816617822484</v>
      </c>
    </row>
    <row r="152" spans="1:48" x14ac:dyDescent="0.25">
      <c r="A152" s="9"/>
      <c r="C152" s="33">
        <v>13.97</v>
      </c>
      <c r="D152" s="38">
        <f>'Wind Tunnel Raw Data'!K111*1000/$B$145</f>
        <v>-1.5778154027289557</v>
      </c>
      <c r="E152" s="18">
        <f>'Wind Tunnel Raw Data'!L111*1000/$B$145</f>
        <v>-0.47171800700144034</v>
      </c>
      <c r="F152" s="18">
        <f>'Wind Tunnel Raw Data'!M111*1000/$B$145</f>
        <v>-0.81330690862317301</v>
      </c>
      <c r="G152" s="18">
        <f>'Wind Tunnel Raw Data'!N111*1000/$B$145</f>
        <v>-1.0735651193825884</v>
      </c>
      <c r="H152" s="18">
        <f>'Wind Tunnel Raw Data'!O111*1000/$B$145</f>
        <v>-1.2687587774521498</v>
      </c>
      <c r="I152" s="18">
        <f>'Wind Tunnel Raw Data'!P111*1000/$B$145</f>
        <v>-1.415154021004321</v>
      </c>
      <c r="J152" s="18">
        <f>'Wind Tunnel Raw Data'!Q111*1000/$B$145</f>
        <v>-1.4639524355217115</v>
      </c>
      <c r="K152" s="18">
        <f>'Wind Tunnel Raw Data'!R111*1000/$B$145</f>
        <v>-2.0820656860753228</v>
      </c>
      <c r="L152" s="18">
        <f>'Wind Tunnel Raw Data'!S111*1000/$B$145</f>
        <v>-1.5290169882115652</v>
      </c>
      <c r="M152" s="18">
        <f>'Wind Tunnel Raw Data'!T111*1000/$B$145</f>
        <v>-1.5940815409014191</v>
      </c>
      <c r="N152" s="19">
        <f>'Wind Tunnel Raw Data'!U111*1000/$B$145</f>
        <v>-1.6428799554188094</v>
      </c>
      <c r="O152" s="38">
        <f t="shared" si="83"/>
        <v>-1.5778154027289557</v>
      </c>
      <c r="P152" s="18">
        <f>'Wind Tunnel Raw Data'!V111 * 1000/$B$145</f>
        <v>-2.2447270677999573</v>
      </c>
      <c r="Q152" s="18">
        <f>'Wind Tunnel Raw Data'!W111 * 1000/$B$145</f>
        <v>-2.2447270677999573</v>
      </c>
      <c r="R152" s="18">
        <f>'Wind Tunnel Raw Data'!X111 * 1000/$B$145</f>
        <v>-2.3260577586622748</v>
      </c>
      <c r="S152" s="18">
        <f>'Wind Tunnel Raw Data'!Y111 * 1000/$B$145</f>
        <v>-2.3260577586622748</v>
      </c>
      <c r="T152" s="18">
        <f>'Wind Tunnel Raw Data'!Z111 * 1000/$B$145</f>
        <v>-2.3423238968347384</v>
      </c>
      <c r="U152" s="18">
        <f>'Wind Tunnel Raw Data'!AA111 * 1000/$B$145</f>
        <v>-2.3423238968347384</v>
      </c>
      <c r="V152" s="18">
        <f>'Wind Tunnel Raw Data'!AB111 * 1000/$B$145</f>
        <v>-2.2935254823173481</v>
      </c>
      <c r="W152" s="18">
        <f>'Wind Tunnel Raw Data'!AC111 * 1000/$B$145</f>
        <v>-2.1471302387651767</v>
      </c>
      <c r="X152" s="18">
        <f>'Wind Tunnel Raw Data'!AD111 * 1000/$B$145</f>
        <v>-2.1471302387651767</v>
      </c>
      <c r="Y152" s="19">
        <f>'Wind Tunnel Raw Data'!AE111 * 1000/$B$145</f>
        <v>-1.9682027188680786</v>
      </c>
      <c r="Z152" s="33">
        <v>13.97</v>
      </c>
      <c r="AA152" s="38">
        <f>('Wind Tunnel Raw Data'!K111*1000+$B$145)/$B$145</f>
        <v>-0.5778154027289556</v>
      </c>
      <c r="AB152" s="18">
        <f>('Wind Tunnel Raw Data'!L111*1000+$B$145)/$B$145</f>
        <v>0.5282819929985596</v>
      </c>
      <c r="AC152" s="18">
        <f>('Wind Tunnel Raw Data'!M111*1000+$B$145)/$B$145</f>
        <v>0.18669309137682699</v>
      </c>
      <c r="AD152" s="18">
        <f>('Wind Tunnel Raw Data'!N111*1000+$B$145)/$B$145</f>
        <v>-7.3565119382588376E-2</v>
      </c>
      <c r="AE152" s="18">
        <f>('Wind Tunnel Raw Data'!O111*1000+$B$145)/$B$145</f>
        <v>-0.26875877745214988</v>
      </c>
      <c r="AF152" s="18">
        <f>('Wind Tunnel Raw Data'!P111*1000+$B$145)/$B$145</f>
        <v>-0.41515402100432103</v>
      </c>
      <c r="AG152" s="18">
        <f>('Wind Tunnel Raw Data'!Q111*1000+$B$145)/$B$145</f>
        <v>-0.46395243552171139</v>
      </c>
      <c r="AH152" s="18">
        <f>('Wind Tunnel Raw Data'!R111*1000+$B$145)/$B$145</f>
        <v>-1.0820656860753228</v>
      </c>
      <c r="AI152" s="18">
        <f>('Wind Tunnel Raw Data'!S111*1000+$B$145)/$B$145</f>
        <v>-0.52901698821156529</v>
      </c>
      <c r="AJ152" s="18">
        <f>('Wind Tunnel Raw Data'!T111*1000+$B$145)/$B$145</f>
        <v>-0.59408154090141907</v>
      </c>
      <c r="AK152" s="19">
        <f>('Wind Tunnel Raw Data'!U111*1000+$B$145)/$B$145</f>
        <v>-0.64287995541880949</v>
      </c>
      <c r="AL152" s="38">
        <f t="shared" si="84"/>
        <v>-0.5778154027289556</v>
      </c>
      <c r="AM152" s="18">
        <f>('Wind Tunnel Raw Data'!V111*1000+$B$145)/$B$145</f>
        <v>-1.2447270677999576</v>
      </c>
      <c r="AN152" s="18">
        <f>('Wind Tunnel Raw Data'!W111*1000+$B$145)/$B$145</f>
        <v>-1.2447270677999576</v>
      </c>
      <c r="AO152" s="18">
        <f>('Wind Tunnel Raw Data'!X111*1000+$B$145)/$B$145</f>
        <v>-1.3260577586622748</v>
      </c>
      <c r="AP152" s="18">
        <f>('Wind Tunnel Raw Data'!Y111*1000+$B$145)/$B$145</f>
        <v>-1.3260577586622748</v>
      </c>
      <c r="AQ152" s="18">
        <f>('Wind Tunnel Raw Data'!Z111*1000+$B$145)/$B$145</f>
        <v>-1.3423238968347382</v>
      </c>
      <c r="AR152" s="18">
        <f>('Wind Tunnel Raw Data'!AA111*1000+$B$145)/$B$145</f>
        <v>-1.3423238968347382</v>
      </c>
      <c r="AS152" s="18">
        <f>('Wind Tunnel Raw Data'!AB111*1000+$B$145)/$B$145</f>
        <v>-1.2935254823173479</v>
      </c>
      <c r="AT152" s="18">
        <f>('Wind Tunnel Raw Data'!AC111*1000+$B$145)/$B$145</f>
        <v>-1.1471302387651767</v>
      </c>
      <c r="AU152" s="18">
        <f>('Wind Tunnel Raw Data'!AD111*1000+$B$145)/$B$145</f>
        <v>-1.1471302387651767</v>
      </c>
      <c r="AV152" s="19">
        <f>('Wind Tunnel Raw Data'!AE111*1000+$B$145)/$B$145</f>
        <v>-0.96820271886807874</v>
      </c>
    </row>
    <row r="153" spans="1:48" ht="15.75" thickBot="1" x14ac:dyDescent="0.3">
      <c r="A153" s="13"/>
      <c r="B153" s="16"/>
      <c r="C153" s="34">
        <v>15.98</v>
      </c>
      <c r="D153" s="39">
        <f>'Wind Tunnel Raw Data'!K112*1000/$B$145</f>
        <v>-1.5778154027289557</v>
      </c>
      <c r="E153" s="30">
        <f>'Wind Tunnel Raw Data'!L112*1000/$B$145</f>
        <v>-0.45545186882897687</v>
      </c>
      <c r="F153" s="30">
        <f>'Wind Tunnel Raw Data'!M112*1000/$B$145</f>
        <v>-0.81330690862317301</v>
      </c>
      <c r="G153" s="30">
        <f>'Wind Tunnel Raw Data'!N112*1000/$B$145</f>
        <v>-1.1223635338999787</v>
      </c>
      <c r="H153" s="30">
        <f>'Wind Tunnel Raw Data'!O112*1000/$B$145</f>
        <v>-1.2850249156246134</v>
      </c>
      <c r="I153" s="30">
        <f>'Wind Tunnel Raw Data'!P112*1000/$B$145</f>
        <v>-1.415154021004321</v>
      </c>
      <c r="J153" s="30">
        <f>'Wind Tunnel Raw Data'!Q112*1000/$B$145</f>
        <v>-1.4802185736941749</v>
      </c>
      <c r="K153" s="30">
        <f>'Wind Tunnel Raw Data'!R112*1000/$B$145</f>
        <v>-1.4639524355217115</v>
      </c>
      <c r="L153" s="30">
        <f>'Wind Tunnel Raw Data'!S112*1000/$B$145</f>
        <v>-1.5290169882115652</v>
      </c>
      <c r="M153" s="30">
        <f>'Wind Tunnel Raw Data'!T112*1000/$B$145</f>
        <v>-1.6103476790738827</v>
      </c>
      <c r="N153" s="31">
        <f>'Wind Tunnel Raw Data'!U112*1000/$B$145</f>
        <v>-1.6916783699361999</v>
      </c>
      <c r="O153" s="39">
        <f t="shared" si="83"/>
        <v>-1.5778154027289557</v>
      </c>
      <c r="P153" s="30">
        <f>'Wind Tunnel Raw Data'!V112 * 1000/$B$145</f>
        <v>-2.2121947914550306</v>
      </c>
      <c r="Q153" s="30">
        <f>'Wind Tunnel Raw Data'!W112 * 1000/$B$145</f>
        <v>-2.2447270677999573</v>
      </c>
      <c r="R153" s="30">
        <f>'Wind Tunnel Raw Data'!X112 * 1000/$B$145</f>
        <v>-2.2935254823173481</v>
      </c>
      <c r="S153" s="30">
        <f>'Wind Tunnel Raw Data'!Y112 * 1000/$B$145</f>
        <v>-2.3260577586622748</v>
      </c>
      <c r="T153" s="30">
        <f>'Wind Tunnel Raw Data'!Z112 * 1000/$B$145</f>
        <v>-2.3097916204898112</v>
      </c>
      <c r="U153" s="30">
        <f>'Wind Tunnel Raw Data'!AA112 * 1000/$B$145</f>
        <v>-2.3260577586622748</v>
      </c>
      <c r="V153" s="30">
        <f>'Wind Tunnel Raw Data'!AB112 * 1000/$B$145</f>
        <v>-2.2935254823173481</v>
      </c>
      <c r="W153" s="30">
        <f>'Wind Tunnel Raw Data'!AC112 * 1000/$B$145</f>
        <v>-2.1308641005927131</v>
      </c>
      <c r="X153" s="30">
        <f>'Wind Tunnel Raw Data'!AD112 * 1000/$B$145</f>
        <v>-2.1796625151101034</v>
      </c>
      <c r="Y153" s="31">
        <f>'Wind Tunnel Raw Data'!AE112 * 1000/$B$145</f>
        <v>-2.0495334097303961</v>
      </c>
      <c r="Z153" s="34">
        <v>15.98</v>
      </c>
      <c r="AA153" s="39">
        <f>('Wind Tunnel Raw Data'!K112*1000+$B$145)/$B$145</f>
        <v>-0.5778154027289556</v>
      </c>
      <c r="AB153" s="30">
        <f>('Wind Tunnel Raw Data'!L112*1000+$B$145)/$B$145</f>
        <v>0.54454813117102308</v>
      </c>
      <c r="AC153" s="30">
        <f>('Wind Tunnel Raw Data'!M112*1000+$B$145)/$B$145</f>
        <v>0.18669309137682699</v>
      </c>
      <c r="AD153" s="30">
        <f>('Wind Tunnel Raw Data'!N112*1000+$B$145)/$B$145</f>
        <v>-0.12236353389997875</v>
      </c>
      <c r="AE153" s="30">
        <f>('Wind Tunnel Raw Data'!O112*1000+$B$145)/$B$145</f>
        <v>-0.28502491562461335</v>
      </c>
      <c r="AF153" s="30">
        <f>('Wind Tunnel Raw Data'!P112*1000+$B$145)/$B$145</f>
        <v>-0.41515402100432103</v>
      </c>
      <c r="AG153" s="30">
        <f>('Wind Tunnel Raw Data'!Q112*1000+$B$145)/$B$145</f>
        <v>-0.48021857369417487</v>
      </c>
      <c r="AH153" s="30">
        <f>('Wind Tunnel Raw Data'!R112*1000+$B$145)/$B$145</f>
        <v>-0.46395243552171139</v>
      </c>
      <c r="AI153" s="30">
        <f>('Wind Tunnel Raw Data'!S112*1000+$B$145)/$B$145</f>
        <v>-0.52901698821156529</v>
      </c>
      <c r="AJ153" s="30">
        <f>('Wind Tunnel Raw Data'!T112*1000+$B$145)/$B$145</f>
        <v>-0.61034767907388254</v>
      </c>
      <c r="AK153" s="31">
        <f>('Wind Tunnel Raw Data'!U112*1000+$B$145)/$B$145</f>
        <v>-0.69167836993619991</v>
      </c>
      <c r="AL153" s="39">
        <f t="shared" si="84"/>
        <v>-0.5778154027289556</v>
      </c>
      <c r="AM153" s="30">
        <f>('Wind Tunnel Raw Data'!V112*1000+$B$145)/$B$145</f>
        <v>-1.2121947914550306</v>
      </c>
      <c r="AN153" s="30">
        <f>('Wind Tunnel Raw Data'!W112*1000+$B$145)/$B$145</f>
        <v>-1.2447270677999576</v>
      </c>
      <c r="AO153" s="30">
        <f>('Wind Tunnel Raw Data'!X112*1000+$B$145)/$B$145</f>
        <v>-1.2935254823173479</v>
      </c>
      <c r="AP153" s="30">
        <f>('Wind Tunnel Raw Data'!Y112*1000+$B$145)/$B$145</f>
        <v>-1.3260577586622748</v>
      </c>
      <c r="AQ153" s="30">
        <f>('Wind Tunnel Raw Data'!Z112*1000+$B$145)/$B$145</f>
        <v>-1.3097916204898115</v>
      </c>
      <c r="AR153" s="30">
        <f>('Wind Tunnel Raw Data'!AA112*1000+$B$145)/$B$145</f>
        <v>-1.3260577586622748</v>
      </c>
      <c r="AS153" s="30">
        <f>('Wind Tunnel Raw Data'!AB112*1000+$B$145)/$B$145</f>
        <v>-1.2935254823173479</v>
      </c>
      <c r="AT153" s="30">
        <f>('Wind Tunnel Raw Data'!AC112*1000+$B$145)/$B$145</f>
        <v>-1.1308641005927134</v>
      </c>
      <c r="AU153" s="30">
        <f>('Wind Tunnel Raw Data'!AD112*1000+$B$145)/$B$145</f>
        <v>-1.1796625151101037</v>
      </c>
      <c r="AV153" s="31">
        <f>('Wind Tunnel Raw Data'!AE112*1000+$B$145)/$B$145</f>
        <v>-1.0495334097303959</v>
      </c>
    </row>
  </sheetData>
  <sheetProtection sheet="1" objects="1" scenarios="1"/>
  <mergeCells count="56">
    <mergeCell ref="A92:Y92"/>
    <mergeCell ref="Z92:AV92"/>
    <mergeCell ref="D93:Y93"/>
    <mergeCell ref="AA93:AV93"/>
    <mergeCell ref="D69:Y69"/>
    <mergeCell ref="AA69:AV69"/>
    <mergeCell ref="A80:Y80"/>
    <mergeCell ref="Z80:AV80"/>
    <mergeCell ref="D81:Y81"/>
    <mergeCell ref="AA81:AV81"/>
    <mergeCell ref="A56:Y56"/>
    <mergeCell ref="Z56:AV56"/>
    <mergeCell ref="D57:Y57"/>
    <mergeCell ref="AA57:AV57"/>
    <mergeCell ref="A68:Y68"/>
    <mergeCell ref="Z68:AV68"/>
    <mergeCell ref="AA43:AV43"/>
    <mergeCell ref="AA7:AV7"/>
    <mergeCell ref="A55:Y55"/>
    <mergeCell ref="Z55:AV55"/>
    <mergeCell ref="A42:Y42"/>
    <mergeCell ref="D43:Y43"/>
    <mergeCell ref="AA19:AV19"/>
    <mergeCell ref="D31:Y31"/>
    <mergeCell ref="D1:N1"/>
    <mergeCell ref="O1:Y1"/>
    <mergeCell ref="A5:Y5"/>
    <mergeCell ref="A105:Y105"/>
    <mergeCell ref="Z105:AV105"/>
    <mergeCell ref="Z5:AV5"/>
    <mergeCell ref="Z6:AV6"/>
    <mergeCell ref="Z18:AV18"/>
    <mergeCell ref="Z30:AV30"/>
    <mergeCell ref="A6:Y6"/>
    <mergeCell ref="D7:Y7"/>
    <mergeCell ref="A18:Y18"/>
    <mergeCell ref="D19:Y19"/>
    <mergeCell ref="A30:Y30"/>
    <mergeCell ref="AA31:AV31"/>
    <mergeCell ref="Z42:AV42"/>
    <mergeCell ref="A106:Y106"/>
    <mergeCell ref="Z106:AV106"/>
    <mergeCell ref="D107:Y107"/>
    <mergeCell ref="AA107:AV107"/>
    <mergeCell ref="A118:Y118"/>
    <mergeCell ref="Z118:AV118"/>
    <mergeCell ref="A142:Y142"/>
    <mergeCell ref="Z142:AV142"/>
    <mergeCell ref="D143:Y143"/>
    <mergeCell ref="AA143:AV143"/>
    <mergeCell ref="D119:Y119"/>
    <mergeCell ref="AA119:AV119"/>
    <mergeCell ref="A130:Y130"/>
    <mergeCell ref="Z130:AV130"/>
    <mergeCell ref="D131:Y131"/>
    <mergeCell ref="AA131:AV13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7051-8083-4AAD-894B-D1BBF30B026A}">
  <dimension ref="A1:K103"/>
  <sheetViews>
    <sheetView topLeftCell="A69" workbookViewId="0">
      <selection activeCell="C4" sqref="C4:C53"/>
    </sheetView>
  </sheetViews>
  <sheetFormatPr defaultRowHeight="15" x14ac:dyDescent="0.25"/>
  <sheetData>
    <row r="1" spans="1:11" ht="15.75" thickBot="1" x14ac:dyDescent="0.3">
      <c r="A1" s="87" t="s">
        <v>61</v>
      </c>
      <c r="B1" s="88"/>
      <c r="C1" s="88"/>
      <c r="D1" s="88"/>
      <c r="E1" s="88"/>
      <c r="F1" s="88"/>
      <c r="G1" s="88"/>
      <c r="H1" s="88"/>
      <c r="I1" s="88"/>
      <c r="J1" s="88"/>
      <c r="K1" s="89"/>
    </row>
    <row r="2" spans="1:11" x14ac:dyDescent="0.25">
      <c r="A2" s="90" t="s">
        <v>63</v>
      </c>
      <c r="B2" s="91"/>
      <c r="C2" s="94" t="s">
        <v>62</v>
      </c>
      <c r="D2" s="95"/>
      <c r="E2" s="95"/>
      <c r="F2" s="95"/>
      <c r="G2" s="95"/>
      <c r="H2" s="95"/>
      <c r="I2" s="95"/>
      <c r="J2" s="95"/>
      <c r="K2" s="96"/>
    </row>
    <row r="3" spans="1:11" ht="15.75" thickBot="1" x14ac:dyDescent="0.3">
      <c r="A3" s="92"/>
      <c r="B3" s="93"/>
      <c r="C3" s="54">
        <v>0</v>
      </c>
      <c r="D3" s="55">
        <v>2</v>
      </c>
      <c r="E3" s="55">
        <v>4</v>
      </c>
      <c r="F3" s="55">
        <v>6</v>
      </c>
      <c r="G3" s="55">
        <v>8</v>
      </c>
      <c r="H3" s="55">
        <v>10</v>
      </c>
      <c r="I3" s="55">
        <v>12</v>
      </c>
      <c r="J3" s="55">
        <v>14</v>
      </c>
      <c r="K3" s="56">
        <v>16</v>
      </c>
    </row>
    <row r="4" spans="1:11" x14ac:dyDescent="0.25">
      <c r="A4" s="81" t="s">
        <v>39</v>
      </c>
      <c r="B4" s="42">
        <v>0.99950668210706795</v>
      </c>
      <c r="C4" s="43">
        <v>0.4352531496453691</v>
      </c>
      <c r="D4" s="44">
        <v>0.43526154963820685</v>
      </c>
      <c r="E4" s="44">
        <v>0.43664519467641394</v>
      </c>
      <c r="F4" s="44">
        <v>0.4393973437804467</v>
      </c>
      <c r="G4" s="44">
        <v>0.44350458875651855</v>
      </c>
      <c r="H4" s="44">
        <v>0.44894691951995769</v>
      </c>
      <c r="I4" s="44">
        <v>0.45569782158235894</v>
      </c>
      <c r="J4" s="44">
        <v>0.46372440522745817</v>
      </c>
      <c r="K4" s="45">
        <v>0.47298756574657408</v>
      </c>
    </row>
    <row r="5" spans="1:11" x14ac:dyDescent="0.25">
      <c r="A5" s="82"/>
      <c r="B5" s="46">
        <v>0.99753535743568733</v>
      </c>
      <c r="C5" s="47">
        <v>0.33579958822014322</v>
      </c>
      <c r="D5" s="48">
        <v>0.33471189274603108</v>
      </c>
      <c r="E5" s="48">
        <v>0.33524474775229496</v>
      </c>
      <c r="F5" s="48">
        <v>0.33739555722290715</v>
      </c>
      <c r="G5" s="48">
        <v>0.34115384263032689</v>
      </c>
      <c r="H5" s="48">
        <v>0.3465012939858293</v>
      </c>
      <c r="I5" s="48">
        <v>0.35341185904393335</v>
      </c>
      <c r="J5" s="48">
        <v>0.36185187022632659</v>
      </c>
      <c r="K5" s="49">
        <v>0.37178020864691308</v>
      </c>
    </row>
    <row r="6" spans="1:11" x14ac:dyDescent="0.25">
      <c r="A6" s="82"/>
      <c r="B6" s="46">
        <v>0.9936004880107917</v>
      </c>
      <c r="C6" s="47">
        <v>0.27471440714764261</v>
      </c>
      <c r="D6" s="48">
        <v>0.27685924626034142</v>
      </c>
      <c r="E6" s="48">
        <v>0.28075929588646042</v>
      </c>
      <c r="F6" s="48">
        <v>0.28639555537625427</v>
      </c>
      <c r="G6" s="48">
        <v>0.29374056544004123</v>
      </c>
      <c r="H6" s="48">
        <v>0.30275854192711271</v>
      </c>
      <c r="I6" s="48">
        <v>0.31340555016250016</v>
      </c>
      <c r="J6" s="48">
        <v>0.32562971899232396</v>
      </c>
      <c r="K6" s="49">
        <v>0.33937149349480655</v>
      </c>
    </row>
    <row r="7" spans="1:11" x14ac:dyDescent="0.25">
      <c r="A7" s="82"/>
      <c r="B7" s="46">
        <v>0.98771760296432998</v>
      </c>
      <c r="C7" s="47">
        <v>0.22857501475005404</v>
      </c>
      <c r="D7" s="48">
        <v>0.23310381754825682</v>
      </c>
      <c r="E7" s="48">
        <v>0.23948132941757327</v>
      </c>
      <c r="F7" s="48">
        <v>0.24767647976124085</v>
      </c>
      <c r="G7" s="48">
        <v>0.25764934263055683</v>
      </c>
      <c r="H7" s="48">
        <v>0.26935133124009358</v>
      </c>
      <c r="I7" s="48">
        <v>0.28272543467762457</v>
      </c>
      <c r="J7" s="48">
        <v>0.29770649565556262</v>
      </c>
      <c r="K7" s="49">
        <v>0.31422152795071256</v>
      </c>
    </row>
    <row r="8" spans="1:11" x14ac:dyDescent="0.25">
      <c r="A8" s="82"/>
      <c r="B8" s="46">
        <v>0.97990991935594618</v>
      </c>
      <c r="C8" s="47">
        <v>0.19055940626832424</v>
      </c>
      <c r="D8" s="48">
        <v>0.19732469245487172</v>
      </c>
      <c r="E8" s="48">
        <v>0.20600804362785186</v>
      </c>
      <c r="F8" s="48">
        <v>0.21656715537319648</v>
      </c>
      <c r="G8" s="48">
        <v>0.22895058475988261</v>
      </c>
      <c r="H8" s="48">
        <v>0.24309800096471412</v>
      </c>
      <c r="I8" s="48">
        <v>0.25894047919803453</v>
      </c>
      <c r="J8" s="48">
        <v>0.27640083649837532</v>
      </c>
      <c r="K8" s="49">
        <v>0.29539400776007185</v>
      </c>
    </row>
    <row r="9" spans="1:11" x14ac:dyDescent="0.25">
      <c r="A9" s="82"/>
      <c r="B9" s="46">
        <v>0.97020825054585125</v>
      </c>
      <c r="C9" s="47">
        <v>0.15776220889306303</v>
      </c>
      <c r="D9" s="48">
        <v>0.16678034093950811</v>
      </c>
      <c r="E9" s="48">
        <v>0.1777680378086739</v>
      </c>
      <c r="F9" s="48">
        <v>0.19067176854589185</v>
      </c>
      <c r="G9" s="48">
        <v>0.20542866747208954</v>
      </c>
      <c r="H9" s="48">
        <v>0.22196684045905635</v>
      </c>
      <c r="I9" s="48">
        <v>0.24020571519041034</v>
      </c>
      <c r="J9" s="48">
        <v>0.26005643370183074</v>
      </c>
      <c r="K9" s="49">
        <v>0.28142228528810853</v>
      </c>
    </row>
    <row r="10" spans="1:11" x14ac:dyDescent="0.25">
      <c r="A10" s="82"/>
      <c r="B10" s="46">
        <v>0.95865088458856773</v>
      </c>
      <c r="C10" s="47">
        <v>0.12862641738047631</v>
      </c>
      <c r="D10" s="48">
        <v>0.13996246701012582</v>
      </c>
      <c r="E10" s="48">
        <v>0.15330489932954339</v>
      </c>
      <c r="F10" s="48">
        <v>0.16858871134964459</v>
      </c>
      <c r="G10" s="48">
        <v>0.1857394418745909</v>
      </c>
      <c r="H10" s="48">
        <v>0.20467353426925017</v>
      </c>
      <c r="I10" s="48">
        <v>0.22529874353872448</v>
      </c>
      <c r="J10" s="48">
        <v>0.24751458573669283</v>
      </c>
      <c r="K10" s="49">
        <v>0.27121282751309228</v>
      </c>
    </row>
    <row r="11" spans="1:11" x14ac:dyDescent="0.25">
      <c r="A11" s="82"/>
      <c r="B11" s="46">
        <v>0.94528343312747076</v>
      </c>
      <c r="C11" s="47">
        <v>0.10221553535352679</v>
      </c>
      <c r="D11" s="48">
        <v>0.11595248627371002</v>
      </c>
      <c r="E11" s="48">
        <v>0.13171969857711119</v>
      </c>
      <c r="F11" s="48">
        <v>0.14944035599030558</v>
      </c>
      <c r="G11" s="48">
        <v>0.16902812525164801</v>
      </c>
      <c r="H11" s="48">
        <v>0.19038757671825246</v>
      </c>
      <c r="I11" s="48">
        <v>0.21341464928962084</v>
      </c>
      <c r="J11" s="48">
        <v>0.23799715738285454</v>
      </c>
      <c r="K11" s="49">
        <v>0.26401533748955364</v>
      </c>
    </row>
    <row r="12" spans="1:11" x14ac:dyDescent="0.25">
      <c r="A12" s="82"/>
      <c r="B12" s="46">
        <v>0.93015865138646969</v>
      </c>
      <c r="C12" s="47">
        <v>7.7918397726321476E-2</v>
      </c>
      <c r="D12" s="48">
        <v>9.4147581399122049E-2</v>
      </c>
      <c r="E12" s="48">
        <v>0.11241892623814109</v>
      </c>
      <c r="F12" s="48">
        <v>0.13264341608795316</v>
      </c>
      <c r="G12" s="48">
        <v>0.15472251926696601</v>
      </c>
      <c r="H12" s="48">
        <v>0.17854866860387997</v>
      </c>
      <c r="I12" s="48">
        <v>0.2040057854941153</v>
      </c>
      <c r="J12" s="48">
        <v>0.23096984542312948</v>
      </c>
      <c r="K12" s="49">
        <v>0.2593094822013623</v>
      </c>
    </row>
    <row r="13" spans="1:11" x14ac:dyDescent="0.25">
      <c r="A13" s="82"/>
      <c r="B13" s="46">
        <v>0.91333622996924069</v>
      </c>
      <c r="C13" s="47">
        <v>5.5308458108353165E-2</v>
      </c>
      <c r="D13" s="48">
        <v>7.4126606472182943E-2</v>
      </c>
      <c r="E13" s="48">
        <v>9.4987319003079995E-2</v>
      </c>
      <c r="F13" s="48">
        <v>0.11778896440650444</v>
      </c>
      <c r="G13" s="48">
        <v>0.14242045535806402</v>
      </c>
      <c r="H13" s="48">
        <v>0.16876178970979261</v>
      </c>
      <c r="I13" s="48">
        <v>0.19668463512854684</v>
      </c>
      <c r="J13" s="48">
        <v>0.22605295431824901</v>
      </c>
      <c r="K13" s="49">
        <v>0.25672366777989275</v>
      </c>
    </row>
    <row r="14" spans="1:11" x14ac:dyDescent="0.25">
      <c r="A14" s="82"/>
      <c r="B14" s="46">
        <v>0.89488255928768412</v>
      </c>
      <c r="C14" s="47">
        <v>3.4069329673894533E-2</v>
      </c>
      <c r="D14" s="48">
        <v>5.5578122039874001E-2</v>
      </c>
      <c r="E14" s="48">
        <v>7.9118543410758191E-2</v>
      </c>
      <c r="F14" s="48">
        <v>0.10457590721990329</v>
      </c>
      <c r="G14" s="48">
        <v>0.13182618774979382</v>
      </c>
      <c r="H14" s="48">
        <v>0.16073662437288083</v>
      </c>
      <c r="I14" s="48">
        <v>0.19116636834799816</v>
      </c>
      <c r="J14" s="48">
        <v>0.22296716902129299</v>
      </c>
      <c r="K14" s="49">
        <v>0.25598409608848649</v>
      </c>
    </row>
    <row r="15" spans="1:11" x14ac:dyDescent="0.25">
      <c r="A15" s="82"/>
      <c r="B15" s="46">
        <v>0.8748704675493002</v>
      </c>
      <c r="C15" s="47">
        <v>1.3952554354127455E-2</v>
      </c>
      <c r="D15" s="48">
        <v>3.8259305320840986E-2</v>
      </c>
      <c r="E15" s="48">
        <v>6.4575325715497178E-2</v>
      </c>
      <c r="F15" s="48">
        <v>9.2772406532010354E-2</v>
      </c>
      <c r="G15" s="48">
        <v>0.1227131744270018</v>
      </c>
      <c r="H15" s="48">
        <v>0.15425176098892457</v>
      </c>
      <c r="I15" s="48">
        <v>0.18723451339429731</v>
      </c>
      <c r="J15" s="48">
        <v>0.22150074298881095</v>
      </c>
      <c r="K15" s="49">
        <v>0.25688350814631533</v>
      </c>
    </row>
    <row r="16" spans="1:11" x14ac:dyDescent="0.25">
      <c r="A16" s="82"/>
      <c r="B16" s="46">
        <v>0.85337893333752501</v>
      </c>
      <c r="C16" s="47">
        <v>-5.2473803995276569E-3</v>
      </c>
      <c r="D16" s="48">
        <v>2.1971600564528737E-2</v>
      </c>
      <c r="E16" s="48">
        <v>5.1165771309408581E-2</v>
      </c>
      <c r="F16" s="48">
        <v>8.2192900769828658E-2</v>
      </c>
      <c r="G16" s="48">
        <v>0.114901827889894</v>
      </c>
      <c r="H16" s="48">
        <v>0.14913319806456748</v>
      </c>
      <c r="I16" s="48">
        <v>0.18472023949928273</v>
      </c>
      <c r="J16" s="48">
        <v>0.22148957570536432</v>
      </c>
      <c r="K16" s="49">
        <v>0.25926207017286074</v>
      </c>
    </row>
    <row r="17" spans="1:11" x14ac:dyDescent="0.25">
      <c r="A17" s="82"/>
      <c r="B17" s="46">
        <v>0.83049277391934462</v>
      </c>
      <c r="C17" s="47">
        <v>-2.3708062127135721E-2</v>
      </c>
      <c r="D17" s="48">
        <v>6.5461150135415203E-3</v>
      </c>
      <c r="E17" s="48">
        <v>3.8729185540935518E-2</v>
      </c>
      <c r="F17" s="48">
        <v>7.268435677046825E-2</v>
      </c>
      <c r="G17" s="48">
        <v>0.1082462025210702</v>
      </c>
      <c r="H17" s="48">
        <v>0.14524146905491053</v>
      </c>
      <c r="I17" s="48">
        <v>0.18348991915218638</v>
      </c>
      <c r="J17" s="48">
        <v>0.222805210208743</v>
      </c>
      <c r="K17" s="49">
        <v>0.26299580207851614</v>
      </c>
    </row>
    <row r="18" spans="1:11" x14ac:dyDescent="0.25">
      <c r="A18" s="82"/>
      <c r="B18" s="46">
        <v>0.80630231051029078</v>
      </c>
      <c r="C18" s="47">
        <v>-4.1588049430676621E-2</v>
      </c>
      <c r="D18" s="48">
        <v>-8.1649687860316789E-3</v>
      </c>
      <c r="E18" s="48">
        <v>2.712778409915706E-2</v>
      </c>
      <c r="F18" s="48">
        <v>6.4118266480448494E-2</v>
      </c>
      <c r="G18" s="48">
        <v>0.10262626444594947</v>
      </c>
      <c r="H18" s="48">
        <v>0.14246417090038499</v>
      </c>
      <c r="I18" s="48">
        <v>0.18343789956800138</v>
      </c>
      <c r="J18" s="48">
        <v>0.22534783056139085</v>
      </c>
      <c r="K18" s="49">
        <v>0.26798978290952913</v>
      </c>
    </row>
    <row r="19" spans="1:11" x14ac:dyDescent="0.25">
      <c r="A19" s="82"/>
      <c r="B19" s="46">
        <v>0.78090301181786748</v>
      </c>
      <c r="C19" s="47">
        <v>-5.9031812248782289E-2</v>
      </c>
      <c r="D19" s="48">
        <v>-2.2293089171382841E-2</v>
      </c>
      <c r="E19" s="48">
        <v>1.6242216449110614E-2</v>
      </c>
      <c r="F19" s="48">
        <v>5.6386364477267636E-2</v>
      </c>
      <c r="G19" s="48">
        <v>9.7943776659171977E-2</v>
      </c>
      <c r="H19" s="48">
        <v>0.14071198946001073</v>
      </c>
      <c r="I19" s="48">
        <v>0.18448264044606411</v>
      </c>
      <c r="J19" s="48">
        <v>0.22904248340553568</v>
      </c>
      <c r="K19" s="49">
        <v>0.27417442726266872</v>
      </c>
    </row>
    <row r="20" spans="1:11" x14ac:dyDescent="0.25">
      <c r="A20" s="82"/>
      <c r="B20" s="46">
        <v>0.75439511727017794</v>
      </c>
      <c r="C20" s="47">
        <v>-7.6172024012825856E-2</v>
      </c>
      <c r="D20" s="48">
        <v>-3.5955398618581658E-2</v>
      </c>
      <c r="E20" s="48">
        <v>5.9696352454442492E-3</v>
      </c>
      <c r="F20" s="48">
        <v>4.9398823028554695E-2</v>
      </c>
      <c r="G20" s="48">
        <v>9.4120582093357164E-2</v>
      </c>
      <c r="H20" s="48">
        <v>0.13991703252510479</v>
      </c>
      <c r="I20" s="48">
        <v>0.18656505862073669</v>
      </c>
      <c r="J20" s="48">
        <v>0.23383739588615682</v>
      </c>
      <c r="K20" s="49">
        <v>0.28150373824600738</v>
      </c>
    </row>
    <row r="21" spans="1:11" x14ac:dyDescent="0.25">
      <c r="A21" s="82"/>
      <c r="B21" s="46">
        <v>0.72688324141669702</v>
      </c>
      <c r="C21" s="47">
        <v>-9.3130045120771721E-2</v>
      </c>
      <c r="D21" s="48">
        <v>-4.9255083317002013E-2</v>
      </c>
      <c r="E21" s="48">
        <v>-3.7765062842647357E-3</v>
      </c>
      <c r="F21" s="48">
        <v>4.3084118921625447E-2</v>
      </c>
      <c r="G21" s="48">
        <v>9.1098492045077029E-2</v>
      </c>
      <c r="H21" s="48">
        <v>0.14003269188662426</v>
      </c>
      <c r="I21" s="48">
        <v>0.18964831594348608</v>
      </c>
      <c r="J21" s="48">
        <v>0.23970364188260218</v>
      </c>
      <c r="K21" s="49">
        <v>0.28995480518754047</v>
      </c>
    </row>
    <row r="22" spans="1:11" x14ac:dyDescent="0.25">
      <c r="A22" s="82"/>
      <c r="B22" s="46">
        <v>0.6984759610624377</v>
      </c>
      <c r="C22" s="47">
        <v>-0.11001516951179191</v>
      </c>
      <c r="D22" s="48">
        <v>-6.2280472886607541E-2</v>
      </c>
      <c r="E22" s="48">
        <v>-1.3065484790136805E-2</v>
      </c>
      <c r="F22" s="48">
        <v>3.739002430268723E-2</v>
      </c>
      <c r="G22" s="48">
        <v>8.88402402233327E-2</v>
      </c>
      <c r="H22" s="48">
        <v>0.14103450269159423</v>
      </c>
      <c r="I22" s="48">
        <v>0.19371852650727495</v>
      </c>
      <c r="J22" s="48">
        <v>0.24663564040212171</v>
      </c>
      <c r="K22" s="49">
        <v>0.29952803751645263</v>
      </c>
    </row>
    <row r="23" spans="1:11" x14ac:dyDescent="0.25">
      <c r="A23" s="82"/>
      <c r="B23" s="46">
        <v>0.66928538676490645</v>
      </c>
      <c r="C23" s="47">
        <v>-0.1269230452579011</v>
      </c>
      <c r="D23" s="48">
        <v>-7.5103342423363584E-2</v>
      </c>
      <c r="E23" s="48">
        <v>-2.1947559364204228E-2</v>
      </c>
      <c r="F23" s="48">
        <v>3.2285334287712963E-2</v>
      </c>
      <c r="G23" s="48">
        <v>8.7331121325988303E-2</v>
      </c>
      <c r="H23" s="48">
        <v>0.14292162420935384</v>
      </c>
      <c r="I23" s="48">
        <v>0.1987860115957002</v>
      </c>
      <c r="J23" s="48">
        <v>0.25465211780514863</v>
      </c>
      <c r="K23" s="49">
        <v>0.31024776878388827</v>
      </c>
    </row>
    <row r="24" spans="1:11" x14ac:dyDescent="0.25">
      <c r="A24" s="82"/>
      <c r="B24" s="46">
        <v>0.63942672038495052</v>
      </c>
      <c r="C24" s="47">
        <v>-0.14393357835801157</v>
      </c>
      <c r="D24" s="48">
        <v>-8.7776705155203194E-2</v>
      </c>
      <c r="E24" s="48">
        <v>-3.0451735347766462E-2</v>
      </c>
      <c r="F24" s="48">
        <v>2.776204957368178E-2</v>
      </c>
      <c r="G24" s="48">
        <v>8.6581037900634095E-2</v>
      </c>
      <c r="H24" s="48">
        <v>0.14571866943442469</v>
      </c>
      <c r="I24" s="48">
        <v>0.20488683157871601</v>
      </c>
      <c r="J24" s="48">
        <v>0.26379726299510364</v>
      </c>
      <c r="K24" s="49">
        <v>0.32216295798338357</v>
      </c>
    </row>
    <row r="25" spans="1:11" x14ac:dyDescent="0.25">
      <c r="A25" s="82"/>
      <c r="B25" s="46">
        <v>0.60901780043764486</v>
      </c>
      <c r="C25" s="47">
        <v>-0.16110856143748253</v>
      </c>
      <c r="D25" s="48">
        <v>-0.10033232359926614</v>
      </c>
      <c r="E25" s="48">
        <v>-3.8583256282589629E-2</v>
      </c>
      <c r="F25" s="48">
        <v>2.3837805263573708E-2</v>
      </c>
      <c r="G25" s="48">
        <v>8.6626751901915044E-2</v>
      </c>
      <c r="H25" s="48">
        <v>0.14947768219593371</v>
      </c>
      <c r="I25" s="48">
        <v>0.21208439273099133</v>
      </c>
      <c r="J25" s="48">
        <v>0.2741418699065683</v>
      </c>
      <c r="K25" s="49">
        <v>0.33534777593185805</v>
      </c>
    </row>
    <row r="26" spans="1:11" x14ac:dyDescent="0.25">
      <c r="A26" s="82"/>
      <c r="B26" s="46">
        <v>0.57817863703750727</v>
      </c>
      <c r="C26" s="47">
        <v>-0.17848922248670096</v>
      </c>
      <c r="D26" s="48">
        <v>-0.11277811705851226</v>
      </c>
      <c r="E26" s="48">
        <v>-4.6320988702506671E-2</v>
      </c>
      <c r="F26" s="48">
        <v>2.0558390132211057E-2</v>
      </c>
      <c r="G26" s="48">
        <v>8.7534189834652443E-2</v>
      </c>
      <c r="H26" s="48">
        <v>0.15428011104104844</v>
      </c>
      <c r="I26" s="48">
        <v>0.22047097433255836</v>
      </c>
      <c r="J26" s="48">
        <v>0.28578430447670955</v>
      </c>
      <c r="K26" s="49">
        <v>0.34990190149431177</v>
      </c>
    </row>
    <row r="27" spans="1:11" x14ac:dyDescent="0.25">
      <c r="A27" s="82"/>
      <c r="B27" s="46">
        <v>0.54703093827340443</v>
      </c>
      <c r="C27" s="47">
        <v>-0.19609385560177062</v>
      </c>
      <c r="D27" s="48">
        <v>-0.12509560591764113</v>
      </c>
      <c r="E27" s="48">
        <v>-5.3614824608185119E-2</v>
      </c>
      <c r="F27" s="48">
        <v>1.8000241145281426E-2</v>
      </c>
      <c r="G27" s="48">
        <v>8.9400689941129152E-2</v>
      </c>
      <c r="H27" s="48">
        <v>0.16023866596997161</v>
      </c>
      <c r="I27" s="48">
        <v>0.2301690537332064</v>
      </c>
      <c r="J27" s="48">
        <v>0.29885115941102669</v>
      </c>
      <c r="K27" s="49">
        <v>0.36595037068847347</v>
      </c>
    </row>
    <row r="28" spans="1:11" x14ac:dyDescent="0.25">
      <c r="A28" s="82"/>
      <c r="B28" s="46">
        <v>0.51569762988232837</v>
      </c>
      <c r="C28" s="47">
        <v>-0.21391567110853216</v>
      </c>
      <c r="D28" s="48">
        <v>-0.13723750330611062</v>
      </c>
      <c r="E28" s="48">
        <v>-6.0383193597600249E-2</v>
      </c>
      <c r="F28" s="48">
        <v>1.6272831545468325E-2</v>
      </c>
      <c r="G28" s="48">
        <v>9.2357111674031711E-2</v>
      </c>
      <c r="H28" s="48">
        <v>0.16749897182327222</v>
      </c>
      <c r="I28" s="48">
        <v>0.24133232840377372</v>
      </c>
      <c r="J28" s="48">
        <v>0.31349747272398032</v>
      </c>
      <c r="K28" s="49">
        <v>0.38364282345477774</v>
      </c>
    </row>
    <row r="29" spans="1:11" x14ac:dyDescent="0.25">
      <c r="A29" s="82"/>
      <c r="B29" s="46">
        <v>0.48430237011767163</v>
      </c>
      <c r="C29" s="47">
        <v>-0.23192098253831173</v>
      </c>
      <c r="D29" s="48">
        <v>-0.14912553781723781</v>
      </c>
      <c r="E29" s="48">
        <v>-6.6510746006016586E-2</v>
      </c>
      <c r="F29" s="48">
        <v>1.5520901934056974E-2</v>
      </c>
      <c r="G29" s="48">
        <v>9.656975606001228E-2</v>
      </c>
      <c r="H29" s="48">
        <v>0.17624095450154864</v>
      </c>
      <c r="I29" s="48">
        <v>0.25414634718838092</v>
      </c>
      <c r="J29" s="48">
        <v>0.32990638687836227</v>
      </c>
      <c r="K29" s="49">
        <v>0.40315197827349347</v>
      </c>
    </row>
    <row r="30" spans="1:11" x14ac:dyDescent="0.25">
      <c r="A30" s="82"/>
      <c r="B30" s="46">
        <v>0.45296906172659562</v>
      </c>
      <c r="C30" s="47">
        <v>-0.25004782852283114</v>
      </c>
      <c r="D30" s="48">
        <v>-0.16064856225481661</v>
      </c>
      <c r="E30" s="48">
        <v>-7.1846234933740316E-2</v>
      </c>
      <c r="F30" s="48">
        <v>1.5926517428064724E-2</v>
      </c>
      <c r="G30" s="48">
        <v>0.10224207480398129</v>
      </c>
      <c r="H30" s="48">
        <v>0.18667991647488102</v>
      </c>
      <c r="I30" s="48">
        <v>0.26882866976380615</v>
      </c>
      <c r="J30" s="48">
        <v>0.34828811420229844</v>
      </c>
      <c r="K30" s="49">
        <v>0.42467113136428647</v>
      </c>
    </row>
    <row r="31" spans="1:11" x14ac:dyDescent="0.25">
      <c r="A31" s="82"/>
      <c r="B31" s="46">
        <v>0.42182136296249284</v>
      </c>
      <c r="C31" s="47">
        <v>-0.26820510362368188</v>
      </c>
      <c r="D31" s="48">
        <v>-0.1716609668423914</v>
      </c>
      <c r="E31" s="48">
        <v>-7.6200582573088704E-2</v>
      </c>
      <c r="F31" s="48">
        <v>1.7710975787709526E-2</v>
      </c>
      <c r="G31" s="48">
        <v>0.10961618056762712</v>
      </c>
      <c r="H31" s="48">
        <v>0.19906727884725361</v>
      </c>
      <c r="I31" s="48">
        <v>0.28562847386736645</v>
      </c>
      <c r="J31" s="48">
        <v>0.36887804818692649</v>
      </c>
      <c r="K31" s="49">
        <v>0.44841041824806482</v>
      </c>
    </row>
    <row r="32" spans="1:11" x14ac:dyDescent="0.25">
      <c r="A32" s="82"/>
      <c r="B32" s="46">
        <v>0.39098219956235514</v>
      </c>
      <c r="C32" s="47">
        <v>-0.28627223663720747</v>
      </c>
      <c r="D32" s="48">
        <v>-0.18198136327052983</v>
      </c>
      <c r="E32" s="48">
        <v>-7.9345057161281263E-2</v>
      </c>
      <c r="F32" s="48">
        <v>2.1136647924138718E-2</v>
      </c>
      <c r="G32" s="48">
        <v>0.11897421521894058</v>
      </c>
      <c r="H32" s="48">
        <v>0.21369098992986069</v>
      </c>
      <c r="I32" s="48">
        <v>0.30482552145140551</v>
      </c>
      <c r="J32" s="48">
        <v>0.39193381150681328</v>
      </c>
      <c r="K32" s="49">
        <v>0.47459147726302731</v>
      </c>
    </row>
    <row r="33" spans="1:11" x14ac:dyDescent="0.25">
      <c r="A33" s="82"/>
      <c r="B33" s="46">
        <v>0.36057327961504948</v>
      </c>
      <c r="C33" s="47">
        <v>-0.30409939902894334</v>
      </c>
      <c r="D33" s="48">
        <v>-0.19139142832841793</v>
      </c>
      <c r="E33" s="48">
        <v>-8.1009401649188906E-2</v>
      </c>
      <c r="F33" s="48">
        <v>2.6508910870324032E-2</v>
      </c>
      <c r="G33" s="48">
        <v>0.13063969081922955</v>
      </c>
      <c r="H33" s="48">
        <v>0.23087562350480462</v>
      </c>
      <c r="I33" s="48">
        <v>0.32672836953868745</v>
      </c>
      <c r="J33" s="48">
        <v>0.41773094397728572</v>
      </c>
      <c r="K33" s="49">
        <v>0.50343999142547846</v>
      </c>
    </row>
    <row r="34" spans="1:11" x14ac:dyDescent="0.25">
      <c r="A34" s="82"/>
      <c r="B34" s="46">
        <v>0.33071461323509377</v>
      </c>
      <c r="C34" s="47">
        <v>-0.32150813778819587</v>
      </c>
      <c r="D34" s="48">
        <v>-0.19963467942515312</v>
      </c>
      <c r="E34" s="48">
        <v>-8.0879631836199062E-2</v>
      </c>
      <c r="F34" s="48">
        <v>3.417844232402889E-2</v>
      </c>
      <c r="G34" s="48">
        <v>0.14497899168382034</v>
      </c>
      <c r="H34" s="48">
        <v>0.25098220710432539</v>
      </c>
      <c r="I34" s="48">
        <v>0.35167165157542357</v>
      </c>
      <c r="J34" s="48">
        <v>0.44655677624491619</v>
      </c>
      <c r="K34" s="49">
        <v>0.53517531032323373</v>
      </c>
    </row>
    <row r="35" spans="1:11" x14ac:dyDescent="0.25">
      <c r="A35" s="82"/>
      <c r="B35" s="46">
        <v>0.30152403893756241</v>
      </c>
      <c r="C35" s="47">
        <v>-0.33829218948757966</v>
      </c>
      <c r="D35" s="48">
        <v>-0.20641478114677425</v>
      </c>
      <c r="E35" s="48">
        <v>-7.8595045098177607E-2</v>
      </c>
      <c r="F35" s="48">
        <v>4.4544293752574626E-2</v>
      </c>
      <c r="G35" s="48">
        <v>0.16240331292452637</v>
      </c>
      <c r="H35" s="48">
        <v>0.2744078151234185</v>
      </c>
      <c r="I35" s="48">
        <v>0.38001212567319054</v>
      </c>
      <c r="J35" s="48">
        <v>0.47870175098815271</v>
      </c>
      <c r="K35" s="49">
        <v>0.56999588513401644</v>
      </c>
    </row>
    <row r="36" spans="1:11" x14ac:dyDescent="0.25">
      <c r="A36" s="82"/>
      <c r="B36" s="46">
        <v>0.27311675858330298</v>
      </c>
      <c r="C36" s="47">
        <v>-0.35421802142950387</v>
      </c>
      <c r="D36" s="48">
        <v>-0.21139272682250465</v>
      </c>
      <c r="E36" s="48">
        <v>-7.3743731091939546E-2</v>
      </c>
      <c r="F36" s="48">
        <v>5.8058353691419096E-2</v>
      </c>
      <c r="G36" s="48">
        <v>0.18337140101920735</v>
      </c>
      <c r="H36" s="48">
        <v>0.30158489832126723</v>
      </c>
      <c r="I36" s="48">
        <v>0.41212292132152117</v>
      </c>
      <c r="J36" s="48">
        <v>0.51444693988315715</v>
      </c>
      <c r="K36" s="49">
        <v>0.60805844167331591</v>
      </c>
    </row>
    <row r="37" spans="1:11" x14ac:dyDescent="0.25">
      <c r="A37" s="82"/>
      <c r="B37" s="46">
        <v>0.24560488272982192</v>
      </c>
      <c r="C37" s="47">
        <v>-0.3690243236633961</v>
      </c>
      <c r="D37" s="48">
        <v>-0.2141818640764559</v>
      </c>
      <c r="E37" s="48">
        <v>-6.5855525999972242E-2</v>
      </c>
      <c r="F37" s="48">
        <v>7.5232059556658237E-2</v>
      </c>
      <c r="G37" s="48">
        <v>0.2083935280586775</v>
      </c>
      <c r="H37" s="48">
        <v>0.33298013021688733</v>
      </c>
      <c r="I37" s="48">
        <v>0.44838489262897585</v>
      </c>
      <c r="J37" s="48">
        <v>0.55404557489291639</v>
      </c>
      <c r="K37" s="49">
        <v>0.6494474087856934</v>
      </c>
    </row>
    <row r="38" spans="1:11" x14ac:dyDescent="0.25">
      <c r="A38" s="82"/>
      <c r="B38" s="46">
        <v>0.21909698818213252</v>
      </c>
      <c r="C38" s="47">
        <v>-0.38241917923647351</v>
      </c>
      <c r="D38" s="48">
        <v>-0.21433917866842611</v>
      </c>
      <c r="E38" s="48">
        <v>-5.4390863979639104E-2</v>
      </c>
      <c r="F38" s="48">
        <v>9.6646512718671529E-2</v>
      </c>
      <c r="G38" s="48">
        <v>0.23803711250945747</v>
      </c>
      <c r="H38" s="48">
        <v>0.3690920946030688</v>
      </c>
      <c r="I38" s="48">
        <v>0.48917297230034873</v>
      </c>
      <c r="J38" s="48">
        <v>0.59769472363564335</v>
      </c>
      <c r="K38" s="49">
        <v>0.69412864154501497</v>
      </c>
    </row>
    <row r="39" spans="1:11" x14ac:dyDescent="0.25">
      <c r="A39" s="82"/>
      <c r="B39" s="46">
        <v>0.19369768948970931</v>
      </c>
      <c r="C39" s="47">
        <v>-0.39407285767580769</v>
      </c>
      <c r="D39" s="48">
        <v>-0.21135041735151727</v>
      </c>
      <c r="E39" s="48">
        <v>-3.8723299088301077E-2</v>
      </c>
      <c r="F39" s="48">
        <v>0.12296747514607898</v>
      </c>
      <c r="G39" s="48">
        <v>0.27293416415265226</v>
      </c>
      <c r="H39" s="48">
        <v>0.41044614529717971</v>
      </c>
      <c r="I39" s="48">
        <v>0.53483347403017945</v>
      </c>
      <c r="J39" s="48">
        <v>0.64549014778943548</v>
      </c>
      <c r="K39" s="49">
        <v>0.74187705838356155</v>
      </c>
    </row>
    <row r="40" spans="1:11" x14ac:dyDescent="0.25">
      <c r="A40" s="82"/>
      <c r="B40" s="46">
        <v>0.16950722608065538</v>
      </c>
      <c r="C40" s="47">
        <v>-0.40360290274248922</v>
      </c>
      <c r="D40" s="48">
        <v>-0.20460534845602463</v>
      </c>
      <c r="E40" s="48">
        <v>-1.8112522491877892E-2</v>
      </c>
      <c r="F40" s="48">
        <v>0.15496700084804327</v>
      </c>
      <c r="G40" s="48">
        <v>0.31378999552392273</v>
      </c>
      <c r="H40" s="48">
        <v>0.45758269187052936</v>
      </c>
      <c r="I40" s="48">
        <v>0.58564454632525398</v>
      </c>
      <c r="J40" s="48">
        <v>0.69735165440592783</v>
      </c>
      <c r="K40" s="49">
        <v>0.79215979031073724</v>
      </c>
    </row>
    <row r="41" spans="1:11" x14ac:dyDescent="0.25">
      <c r="A41" s="82"/>
      <c r="B41" s="46">
        <v>0.14662106666247499</v>
      </c>
      <c r="C41" s="47">
        <v>-0.4105460300696564</v>
      </c>
      <c r="D41" s="48">
        <v>-0.19335743479803646</v>
      </c>
      <c r="E41" s="48">
        <v>8.3366087201750538E-3</v>
      </c>
      <c r="F41" s="48">
        <v>0.19355346737916979</v>
      </c>
      <c r="G41" s="48">
        <v>0.36139078326149632</v>
      </c>
      <c r="H41" s="48">
        <v>0.51103086983512491</v>
      </c>
      <c r="I41" s="48">
        <v>0.64174469564003478</v>
      </c>
      <c r="J41" s="48">
        <v>0.75289543605621523</v>
      </c>
      <c r="K41" s="49">
        <v>0.8439415758491905</v>
      </c>
    </row>
    <row r="42" spans="1:11" x14ac:dyDescent="0.25">
      <c r="A42" s="82"/>
      <c r="B42" s="46">
        <v>0.12512953245069988</v>
      </c>
      <c r="C42" s="47">
        <v>-0.41430755826006505</v>
      </c>
      <c r="D42" s="48">
        <v>-0.17665892012492379</v>
      </c>
      <c r="E42" s="48">
        <v>4.173524634210346E-2</v>
      </c>
      <c r="F42" s="48">
        <v>0.23981094671489267</v>
      </c>
      <c r="G42" s="48">
        <v>0.4166031760917287</v>
      </c>
      <c r="H42" s="48">
        <v>0.5712506205021799</v>
      </c>
      <c r="I42" s="48">
        <v>0.70299985314218505</v>
      </c>
      <c r="J42" s="48">
        <v>0.81120900499370996</v>
      </c>
      <c r="K42" s="49">
        <v>0.89535089194607809</v>
      </c>
    </row>
    <row r="43" spans="1:11" x14ac:dyDescent="0.25">
      <c r="A43" s="82"/>
      <c r="B43" s="46">
        <v>0.10511744071231588</v>
      </c>
      <c r="C43" s="47">
        <v>-0.41407218022925174</v>
      </c>
      <c r="D43" s="48">
        <v>-0.15325695411214091</v>
      </c>
      <c r="E43" s="48">
        <v>8.3500147350314968E-2</v>
      </c>
      <c r="F43" s="48">
        <v>0.29504566735853277</v>
      </c>
      <c r="G43" s="48">
        <v>0.48034897740351312</v>
      </c>
      <c r="H43" s="48">
        <v>0.63850729838534059</v>
      </c>
      <c r="I43" s="48">
        <v>0.76875009886221002</v>
      </c>
      <c r="J43" s="48">
        <v>0.87044284900215929</v>
      </c>
      <c r="K43" s="49">
        <v>0.94309011194862569</v>
      </c>
    </row>
    <row r="44" spans="1:11" x14ac:dyDescent="0.25">
      <c r="A44" s="82"/>
      <c r="B44" s="46">
        <v>8.6663770030759452E-2</v>
      </c>
      <c r="C44" s="47">
        <v>-0.40864687020220769</v>
      </c>
      <c r="D44" s="48">
        <v>-0.12142757153133465</v>
      </c>
      <c r="E44" s="48">
        <v>0.13548116790280873</v>
      </c>
      <c r="F44" s="48">
        <v>0.36082771454607354</v>
      </c>
      <c r="G44" s="48">
        <v>0.55351420267497042</v>
      </c>
      <c r="H44" s="48">
        <v>0.71260188308811201</v>
      </c>
      <c r="I44" s="48">
        <v>0.83731569659796579</v>
      </c>
      <c r="J44" s="48">
        <v>0.9270480500412982</v>
      </c>
      <c r="K44" s="49">
        <v>0.98136177641199895</v>
      </c>
    </row>
    <row r="45" spans="1:11" x14ac:dyDescent="0.25">
      <c r="A45" s="82"/>
      <c r="B45" s="46">
        <v>6.9841348613530391E-2</v>
      </c>
      <c r="C45" s="47">
        <v>-0.39618168223174699</v>
      </c>
      <c r="D45" s="48">
        <v>-7.8710483742406634E-2</v>
      </c>
      <c r="E45" s="48">
        <v>0.20013261563457263</v>
      </c>
      <c r="F45" s="48">
        <v>0.43898912034823634</v>
      </c>
      <c r="G45" s="48">
        <v>0.63669534551739204</v>
      </c>
      <c r="H45" s="48">
        <v>0.79228808628637493</v>
      </c>
      <c r="I45" s="48">
        <v>0.90500931046228761</v>
      </c>
      <c r="J45" s="48">
        <v>0.97430985157164152</v>
      </c>
      <c r="K45" s="49">
        <v>0.99985208434421813</v>
      </c>
    </row>
    <row r="46" spans="1:11" x14ac:dyDescent="0.25">
      <c r="A46" s="82"/>
      <c r="B46" s="46">
        <v>5.4716566872529265E-2</v>
      </c>
      <c r="C46" s="47">
        <v>-0.37366562573544049</v>
      </c>
      <c r="D46" s="48">
        <v>-2.1488891751789696E-2</v>
      </c>
      <c r="E46" s="48">
        <v>0.28071200104446237</v>
      </c>
      <c r="F46" s="48">
        <v>0.53146476028074319</v>
      </c>
      <c r="G46" s="48">
        <v>0.7295477437196296</v>
      </c>
      <c r="H46" s="48">
        <v>0.87399591097704088</v>
      </c>
      <c r="I46" s="48">
        <v>0.96410552510197778</v>
      </c>
      <c r="J46" s="48">
        <v>0.99943758111221026</v>
      </c>
      <c r="K46" s="49">
        <v>0.97981994478242196</v>
      </c>
    </row>
    <row r="47" spans="1:11" x14ac:dyDescent="0.25">
      <c r="A47" s="82"/>
      <c r="B47" s="46">
        <v>4.1349115411432324E-2</v>
      </c>
      <c r="C47" s="47">
        <v>-0.33600310188548588</v>
      </c>
      <c r="D47" s="48">
        <v>5.5652524480001464E-2</v>
      </c>
      <c r="E47" s="48">
        <v>0.38140062583903223</v>
      </c>
      <c r="F47" s="48">
        <v>0.63965419018586944</v>
      </c>
      <c r="G47" s="48">
        <v>0.82915503211457287</v>
      </c>
      <c r="H47" s="48">
        <v>0.94897992257182362</v>
      </c>
      <c r="I47" s="48">
        <v>0.99854508673607001</v>
      </c>
      <c r="J47" s="48">
        <v>0.97760904810977689</v>
      </c>
      <c r="K47" s="49">
        <v>0.88627380496864849</v>
      </c>
    </row>
    <row r="48" spans="1:11" x14ac:dyDescent="0.25">
      <c r="A48" s="82"/>
      <c r="B48" s="46">
        <v>2.979174945414878E-2</v>
      </c>
      <c r="C48" s="47">
        <v>-0.27432508377736942</v>
      </c>
      <c r="D48" s="48">
        <v>0.16078887043113199</v>
      </c>
      <c r="E48" s="48">
        <v>0.50692476891740301</v>
      </c>
      <c r="F48" s="48">
        <v>0.76239627237747631</v>
      </c>
      <c r="G48" s="48">
        <v>0.92595874932640043</v>
      </c>
      <c r="H48" s="48">
        <v>0.99681533981772352</v>
      </c>
      <c r="I48" s="48">
        <v>0.97462083766505081</v>
      </c>
      <c r="J48" s="48">
        <v>0.85948337225188665</v>
      </c>
      <c r="K48" s="49">
        <v>0.65196388173614817</v>
      </c>
    </row>
    <row r="49" spans="1:11" x14ac:dyDescent="0.25">
      <c r="A49" s="82"/>
      <c r="B49" s="46">
        <v>2.0090080644053876E-2</v>
      </c>
      <c r="C49" s="47">
        <v>-0.17307817800993353</v>
      </c>
      <c r="D49" s="48">
        <v>0.3052496804880831</v>
      </c>
      <c r="E49" s="48">
        <v>0.66019164955154963</v>
      </c>
      <c r="F49" s="48">
        <v>0.89001848758583102</v>
      </c>
      <c r="G49" s="48">
        <v>0.99361050133813744</v>
      </c>
      <c r="H49" s="48">
        <v>0.97046300093050053</v>
      </c>
      <c r="I49" s="48">
        <v>0.82068875865812707</v>
      </c>
      <c r="J49" s="48">
        <v>0.54501745957411418</v>
      </c>
      <c r="K49" s="49">
        <v>0.14479214653722006</v>
      </c>
    </row>
    <row r="50" spans="1:11" x14ac:dyDescent="0.25">
      <c r="A50" s="82"/>
      <c r="B50" s="46">
        <v>1.2282397035670078E-2</v>
      </c>
      <c r="C50" s="47">
        <v>-6.2643467117924345E-3</v>
      </c>
      <c r="D50" s="48">
        <v>0.50121738157955775</v>
      </c>
      <c r="E50" s="48">
        <v>0.83312518385216272</v>
      </c>
      <c r="F50" s="48">
        <v>0.98784203865660614</v>
      </c>
      <c r="G50" s="48">
        <v>0.96461418102836471</v>
      </c>
      <c r="H50" s="48">
        <v>0.76355477475494848</v>
      </c>
      <c r="I50" s="48">
        <v>0.38564336105329644</v>
      </c>
      <c r="J50" s="48">
        <v>-0.16727891365655512</v>
      </c>
      <c r="K50" s="49">
        <v>-0.89251826763176734</v>
      </c>
    </row>
    <row r="51" spans="1:11" x14ac:dyDescent="0.25">
      <c r="A51" s="82"/>
      <c r="B51" s="46">
        <v>6.3995119892083785E-3</v>
      </c>
      <c r="C51" s="47">
        <v>0.26027309082169281</v>
      </c>
      <c r="D51" s="48">
        <v>0.74545657315104408</v>
      </c>
      <c r="E51" s="48">
        <v>0.97799005978185438</v>
      </c>
      <c r="F51" s="48">
        <v>0.95674067094144344</v>
      </c>
      <c r="G51" s="48">
        <v>0.68181193151625985</v>
      </c>
      <c r="H51" s="48">
        <v>0.15454326668904395</v>
      </c>
      <c r="I51" s="48">
        <v>-0.62249652360602825</v>
      </c>
      <c r="J51" s="48">
        <v>-1.6455217796184054</v>
      </c>
      <c r="K51" s="49">
        <v>-2.9095484251349299</v>
      </c>
    </row>
    <row r="52" spans="1:11" x14ac:dyDescent="0.25">
      <c r="A52" s="82"/>
      <c r="B52" s="46">
        <v>2.464642564312669E-3</v>
      </c>
      <c r="C52" s="47">
        <v>0.62829693715718682</v>
      </c>
      <c r="D52" s="48">
        <v>0.96350140273680362</v>
      </c>
      <c r="E52" s="48">
        <v>0.9481002374304206</v>
      </c>
      <c r="F52" s="48">
        <v>0.58216847416729189</v>
      </c>
      <c r="G52" s="48">
        <v>-0.13251110428529933</v>
      </c>
      <c r="H52" s="48">
        <v>-1.1924566508604673</v>
      </c>
      <c r="I52" s="48">
        <v>-2.5925042174006543</v>
      </c>
      <c r="J52" s="48">
        <v>-4.325832912893973</v>
      </c>
      <c r="K52" s="49">
        <v>-6.3839981341695529</v>
      </c>
    </row>
    <row r="53" spans="1:11" ht="15.75" thickBot="1" x14ac:dyDescent="0.3">
      <c r="A53" s="83"/>
      <c r="B53" s="50">
        <v>4.9331789293211026E-4</v>
      </c>
      <c r="C53" s="51">
        <v>0.94893991413546852</v>
      </c>
      <c r="D53" s="52">
        <v>0.94391521402248335</v>
      </c>
      <c r="E53" s="52">
        <v>0.51095043152022046</v>
      </c>
      <c r="F53" s="52">
        <v>-0.3478450724724369</v>
      </c>
      <c r="G53" s="52">
        <v>-1.6282873325858587</v>
      </c>
      <c r="H53" s="52">
        <v>-3.3241381628383744</v>
      </c>
      <c r="I53" s="52">
        <v>-5.4271355484513348</v>
      </c>
      <c r="J53" s="52">
        <v>-7.927033897554578</v>
      </c>
      <c r="K53" s="53">
        <v>-10.811653956680184</v>
      </c>
    </row>
    <row r="54" spans="1:11" x14ac:dyDescent="0.25">
      <c r="A54" s="84" t="s">
        <v>64</v>
      </c>
      <c r="B54" s="42">
        <v>4.9331789293211026E-4</v>
      </c>
      <c r="C54" s="47">
        <v>0.95122855734672018</v>
      </c>
      <c r="D54" s="48">
        <v>0.53302269041878925</v>
      </c>
      <c r="E54" s="48">
        <v>-0.31111573381987845</v>
      </c>
      <c r="F54" s="48">
        <v>-1.5770741578188887</v>
      </c>
      <c r="G54" s="48">
        <v>-3.2586849593902203</v>
      </c>
      <c r="H54" s="48">
        <v>-5.347755499743533</v>
      </c>
      <c r="I54" s="48">
        <v>-7.8341080371988721</v>
      </c>
      <c r="J54" s="48">
        <v>-10.705629312121035</v>
      </c>
      <c r="K54" s="49">
        <v>-13.948329561502909</v>
      </c>
    </row>
    <row r="55" spans="1:11" x14ac:dyDescent="0.25">
      <c r="A55" s="85"/>
      <c r="B55" s="46">
        <v>2.4646425643126413E-3</v>
      </c>
      <c r="C55" s="47">
        <v>0.6339412926172634</v>
      </c>
      <c r="D55" s="48">
        <v>-4.6357564486923852E-2</v>
      </c>
      <c r="E55" s="48">
        <v>-1.0723280687561627</v>
      </c>
      <c r="F55" s="48">
        <v>-2.4389717950238383</v>
      </c>
      <c r="G55" s="48">
        <v>-4.1396305924301346</v>
      </c>
      <c r="H55" s="48">
        <v>-6.1660190222636997</v>
      </c>
      <c r="I55" s="48">
        <v>-8.5082647237862421</v>
      </c>
      <c r="J55" s="48">
        <v>-11.154956511381668</v>
      </c>
      <c r="K55" s="49">
        <v>-14.093199968705317</v>
      </c>
    </row>
    <row r="56" spans="1:11" x14ac:dyDescent="0.25">
      <c r="A56" s="85"/>
      <c r="B56" s="46">
        <v>6.3995119892083507E-3</v>
      </c>
      <c r="C56" s="47">
        <v>0.26708487359524469</v>
      </c>
      <c r="D56" s="48">
        <v>-0.46557591505652196</v>
      </c>
      <c r="E56" s="48">
        <v>-1.4449697127063521</v>
      </c>
      <c r="F56" s="48">
        <v>-2.6663250112204113</v>
      </c>
      <c r="G56" s="48">
        <v>-4.1236914903545498</v>
      </c>
      <c r="H56" s="48">
        <v>-5.809969007116389</v>
      </c>
      <c r="I56" s="48">
        <v>-7.7169421869482964</v>
      </c>
      <c r="J56" s="48">
        <v>-9.8353204482063976</v>
      </c>
      <c r="K56" s="49">
        <v>-12.154783264940471</v>
      </c>
    </row>
    <row r="57" spans="1:11" x14ac:dyDescent="0.25">
      <c r="A57" s="85"/>
      <c r="B57" s="46">
        <v>1.2282397035670051E-2</v>
      </c>
      <c r="C57" s="47">
        <v>4.2668573360582496E-4</v>
      </c>
      <c r="D57" s="48">
        <v>-0.67818566825586291</v>
      </c>
      <c r="E57" s="48">
        <v>-1.5266093582697682</v>
      </c>
      <c r="F57" s="48">
        <v>-2.5407109493736066</v>
      </c>
      <c r="G57" s="48">
        <v>-3.7155498405526686</v>
      </c>
      <c r="H57" s="48">
        <v>-5.045402334823506</v>
      </c>
      <c r="I57" s="48">
        <v>-6.5237895245103541</v>
      </c>
      <c r="J57" s="48">
        <v>-8.1435088558320068</v>
      </c>
      <c r="K57" s="49">
        <v>-9.8966692190198877</v>
      </c>
    </row>
    <row r="58" spans="1:11" x14ac:dyDescent="0.25">
      <c r="A58" s="85"/>
      <c r="B58" s="46">
        <v>2.0090080644053848E-2</v>
      </c>
      <c r="C58" s="47">
        <v>-0.16694207847012077</v>
      </c>
      <c r="D58" s="48">
        <v>-0.76492089828143595</v>
      </c>
      <c r="E58" s="48">
        <v>-1.4810565691539685</v>
      </c>
      <c r="F58" s="48">
        <v>-2.3118601500849341</v>
      </c>
      <c r="G58" s="48">
        <v>-3.2532840495401176</v>
      </c>
      <c r="H58" s="48">
        <v>-4.3007417449129779</v>
      </c>
      <c r="I58" s="48">
        <v>-5.4491301276017294</v>
      </c>
      <c r="J58" s="48">
        <v>-6.6928543648415229</v>
      </c>
      <c r="K58" s="49">
        <v>-8.0258551571672356</v>
      </c>
    </row>
    <row r="59" spans="1:11" x14ac:dyDescent="0.25">
      <c r="A59" s="85"/>
      <c r="B59" s="46">
        <v>2.9791749454148753E-2</v>
      </c>
      <c r="C59" s="47">
        <v>-0.26880553431333509</v>
      </c>
      <c r="D59" s="48">
        <v>-0.78974601353833251</v>
      </c>
      <c r="E59" s="48">
        <v>-1.3950198984215616</v>
      </c>
      <c r="F59" s="48">
        <v>-2.0816783554377891</v>
      </c>
      <c r="G59" s="48">
        <v>-2.846376053607099</v>
      </c>
      <c r="H59" s="48">
        <v>-3.6853874626111507</v>
      </c>
      <c r="I59" s="48">
        <v>-4.594625003202415</v>
      </c>
      <c r="J59" s="48">
        <v>-5.5696589614793615</v>
      </c>
      <c r="K59" s="49">
        <v>-6.6057390700073384</v>
      </c>
    </row>
    <row r="60" spans="1:11" x14ac:dyDescent="0.25">
      <c r="A60" s="85"/>
      <c r="B60" s="46">
        <v>4.1349115411432241E-2</v>
      </c>
      <c r="C60" s="47">
        <v>-0.33104358142819978</v>
      </c>
      <c r="D60" s="48">
        <v>-0.7859166248244891</v>
      </c>
      <c r="E60" s="48">
        <v>-1.3025848076758488</v>
      </c>
      <c r="F60" s="48">
        <v>-1.8785309745307295</v>
      </c>
      <c r="G60" s="48">
        <v>-2.510949173558124</v>
      </c>
      <c r="H60" s="48">
        <v>-3.1967583268628204</v>
      </c>
      <c r="I60" s="48">
        <v>-3.9326172411872191</v>
      </c>
      <c r="J60" s="48">
        <v>-4.7149408858690052</v>
      </c>
      <c r="K60" s="49">
        <v>-5.5399178587501927</v>
      </c>
    </row>
    <row r="61" spans="1:11" x14ac:dyDescent="0.25">
      <c r="A61" s="85"/>
      <c r="B61" s="46">
        <v>5.471656687252921E-2</v>
      </c>
      <c r="C61" s="47">
        <v>-0.36918497889615542</v>
      </c>
      <c r="D61" s="48">
        <v>-0.76901203178101918</v>
      </c>
      <c r="E61" s="48">
        <v>-1.2151619153074975</v>
      </c>
      <c r="F61" s="48">
        <v>-1.7054610320898758</v>
      </c>
      <c r="G61" s="48">
        <v>-2.2375206941158896</v>
      </c>
      <c r="H61" s="48">
        <v>-2.8087487601945949</v>
      </c>
      <c r="I61" s="48">
        <v>-3.4163622646077032</v>
      </c>
      <c r="J61" s="48">
        <v>-4.0574009754388065</v>
      </c>
      <c r="K61" s="49">
        <v>-4.728741816525722</v>
      </c>
    </row>
    <row r="62" spans="1:11" x14ac:dyDescent="0.25">
      <c r="A62" s="85"/>
      <c r="B62" s="46">
        <v>6.9841348613530335E-2</v>
      </c>
      <c r="C62" s="47">
        <v>-0.39210326712004062</v>
      </c>
      <c r="D62" s="48">
        <v>-0.74616871356651404</v>
      </c>
      <c r="E62" s="48">
        <v>-1.1356003182381866</v>
      </c>
      <c r="F62" s="48">
        <v>-1.5585008095026258</v>
      </c>
      <c r="G62" s="48">
        <v>-2.0128098586762011</v>
      </c>
      <c r="H62" s="48">
        <v>-2.4963141177383217</v>
      </c>
      <c r="I62" s="48">
        <v>-3.0066580025405187</v>
      </c>
      <c r="J62" s="48">
        <v>-3.5413551689756204</v>
      </c>
      <c r="K62" s="49">
        <v>-4.097800626196328</v>
      </c>
    </row>
    <row r="63" spans="1:11" x14ac:dyDescent="0.25">
      <c r="A63" s="85"/>
      <c r="B63" s="46">
        <v>8.6663770030759368E-2</v>
      </c>
      <c r="C63" s="47">
        <v>-0.40490562284448628</v>
      </c>
      <c r="D63" s="48">
        <v>-0.72063883210673074</v>
      </c>
      <c r="E63" s="48">
        <v>-1.0637539915616969</v>
      </c>
      <c r="F63" s="48">
        <v>-1.4325794786423351</v>
      </c>
      <c r="G63" s="48">
        <v>-1.8253184126497968</v>
      </c>
      <c r="H63" s="48">
        <v>-2.2400574089755789</v>
      </c>
      <c r="I63" s="48">
        <v>-2.6747759009189966</v>
      </c>
      <c r="J63" s="48">
        <v>-3.127355983685054</v>
      </c>
      <c r="K63" s="49">
        <v>-3.5955927326037065</v>
      </c>
    </row>
    <row r="64" spans="1:11" x14ac:dyDescent="0.25">
      <c r="A64" s="85"/>
      <c r="B64" s="46">
        <v>0.10511744071231582</v>
      </c>
      <c r="C64" s="47">
        <v>-0.41061472086970974</v>
      </c>
      <c r="D64" s="48">
        <v>-0.69388759175854897</v>
      </c>
      <c r="E64" s="48">
        <v>-0.99857608373874829</v>
      </c>
      <c r="F64" s="48">
        <v>-1.3231957851045584</v>
      </c>
      <c r="G64" s="48">
        <v>-1.6661651813015852</v>
      </c>
      <c r="H64" s="48">
        <v>-2.0258133599067203</v>
      </c>
      <c r="I64" s="48">
        <v>-2.4003881511455041</v>
      </c>
      <c r="J64" s="48">
        <v>-2.7880646642871558</v>
      </c>
      <c r="K64" s="49">
        <v>-3.1869541783287483</v>
      </c>
    </row>
    <row r="65" spans="1:11" x14ac:dyDescent="0.25">
      <c r="A65" s="85"/>
      <c r="B65" s="46">
        <v>0.1251295324506998</v>
      </c>
      <c r="C65" s="47">
        <v>-0.41109043779153676</v>
      </c>
      <c r="D65" s="48">
        <v>-0.6665578664786993</v>
      </c>
      <c r="E65" s="48">
        <v>-0.93888502138102337</v>
      </c>
      <c r="F65" s="48">
        <v>-1.2267451519740553</v>
      </c>
      <c r="G65" s="48">
        <v>-1.5287358326371447</v>
      </c>
      <c r="H65" s="48">
        <v>-1.8433857951301014</v>
      </c>
      <c r="I65" s="48">
        <v>-2.1691620964641571</v>
      </c>
      <c r="J65" s="48">
        <v>-2.5044775872461358</v>
      </c>
      <c r="K65" s="49">
        <v>-2.8476986441107375</v>
      </c>
    </row>
    <row r="66" spans="1:11" x14ac:dyDescent="0.25">
      <c r="A66" s="85"/>
      <c r="B66" s="46">
        <v>0.14662106666247493</v>
      </c>
      <c r="C66" s="47">
        <v>-0.40753375768877853</v>
      </c>
      <c r="D66" s="48">
        <v>-0.63892163190934603</v>
      </c>
      <c r="E66" s="48">
        <v>-0.88362581693520359</v>
      </c>
      <c r="F66" s="48">
        <v>-1.1404541385744862</v>
      </c>
      <c r="G66" s="48">
        <v>-1.4081553550604569</v>
      </c>
      <c r="H66" s="48">
        <v>-1.6854252529756306</v>
      </c>
      <c r="I66" s="48">
        <v>-1.9709130012484399</v>
      </c>
      <c r="J66" s="48">
        <v>-2.2632277322664178</v>
      </c>
      <c r="K66" s="49">
        <v>-2.560945318043427</v>
      </c>
    </row>
    <row r="67" spans="1:11" x14ac:dyDescent="0.25">
      <c r="A67" s="85"/>
      <c r="B67" s="46">
        <v>0.16950722608065538</v>
      </c>
      <c r="C67" s="47">
        <v>-0.40076622587055222</v>
      </c>
      <c r="D67" s="48">
        <v>-0.61109434905117666</v>
      </c>
      <c r="E67" s="48">
        <v>-0.83193976728544761</v>
      </c>
      <c r="F67" s="48">
        <v>-1.0622265438950347</v>
      </c>
      <c r="G67" s="48">
        <v>-1.3008327448526398</v>
      </c>
      <c r="H67" s="48">
        <v>-1.5465959047318094</v>
      </c>
      <c r="I67" s="48">
        <v>-1.7983186901216395</v>
      </c>
      <c r="J67" s="48">
        <v>-2.0547747329147947</v>
      </c>
      <c r="K67" s="49">
        <v>-2.3147146050496596</v>
      </c>
    </row>
    <row r="68" spans="1:11" x14ac:dyDescent="0.25">
      <c r="A68" s="85"/>
      <c r="B68" s="46">
        <v>0.19369768948970925</v>
      </c>
      <c r="C68" s="47">
        <v>-0.39138737924795985</v>
      </c>
      <c r="D68" s="48">
        <v>-0.58313657146604014</v>
      </c>
      <c r="E68" s="48">
        <v>-0.7831630977831443</v>
      </c>
      <c r="F68" s="48">
        <v>-0.99049244906965095</v>
      </c>
      <c r="G68" s="48">
        <v>-1.2041145375667677</v>
      </c>
      <c r="H68" s="48">
        <v>-1.4229886179325515</v>
      </c>
      <c r="I68" s="48">
        <v>-1.6460483576486089</v>
      </c>
      <c r="J68" s="48">
        <v>-1.8722070320849249</v>
      </c>
      <c r="K68" s="49">
        <v>-2.1003628189130437</v>
      </c>
    </row>
    <row r="69" spans="1:11" x14ac:dyDescent="0.25">
      <c r="A69" s="85"/>
      <c r="B69" s="46">
        <v>0.21909698818213255</v>
      </c>
      <c r="C69" s="47">
        <v>-0.37986428031611519</v>
      </c>
      <c r="D69" s="48">
        <v>-0.55510029362850588</v>
      </c>
      <c r="E69" s="48">
        <v>-0.73680148094144737</v>
      </c>
      <c r="F69" s="48">
        <v>-0.92408261233489353</v>
      </c>
      <c r="G69" s="48">
        <v>-1.1160312729621267</v>
      </c>
      <c r="H69" s="48">
        <v>-1.3117123082431861</v>
      </c>
      <c r="I69" s="48">
        <v>-1.5101723798439677</v>
      </c>
      <c r="J69" s="48">
        <v>-1.710444610244771</v>
      </c>
      <c r="K69" s="49">
        <v>-1.9115532932703774</v>
      </c>
    </row>
    <row r="70" spans="1:11" x14ac:dyDescent="0.25">
      <c r="A70" s="85"/>
      <c r="B70" s="46">
        <v>0.24560488272982206</v>
      </c>
      <c r="C70" s="47">
        <v>-0.36658233297469311</v>
      </c>
      <c r="D70" s="48">
        <v>-0.52704760522283656</v>
      </c>
      <c r="E70" s="48">
        <v>-0.6924986717947399</v>
      </c>
      <c r="F70" s="48">
        <v>-0.86212947172514753</v>
      </c>
      <c r="G70" s="48">
        <v>-1.0351135808080265</v>
      </c>
      <c r="H70" s="48">
        <v>-1.2106082378522292</v>
      </c>
      <c r="I70" s="48">
        <v>-1.3877584505292964</v>
      </c>
      <c r="J70" s="48">
        <v>-1.5657011608101379</v>
      </c>
      <c r="K70" s="49">
        <v>-1.7435694496970138</v>
      </c>
    </row>
    <row r="71" spans="1:11" x14ac:dyDescent="0.25">
      <c r="A71" s="85"/>
      <c r="B71" s="46">
        <v>0.27311675858330303</v>
      </c>
      <c r="C71" s="47">
        <v>-0.35187357581744805</v>
      </c>
      <c r="D71" s="48">
        <v>-0.49905536466607714</v>
      </c>
      <c r="E71" s="48">
        <v>-0.65000615519556715</v>
      </c>
      <c r="F71" s="48">
        <v>-0.80399053032798129</v>
      </c>
      <c r="G71" s="48">
        <v>-0.96025829366612614</v>
      </c>
      <c r="H71" s="48">
        <v>-1.1180481243750018</v>
      </c>
      <c r="I71" s="48">
        <v>-1.2765912862603712</v>
      </c>
      <c r="J71" s="48">
        <v>-1.4351153729742312</v>
      </c>
      <c r="K71" s="49">
        <v>-1.5928480711009008</v>
      </c>
    </row>
    <row r="72" spans="1:11" x14ac:dyDescent="0.25">
      <c r="A72" s="85"/>
      <c r="B72" s="46">
        <v>0.3015240389375623</v>
      </c>
      <c r="C72" s="47">
        <v>-0.33603173910095663</v>
      </c>
      <c r="D72" s="48">
        <v>-0.47121297564649089</v>
      </c>
      <c r="E72" s="48">
        <v>-0.60915618984871034</v>
      </c>
      <c r="F72" s="48">
        <v>-0.74918933623402517</v>
      </c>
      <c r="G72" s="48">
        <v>-0.89063018738932787</v>
      </c>
      <c r="H72" s="48">
        <v>-1.0327896577053779</v>
      </c>
      <c r="I72" s="48">
        <v>-1.1749751605326129</v>
      </c>
      <c r="J72" s="48">
        <v>-1.3164939823936925</v>
      </c>
      <c r="K72" s="49">
        <v>-1.456656657813939</v>
      </c>
    </row>
    <row r="73" spans="1:11" x14ac:dyDescent="0.25">
      <c r="A73" s="85"/>
      <c r="B73" s="46">
        <v>0.3307146132350936</v>
      </c>
      <c r="C73" s="47">
        <v>-0.31931955989673821</v>
      </c>
      <c r="D73" s="48">
        <v>-0.44361705469340951</v>
      </c>
      <c r="E73" s="48">
        <v>-0.56983885733638462</v>
      </c>
      <c r="F73" s="48">
        <v>-0.69737002789095914</v>
      </c>
      <c r="G73" s="48">
        <v>-0.82558924731358063</v>
      </c>
      <c r="H73" s="48">
        <v>-0.953871844455769</v>
      </c>
      <c r="I73" s="48">
        <v>-1.0815928393991747</v>
      </c>
      <c r="J73" s="48">
        <v>-1.2081299882949015</v>
      </c>
      <c r="K73" s="49">
        <v>-1.3328668148729959</v>
      </c>
    </row>
    <row r="74" spans="1:11" x14ac:dyDescent="0.25">
      <c r="A74" s="85"/>
      <c r="B74" s="46">
        <v>0.36057327961504948</v>
      </c>
      <c r="C74" s="47">
        <v>-0.30197169285497361</v>
      </c>
      <c r="D74" s="48">
        <v>-0.41636506799878492</v>
      </c>
      <c r="E74" s="48">
        <v>-0.53198304464609047</v>
      </c>
      <c r="F74" s="48">
        <v>-0.64826234363654267</v>
      </c>
      <c r="G74" s="48">
        <v>-0.7646364639138159</v>
      </c>
      <c r="H74" s="48">
        <v>-0.88053844246180124</v>
      </c>
      <c r="I74" s="48">
        <v>-0.99540361649144371</v>
      </c>
      <c r="J74" s="48">
        <v>-1.1086723744210762</v>
      </c>
      <c r="K74" s="49">
        <v>-1.219792882247797</v>
      </c>
    </row>
    <row r="75" spans="1:11" x14ac:dyDescent="0.25">
      <c r="A75" s="85"/>
      <c r="B75" s="46">
        <v>0.39098219956235514</v>
      </c>
      <c r="C75" s="47">
        <v>-0.2841952781393462</v>
      </c>
      <c r="D75" s="48">
        <v>-0.3895490857710413</v>
      </c>
      <c r="E75" s="48">
        <v>-0.49554104459746684</v>
      </c>
      <c r="F75" s="48">
        <v>-0.60165477244949406</v>
      </c>
      <c r="G75" s="48">
        <v>-0.70737329391154313</v>
      </c>
      <c r="H75" s="48">
        <v>-0.81218155897383615</v>
      </c>
      <c r="I75" s="48">
        <v>-0.91556895230428759</v>
      </c>
      <c r="J75" s="48">
        <v>-1.0170317809150462</v>
      </c>
      <c r="K75" s="49">
        <v>-1.1160757281041334</v>
      </c>
    </row>
    <row r="76" spans="1:11" x14ac:dyDescent="0.25">
      <c r="A76" s="85"/>
      <c r="B76" s="46">
        <v>0.42182136296249273</v>
      </c>
      <c r="C76" s="47">
        <v>-0.2661694440601583</v>
      </c>
      <c r="D76" s="48">
        <v>-0.36325027150883149</v>
      </c>
      <c r="E76" s="48">
        <v>-0.46047638372620137</v>
      </c>
      <c r="F76" s="48">
        <v>-0.55737410486667716</v>
      </c>
      <c r="G76" s="48">
        <v>-0.65347135897298947</v>
      </c>
      <c r="H76" s="48">
        <v>-0.74829996988279213</v>
      </c>
      <c r="I76" s="48">
        <v>-0.8413979421358766</v>
      </c>
      <c r="J76" s="48">
        <v>-0.93231171176959515</v>
      </c>
      <c r="K76" s="49">
        <v>-1.020598356036913</v>
      </c>
    </row>
    <row r="77" spans="1:11" x14ac:dyDescent="0.25">
      <c r="A77" s="85"/>
      <c r="B77" s="46">
        <v>0.45296906172659551</v>
      </c>
      <c r="C77" s="47">
        <v>-0.24804452418016298</v>
      </c>
      <c r="D77" s="48">
        <v>-0.33753440746837748</v>
      </c>
      <c r="E77" s="48">
        <v>-0.42675447656693533</v>
      </c>
      <c r="F77" s="48">
        <v>-0.5152700602675595</v>
      </c>
      <c r="G77" s="48">
        <v>-0.60264991954401648</v>
      </c>
      <c r="H77" s="48">
        <v>-0.6884683485053027</v>
      </c>
      <c r="I77" s="48">
        <v>-0.77230724839195797</v>
      </c>
      <c r="J77" s="48">
        <v>-0.85375816451118958</v>
      </c>
      <c r="K77" s="49">
        <v>-0.93242427618708357</v>
      </c>
    </row>
    <row r="78" spans="1:11" x14ac:dyDescent="0.25">
      <c r="A78" s="85"/>
      <c r="B78" s="46">
        <v>0.48430237011767163</v>
      </c>
      <c r="C78" s="47">
        <v>-0.2299414455320683</v>
      </c>
      <c r="D78" s="48">
        <v>-0.31244856433653356</v>
      </c>
      <c r="E78" s="48">
        <v>-0.39433571907824194</v>
      </c>
      <c r="F78" s="48">
        <v>-0.47520396377056051</v>
      </c>
      <c r="G78" s="48">
        <v>-0.55465931645419508</v>
      </c>
      <c r="H78" s="48">
        <v>-0.63231467863769764</v>
      </c>
      <c r="I78" s="48">
        <v>-0.70779172120239653</v>
      </c>
      <c r="J78" s="48">
        <v>-0.78072272758384531</v>
      </c>
      <c r="K78" s="49">
        <v>-0.850752385249951</v>
      </c>
    </row>
    <row r="79" spans="1:11" x14ac:dyDescent="0.25">
      <c r="A79" s="85"/>
      <c r="B79" s="46">
        <v>0.51569762988232837</v>
      </c>
      <c r="C79" s="47">
        <v>-0.21195153286807078</v>
      </c>
      <c r="D79" s="48">
        <v>-0.28801890461895474</v>
      </c>
      <c r="E79" s="48">
        <v>-0.3631706576966256</v>
      </c>
      <c r="F79" s="48">
        <v>-0.43704066031431754</v>
      </c>
      <c r="G79" s="48">
        <v>-0.50926902524466233</v>
      </c>
      <c r="H79" s="48">
        <v>-0.57950386315409097</v>
      </c>
      <c r="I79" s="48">
        <v>-0.64740299697228787</v>
      </c>
      <c r="J79" s="48">
        <v>-0.71263562894448906</v>
      </c>
      <c r="K79" s="49">
        <v>-0.7748839522448876</v>
      </c>
    </row>
    <row r="80" spans="1:11" x14ac:dyDescent="0.25">
      <c r="A80" s="85"/>
      <c r="B80" s="46">
        <v>0.54703093827340443</v>
      </c>
      <c r="C80" s="47">
        <v>-0.19413683568892015</v>
      </c>
      <c r="D80" s="48">
        <v>-0.26424953840158261</v>
      </c>
      <c r="E80" s="48">
        <v>-0.3331968986665681</v>
      </c>
      <c r="F80" s="48">
        <v>-0.40064301187523244</v>
      </c>
      <c r="G80" s="48">
        <v>-0.46625928734368105</v>
      </c>
      <c r="H80" s="48">
        <v>-0.52972604917355759</v>
      </c>
      <c r="I80" s="48">
        <v>-0.59073409368088137</v>
      </c>
      <c r="J80" s="48">
        <v>-0.64898619580532357</v>
      </c>
      <c r="K80" s="49">
        <v>-0.70419855716080959</v>
      </c>
    </row>
    <row r="81" spans="1:11" x14ac:dyDescent="0.25">
      <c r="A81" s="85"/>
      <c r="B81" s="46">
        <v>0.57817863703750727</v>
      </c>
      <c r="C81" s="47">
        <v>-0.17653099585144028</v>
      </c>
      <c r="D81" s="48">
        <v>-0.24112231008503238</v>
      </c>
      <c r="E81" s="48">
        <v>-0.30433745193007078</v>
      </c>
      <c r="F81" s="48">
        <v>-0.36586844356985115</v>
      </c>
      <c r="G81" s="48">
        <v>-0.42541551219817642</v>
      </c>
      <c r="H81" s="48">
        <v>-0.48268855048234283</v>
      </c>
      <c r="I81" s="48">
        <v>-0.53740852993689292</v>
      </c>
      <c r="J81" s="48">
        <v>-0.58930886032235774</v>
      </c>
      <c r="K81" s="49">
        <v>-0.63813668844610039</v>
      </c>
    </row>
    <row r="82" spans="1:11" x14ac:dyDescent="0.25">
      <c r="A82" s="85"/>
      <c r="B82" s="46">
        <v>0.60901780043764486</v>
      </c>
      <c r="C82" s="47">
        <v>-0.1591406170992653</v>
      </c>
      <c r="D82" s="48">
        <v>-0.21859737385412692</v>
      </c>
      <c r="E82" s="48">
        <v>-0.27650023249502609</v>
      </c>
      <c r="F82" s="48">
        <v>-0.33256709611503865</v>
      </c>
      <c r="G82" s="48">
        <v>-0.38652481259043037</v>
      </c>
      <c r="H82" s="48">
        <v>-0.43811050535034557</v>
      </c>
      <c r="I82" s="48">
        <v>-0.48707285408502865</v>
      </c>
      <c r="J82" s="48">
        <v>-0.53317331915312716</v>
      </c>
      <c r="K82" s="49">
        <v>-0.57618730372282911</v>
      </c>
    </row>
    <row r="83" spans="1:11" x14ac:dyDescent="0.25">
      <c r="A83" s="85"/>
      <c r="B83" s="46">
        <v>0.63942672038495041</v>
      </c>
      <c r="C83" s="47">
        <v>-0.1419470617677161</v>
      </c>
      <c r="D83" s="48">
        <v>-0.19661440551020015</v>
      </c>
      <c r="E83" s="48">
        <v>-0.24957846738098488</v>
      </c>
      <c r="F83" s="48">
        <v>-0.30058121179456498</v>
      </c>
      <c r="G83" s="48">
        <v>-0.34937415850693654</v>
      </c>
      <c r="H83" s="48">
        <v>-0.39571959318636685</v>
      </c>
      <c r="I83" s="48">
        <v>-0.43939172553372141</v>
      </c>
      <c r="J83" s="48">
        <v>-0.48017778931011534</v>
      </c>
      <c r="K83" s="49">
        <v>-0.51787907891262619</v>
      </c>
    </row>
    <row r="84" spans="1:11" x14ac:dyDescent="0.25">
      <c r="A84" s="85"/>
      <c r="B84" s="46">
        <v>0.66928538676490623</v>
      </c>
      <c r="C84" s="47">
        <v>-0.12490857510337738</v>
      </c>
      <c r="D84" s="48">
        <v>-0.17509429238626217</v>
      </c>
      <c r="E84" s="48">
        <v>-0.22345177563870289</v>
      </c>
      <c r="F84" s="48">
        <v>-0.26974543206317225</v>
      </c>
      <c r="G84" s="48">
        <v>-0.31374972361899256</v>
      </c>
      <c r="H84" s="48">
        <v>-0.3552502658209975</v>
      </c>
      <c r="I84" s="48">
        <v>-0.39404487219920203</v>
      </c>
      <c r="J84" s="48">
        <v>-0.42994453933094889</v>
      </c>
      <c r="K84" s="49">
        <v>-0.46277436764659563</v>
      </c>
    </row>
    <row r="85" spans="1:11" x14ac:dyDescent="0.25">
      <c r="A85" s="85"/>
      <c r="B85" s="46">
        <v>0.69847596106243759</v>
      </c>
      <c r="C85" s="47">
        <v>-0.10796261721871403</v>
      </c>
      <c r="D85" s="48">
        <v>-0.15394113642011664</v>
      </c>
      <c r="E85" s="48">
        <v>-0.19798770051871628</v>
      </c>
      <c r="F85" s="48">
        <v>-0.23988771908177164</v>
      </c>
      <c r="G85" s="48">
        <v>-0.27943705943061836</v>
      </c>
      <c r="H85" s="48">
        <v>-0.31644304115456201</v>
      </c>
      <c r="I85" s="48">
        <v>-0.35072537483047261</v>
      </c>
      <c r="J85" s="48">
        <v>-0.38211704037472871</v>
      </c>
      <c r="K85" s="49">
        <v>-0.41046510074827736</v>
      </c>
    </row>
    <row r="86" spans="1:11" x14ac:dyDescent="0.25">
      <c r="A86" s="85"/>
      <c r="B86" s="46">
        <v>0.72688324141669702</v>
      </c>
      <c r="C86" s="47">
        <v>-9.1028261321741466E-2</v>
      </c>
      <c r="D86" s="48">
        <v>-0.13304439419521907</v>
      </c>
      <c r="E86" s="48">
        <v>-0.17304347486025318</v>
      </c>
      <c r="F86" s="48">
        <v>-0.21083063181653761</v>
      </c>
      <c r="G86" s="48">
        <v>-0.24622176983373367</v>
      </c>
      <c r="H86" s="48">
        <v>-0.27904446684492434</v>
      </c>
      <c r="I86" s="48">
        <v>-0.30913881396959875</v>
      </c>
      <c r="J86" s="48">
        <v>-0.33635819457364025</v>
      </c>
      <c r="K86" s="49">
        <v>-0.36056999857082506</v>
      </c>
    </row>
    <row r="87" spans="1:11" x14ac:dyDescent="0.25">
      <c r="A87" s="85"/>
      <c r="B87" s="46">
        <v>0.75439511727017816</v>
      </c>
      <c r="C87" s="47">
        <v>-7.400849006003174E-2</v>
      </c>
      <c r="D87" s="48">
        <v>-0.11228095853660647</v>
      </c>
      <c r="E87" s="48">
        <v>-0.14846779140238708</v>
      </c>
      <c r="F87" s="48">
        <v>-0.1823926900451398</v>
      </c>
      <c r="G87" s="48">
        <v>-0.21389037576879666</v>
      </c>
      <c r="H87" s="48">
        <v>-0.24280739501464743</v>
      </c>
      <c r="I87" s="48">
        <v>-0.26900286697165399</v>
      </c>
      <c r="J87" s="48">
        <v>-0.29234916993360538</v>
      </c>
      <c r="K87" s="49">
        <v>-0.31273256305922859</v>
      </c>
    </row>
    <row r="88" spans="1:11" x14ac:dyDescent="0.25">
      <c r="A88" s="85"/>
      <c r="B88" s="46">
        <v>0.78090301181786748</v>
      </c>
      <c r="C88" s="47">
        <v>-5.6792185162907627E-2</v>
      </c>
      <c r="D88" s="48">
        <v>-9.1516955472451089E-2</v>
      </c>
      <c r="E88" s="48">
        <v>-0.12410232651261288</v>
      </c>
      <c r="F88" s="48">
        <v>-0.1543895456311557</v>
      </c>
      <c r="G88" s="48">
        <v>-0.18223105654099592</v>
      </c>
      <c r="H88" s="48">
        <v>-0.20749121819959782</v>
      </c>
      <c r="I88" s="48">
        <v>-0.2300469656385018</v>
      </c>
      <c r="J88" s="48">
        <v>-0.24978840952348613</v>
      </c>
      <c r="K88" s="49">
        <v>-0.26661937152434145</v>
      </c>
    </row>
    <row r="89" spans="1:11" x14ac:dyDescent="0.25">
      <c r="A89" s="85"/>
      <c r="B89" s="46">
        <v>0.80630231051029067</v>
      </c>
      <c r="C89" s="47">
        <v>-3.9255553340986404E-2</v>
      </c>
      <c r="D89" s="48">
        <v>-7.0608982892708338E-2</v>
      </c>
      <c r="E89" s="48">
        <v>-9.9782724399626765E-2</v>
      </c>
      <c r="F89" s="48">
        <v>-0.12663464632565447</v>
      </c>
      <c r="G89" s="48">
        <v>-0.15103392880631383</v>
      </c>
      <c r="H89" s="48">
        <v>-0.17286170098996534</v>
      </c>
      <c r="I89" s="48">
        <v>-0.19201162016465068</v>
      </c>
      <c r="J89" s="48">
        <v>-0.20839038984909708</v>
      </c>
      <c r="K89" s="49">
        <v>-0.22191821432378478</v>
      </c>
    </row>
    <row r="90" spans="1:11" x14ac:dyDescent="0.25">
      <c r="A90" s="85"/>
      <c r="B90" s="46">
        <v>0.83049277391934462</v>
      </c>
      <c r="C90" s="47">
        <v>-2.1262654451537077E-2</v>
      </c>
      <c r="D90" s="48">
        <v>-4.9404444174514506E-2</v>
      </c>
      <c r="E90" s="48">
        <v>-7.5338680766354305E-2</v>
      </c>
      <c r="F90" s="48">
        <v>-9.8939015233280303E-2</v>
      </c>
      <c r="G90" s="48">
        <v>-0.12009046911806776</v>
      </c>
      <c r="H90" s="48">
        <v>-0.13868999466352472</v>
      </c>
      <c r="I90" s="48">
        <v>-0.15464697685081341</v>
      </c>
      <c r="J90" s="48">
        <v>-0.16788367486670763</v>
      </c>
      <c r="K90" s="49">
        <v>-0.17833560084902178</v>
      </c>
    </row>
    <row r="91" spans="1:11" x14ac:dyDescent="0.25">
      <c r="A91" s="85"/>
      <c r="B91" s="46">
        <v>0.85337893333752501</v>
      </c>
      <c r="C91" s="47">
        <v>-2.6645798383420072E-3</v>
      </c>
      <c r="D91" s="48">
        <v>-2.7740514897028445E-2</v>
      </c>
      <c r="E91" s="48">
        <v>-5.0592653604453419E-2</v>
      </c>
      <c r="F91" s="48">
        <v>-7.110966263792351E-2</v>
      </c>
      <c r="G91" s="48">
        <v>-8.9191585191791933E-2</v>
      </c>
      <c r="H91" s="48">
        <v>-0.10475032795696149</v>
      </c>
      <c r="I91" s="48">
        <v>-0.11771009030264179</v>
      </c>
      <c r="J91" s="48">
        <v>-0.12800773356939632</v>
      </c>
      <c r="K91" s="49">
        <v>-0.13559308867434039</v>
      </c>
    </row>
    <row r="92" spans="1:11" x14ac:dyDescent="0.25">
      <c r="A92" s="85"/>
      <c r="B92" s="46">
        <v>0.87487046754930009</v>
      </c>
      <c r="C92" s="47">
        <v>1.6703361385371096E-2</v>
      </c>
      <c r="D92" s="48">
        <v>-5.4410920382537142E-3</v>
      </c>
      <c r="E92" s="48">
        <v>-2.5356542458713438E-2</v>
      </c>
      <c r="F92" s="48">
        <v>-4.2945963803453946E-2</v>
      </c>
      <c r="G92" s="48">
        <v>-5.8123662179767166E-2</v>
      </c>
      <c r="H92" s="48">
        <v>-7.0815693366818699E-2</v>
      </c>
      <c r="I92" s="48">
        <v>-8.0960223064465486E-2</v>
      </c>
      <c r="J92" s="48">
        <v>-8.8507828143746137E-2</v>
      </c>
      <c r="K92" s="49">
        <v>-9.3421737431392593E-2</v>
      </c>
    </row>
    <row r="93" spans="1:11" x14ac:dyDescent="0.25">
      <c r="A93" s="85"/>
      <c r="B93" s="46">
        <v>0.89488255928768412</v>
      </c>
      <c r="C93" s="47">
        <v>3.702741228488271E-2</v>
      </c>
      <c r="D93" s="48">
        <v>1.7689248600570195E-2</v>
      </c>
      <c r="E93" s="48">
        <v>5.7464671704621217E-4</v>
      </c>
      <c r="F93" s="48">
        <v>-1.4233012745667351E-2</v>
      </c>
      <c r="G93" s="48">
        <v>-2.6661588359129684E-2</v>
      </c>
      <c r="H93" s="48">
        <v>-3.6650529352265648E-2</v>
      </c>
      <c r="I93" s="48">
        <v>-4.4151170608643708E-2</v>
      </c>
      <c r="J93" s="48">
        <v>-4.9126969758023886E-2</v>
      </c>
      <c r="K93" s="49">
        <v>-5.1553685207114563E-2</v>
      </c>
    </row>
    <row r="94" spans="1:11" x14ac:dyDescent="0.25">
      <c r="A94" s="85"/>
      <c r="B94" s="46">
        <v>0.91333622996924058</v>
      </c>
      <c r="C94" s="47">
        <v>5.852563140913869E-2</v>
      </c>
      <c r="D94" s="48">
        <v>4.1875842494055515E-2</v>
      </c>
      <c r="E94" s="48">
        <v>2.7433722352879775E-2</v>
      </c>
      <c r="F94" s="48">
        <v>1.5269631543223472E-2</v>
      </c>
      <c r="G94" s="48">
        <v>5.4428322927786432E-3</v>
      </c>
      <c r="H94" s="48">
        <v>-1.9988002202897537E-3</v>
      </c>
      <c r="I94" s="48">
        <v>-7.0190111104124764E-3</v>
      </c>
      <c r="J94" s="48">
        <v>-9.593342414758288E-3</v>
      </c>
      <c r="K94" s="49">
        <v>-9.7092522499837575E-3</v>
      </c>
    </row>
    <row r="95" spans="1:11" x14ac:dyDescent="0.25">
      <c r="A95" s="85"/>
      <c r="B95" s="46">
        <v>0.93015865138646958</v>
      </c>
      <c r="C95" s="47">
        <v>8.1465258286296582E-2</v>
      </c>
      <c r="D95" s="48">
        <v>6.7391726174309552E-2</v>
      </c>
      <c r="E95" s="48">
        <v>5.5499503162718899E-2</v>
      </c>
      <c r="F95" s="48">
        <v>4.5846526966636048E-2</v>
      </c>
      <c r="G95" s="48">
        <v>3.8479825915771815E-2</v>
      </c>
      <c r="H95" s="48">
        <v>3.3435289837150939E-2</v>
      </c>
      <c r="I95" s="48">
        <v>3.073749520347091E-2</v>
      </c>
      <c r="J95" s="48">
        <v>3.0399585399008999E-2</v>
      </c>
      <c r="K95" s="49">
        <v>3.2423206686363226E-2</v>
      </c>
    </row>
    <row r="96" spans="1:11" x14ac:dyDescent="0.25">
      <c r="A96" s="85"/>
      <c r="B96" s="46">
        <v>0.94528343312747065</v>
      </c>
      <c r="C96" s="47">
        <v>0.10619190388432065</v>
      </c>
      <c r="D96" s="48">
        <v>9.4587459366278215E-2</v>
      </c>
      <c r="E96" s="48">
        <v>8.512722009516982E-2</v>
      </c>
      <c r="F96" s="48">
        <v>7.7857275405783577E-2</v>
      </c>
      <c r="G96" s="48">
        <v>7.2813043737873229E-2</v>
      </c>
      <c r="H96" s="48">
        <v>7.0019100081083252E-2</v>
      </c>
      <c r="I96" s="48">
        <v>6.9489056248059677E-2</v>
      </c>
      <c r="J96" s="48">
        <v>7.1225494559079672E-2</v>
      </c>
      <c r="K96" s="49">
        <v>7.5219955261238591E-2</v>
      </c>
    </row>
    <row r="97" spans="1:11" x14ac:dyDescent="0.25">
      <c r="A97" s="85"/>
      <c r="B97" s="46">
        <v>0.95865088458856773</v>
      </c>
      <c r="C97" s="47">
        <v>0.13317972218594787</v>
      </c>
      <c r="D97" s="48">
        <v>0.12394243321724474</v>
      </c>
      <c r="E97" s="48">
        <v>0.11680085212478475</v>
      </c>
      <c r="F97" s="48">
        <v>0.11178977197377915</v>
      </c>
      <c r="G97" s="48">
        <v>0.10893360624301185</v>
      </c>
      <c r="H97" s="48">
        <v>0.10824626988482366</v>
      </c>
      <c r="I97" s="48">
        <v>0.10973111153285808</v>
      </c>
      <c r="J97" s="48">
        <v>0.11338089718786726</v>
      </c>
      <c r="K97" s="49">
        <v>0.11917784546100896</v>
      </c>
    </row>
    <row r="98" spans="1:11" x14ac:dyDescent="0.25">
      <c r="A98" s="85"/>
      <c r="B98" s="46">
        <v>0.97020825054585125</v>
      </c>
      <c r="C98" s="47">
        <v>0.16312174622411835</v>
      </c>
      <c r="D98" s="48">
        <v>0.15615772806237938</v>
      </c>
      <c r="E98" s="48">
        <v>0.15122828780228648</v>
      </c>
      <c r="F98" s="48">
        <v>0.14835744118128036</v>
      </c>
      <c r="G98" s="48">
        <v>0.14755917467552315</v>
      </c>
      <c r="H98" s="48">
        <v>0.14883737735918767</v>
      </c>
      <c r="I98" s="48">
        <v>0.15218582195728469</v>
      </c>
      <c r="J98" s="48">
        <v>0.15758819518431855</v>
      </c>
      <c r="K98" s="49">
        <v>0.16501817722096968</v>
      </c>
    </row>
    <row r="99" spans="1:11" x14ac:dyDescent="0.25">
      <c r="A99" s="85"/>
      <c r="B99" s="46">
        <v>0.97990991935594618</v>
      </c>
      <c r="C99" s="47">
        <v>0.1971045835850197</v>
      </c>
      <c r="D99" s="48">
        <v>0.19233764156394584</v>
      </c>
      <c r="E99" s="48">
        <v>0.18952923213624473</v>
      </c>
      <c r="F99" s="48">
        <v>0.1886930375903485</v>
      </c>
      <c r="G99" s="48">
        <v>0.18983313178202832</v>
      </c>
      <c r="H99" s="48">
        <v>0.19294396028698868</v>
      </c>
      <c r="I99" s="48">
        <v>0.19801036746144851</v>
      </c>
      <c r="J99" s="48">
        <v>0.20500767027893063</v>
      </c>
      <c r="K99" s="49">
        <v>0.21390177858347259</v>
      </c>
    </row>
    <row r="100" spans="1:11" x14ac:dyDescent="0.25">
      <c r="A100" s="85"/>
      <c r="B100" s="46">
        <v>0.98771760296432998</v>
      </c>
      <c r="C100" s="47">
        <v>0.23698289821454965</v>
      </c>
      <c r="D100" s="48">
        <v>0.23438662446408842</v>
      </c>
      <c r="E100" s="48">
        <v>0.23365353444150028</v>
      </c>
      <c r="F100" s="48">
        <v>0.23478719968768735</v>
      </c>
      <c r="G100" s="48">
        <v>0.23778209709952469</v>
      </c>
      <c r="H100" s="48">
        <v>0.2426236358378665</v>
      </c>
      <c r="I100" s="48">
        <v>0.24928822841264986</v>
      </c>
      <c r="J100" s="48">
        <v>0.25774340559877829</v>
      </c>
      <c r="K100" s="49">
        <v>0.26794797462290176</v>
      </c>
    </row>
    <row r="101" spans="1:11" x14ac:dyDescent="0.25">
      <c r="A101" s="85"/>
      <c r="B101" s="46">
        <v>0.99360048801079159</v>
      </c>
      <c r="C101" s="47">
        <v>0.28631332441635882</v>
      </c>
      <c r="D101" s="48">
        <v>0.28603561771197683</v>
      </c>
      <c r="E101" s="48">
        <v>0.28749684682281851</v>
      </c>
      <c r="F101" s="48">
        <v>0.29068989278753765</v>
      </c>
      <c r="G101" s="48">
        <v>0.29559919940715818</v>
      </c>
      <c r="H101" s="48">
        <v>0.30220084903331168</v>
      </c>
      <c r="I101" s="48">
        <v>0.31046267909261094</v>
      </c>
      <c r="J101" s="48">
        <v>0.32034443877948915</v>
      </c>
      <c r="K101" s="49">
        <v>0.33179798515406267</v>
      </c>
    </row>
    <row r="102" spans="1:11" x14ac:dyDescent="0.25">
      <c r="A102" s="85"/>
      <c r="B102" s="46">
        <v>0.99753535743568733</v>
      </c>
      <c r="C102" s="47">
        <v>0.35342076178699899</v>
      </c>
      <c r="D102" s="48">
        <v>0.35648394681043682</v>
      </c>
      <c r="E102" s="48">
        <v>0.36110322620516799</v>
      </c>
      <c r="F102" s="48">
        <v>0.36725609530630854</v>
      </c>
      <c r="G102" s="48">
        <v>0.3749125779540845</v>
      </c>
      <c r="H102" s="48">
        <v>0.38403537253466091</v>
      </c>
      <c r="I102" s="48">
        <v>0.39458003370986228</v>
      </c>
      <c r="J102" s="48">
        <v>0.40649518895038317</v>
      </c>
      <c r="K102" s="49">
        <v>0.41972278881761393</v>
      </c>
    </row>
    <row r="103" spans="1:11" ht="15.75" thickBot="1" x14ac:dyDescent="0.3">
      <c r="A103" s="86"/>
      <c r="B103" s="50">
        <v>0.99950668210706795</v>
      </c>
      <c r="C103" s="51">
        <v>0.4352531496453691</v>
      </c>
      <c r="D103" s="52">
        <v>0.4352615496382074</v>
      </c>
      <c r="E103" s="52">
        <v>0.43664519467641316</v>
      </c>
      <c r="F103" s="52">
        <v>0.4393973437804477</v>
      </c>
      <c r="G103" s="52">
        <v>0.44350458875651788</v>
      </c>
      <c r="H103" s="52">
        <v>0.44894691951995969</v>
      </c>
      <c r="I103" s="52">
        <v>0.45569782158235816</v>
      </c>
      <c r="J103" s="52">
        <v>0.46372440522745817</v>
      </c>
      <c r="K103" s="53">
        <v>0.47298756574657885</v>
      </c>
    </row>
  </sheetData>
  <sheetProtection sheet="1" objects="1" scenarios="1"/>
  <mergeCells count="5">
    <mergeCell ref="A4:A53"/>
    <mergeCell ref="A54:A103"/>
    <mergeCell ref="A1:K1"/>
    <mergeCell ref="A2:B3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Read Me</vt:lpstr>
      <vt:lpstr>Wind Tunnel Raw Data</vt:lpstr>
      <vt:lpstr>Wind Tunnel Cp Calculations</vt:lpstr>
      <vt:lpstr>Panel Cp</vt:lpstr>
      <vt:lpstr>Original_Airfoil_After_Shift</vt:lpstr>
      <vt:lpstr>Original_Airfoil_Before_Shift</vt:lpstr>
      <vt:lpstr>Printed_Airfoil_C100_After_Shift</vt:lpstr>
      <vt:lpstr>Printed_Airfoil_C100_Before_Shift</vt:lpstr>
      <vt:lpstr>Printed_Airfoil_C150_After_Shift</vt:lpstr>
      <vt:lpstr>Printed_Airfoil_C150_Before_Shift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HongRui Ong</dc:creator>
  <cp:lastModifiedBy>HongRui Ong</cp:lastModifiedBy>
  <dcterms:created xsi:type="dcterms:W3CDTF">2015-06-05T18:17:20Z</dcterms:created>
  <dcterms:modified xsi:type="dcterms:W3CDTF">2025-04-28T17:06:16Z</dcterms:modified>
</cp:coreProperties>
</file>