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426"/>
  <workbookPr defaultThemeVersion="124226"/>
  <mc:AlternateContent xmlns:mc="http://schemas.openxmlformats.org/markup-compatibility/2006">
    <mc:Choice Requires="x15">
      <x15ac:absPath xmlns:x15ac="http://schemas.microsoft.com/office/spreadsheetml/2010/11/ac" url="E:\RUP_PFT\RUP_FPT\NVtest_Thanh\"/>
    </mc:Choice>
  </mc:AlternateContent>
  <bookViews>
    <workbookView xWindow="0" yWindow="120" windowWidth="19155" windowHeight="11055" firstSheet="1" activeTab="4"/>
  </bookViews>
  <sheets>
    <sheet name="Cover" sheetId="5" r:id="rId1"/>
    <sheet name="Test case List" sheetId="6" r:id="rId2"/>
    <sheet name="Test Report" sheetId="4" r:id="rId3"/>
    <sheet name="XemTinNhan" sheetId="7" r:id="rId4"/>
    <sheet name="GuiTinNhan" sheetId="8" r:id="rId5"/>
  </sheets>
  <definedNames>
    <definedName name="_xlnm._FilterDatabase" localSheetId="3" hidden="1">XemTinNhan!#REF!</definedName>
    <definedName name="ACTION" localSheetId="4">#REF!</definedName>
    <definedName name="ACTION" localSheetId="3">#REF!</definedName>
    <definedName name="ACTION">#REF!</definedName>
    <definedName name="_xlnm.Print_Area" localSheetId="4">GuiTinNhan!$A$1:$H$19</definedName>
    <definedName name="_xlnm.Print_Area" localSheetId="3">XemTinNhan!$A$1:$H$24</definedName>
  </definedNames>
  <calcPr calcId="162913"/>
</workbook>
</file>

<file path=xl/calcChain.xml><?xml version="1.0" encoding="utf-8"?>
<calcChain xmlns="http://schemas.openxmlformats.org/spreadsheetml/2006/main">
  <c r="C6" i="5" l="1"/>
  <c r="B6" i="7"/>
  <c r="D6" i="7"/>
  <c r="C12" i="4"/>
  <c r="D6" i="8"/>
  <c r="G12" i="4" s="1"/>
  <c r="B6" i="8"/>
  <c r="E12" i="4" s="1"/>
  <c r="D12" i="4"/>
  <c r="E6" i="8" l="1"/>
  <c r="H12" i="4" s="1"/>
  <c r="F12" i="4" l="1"/>
  <c r="C11" i="4"/>
  <c r="G11" i="4"/>
  <c r="G13" i="4" s="1"/>
  <c r="E11" i="4"/>
  <c r="D11" i="4"/>
  <c r="D13" i="4" s="1"/>
  <c r="C5" i="4"/>
  <c r="E6" i="7" l="1"/>
  <c r="E13" i="4"/>
  <c r="F11" i="4" l="1"/>
  <c r="F13" i="4" s="1"/>
  <c r="H11" i="4"/>
  <c r="H13" i="4" s="1"/>
  <c r="E16" i="4" s="1"/>
  <c r="E15" i="4" l="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<sst xmlns="http://schemas.openxmlformats.org/spreadsheetml/2006/main" count="240" uniqueCount="145">
  <si>
    <t>TEST REPORT</t>
  </si>
  <si>
    <t>Project Name</t>
  </si>
  <si>
    <t>Creator</t>
  </si>
  <si>
    <t>Project Code</t>
  </si>
  <si>
    <t>Reviewer/Approver</t>
  </si>
  <si>
    <t>Document Code</t>
  </si>
  <si>
    <t>Issue Date</t>
  </si>
  <si>
    <t>Notes</t>
  </si>
  <si>
    <t>No</t>
  </si>
  <si>
    <t>Module code</t>
  </si>
  <si>
    <t>Pass</t>
  </si>
  <si>
    <t>Fail</t>
  </si>
  <si>
    <t>Untested</t>
  </si>
  <si>
    <t>N/A</t>
  </si>
  <si>
    <t>Number of  test cases</t>
  </si>
  <si>
    <t>Sub total</t>
  </si>
  <si>
    <t>Test coverage</t>
  </si>
  <si>
    <t>%</t>
  </si>
  <si>
    <t>Test successful coverage</t>
  </si>
  <si>
    <t>TEST CASE</t>
  </si>
  <si>
    <t>18/4/2016</t>
  </si>
  <si>
    <t>Version</t>
  </si>
  <si>
    <t>3.0</t>
  </si>
  <si>
    <t>Record of change</t>
  </si>
  <si>
    <t>Effective Date</t>
  </si>
  <si>
    <t>Change Item</t>
  </si>
  <si>
    <t>*A,D,M</t>
  </si>
  <si>
    <t>Change description</t>
  </si>
  <si>
    <t>Reference</t>
  </si>
  <si>
    <t>18/03/2016</t>
  </si>
  <si>
    <t>1.0</t>
  </si>
  <si>
    <t>Bản đầu tiên</t>
  </si>
  <si>
    <t>A</t>
  </si>
  <si>
    <t>-</t>
  </si>
  <si>
    <t>19/03/2016</t>
  </si>
  <si>
    <t>Thêm các module DN, QLCBD, TMMBD, STTMBD, XDSD</t>
  </si>
  <si>
    <t>20/03/2016</t>
  </si>
  <si>
    <t>Thêm các module TDMVMBD, STTMD, QLTL, QLG, XDSPT, XCTPT, TDT, GHDT</t>
  </si>
  <si>
    <t>M</t>
  </si>
  <si>
    <t>XDSNV, SMNV, DMK, TMMNV</t>
  </si>
  <si>
    <t>XDSPT, XCTPT, TDT, GHDT.</t>
  </si>
  <si>
    <t>TEST CASE LIST</t>
  </si>
  <si>
    <t>Test Environment Setup Description</t>
  </si>
  <si>
    <t>1, Server: tomcat 8.0
2, Browser: google chrome 49</t>
  </si>
  <si>
    <t>Function Name</t>
  </si>
  <si>
    <t>Sheet Name</t>
  </si>
  <si>
    <t>Description</t>
  </si>
  <si>
    <t>Pre-Condition</t>
  </si>
  <si>
    <t>Module Code</t>
  </si>
  <si>
    <t>Test requirement</t>
  </si>
  <si>
    <t>Tester</t>
  </si>
  <si>
    <t>Number of Test cases</t>
  </si>
  <si>
    <t>Untesed</t>
  </si>
  <si>
    <t>ID</t>
  </si>
  <si>
    <t>Test Case Description</t>
  </si>
  <si>
    <t>Test Case Procedure</t>
  </si>
  <si>
    <t>Expected Output</t>
  </si>
  <si>
    <t>Inter-test case Dependence</t>
  </si>
  <si>
    <t>Result</t>
  </si>
  <si>
    <t>Test date</t>
  </si>
  <si>
    <t>Note</t>
  </si>
  <si>
    <t>SE0X</t>
  </si>
  <si>
    <t>Test requipment</t>
  </si>
  <si>
    <t>DangKiDeTaiSinhVien</t>
  </si>
  <si>
    <t>Nguyễn Thị Thanh</t>
  </si>
  <si>
    <t>XacNhanDangKiDeTai</t>
  </si>
  <si>
    <t>XÂY DỰNG HỆ THỐNG QUẢN LÝ THỰC HIỆN ĐỀ TÀI TỐT NGHIỆP CỦA KHOA CNTT</t>
  </si>
  <si>
    <t>Mô tả cho ca sử dụng: xác nhận việc đăng ký đề tài của sinh viên</t>
  </si>
  <si>
    <t>T08</t>
  </si>
  <si>
    <t>XemTinNhan</t>
  </si>
  <si>
    <t>Kiểm tra chức năng xem tin nhắn</t>
  </si>
  <si>
    <t>Kiểm tra việc gửi tin nhắn</t>
  </si>
  <si>
    <t>Đặng Thị Tuyết Hạnh</t>
  </si>
  <si>
    <t>30/11/2016</t>
  </si>
  <si>
    <t>Kiểm tra giao diện - Xem tin nhắn</t>
  </si>
  <si>
    <t>Mô tả cho  ca sử dụng: Xem tin nhắn, xem nội dung tin nhắn</t>
  </si>
  <si>
    <t>[Tin nhắn đến] button</t>
  </si>
  <si>
    <t xml:space="preserve"> -Status : Enable</t>
  </si>
  <si>
    <t>[Người nhận] label</t>
  </si>
  <si>
    <t xml:space="preserve"> -Status : Disable</t>
  </si>
  <si>
    <t>[Nội dung tin nhắn]label</t>
  </si>
  <si>
    <t>[Tin nhắn đã gửi] button</t>
  </si>
  <si>
    <r>
      <t>Test giao diện toàn màn hình</t>
    </r>
    <r>
      <rPr>
        <b/>
        <sz val="10"/>
        <rFont val="Tahoma"/>
        <family val="2"/>
      </rPr>
      <t xml:space="preserve"> Xem tin nhắn</t>
    </r>
  </si>
  <si>
    <t>Giao diện xem tin nhắn gồm button,label như bảng đã mô tả trên</t>
  </si>
  <si>
    <t>Hiển thị giao diện xem tin nhắn</t>
  </si>
  <si>
    <t>Xem tin nhắn thành công: khi chọn tin nhắn cần xem</t>
  </si>
  <si>
    <t>Hiển thị nội dung tin nhắn</t>
  </si>
  <si>
    <t>Kiểm tra chức năng- Xem tin nhắn</t>
  </si>
  <si>
    <t>[Soạn và gửi tin nhắn] button</t>
  </si>
  <si>
    <t>[GUI-XemTinNhan-1]</t>
  </si>
  <si>
    <t>[GUI-XemTinNhan-2]</t>
  </si>
  <si>
    <t>[GUI-XemTinNhan-3]</t>
  </si>
  <si>
    <t>[GUI-XemTinNhan-4]</t>
  </si>
  <si>
    <t>[GUI-XemTinNhan-5]</t>
  </si>
  <si>
    <t>[GUI-XemTinNhan-6]</t>
  </si>
  <si>
    <t>[GUI-XemTinNhan-7]</t>
  </si>
  <si>
    <t>[GUI-XemTinNhan-8]</t>
  </si>
  <si>
    <t>[GUI-XemTinNhan-9]</t>
  </si>
  <si>
    <t>[FUNC-XemTinNhan-1]</t>
  </si>
  <si>
    <t>[FUNC-XemTinNhan-2]</t>
  </si>
  <si>
    <t>Xem tin nhắn</t>
  </si>
  <si>
    <t>Gửi tin nhắn</t>
  </si>
  <si>
    <t xml:space="preserve">Ở giao diện chính của website
Click vào "Xem tin nhắn" ở thanh menu
</t>
  </si>
  <si>
    <t xml:space="preserve">Ở giao diện xem tin nhắn
1. Click vào tiêu đề Tin nhắn cần xem
</t>
  </si>
  <si>
    <t>[Tiêu đề] label</t>
  </si>
  <si>
    <t>[Người gửi] label</t>
  </si>
  <si>
    <t>[Thời điểm gửi] label</t>
  </si>
  <si>
    <t>[Thời điểm đọc tin] label</t>
  </si>
  <si>
    <t>[GUI-XemTinNhan-10]</t>
  </si>
  <si>
    <t>Check GUI - Gửi tin nhắn</t>
  </si>
  <si>
    <t>[Họ tên người nhận] input</t>
  </si>
  <si>
    <t>- Status = editable
- Default = blank
- Max length = 50
- Giá trị được lấy từ bảng Tinnhan_Giaovu_Giaovien_Sinhvien trong cơ sơ dữ liệu</t>
  </si>
  <si>
    <t>[Tiêu đề tin nhắn] input</t>
  </si>
  <si>
    <t xml:space="preserve">- Status = editable
- Default = blank
- Max length = 200
</t>
  </si>
  <si>
    <t>[Nội dung tin nhắn] textarea</t>
  </si>
  <si>
    <t>- Status = editable
- Default = blank
- Max length = unlimited</t>
  </si>
  <si>
    <t>[Gửi tin nhắn] button</t>
  </si>
  <si>
    <t xml:space="preserve"> Status: Enable</t>
  </si>
  <si>
    <t>Check FUNC - Gửi tin nhắn</t>
  </si>
  <si>
    <r>
      <t xml:space="preserve">Test giao diện toàn màn hình </t>
    </r>
    <r>
      <rPr>
        <b/>
        <sz val="10"/>
        <rFont val="Tahoma"/>
        <family val="2"/>
      </rPr>
      <t>gửi tin nhắn</t>
    </r>
  </si>
  <si>
    <t>Ở giao diện xem tin nhắn
Click vào button gửi tin nhắn</t>
  </si>
  <si>
    <t>Giao diện gồm các label, input, textarea như đã mô tả ở bảng trên</t>
  </si>
  <si>
    <t>Hiển thị trang gửi tin nhắn</t>
  </si>
  <si>
    <r>
      <t xml:space="preserve">Test validate cho trường hợp </t>
    </r>
    <r>
      <rPr>
        <b/>
        <sz val="10"/>
        <rFont val="Tahoma"/>
        <family val="2"/>
      </rPr>
      <t>họ tên người nhận</t>
    </r>
  </si>
  <si>
    <r>
      <t xml:space="preserve">Test validate cho trường hợp </t>
    </r>
    <r>
      <rPr>
        <b/>
        <sz val="10"/>
        <rFont val="Tahoma"/>
        <family val="2"/>
      </rPr>
      <t>tiêu đề tin nhắn gửi</t>
    </r>
  </si>
  <si>
    <t>Ở giao diện gửi tin nhắn
Check các trường hợp invalid tiêu đề như sau:
3.1 Check bắt buộc tiêu đề
Không nhập tiêu đề
3.2 Check maxlength
Nhập quá 50 kí tự
Click [Gửi tin nhắn] button</t>
  </si>
  <si>
    <t>3.1 Hiển thị thông báo lỗi
"Vui lòng nhập tiêu đề tin nhắn"
3.2 Hiển thị thông báo lỗi
"Tiêu đề tin nhắn quá dài"</t>
  </si>
  <si>
    <r>
      <t>Test validate cho trường hợp</t>
    </r>
    <r>
      <rPr>
        <b/>
        <sz val="10"/>
        <rFont val="Tahoma"/>
        <family val="2"/>
      </rPr>
      <t xml:space="preserve"> nội dung tin nhắn</t>
    </r>
  </si>
  <si>
    <r>
      <t xml:space="preserve">Test chức năng button </t>
    </r>
    <r>
      <rPr>
        <b/>
        <sz val="10"/>
        <rFont val="Tahoma"/>
        <family val="2"/>
      </rPr>
      <t>gửi tin nhắn</t>
    </r>
  </si>
  <si>
    <t xml:space="preserve"> - Nhập họ tên người nhận, tiêu đề tin nhắn và nội dung không rơi vào trường hợp invalid đã mô tả ở trên.
1. Họ tên người nhận không hợp lệ, tiêu đề tin nhắn và nội dung tin nhắn hợp lệ
2. Họ tên người nhận, tiêu đề tin nhắn và nội dung tin nhắn hợp lệ
Click [Gửi tin nhắn] button</t>
  </si>
  <si>
    <r>
      <t>Hiển thị thông báo
1. "Họ tên người nhận không tồn tại trong cơ sở dữ liệu"
2. Gửi tin nhắn thành công, chuyển sang giao diện</t>
    </r>
    <r>
      <rPr>
        <b/>
        <sz val="10"/>
        <rFont val="Tahoma"/>
        <family val="2"/>
      </rPr>
      <t xml:space="preserve"> tin nhắn đã gửi</t>
    </r>
  </si>
  <si>
    <t>[GUI-GuiTinNhan-1]</t>
  </si>
  <si>
    <t>[GUI-GuiTinNhan-2]</t>
  </si>
  <si>
    <t>[GUI-GuiTinNhan-3]</t>
  </si>
  <si>
    <t>[GUI-GuiTinNhan-4]</t>
  </si>
  <si>
    <t>[FUNC-GuiTinNhan-1]</t>
  </si>
  <si>
    <t>[FUNC-GuiTinNhan-2]</t>
  </si>
  <si>
    <t>[FUNC-GuiTinNhan-3]</t>
  </si>
  <si>
    <t>[FUNC-GuiTinNhan-4]</t>
  </si>
  <si>
    <t>[FUNC-GuiTinNhan-5]</t>
  </si>
  <si>
    <t>Ở giao diện gửi tin nhắn
Check các trường hợp invalid nội dung tin nhắn như sau:
4.1 Check bắt buộc nội dung tin nhắn
Không nhập nội dung tin nhắn
4.2 Check maxlength
Nhập quá 250 kí tự
Click [Gửi tin nhắn] button</t>
  </si>
  <si>
    <t>4.1 Hiển thị thông báo lỗi
"Vui lòng nhập nội dung tin nhắn"
4.2 Hiện thị thông báo lỗi "Nội dung tin nhắn quá dài"</t>
  </si>
  <si>
    <t>Ở giao diện gửi tin nhắn
Check các trường hợp invalid họ tên người nhận như sau:
2.1 Check bắt buộc họ tên người nhận
Không nhập họ tên người nhận
Click [Gửi tin nhắn] button</t>
  </si>
  <si>
    <t xml:space="preserve">2.1 Hiển thị thông báo lỗi
"Vui lòng nhập họ tên người nhận"
</t>
  </si>
  <si>
    <t>GuiTinNhan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</si>
</sst>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28">
    <font>
      <sz val="11"/>
      <color theme="1"/>
      <name val="Calibri"/>
      <family val="2"/>
      <scheme val="minor"/>
    </font>
    <font>
      <sz val="11"/>
      <color theme="1"/>
      <name val="Calibri"/>
      <family val="2"/>
      <scheme val="minor"/>
    </font>
    <font>
      <sz val="11"/>
      <name val="ＭＳ Ｐゴシック"/>
      <charset val="128"/>
    </font>
    <font>
      <sz val="10"/>
      <name val="Tahoma"/>
      <family val="2"/>
    </font>
    <font>
      <b/>
      <sz val="20"/>
      <color indexed="8"/>
      <name val="Tahoma"/>
      <family val="2"/>
    </font>
    <font>
      <b/>
      <sz val="10"/>
      <name val="Tahoma"/>
      <family val="2"/>
    </font>
    <font>
      <b/>
      <sz val="10"/>
      <color indexed="60"/>
      <name val="Tahoma"/>
      <family val="2"/>
    </font>
    <font>
      <i/>
      <sz val="10"/>
      <color indexed="17"/>
      <name val="Tahoma"/>
      <family val="2"/>
    </font>
    <font>
      <b/>
      <sz val="10"/>
      <color indexed="9"/>
      <name val="Tahoma"/>
      <family val="2"/>
    </font>
    <font>
      <sz val="10"/>
      <color indexed="9"/>
      <name val="Tahoma"/>
      <family val="2"/>
    </font>
    <font>
      <b/>
      <sz val="10"/>
      <color indexed="12"/>
      <name val="Tahoma"/>
      <family val="2"/>
    </font>
    <font>
      <sz val="10"/>
      <color indexed="8"/>
      <name val="Tahoma"/>
      <family val="2"/>
    </font>
    <font>
      <sz val="9"/>
      <name val="ＭＳ ゴシック"/>
      <family val="3"/>
      <charset val="128"/>
    </font>
    <font>
      <b/>
      <sz val="22"/>
      <color indexed="10"/>
      <name val="Tahoma"/>
      <family val="2"/>
    </font>
    <font>
      <b/>
      <sz val="26"/>
      <color indexed="10"/>
      <name val="Tahoma"/>
      <family val="2"/>
    </font>
    <font>
      <sz val="10"/>
      <color indexed="17"/>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1"/>
      <color indexed="9"/>
      <name val="Tahoma"/>
      <family val="2"/>
    </font>
    <font>
      <sz val="11"/>
      <name val="Tahoma"/>
      <family val="2"/>
    </font>
    <font>
      <u/>
      <sz val="11"/>
      <color indexed="12"/>
      <name val="ＭＳ Ｐゴシック"/>
      <family val="3"/>
      <charset val="128"/>
    </font>
    <font>
      <sz val="10"/>
      <color indexed="10"/>
      <name val="Tahoma"/>
      <family val="2"/>
    </font>
    <font>
      <b/>
      <sz val="8"/>
      <color indexed="8"/>
      <name val="Times New Roman"/>
      <family val="1"/>
    </font>
    <font>
      <sz val="10"/>
      <color theme="1"/>
      <name val="Calibri"/>
      <family val="2"/>
      <scheme val="minor"/>
    </font>
    <font>
      <b/>
      <sz val="10"/>
      <color theme="1"/>
      <name val="Tahoma"/>
      <family val="2"/>
    </font>
    <font>
      <sz val="10"/>
      <color theme="1"/>
      <name val="Tahoma"/>
      <family val="2"/>
    </font>
  </fonts>
  <fills count="7">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theme="0" tint="-0.14999847407452621"/>
        <bgColor indexed="26"/>
      </patternFill>
    </fill>
    <fill>
      <patternFill patternType="solid">
        <fgColor indexed="62"/>
        <bgColor indexed="56"/>
      </patternFill>
    </fill>
    <fill>
      <patternFill patternType="solid">
        <fgColor indexed="27"/>
        <bgColor indexed="41"/>
      </patternFill>
    </fill>
  </fills>
  <borders count="55">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style="thin">
        <color indexed="8"/>
      </left>
      <right/>
      <top style="thin">
        <color indexed="8"/>
      </top>
      <bottom style="thin">
        <color indexed="8"/>
      </bottom>
      <diagonal/>
    </border>
    <border>
      <left style="thin">
        <color indexed="8"/>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style="thin">
        <color indexed="8"/>
      </right>
      <top style="thin">
        <color indexed="8"/>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style="thin">
        <color indexed="64"/>
      </bottom>
      <diagonal/>
    </border>
    <border>
      <left/>
      <right/>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8"/>
      </left>
      <right/>
      <top style="thin">
        <color indexed="8"/>
      </top>
      <bottom style="medium">
        <color indexed="8"/>
      </bottom>
      <diagonal/>
    </border>
    <border>
      <left style="thin">
        <color indexed="8"/>
      </left>
      <right style="thin">
        <color indexed="8"/>
      </right>
      <top style="thin">
        <color auto="1"/>
      </top>
      <bottom style="medium">
        <color indexed="8"/>
      </bottom>
      <diagonal/>
    </border>
    <border>
      <left/>
      <right style="thin">
        <color indexed="64"/>
      </right>
      <top style="thin">
        <color indexed="64"/>
      </top>
      <bottom style="thin">
        <color indexed="64"/>
      </bottom>
      <diagonal/>
    </border>
    <border>
      <left style="thin">
        <color indexed="8"/>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style="thin">
        <color indexed="8"/>
      </top>
      <bottom/>
      <diagonal/>
    </border>
    <border>
      <left style="thin">
        <color indexed="8"/>
      </left>
      <right/>
      <top style="thin">
        <color indexed="8"/>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style="thin">
        <color indexed="8"/>
      </left>
      <right style="thin">
        <color indexed="8"/>
      </right>
      <top/>
      <bottom/>
      <diagonal/>
    </border>
  </borders>
  <cellStyleXfs count="12">
    <xf numFmtId="0" fontId="0"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2" fillId="0" borderId="0"/>
    <xf numFmtId="0" fontId="22" fillId="0" borderId="0" applyNumberFormat="0" applyFill="0" applyBorder="0" applyAlignment="0" applyProtection="0"/>
  </cellStyleXfs>
  <cellXfs count="180">
    <xf numFmtId="0" fontId="0" fillId="0" borderId="0" xfId="0"/>
    <xf numFmtId="0" fontId="3" fillId="2" borderId="0" xfId="1" applyFont="1" applyFill="1"/>
    <xf numFmtId="0" fontId="5" fillId="2" borderId="0" xfId="2" applyFont="1" applyFill="1" applyBorder="1"/>
    <xf numFmtId="0" fontId="3" fillId="2" borderId="0" xfId="2" applyFont="1" applyFill="1" applyBorder="1"/>
    <xf numFmtId="164" fontId="3" fillId="2" borderId="0" xfId="2" applyNumberFormat="1" applyFont="1" applyFill="1" applyBorder="1"/>
    <xf numFmtId="0" fontId="6" fillId="2" borderId="1" xfId="1" applyFont="1" applyFill="1" applyBorder="1" applyAlignment="1">
      <alignment horizontal="left" vertical="center"/>
    </xf>
    <xf numFmtId="0" fontId="6" fillId="2" borderId="2" xfId="1" applyFont="1" applyFill="1" applyBorder="1" applyAlignment="1">
      <alignment horizontal="left"/>
    </xf>
    <xf numFmtId="0" fontId="3" fillId="2" borderId="2" xfId="1" applyFont="1" applyFill="1" applyBorder="1" applyAlignment="1">
      <alignment vertical="top"/>
    </xf>
    <xf numFmtId="0" fontId="6" fillId="2" borderId="1" xfId="1" applyFont="1" applyFill="1" applyBorder="1" applyAlignment="1">
      <alignment vertical="center"/>
    </xf>
    <xf numFmtId="0" fontId="7" fillId="2" borderId="2" xfId="1" applyFont="1" applyFill="1" applyBorder="1" applyAlignment="1">
      <alignment vertical="top"/>
    </xf>
    <xf numFmtId="0" fontId="6" fillId="2" borderId="0" xfId="1" applyFont="1" applyFill="1"/>
    <xf numFmtId="0" fontId="7" fillId="2" borderId="0" xfId="2" applyFont="1" applyFill="1" applyBorder="1"/>
    <xf numFmtId="0" fontId="3" fillId="2" borderId="0" xfId="1" applyFont="1" applyFill="1" applyBorder="1"/>
    <xf numFmtId="0" fontId="3" fillId="2" borderId="3" xfId="1" applyFont="1" applyFill="1" applyBorder="1" applyAlignment="1"/>
    <xf numFmtId="0" fontId="8" fillId="3" borderId="4" xfId="1" applyNumberFormat="1" applyFont="1" applyFill="1" applyBorder="1" applyAlignment="1">
      <alignment horizontal="center"/>
    </xf>
    <xf numFmtId="0" fontId="8" fillId="3" borderId="5" xfId="1" applyNumberFormat="1" applyFont="1" applyFill="1" applyBorder="1" applyAlignment="1">
      <alignment horizontal="center"/>
    </xf>
    <xf numFmtId="0" fontId="8" fillId="3" borderId="5" xfId="1" applyNumberFormat="1" applyFont="1" applyFill="1" applyBorder="1" applyAlignment="1">
      <alignment horizontal="center" wrapText="1"/>
    </xf>
    <xf numFmtId="0" fontId="8" fillId="3" borderId="6" xfId="1" applyNumberFormat="1" applyFont="1" applyFill="1" applyBorder="1" applyAlignment="1">
      <alignment horizontal="center"/>
    </xf>
    <xf numFmtId="0" fontId="8" fillId="3" borderId="7" xfId="1" applyNumberFormat="1" applyFont="1" applyFill="1" applyBorder="1" applyAlignment="1">
      <alignment horizontal="center" wrapText="1"/>
    </xf>
    <xf numFmtId="0" fontId="3" fillId="2" borderId="3" xfId="1" applyFont="1" applyFill="1" applyBorder="1"/>
    <xf numFmtId="0" fontId="3" fillId="4" borderId="8" xfId="1" applyNumberFormat="1" applyFont="1" applyFill="1" applyBorder="1" applyAlignment="1">
      <alignment horizontal="center"/>
    </xf>
    <xf numFmtId="0" fontId="3" fillId="4" borderId="9" xfId="1" applyNumberFormat="1" applyFont="1" applyFill="1" applyBorder="1"/>
    <xf numFmtId="0" fontId="3" fillId="4" borderId="9" xfId="1" applyNumberFormat="1" applyFont="1" applyFill="1" applyBorder="1" applyAlignment="1">
      <alignment horizontal="center"/>
    </xf>
    <xf numFmtId="0" fontId="9" fillId="3" borderId="10" xfId="1" applyNumberFormat="1" applyFont="1" applyFill="1" applyBorder="1" applyAlignment="1">
      <alignment horizontal="center"/>
    </xf>
    <xf numFmtId="0" fontId="8" fillId="3" borderId="11" xfId="1" applyFont="1" applyFill="1" applyBorder="1"/>
    <xf numFmtId="0" fontId="9" fillId="3" borderId="11" xfId="1" applyFont="1" applyFill="1" applyBorder="1" applyAlignment="1">
      <alignment horizontal="center"/>
    </xf>
    <xf numFmtId="0" fontId="9" fillId="3" borderId="12" xfId="1" applyFont="1" applyFill="1" applyBorder="1" applyAlignment="1">
      <alignment horizontal="center"/>
    </xf>
    <xf numFmtId="0" fontId="3" fillId="2" borderId="0" xfId="1" applyFont="1" applyFill="1" applyBorder="1" applyAlignment="1">
      <alignment horizontal="center"/>
    </xf>
    <xf numFmtId="10" fontId="3" fillId="2" borderId="0" xfId="1" applyNumberFormat="1" applyFont="1" applyFill="1" applyBorder="1" applyAlignment="1">
      <alignment horizontal="center"/>
    </xf>
    <xf numFmtId="9" fontId="3" fillId="2" borderId="0" xfId="1" applyNumberFormat="1" applyFont="1" applyFill="1" applyBorder="1" applyAlignment="1">
      <alignment horizontal="center"/>
    </xf>
    <xf numFmtId="0" fontId="6" fillId="2" borderId="0" xfId="1" applyFont="1" applyFill="1" applyBorder="1" applyAlignment="1">
      <alignment horizontal="left"/>
    </xf>
    <xf numFmtId="2" fontId="10" fillId="2" borderId="0" xfId="1" applyNumberFormat="1" applyFont="1" applyFill="1" applyBorder="1" applyAlignment="1">
      <alignment horizontal="right" wrapText="1"/>
    </xf>
    <xf numFmtId="0" fontId="11" fillId="2" borderId="0" xfId="1" applyFont="1" applyFill="1" applyBorder="1" applyAlignment="1">
      <alignment horizontal="center" wrapText="1"/>
    </xf>
    <xf numFmtId="0" fontId="13" fillId="2" borderId="0" xfId="1" applyFont="1" applyFill="1" applyAlignment="1">
      <alignment horizontal="center" vertical="center" wrapText="1"/>
    </xf>
    <xf numFmtId="0" fontId="14" fillId="0" borderId="13" xfId="1" applyFont="1" applyBorder="1" applyAlignment="1">
      <alignment horizontal="center" vertical="center" wrapText="1"/>
    </xf>
    <xf numFmtId="0" fontId="3" fillId="0" borderId="0" xfId="1" applyFont="1" applyAlignment="1">
      <alignment horizontal="center" vertical="center" wrapText="1"/>
    </xf>
    <xf numFmtId="0" fontId="3" fillId="0" borderId="0" xfId="1" applyFont="1" applyAlignment="1">
      <alignment wrapText="1"/>
    </xf>
    <xf numFmtId="0" fontId="6" fillId="2" borderId="0" xfId="1" applyFont="1" applyFill="1" applyAlignment="1">
      <alignment horizontal="left" wrapText="1"/>
    </xf>
    <xf numFmtId="0" fontId="7" fillId="0" borderId="0" xfId="1" applyFont="1" applyAlignment="1">
      <alignment horizontal="left" wrapText="1"/>
    </xf>
    <xf numFmtId="0" fontId="3" fillId="2" borderId="0" xfId="1" applyFont="1" applyFill="1" applyAlignment="1">
      <alignment wrapText="1"/>
    </xf>
    <xf numFmtId="0" fontId="6" fillId="2" borderId="1" xfId="1" applyFont="1" applyFill="1" applyBorder="1" applyAlignment="1">
      <alignment horizontal="left" wrapText="1"/>
    </xf>
    <xf numFmtId="0" fontId="3" fillId="0" borderId="2" xfId="1" applyFont="1" applyBorder="1" applyAlignment="1">
      <alignment wrapText="1"/>
    </xf>
    <xf numFmtId="14" fontId="7" fillId="0" borderId="2" xfId="1" applyNumberFormat="1" applyFont="1" applyBorder="1" applyAlignment="1">
      <alignment horizontal="left" wrapText="1"/>
    </xf>
    <xf numFmtId="0" fontId="7" fillId="0" borderId="2" xfId="1" quotePrefix="1" applyFont="1" applyBorder="1" applyAlignment="1">
      <alignment horizontal="left" wrapText="1"/>
    </xf>
    <xf numFmtId="0" fontId="6" fillId="2" borderId="0" xfId="1" applyFont="1" applyFill="1" applyBorder="1" applyAlignment="1">
      <alignment wrapText="1"/>
    </xf>
    <xf numFmtId="0" fontId="7" fillId="0" borderId="0" xfId="1" applyFont="1" applyBorder="1" applyAlignment="1">
      <alignment horizontal="left" wrapText="1"/>
    </xf>
    <xf numFmtId="0" fontId="3" fillId="0" borderId="0" xfId="1" applyFont="1" applyBorder="1" applyAlignment="1">
      <alignment wrapText="1"/>
    </xf>
    <xf numFmtId="0" fontId="6" fillId="2" borderId="0" xfId="1" applyFont="1" applyFill="1" applyBorder="1" applyAlignment="1">
      <alignment horizontal="left" wrapText="1"/>
    </xf>
    <xf numFmtId="0" fontId="3" fillId="0" borderId="0" xfId="1" applyFont="1" applyBorder="1" applyAlignment="1">
      <alignment horizontal="left" wrapText="1"/>
    </xf>
    <xf numFmtId="0" fontId="6" fillId="0" borderId="0" xfId="1" applyFont="1" applyAlignment="1">
      <alignment horizontal="left" wrapText="1"/>
    </xf>
    <xf numFmtId="0" fontId="3" fillId="0" borderId="0" xfId="1" applyFont="1" applyAlignment="1">
      <alignment vertical="center" wrapText="1"/>
    </xf>
    <xf numFmtId="164" fontId="8" fillId="3" borderId="14" xfId="1" applyNumberFormat="1" applyFont="1" applyFill="1" applyBorder="1" applyAlignment="1">
      <alignment horizontal="center" vertical="center" wrapText="1"/>
    </xf>
    <xf numFmtId="0" fontId="8" fillId="3" borderId="15" xfId="1" applyFont="1" applyFill="1" applyBorder="1" applyAlignment="1">
      <alignment horizontal="center" vertical="center" wrapText="1"/>
    </xf>
    <xf numFmtId="0" fontId="8" fillId="3" borderId="16" xfId="1" applyFont="1" applyFill="1" applyBorder="1" applyAlignment="1">
      <alignment horizontal="center" vertical="center" wrapText="1"/>
    </xf>
    <xf numFmtId="0" fontId="3" fillId="0" borderId="0" xfId="1" applyFont="1" applyAlignment="1">
      <alignment vertical="top" wrapText="1"/>
    </xf>
    <xf numFmtId="0" fontId="3" fillId="0" borderId="17" xfId="1" applyFont="1" applyBorder="1" applyAlignment="1">
      <alignment vertical="top" wrapText="1"/>
    </xf>
    <xf numFmtId="15" fontId="3" fillId="0" borderId="17" xfId="1" applyNumberFormat="1" applyFont="1" applyBorder="1" applyAlignment="1">
      <alignment vertical="top" wrapText="1"/>
    </xf>
    <xf numFmtId="0" fontId="15" fillId="0" borderId="17" xfId="1" applyFont="1" applyBorder="1" applyAlignment="1">
      <alignment vertical="top" wrapText="1"/>
    </xf>
    <xf numFmtId="164" fontId="3" fillId="0" borderId="17" xfId="1" applyNumberFormat="1" applyFont="1" applyBorder="1" applyAlignment="1">
      <alignment vertical="top" wrapText="1"/>
    </xf>
    <xf numFmtId="0" fontId="3" fillId="0" borderId="17" xfId="1" applyFont="1" applyBorder="1" applyAlignment="1">
      <alignment wrapText="1"/>
    </xf>
    <xf numFmtId="0" fontId="3" fillId="0" borderId="0" xfId="1" applyFont="1" applyAlignment="1">
      <alignment horizontal="left" wrapText="1"/>
    </xf>
    <xf numFmtId="1" fontId="3" fillId="2" borderId="0" xfId="1" applyNumberFormat="1" applyFont="1" applyFill="1" applyProtection="1">
      <protection hidden="1"/>
    </xf>
    <xf numFmtId="0" fontId="3" fillId="2" borderId="0" xfId="1" applyFont="1" applyFill="1" applyAlignment="1">
      <alignment horizontal="left"/>
    </xf>
    <xf numFmtId="0" fontId="4" fillId="2" borderId="0" xfId="1" applyFont="1" applyFill="1" applyAlignment="1">
      <alignment horizontal="left"/>
    </xf>
    <xf numFmtId="0" fontId="18" fillId="2" borderId="0" xfId="1" applyFont="1" applyFill="1" applyAlignment="1">
      <alignment horizontal="left"/>
    </xf>
    <xf numFmtId="0" fontId="19" fillId="2" borderId="0" xfId="1" applyFont="1" applyFill="1" applyAlignment="1">
      <alignment horizontal="left"/>
    </xf>
    <xf numFmtId="1" fontId="6" fillId="2" borderId="0" xfId="1" applyNumberFormat="1" applyFont="1" applyFill="1" applyBorder="1" applyAlignment="1"/>
    <xf numFmtId="0" fontId="3" fillId="2" borderId="0" xfId="1" applyFont="1" applyFill="1" applyBorder="1" applyAlignment="1"/>
    <xf numFmtId="1" fontId="3" fillId="2" borderId="0" xfId="1" applyNumberFormat="1" applyFont="1" applyFill="1" applyAlignment="1" applyProtection="1">
      <alignment vertical="center"/>
      <protection hidden="1"/>
    </xf>
    <xf numFmtId="0" fontId="3" fillId="2" borderId="0" xfId="1" applyFont="1" applyFill="1" applyAlignment="1">
      <alignment horizontal="left" vertical="center"/>
    </xf>
    <xf numFmtId="0" fontId="3" fillId="2" borderId="0" xfId="1" applyFont="1" applyFill="1" applyAlignment="1">
      <alignment vertical="center"/>
    </xf>
    <xf numFmtId="1" fontId="20" fillId="5" borderId="20" xfId="1" applyNumberFormat="1" applyFont="1" applyFill="1" applyBorder="1" applyAlignment="1">
      <alignment horizontal="center" vertical="center" wrapText="1"/>
    </xf>
    <xf numFmtId="0" fontId="20" fillId="5" borderId="20" xfId="1" applyFont="1" applyFill="1" applyBorder="1" applyAlignment="1">
      <alignment horizontal="center" vertical="center" wrapText="1"/>
    </xf>
    <xf numFmtId="0" fontId="5" fillId="2" borderId="0" xfId="1" applyFont="1" applyFill="1" applyAlignment="1">
      <alignment horizontal="center"/>
    </xf>
    <xf numFmtId="1" fontId="3" fillId="2" borderId="0" xfId="1" applyNumberFormat="1" applyFont="1" applyFill="1"/>
    <xf numFmtId="0" fontId="11" fillId="2" borderId="21" xfId="1" applyFont="1" applyFill="1" applyBorder="1" applyAlignment="1"/>
    <xf numFmtId="0" fontId="11" fillId="2" borderId="21" xfId="1" applyFont="1" applyFill="1" applyBorder="1" applyAlignment="1">
      <alignment wrapText="1"/>
    </xf>
    <xf numFmtId="0" fontId="3" fillId="2" borderId="21" xfId="1" applyFont="1" applyFill="1" applyBorder="1" applyAlignment="1">
      <alignment wrapText="1"/>
    </xf>
    <xf numFmtId="0" fontId="5" fillId="2" borderId="0" xfId="1" applyFont="1" applyFill="1" applyAlignment="1" applyProtection="1">
      <alignment wrapText="1"/>
    </xf>
    <xf numFmtId="0" fontId="23" fillId="2" borderId="0" xfId="1" applyFont="1" applyFill="1" applyAlignment="1">
      <alignment wrapText="1"/>
    </xf>
    <xf numFmtId="0" fontId="11" fillId="2" borderId="0" xfId="1" applyFont="1" applyFill="1" applyAlignment="1"/>
    <xf numFmtId="0" fontId="5" fillId="2" borderId="22" xfId="9" applyFont="1" applyFill="1" applyBorder="1" applyAlignment="1">
      <alignment horizontal="left" wrapText="1"/>
    </xf>
    <xf numFmtId="0" fontId="3" fillId="2" borderId="0" xfId="1" applyFont="1" applyFill="1" applyAlignment="1" applyProtection="1">
      <alignment wrapText="1"/>
    </xf>
    <xf numFmtId="0" fontId="5" fillId="2" borderId="23" xfId="9" applyFont="1" applyFill="1" applyBorder="1" applyAlignment="1">
      <alignment horizontal="left" wrapText="1"/>
    </xf>
    <xf numFmtId="0" fontId="18" fillId="2" borderId="0" xfId="1" applyFont="1" applyFill="1" applyAlignment="1"/>
    <xf numFmtId="0" fontId="18" fillId="2" borderId="23" xfId="1" applyFont="1" applyFill="1" applyBorder="1" applyAlignment="1">
      <alignment horizontal="center" vertical="center"/>
    </xf>
    <xf numFmtId="0" fontId="18" fillId="2" borderId="1" xfId="1" applyFont="1" applyFill="1" applyBorder="1" applyAlignment="1">
      <alignment horizontal="center" vertical="center" wrapText="1"/>
    </xf>
    <xf numFmtId="0" fontId="18" fillId="2" borderId="13" xfId="1" applyFont="1" applyFill="1" applyBorder="1" applyAlignment="1">
      <alignment horizontal="center" vertical="center" wrapText="1"/>
    </xf>
    <xf numFmtId="0" fontId="3" fillId="2" borderId="0" xfId="1" applyFont="1" applyFill="1" applyBorder="1" applyAlignment="1">
      <alignment horizontal="center" wrapText="1"/>
    </xf>
    <xf numFmtId="0" fontId="23" fillId="2" borderId="0" xfId="1" applyFont="1" applyFill="1" applyBorder="1" applyAlignment="1">
      <alignment horizontal="center" wrapText="1"/>
    </xf>
    <xf numFmtId="0" fontId="11" fillId="2" borderId="24" xfId="1" applyFont="1" applyFill="1" applyBorder="1" applyAlignment="1">
      <alignment horizontal="center" vertical="center"/>
    </xf>
    <xf numFmtId="0" fontId="11" fillId="2" borderId="25" xfId="1" applyFont="1" applyFill="1" applyBorder="1" applyAlignment="1">
      <alignment horizontal="center" vertical="center"/>
    </xf>
    <xf numFmtId="0" fontId="11" fillId="2" borderId="26" xfId="1" applyFont="1" applyFill="1" applyBorder="1" applyAlignment="1">
      <alignment horizontal="center" vertical="center"/>
    </xf>
    <xf numFmtId="0" fontId="23" fillId="2" borderId="0" xfId="1" applyFont="1" applyFill="1" applyBorder="1" applyAlignment="1">
      <alignment vertical="top" wrapText="1"/>
    </xf>
    <xf numFmtId="0" fontId="23" fillId="2" borderId="0" xfId="1" applyFont="1" applyFill="1"/>
    <xf numFmtId="0" fontId="3" fillId="2" borderId="0" xfId="1" applyFont="1" applyFill="1" applyAlignment="1"/>
    <xf numFmtId="1" fontId="21" fillId="0" borderId="20" xfId="1" applyNumberFormat="1" applyFont="1" applyFill="1" applyBorder="1" applyAlignment="1">
      <alignment vertical="center" wrapText="1"/>
    </xf>
    <xf numFmtId="49" fontId="21" fillId="0" borderId="20" xfId="1" applyNumberFormat="1" applyFont="1" applyFill="1" applyBorder="1" applyAlignment="1">
      <alignment horizontal="left" vertical="center" wrapText="1"/>
    </xf>
    <xf numFmtId="0" fontId="21" fillId="0" borderId="20" xfId="11" applyNumberFormat="1" applyFont="1" applyFill="1" applyBorder="1" applyAlignment="1" applyProtection="1">
      <alignment horizontal="left" vertical="center" wrapText="1"/>
    </xf>
    <xf numFmtId="0" fontId="21" fillId="0" borderId="20" xfId="1" applyFont="1" applyFill="1" applyBorder="1" applyAlignment="1">
      <alignment horizontal="left" vertical="center" wrapText="1"/>
    </xf>
    <xf numFmtId="0" fontId="25" fillId="0" borderId="0" xfId="8" applyFont="1" applyAlignment="1">
      <alignment horizontal="left"/>
    </xf>
    <xf numFmtId="0" fontId="25" fillId="0" borderId="0" xfId="8" applyFont="1" applyAlignment="1">
      <alignment horizontal="left" vertical="top"/>
    </xf>
    <xf numFmtId="0" fontId="26" fillId="0" borderId="28" xfId="8" applyFont="1" applyBorder="1" applyAlignment="1">
      <alignment horizontal="left"/>
    </xf>
    <xf numFmtId="0" fontId="26" fillId="0" borderId="28" xfId="8" applyFont="1" applyBorder="1" applyAlignment="1">
      <alignment horizontal="center" vertical="center"/>
    </xf>
    <xf numFmtId="0" fontId="26" fillId="0" borderId="28" xfId="8" applyFont="1" applyBorder="1" applyAlignment="1">
      <alignment horizontal="center" vertical="center" wrapText="1"/>
    </xf>
    <xf numFmtId="0" fontId="11" fillId="2" borderId="32" xfId="8" applyFont="1" applyFill="1" applyBorder="1" applyAlignment="1">
      <alignment horizontal="center" vertical="center"/>
    </xf>
    <xf numFmtId="0" fontId="11" fillId="2" borderId="25" xfId="8" applyFont="1" applyFill="1" applyBorder="1" applyAlignment="1">
      <alignment horizontal="center" vertical="center"/>
    </xf>
    <xf numFmtId="0" fontId="11" fillId="2" borderId="26" xfId="8" applyFont="1" applyFill="1" applyBorder="1" applyAlignment="1">
      <alignment horizontal="center" vertical="center"/>
    </xf>
    <xf numFmtId="0" fontId="11" fillId="2" borderId="33" xfId="8" applyFont="1" applyFill="1" applyBorder="1" applyAlignment="1">
      <alignment horizontal="center" vertical="center"/>
    </xf>
    <xf numFmtId="0" fontId="3" fillId="2" borderId="20" xfId="9" applyFont="1" applyFill="1" applyBorder="1" applyAlignment="1">
      <alignment vertical="top" wrapText="1"/>
    </xf>
    <xf numFmtId="0" fontId="22" fillId="0" borderId="20" xfId="11" applyNumberFormat="1" applyFill="1" applyBorder="1" applyAlignment="1" applyProtection="1">
      <alignment horizontal="left" vertical="center" wrapText="1"/>
    </xf>
    <xf numFmtId="0" fontId="3" fillId="2" borderId="20" xfId="9" applyFont="1" applyFill="1" applyBorder="1" applyAlignment="1">
      <alignment horizontal="left" vertical="top" wrapText="1"/>
    </xf>
    <xf numFmtId="0" fontId="3" fillId="2" borderId="34" xfId="0" applyFont="1" applyFill="1" applyBorder="1" applyAlignment="1">
      <alignment horizontal="left" vertical="top" wrapText="1"/>
    </xf>
    <xf numFmtId="0" fontId="3" fillId="2" borderId="20" xfId="0" applyFont="1" applyFill="1" applyBorder="1" applyAlignment="1">
      <alignment horizontal="left" vertical="top" wrapText="1"/>
    </xf>
    <xf numFmtId="0" fontId="8" fillId="3" borderId="43" xfId="9" applyFont="1" applyFill="1" applyBorder="1" applyAlignment="1">
      <alignment horizontal="center" vertical="center" wrapText="1"/>
    </xf>
    <xf numFmtId="0" fontId="8" fillId="3" borderId="44" xfId="9" applyFont="1" applyFill="1" applyBorder="1" applyAlignment="1">
      <alignment horizontal="center" vertical="center" wrapText="1"/>
    </xf>
    <xf numFmtId="0" fontId="5" fillId="6" borderId="45" xfId="9" applyFont="1" applyFill="1" applyBorder="1" applyAlignment="1">
      <alignment horizontal="left" vertical="center"/>
    </xf>
    <xf numFmtId="0" fontId="5" fillId="6" borderId="46" xfId="9" applyFont="1" applyFill="1" applyBorder="1" applyAlignment="1">
      <alignment horizontal="left" vertical="center"/>
    </xf>
    <xf numFmtId="0" fontId="5" fillId="6" borderId="47" xfId="9" applyFont="1" applyFill="1" applyBorder="1" applyAlignment="1">
      <alignment horizontal="left" vertical="center"/>
    </xf>
    <xf numFmtId="0" fontId="3" fillId="2" borderId="43" xfId="9" applyFont="1" applyFill="1" applyBorder="1" applyAlignment="1">
      <alignment vertical="top" wrapText="1"/>
    </xf>
    <xf numFmtId="0" fontId="11" fillId="2" borderId="43" xfId="0" applyFont="1" applyFill="1" applyBorder="1" applyAlignment="1">
      <alignment vertical="top" wrapText="1"/>
    </xf>
    <xf numFmtId="0" fontId="11" fillId="2" borderId="20" xfId="0" quotePrefix="1" applyFont="1" applyFill="1" applyBorder="1" applyAlignment="1">
      <alignment horizontal="left" vertical="top" wrapText="1"/>
    </xf>
    <xf numFmtId="0" fontId="11" fillId="2" borderId="43" xfId="0" applyFont="1" applyFill="1" applyBorder="1" applyAlignment="1">
      <alignment horizontal="left" vertical="top" wrapText="1"/>
    </xf>
    <xf numFmtId="0" fontId="3" fillId="2" borderId="48" xfId="9" applyFont="1" applyFill="1" applyBorder="1" applyAlignment="1">
      <alignment horizontal="left" vertical="top" wrapText="1"/>
    </xf>
    <xf numFmtId="0" fontId="3" fillId="2" borderId="49" xfId="0" applyFont="1" applyFill="1" applyBorder="1" applyAlignment="1">
      <alignment horizontal="left" vertical="top" wrapText="1"/>
    </xf>
    <xf numFmtId="0" fontId="3" fillId="2" borderId="50" xfId="0" applyFont="1" applyFill="1" applyBorder="1" applyAlignment="1">
      <alignment horizontal="left" vertical="top" wrapText="1"/>
    </xf>
    <xf numFmtId="0" fontId="11" fillId="2" borderId="47" xfId="0" applyFont="1" applyFill="1" applyBorder="1" applyAlignment="1">
      <alignment horizontal="left" vertical="top" wrapText="1"/>
    </xf>
    <xf numFmtId="0" fontId="3" fillId="2" borderId="51" xfId="0" applyFont="1" applyFill="1" applyBorder="1" applyAlignment="1">
      <alignment horizontal="left" vertical="top" wrapText="1"/>
    </xf>
    <xf numFmtId="0" fontId="11" fillId="2" borderId="51" xfId="0" quotePrefix="1" applyFont="1" applyFill="1" applyBorder="1" applyAlignment="1">
      <alignment horizontal="left" vertical="top" wrapText="1"/>
    </xf>
    <xf numFmtId="0" fontId="5" fillId="6" borderId="52" xfId="9" applyFont="1" applyFill="1" applyBorder="1" applyAlignment="1">
      <alignment horizontal="left" vertical="center"/>
    </xf>
    <xf numFmtId="0" fontId="5" fillId="6" borderId="53" xfId="9" applyFont="1" applyFill="1" applyBorder="1" applyAlignment="1">
      <alignment horizontal="left" vertical="center"/>
    </xf>
    <xf numFmtId="0" fontId="3" fillId="2" borderId="43" xfId="9" quotePrefix="1" applyFont="1" applyFill="1" applyBorder="1" applyAlignment="1">
      <alignment vertical="top" wrapText="1"/>
    </xf>
    <xf numFmtId="0" fontId="3" fillId="2" borderId="44" xfId="9" quotePrefix="1" applyFont="1" applyFill="1" applyBorder="1" applyAlignment="1">
      <alignment vertical="top" wrapText="1"/>
    </xf>
    <xf numFmtId="0" fontId="3" fillId="2" borderId="54" xfId="9" applyFont="1" applyFill="1" applyBorder="1" applyAlignment="1">
      <alignment horizontal="left" vertical="top" wrapText="1"/>
    </xf>
    <xf numFmtId="0" fontId="3" fillId="2" borderId="20" xfId="9" quotePrefix="1" applyFont="1" applyFill="1" applyBorder="1" applyAlignment="1">
      <alignment vertical="top" wrapText="1"/>
    </xf>
    <xf numFmtId="0" fontId="5" fillId="6" borderId="20" xfId="9" applyFont="1" applyFill="1" applyBorder="1" applyAlignment="1">
      <alignment horizontal="left" vertical="center"/>
    </xf>
    <xf numFmtId="0" fontId="3" fillId="2" borderId="49" xfId="9" applyFont="1" applyFill="1" applyBorder="1" applyAlignment="1">
      <alignment horizontal="left" vertical="top" wrapText="1"/>
    </xf>
    <xf numFmtId="0" fontId="3" fillId="2" borderId="43" xfId="9" applyFont="1" applyFill="1" applyBorder="1" applyAlignment="1">
      <alignment horizontal="left" vertical="top" wrapText="1"/>
    </xf>
    <xf numFmtId="0" fontId="11" fillId="2" borderId="43" xfId="0" quotePrefix="1" applyFont="1" applyFill="1" applyBorder="1" applyAlignment="1">
      <alignment horizontal="left" vertical="top" wrapText="1"/>
    </xf>
    <xf numFmtId="0" fontId="7" fillId="2" borderId="43" xfId="0" applyFont="1" applyFill="1" applyBorder="1" applyAlignment="1">
      <alignment horizontal="left" vertical="top" wrapText="1"/>
    </xf>
    <xf numFmtId="0" fontId="3" fillId="2" borderId="43" xfId="0" applyFont="1" applyFill="1" applyBorder="1" applyAlignment="1">
      <alignment vertical="top" wrapText="1"/>
    </xf>
    <xf numFmtId="0" fontId="3" fillId="2" borderId="51" xfId="9" applyFont="1" applyFill="1" applyBorder="1" applyAlignment="1">
      <alignment horizontal="left" vertical="top" wrapText="1"/>
    </xf>
    <xf numFmtId="0" fontId="3" fillId="2" borderId="47" xfId="9" applyFont="1" applyFill="1" applyBorder="1" applyAlignment="1">
      <alignment horizontal="left" vertical="top" wrapText="1"/>
    </xf>
    <xf numFmtId="0" fontId="11" fillId="2" borderId="44" xfId="0" quotePrefix="1" applyFont="1" applyFill="1" applyBorder="1" applyAlignment="1">
      <alignment horizontal="left" vertical="top" wrapText="1"/>
    </xf>
    <xf numFmtId="0" fontId="3" fillId="2" borderId="44" xfId="9" applyFont="1" applyFill="1" applyBorder="1" applyAlignment="1">
      <alignment vertical="top" wrapText="1"/>
    </xf>
    <xf numFmtId="0" fontId="3" fillId="2" borderId="44" xfId="9" applyFont="1" applyFill="1" applyBorder="1" applyAlignment="1">
      <alignment horizontal="left" vertical="top" wrapText="1"/>
    </xf>
    <xf numFmtId="0" fontId="3" fillId="2" borderId="44" xfId="0" applyFont="1" applyFill="1" applyBorder="1" applyAlignment="1">
      <alignment vertical="top" wrapText="1"/>
    </xf>
    <xf numFmtId="0" fontId="3" fillId="2" borderId="20" xfId="0" applyFont="1" applyFill="1" applyBorder="1" applyAlignment="1">
      <alignment vertical="top" wrapText="1"/>
    </xf>
    <xf numFmtId="49" fontId="3" fillId="0" borderId="18" xfId="1" applyNumberFormat="1" applyFont="1" applyBorder="1" applyAlignment="1">
      <alignment horizontal="center" vertical="center" wrapText="1"/>
    </xf>
    <xf numFmtId="49" fontId="3" fillId="0" borderId="19" xfId="1" applyNumberFormat="1" applyFont="1" applyBorder="1" applyAlignment="1">
      <alignment horizontal="center" vertical="center" wrapText="1"/>
    </xf>
    <xf numFmtId="164" fontId="3" fillId="0" borderId="18" xfId="1" applyNumberFormat="1" applyFont="1" applyBorder="1" applyAlignment="1">
      <alignment horizontal="left" vertical="top" wrapText="1"/>
    </xf>
    <xf numFmtId="164" fontId="3" fillId="0" borderId="19" xfId="1" applyNumberFormat="1" applyFont="1" applyBorder="1" applyAlignment="1">
      <alignment horizontal="left" vertical="top" wrapText="1"/>
    </xf>
    <xf numFmtId="0" fontId="4" fillId="0" borderId="1" xfId="1" applyFont="1" applyBorder="1" applyAlignment="1">
      <alignment horizontal="center" vertical="center" wrapText="1"/>
    </xf>
    <xf numFmtId="0" fontId="7" fillId="0" borderId="1" xfId="1" applyFont="1" applyBorder="1" applyAlignment="1">
      <alignment horizontal="left" wrapText="1"/>
    </xf>
    <xf numFmtId="0" fontId="6" fillId="2" borderId="1" xfId="1" applyFont="1" applyFill="1" applyBorder="1" applyAlignment="1">
      <alignment horizontal="left" vertical="center" wrapText="1"/>
    </xf>
    <xf numFmtId="0" fontId="7" fillId="0" borderId="1" xfId="1" applyFont="1" applyBorder="1" applyAlignment="1">
      <alignment horizontal="left" vertical="center" wrapText="1"/>
    </xf>
    <xf numFmtId="49" fontId="3" fillId="0" borderId="17" xfId="1" applyNumberFormat="1" applyFont="1" applyBorder="1" applyAlignment="1">
      <alignment horizontal="center" vertical="center" wrapText="1"/>
    </xf>
    <xf numFmtId="1" fontId="6" fillId="2" borderId="13" xfId="1" applyNumberFormat="1" applyFont="1" applyFill="1" applyBorder="1" applyAlignment="1"/>
    <xf numFmtId="0" fontId="7" fillId="2" borderId="1" xfId="1" applyFont="1" applyFill="1" applyBorder="1" applyAlignment="1">
      <alignment horizontal="left"/>
    </xf>
    <xf numFmtId="1" fontId="6" fillId="2" borderId="1" xfId="1" applyNumberFormat="1" applyFont="1" applyFill="1" applyBorder="1" applyAlignment="1">
      <alignment vertical="center" wrapText="1"/>
    </xf>
    <xf numFmtId="0" fontId="7" fillId="2" borderId="1" xfId="1" applyFont="1" applyFill="1" applyBorder="1" applyAlignment="1">
      <alignment vertical="top" wrapText="1"/>
    </xf>
    <xf numFmtId="0" fontId="7" fillId="2" borderId="1" xfId="2" applyFont="1" applyFill="1" applyBorder="1" applyAlignment="1">
      <alignment vertical="top"/>
    </xf>
    <xf numFmtId="0" fontId="4" fillId="2" borderId="0" xfId="2" applyFont="1" applyFill="1" applyBorder="1" applyAlignment="1">
      <alignment horizontal="center"/>
    </xf>
    <xf numFmtId="0" fontId="6" fillId="2" borderId="1" xfId="1" applyFont="1" applyFill="1" applyBorder="1" applyAlignment="1">
      <alignment horizontal="left"/>
    </xf>
    <xf numFmtId="0" fontId="11" fillId="2" borderId="35" xfId="1" applyFont="1" applyFill="1" applyBorder="1" applyAlignment="1">
      <alignment horizontal="center" vertical="center" wrapText="1"/>
    </xf>
    <xf numFmtId="0" fontId="11" fillId="2" borderId="36" xfId="1" applyFont="1" applyFill="1" applyBorder="1" applyAlignment="1">
      <alignment horizontal="center" vertical="center" wrapText="1"/>
    </xf>
    <xf numFmtId="0" fontId="3" fillId="2" borderId="40" xfId="9" applyFont="1" applyFill="1" applyBorder="1" applyAlignment="1">
      <alignment horizontal="left" wrapText="1"/>
    </xf>
    <xf numFmtId="0" fontId="3" fillId="2" borderId="41" xfId="9" applyFont="1" applyFill="1" applyBorder="1" applyAlignment="1">
      <alignment horizontal="left" wrapText="1"/>
    </xf>
    <xf numFmtId="0" fontId="3" fillId="2" borderId="42" xfId="9" applyFont="1" applyFill="1" applyBorder="1" applyAlignment="1">
      <alignment horizontal="left" wrapText="1"/>
    </xf>
    <xf numFmtId="0" fontId="3" fillId="2" borderId="13" xfId="9" applyFont="1" applyFill="1" applyBorder="1" applyAlignment="1">
      <alignment horizontal="left" wrapText="1"/>
    </xf>
    <xf numFmtId="0" fontId="3" fillId="2" borderId="27" xfId="9" applyFont="1" applyFill="1" applyBorder="1" applyAlignment="1">
      <alignment horizontal="left" wrapText="1"/>
    </xf>
    <xf numFmtId="0" fontId="3" fillId="2" borderId="39" xfId="9" applyFont="1" applyFill="1" applyBorder="1" applyAlignment="1">
      <alignment horizontal="left" wrapText="1"/>
    </xf>
    <xf numFmtId="0" fontId="18" fillId="2" borderId="37" xfId="1" applyFont="1" applyFill="1" applyBorder="1" applyAlignment="1">
      <alignment horizontal="center" vertical="center" wrapText="1"/>
    </xf>
    <xf numFmtId="0" fontId="18" fillId="2" borderId="38" xfId="1" applyFont="1" applyFill="1" applyBorder="1" applyAlignment="1">
      <alignment horizontal="center" vertical="center" wrapText="1"/>
    </xf>
    <xf numFmtId="0" fontId="27" fillId="0" borderId="29" xfId="8" applyFont="1" applyBorder="1" applyAlignment="1">
      <alignment horizontal="left" wrapText="1"/>
    </xf>
    <xf numFmtId="0" fontId="27" fillId="0" borderId="30" xfId="8" applyFont="1" applyBorder="1" applyAlignment="1">
      <alignment horizontal="left" wrapText="1"/>
    </xf>
    <xf numFmtId="0" fontId="27" fillId="0" borderId="31" xfId="8" applyFont="1" applyBorder="1" applyAlignment="1">
      <alignment horizontal="left" wrapText="1"/>
    </xf>
    <xf numFmtId="0" fontId="27" fillId="0" borderId="29" xfId="8" applyFont="1" applyBorder="1" applyAlignment="1">
      <alignment horizontal="left"/>
    </xf>
    <xf numFmtId="0" fontId="27" fillId="0" borderId="30" xfId="8" applyFont="1" applyBorder="1" applyAlignment="1">
      <alignment horizontal="left"/>
    </xf>
    <xf numFmtId="0" fontId="27" fillId="0" borderId="31" xfId="8" applyFont="1" applyBorder="1" applyAlignment="1">
      <alignment horizontal="left"/>
    </xf>
  </cellXfs>
  <cellStyles count="12">
    <cellStyle name="Hyperlink" xfId="11" builtinId="8"/>
    <cellStyle name="Normal" xfId="0" builtinId="0"/>
    <cellStyle name="Normal 2" xfId="1"/>
    <cellStyle name="Normal 2 2" xfId="3"/>
    <cellStyle name="Normal 2 3" xfId="4"/>
    <cellStyle name="Normal 3" xfId="5"/>
    <cellStyle name="Normal 3 2" xfId="6"/>
    <cellStyle name="Normal 4" xfId="7"/>
    <cellStyle name="Normal 5" xfId="8"/>
    <cellStyle name="Normal_Functional Test Case v1.0" xfId="2"/>
    <cellStyle name="Normal_Sheet1" xfId="9"/>
    <cellStyle name="標準_結合試験(AllOvertheWorld)" xfId="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6"/>
  <sheetViews>
    <sheetView view="pageBreakPreview" topLeftCell="A3" zoomScale="110" zoomScaleNormal="100" zoomScaleSheetLayoutView="110" workbookViewId="0">
      <selection activeCell="D15" sqref="D15"/>
    </sheetView>
  </sheetViews>
  <sheetFormatPr defaultRowHeight="12.75"/>
  <cols>
    <col min="1" max="1" width="2.5703125" style="36" customWidth="1"/>
    <col min="2" max="2" width="22.42578125" style="60" customWidth="1"/>
    <col min="3" max="3" width="10.5703125" style="36" customWidth="1"/>
    <col min="4" max="4" width="23" style="36" customWidth="1"/>
    <col min="5" max="5" width="9.140625" style="36" customWidth="1"/>
    <col min="6" max="6" width="35.5703125" style="36" customWidth="1"/>
    <col min="7" max="7" width="35.42578125" style="36" customWidth="1"/>
    <col min="8" max="16384" width="9.140625" style="36"/>
  </cols>
  <sheetData>
    <row r="2" spans="1:7" s="35" customFormat="1" ht="67.5" customHeight="1">
      <c r="A2" s="33"/>
      <c r="B2" s="34"/>
      <c r="C2" s="152" t="s">
        <v>19</v>
      </c>
      <c r="D2" s="152"/>
      <c r="E2" s="152"/>
      <c r="F2" s="152"/>
      <c r="G2" s="152"/>
    </row>
    <row r="3" spans="1:7">
      <c r="B3" s="37"/>
      <c r="C3" s="38"/>
      <c r="F3" s="39"/>
    </row>
    <row r="4" spans="1:7">
      <c r="B4" s="40" t="s">
        <v>1</v>
      </c>
      <c r="C4" s="153" t="s">
        <v>66</v>
      </c>
      <c r="D4" s="153"/>
      <c r="E4" s="153"/>
      <c r="F4" s="40" t="s">
        <v>2</v>
      </c>
      <c r="G4" s="41" t="s">
        <v>61</v>
      </c>
    </row>
    <row r="5" spans="1:7">
      <c r="B5" s="40" t="s">
        <v>3</v>
      </c>
      <c r="C5" s="153" t="s">
        <v>68</v>
      </c>
      <c r="D5" s="153"/>
      <c r="E5" s="153"/>
      <c r="F5" s="40" t="s">
        <v>4</v>
      </c>
      <c r="G5" s="41"/>
    </row>
    <row r="6" spans="1:7">
      <c r="B6" s="154" t="s">
        <v>5</v>
      </c>
      <c r="C6" s="155" t="str">
        <f>C5&amp;"_"&amp;"BlackBoxTestCase"&amp;"_"&amp;"v3.0"</f>
        <v>T08_BlackBoxTestCase_v3.0</v>
      </c>
      <c r="D6" s="155"/>
      <c r="E6" s="155"/>
      <c r="F6" s="40" t="s">
        <v>6</v>
      </c>
      <c r="G6" s="42" t="s">
        <v>20</v>
      </c>
    </row>
    <row r="7" spans="1:7">
      <c r="B7" s="154"/>
      <c r="C7" s="155"/>
      <c r="D7" s="155"/>
      <c r="E7" s="155"/>
      <c r="F7" s="40" t="s">
        <v>21</v>
      </c>
      <c r="G7" s="43" t="s">
        <v>22</v>
      </c>
    </row>
    <row r="8" spans="1:7">
      <c r="B8" s="44"/>
      <c r="C8" s="45"/>
      <c r="D8" s="46"/>
      <c r="E8" s="46"/>
      <c r="F8" s="47"/>
      <c r="G8" s="45"/>
    </row>
    <row r="9" spans="1:7">
      <c r="B9" s="48"/>
      <c r="C9" s="46"/>
      <c r="D9" s="46"/>
      <c r="E9" s="46"/>
      <c r="F9" s="46"/>
    </row>
    <row r="10" spans="1:7">
      <c r="B10" s="49" t="s">
        <v>23</v>
      </c>
    </row>
    <row r="11" spans="1:7" s="50" customFormat="1">
      <c r="B11" s="51" t="s">
        <v>24</v>
      </c>
      <c r="C11" s="52" t="s">
        <v>21</v>
      </c>
      <c r="D11" s="52" t="s">
        <v>25</v>
      </c>
      <c r="E11" s="52" t="s">
        <v>26</v>
      </c>
      <c r="F11" s="52" t="s">
        <v>27</v>
      </c>
      <c r="G11" s="53" t="s">
        <v>28</v>
      </c>
    </row>
    <row r="12" spans="1:7" s="54" customFormat="1">
      <c r="B12" s="55" t="s">
        <v>29</v>
      </c>
      <c r="C12" s="156" t="s">
        <v>30</v>
      </c>
      <c r="D12" s="55" t="s">
        <v>31</v>
      </c>
      <c r="E12" s="55" t="s">
        <v>32</v>
      </c>
      <c r="F12" s="56" t="s">
        <v>33</v>
      </c>
      <c r="G12" s="57" t="s">
        <v>33</v>
      </c>
    </row>
    <row r="13" spans="1:7" s="54" customFormat="1" ht="38.25">
      <c r="B13" s="58" t="s">
        <v>34</v>
      </c>
      <c r="C13" s="156"/>
      <c r="D13" s="55" t="s">
        <v>35</v>
      </c>
      <c r="E13" s="55" t="s">
        <v>32</v>
      </c>
      <c r="F13" s="55" t="s">
        <v>33</v>
      </c>
      <c r="G13" s="55" t="s">
        <v>33</v>
      </c>
    </row>
    <row r="14" spans="1:7" s="54" customFormat="1" ht="51">
      <c r="B14" s="58" t="s">
        <v>36</v>
      </c>
      <c r="C14" s="156"/>
      <c r="D14" s="55" t="s">
        <v>37</v>
      </c>
      <c r="E14" s="55" t="s">
        <v>32</v>
      </c>
      <c r="F14" s="55" t="s">
        <v>33</v>
      </c>
      <c r="G14" s="55" t="s">
        <v>33</v>
      </c>
    </row>
    <row r="15" spans="1:7" ht="25.5">
      <c r="B15" s="150"/>
      <c r="C15" s="148"/>
      <c r="D15" s="55" t="s">
        <v>39</v>
      </c>
      <c r="E15" s="55" t="s">
        <v>38</v>
      </c>
      <c r="F15" s="55"/>
      <c r="G15" s="55" t="s">
        <v>33</v>
      </c>
    </row>
    <row r="16" spans="1:7" ht="27" customHeight="1">
      <c r="B16" s="151"/>
      <c r="C16" s="149"/>
      <c r="D16" s="59" t="s">
        <v>40</v>
      </c>
      <c r="E16" s="59" t="s">
        <v>38</v>
      </c>
      <c r="F16" s="59"/>
      <c r="G16" s="55" t="s">
        <v>33</v>
      </c>
    </row>
  </sheetData>
  <mergeCells count="8">
    <mergeCell ref="C15:C16"/>
    <mergeCell ref="B15:B16"/>
    <mergeCell ref="C2:G2"/>
    <mergeCell ref="C4:E4"/>
    <mergeCell ref="C5:E5"/>
    <mergeCell ref="B6:B7"/>
    <mergeCell ref="C6:E7"/>
    <mergeCell ref="C12:C14"/>
  </mergeCells>
  <pageMargins left="0.47013888888888888" right="0.47013888888888888" top="0.5" bottom="0.35138888888888886" header="0.51180555555555562" footer="0.1701388888888889"/>
  <pageSetup paperSize="9" scale="98" firstPageNumber="0" orientation="landscape" horizontalDpi="300" verticalDpi="300" r:id="rId1"/>
  <headerFooter alignWithMargins="0">
    <oddFooter>&amp;L&amp;"Tahoma,Regular"&amp;8 02ae-BM/PM/HDCV/FSOFT v2/0&amp;C&amp;"Tahoma,Regular"&amp;8Internal use&amp;R&amp;"tahomaTahoma,Regular"&amp;8&amp;P/&amp;N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view="pageBreakPreview" zoomScaleNormal="100" zoomScaleSheetLayoutView="100" workbookViewId="0">
      <selection activeCell="D10" sqref="D10"/>
    </sheetView>
  </sheetViews>
  <sheetFormatPr defaultRowHeight="12.75"/>
  <cols>
    <col min="1" max="1" width="1.5703125" style="1" customWidth="1"/>
    <col min="2" max="2" width="13.42578125" style="74" customWidth="1"/>
    <col min="3" max="3" width="38.140625" style="62" customWidth="1"/>
    <col min="4" max="4" width="19.5703125" style="62" customWidth="1"/>
    <col min="5" max="5" width="67.28515625" style="62" customWidth="1"/>
    <col min="6" max="6" width="26" style="62" customWidth="1"/>
    <col min="7" max="16384" width="9.140625" style="1"/>
  </cols>
  <sheetData>
    <row r="1" spans="2:6" ht="25.5">
      <c r="B1" s="61"/>
      <c r="D1" s="63" t="s">
        <v>41</v>
      </c>
      <c r="E1" s="64"/>
    </row>
    <row r="2" spans="2:6" ht="13.5" customHeight="1">
      <c r="B2" s="61"/>
      <c r="D2" s="65"/>
      <c r="E2" s="65"/>
    </row>
    <row r="3" spans="2:6">
      <c r="B3" s="157" t="s">
        <v>1</v>
      </c>
      <c r="C3" s="157"/>
      <c r="D3" s="158" t="s">
        <v>66</v>
      </c>
      <c r="E3" s="158"/>
      <c r="F3" s="158"/>
    </row>
    <row r="4" spans="2:6">
      <c r="B4" s="157" t="s">
        <v>3</v>
      </c>
      <c r="C4" s="157"/>
      <c r="D4" s="158" t="s">
        <v>68</v>
      </c>
      <c r="E4" s="158"/>
      <c r="F4" s="158"/>
    </row>
    <row r="5" spans="2:6" s="39" customFormat="1" ht="84.75" customHeight="1">
      <c r="B5" s="159" t="s">
        <v>42</v>
      </c>
      <c r="C5" s="159"/>
      <c r="D5" s="160" t="s">
        <v>43</v>
      </c>
      <c r="E5" s="160"/>
      <c r="F5" s="160"/>
    </row>
    <row r="6" spans="2:6">
      <c r="B6" s="66"/>
      <c r="C6" s="67"/>
      <c r="D6" s="67"/>
      <c r="E6" s="67"/>
      <c r="F6" s="67"/>
    </row>
    <row r="7" spans="2:6" s="70" customFormat="1">
      <c r="B7" s="68"/>
      <c r="C7" s="69"/>
      <c r="D7" s="69"/>
      <c r="E7" s="69"/>
      <c r="F7" s="69"/>
    </row>
    <row r="8" spans="2:6" s="73" customFormat="1" ht="21" customHeight="1">
      <c r="B8" s="71" t="s">
        <v>8</v>
      </c>
      <c r="C8" s="72" t="s">
        <v>44</v>
      </c>
      <c r="D8" s="72" t="s">
        <v>45</v>
      </c>
      <c r="E8" s="72" t="s">
        <v>46</v>
      </c>
      <c r="F8" s="72" t="s">
        <v>47</v>
      </c>
    </row>
    <row r="9" spans="2:6" ht="14.25">
      <c r="B9" s="96">
        <v>1</v>
      </c>
      <c r="C9" s="97" t="s">
        <v>100</v>
      </c>
      <c r="D9" s="110" t="s">
        <v>69</v>
      </c>
      <c r="E9" s="98" t="s">
        <v>70</v>
      </c>
      <c r="F9" s="99"/>
    </row>
    <row r="10" spans="2:6" ht="14.25">
      <c r="B10" s="96">
        <v>2</v>
      </c>
      <c r="C10" s="97" t="s">
        <v>101</v>
      </c>
      <c r="D10" s="110" t="s">
        <v>144</v>
      </c>
      <c r="E10" s="98" t="s">
        <v>71</v>
      </c>
      <c r="F10" s="99"/>
    </row>
  </sheetData>
  <mergeCells count="6">
    <mergeCell ref="B3:C3"/>
    <mergeCell ref="D3:F3"/>
    <mergeCell ref="B4:C4"/>
    <mergeCell ref="D4:F4"/>
    <mergeCell ref="B5:C5"/>
    <mergeCell ref="D5:F5"/>
  </mergeCells>
  <hyperlinks>
    <hyperlink ref="D10" location="GuiTinNhan!A1" display="GuiTinNhan"/>
    <hyperlink ref="D9" location="XemTinNhan!A1" display="XemTinNhan"/>
  </hyperlinks>
  <pageMargins left="0.74791666666666667" right="0.74791666666666667" top="0.98402777777777783" bottom="1.1506944444444445" header="0.51180555555555562" footer="0.98402777777777783"/>
  <pageSetup paperSize="9" scale="78"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view="pageBreakPreview" zoomScaleNormal="85" zoomScaleSheetLayoutView="100" workbookViewId="0">
      <selection activeCell="I13" sqref="I13"/>
    </sheetView>
  </sheetViews>
  <sheetFormatPr defaultRowHeight="12.75"/>
  <cols>
    <col min="1" max="1" width="9.140625" style="1"/>
    <col min="2" max="2" width="15.42578125" style="1" customWidth="1"/>
    <col min="3" max="3" width="27.7109375" style="1" customWidth="1"/>
    <col min="4" max="4" width="9.28515625" style="1" bestFit="1" customWidth="1"/>
    <col min="5" max="5" width="9.42578125" style="1" bestFit="1" customWidth="1"/>
    <col min="6" max="7" width="9.28515625" style="1" bestFit="1" customWidth="1"/>
    <col min="8" max="9" width="37.85546875" style="1" customWidth="1"/>
    <col min="10" max="16384" width="9.140625" style="1"/>
  </cols>
  <sheetData>
    <row r="1" spans="1:8" ht="25.5" customHeight="1">
      <c r="B1" s="162" t="s">
        <v>0</v>
      </c>
      <c r="C1" s="162"/>
      <c r="D1" s="162"/>
      <c r="E1" s="162"/>
      <c r="F1" s="162"/>
      <c r="G1" s="162"/>
      <c r="H1" s="162"/>
    </row>
    <row r="2" spans="1:8" ht="14.25" customHeight="1">
      <c r="A2" s="2"/>
      <c r="B2" s="2"/>
      <c r="C2" s="3"/>
      <c r="D2" s="3"/>
      <c r="E2" s="3"/>
      <c r="F2" s="3"/>
      <c r="G2" s="3"/>
      <c r="H2" s="4"/>
    </row>
    <row r="3" spans="1:8" ht="12" customHeight="1">
      <c r="B3" s="5" t="s">
        <v>1</v>
      </c>
      <c r="C3" s="158" t="s">
        <v>66</v>
      </c>
      <c r="D3" s="158"/>
      <c r="E3" s="163" t="s">
        <v>2</v>
      </c>
      <c r="F3" s="163"/>
      <c r="G3" s="6"/>
      <c r="H3" s="7" t="s">
        <v>72</v>
      </c>
    </row>
    <row r="4" spans="1:8" ht="12" customHeight="1">
      <c r="B4" s="5" t="s">
        <v>3</v>
      </c>
      <c r="C4" s="158" t="s">
        <v>68</v>
      </c>
      <c r="D4" s="158"/>
      <c r="E4" s="163" t="s">
        <v>4</v>
      </c>
      <c r="F4" s="163"/>
      <c r="G4" s="6"/>
      <c r="H4" s="7"/>
    </row>
    <row r="5" spans="1:8" ht="12" customHeight="1">
      <c r="B5" s="8" t="s">
        <v>5</v>
      </c>
      <c r="C5" s="158" t="str">
        <f>C4&amp;"_"&amp;"Test Report"&amp;"_"&amp;"v1.0"</f>
        <v>T08_Test Report_v1.0</v>
      </c>
      <c r="D5" s="158"/>
      <c r="E5" s="163" t="s">
        <v>6</v>
      </c>
      <c r="F5" s="163"/>
      <c r="G5" s="6"/>
      <c r="H5" s="9" t="s">
        <v>73</v>
      </c>
    </row>
    <row r="6" spans="1:8" ht="21.75" customHeight="1">
      <c r="A6" s="2"/>
      <c r="B6" s="8" t="s">
        <v>7</v>
      </c>
      <c r="C6" s="161"/>
      <c r="D6" s="161"/>
      <c r="E6" s="161"/>
      <c r="F6" s="161"/>
      <c r="G6" s="161"/>
      <c r="H6" s="161"/>
    </row>
    <row r="7" spans="1:8" ht="14.25" customHeight="1">
      <c r="A7" s="2"/>
      <c r="B7" s="10"/>
      <c r="C7" s="11"/>
      <c r="D7" s="3"/>
      <c r="E7" s="3"/>
      <c r="F7" s="3"/>
      <c r="G7" s="3"/>
      <c r="H7" s="4"/>
    </row>
    <row r="8" spans="1:8">
      <c r="B8" s="10"/>
      <c r="C8" s="11"/>
      <c r="D8" s="3"/>
      <c r="E8" s="3"/>
      <c r="F8" s="3"/>
      <c r="G8" s="3"/>
      <c r="H8" s="4"/>
    </row>
    <row r="9" spans="1:8">
      <c r="A9" s="12"/>
      <c r="B9" s="12"/>
      <c r="C9" s="12"/>
      <c r="D9" s="12"/>
      <c r="E9" s="12"/>
      <c r="F9" s="12"/>
      <c r="G9" s="12"/>
      <c r="H9" s="12"/>
    </row>
    <row r="10" spans="1:8">
      <c r="A10" s="13"/>
      <c r="B10" s="14" t="s">
        <v>8</v>
      </c>
      <c r="C10" s="15" t="s">
        <v>9</v>
      </c>
      <c r="D10" s="16" t="s">
        <v>10</v>
      </c>
      <c r="E10" s="15" t="s">
        <v>11</v>
      </c>
      <c r="F10" s="15" t="s">
        <v>12</v>
      </c>
      <c r="G10" s="17" t="s">
        <v>13</v>
      </c>
      <c r="H10" s="18" t="s">
        <v>14</v>
      </c>
    </row>
    <row r="11" spans="1:8">
      <c r="A11" s="19"/>
      <c r="B11" s="20">
        <v>1</v>
      </c>
      <c r="C11" s="21" t="str">
        <f>XemTinNhan!B2</f>
        <v>DangKiDeTaiSinhVien</v>
      </c>
      <c r="D11" s="22">
        <f>XemTinNhan!A6</f>
        <v>12</v>
      </c>
      <c r="E11" s="22">
        <f>XemTinNhan!B6</f>
        <v>0</v>
      </c>
      <c r="F11" s="22">
        <f>XemTinNhan!C6</f>
        <v>0</v>
      </c>
      <c r="G11" s="22">
        <f>XemTinNhan!D6</f>
        <v>0</v>
      </c>
      <c r="H11" s="22">
        <f>XemTinNhan!E6</f>
        <v>2</v>
      </c>
    </row>
    <row r="12" spans="1:8">
      <c r="A12" s="19"/>
      <c r="B12" s="20">
        <v>2</v>
      </c>
      <c r="C12" s="21" t="str">
        <f>GuiTinNhan!B2</f>
        <v>XacNhanDangKiDeTai</v>
      </c>
      <c r="D12" s="22">
        <f>GuiTinNhan!A6</f>
        <v>9</v>
      </c>
      <c r="E12" s="22">
        <f>GuiTinNhan!B6</f>
        <v>0</v>
      </c>
      <c r="F12" s="22">
        <f>GuiTinNhan!C6</f>
        <v>0</v>
      </c>
      <c r="G12" s="22">
        <f>GuiTinNhan!D6</f>
        <v>0</v>
      </c>
      <c r="H12" s="22">
        <f>GuiTinNhan!E6</f>
        <v>0</v>
      </c>
    </row>
    <row r="13" spans="1:8">
      <c r="B13" s="23"/>
      <c r="C13" s="24" t="s">
        <v>15</v>
      </c>
      <c r="D13" s="25">
        <f>SUM(D9:D12)</f>
        <v>21</v>
      </c>
      <c r="E13" s="25">
        <f>SUM(E9:E12)</f>
        <v>0</v>
      </c>
      <c r="F13" s="25">
        <f>SUM(F9:F12)</f>
        <v>0</v>
      </c>
      <c r="G13" s="25">
        <f>SUM(G9:G12)</f>
        <v>0</v>
      </c>
      <c r="H13" s="26">
        <f>SUM(H9:H12)</f>
        <v>2</v>
      </c>
    </row>
    <row r="14" spans="1:8">
      <c r="B14" s="27"/>
      <c r="C14" s="12"/>
      <c r="D14" s="28"/>
      <c r="E14" s="29"/>
      <c r="F14" s="29"/>
      <c r="G14" s="29"/>
      <c r="H14" s="29"/>
    </row>
    <row r="15" spans="1:8">
      <c r="B15" s="12"/>
      <c r="C15" s="30" t="s">
        <v>16</v>
      </c>
      <c r="D15" s="12"/>
      <c r="E15" s="31">
        <f>(D13+E13)*100/(H13-G13)</f>
        <v>1050</v>
      </c>
      <c r="F15" s="12" t="s">
        <v>17</v>
      </c>
      <c r="G15" s="12"/>
      <c r="H15" s="32"/>
    </row>
    <row r="16" spans="1:8">
      <c r="B16" s="12"/>
      <c r="C16" s="30" t="s">
        <v>18</v>
      </c>
      <c r="D16" s="12"/>
      <c r="E16" s="31">
        <f>D13*100/(H13-G13)</f>
        <v>1050</v>
      </c>
      <c r="F16" s="12" t="s">
        <v>17</v>
      </c>
      <c r="G16" s="12"/>
      <c r="H16" s="32"/>
    </row>
    <row r="17" spans="3:4">
      <c r="C17" s="12"/>
      <c r="D17" s="12"/>
    </row>
  </sheetData>
  <mergeCells count="8">
    <mergeCell ref="C6:H6"/>
    <mergeCell ref="B1:H1"/>
    <mergeCell ref="C3:D3"/>
    <mergeCell ref="E3:F3"/>
    <mergeCell ref="C4:D4"/>
    <mergeCell ref="E4:F4"/>
    <mergeCell ref="C5:D5"/>
    <mergeCell ref="E5:F5"/>
  </mergeCells>
  <pageMargins left="0.74791666666666667" right="0.74791666666666667" top="0.98402777777777783" bottom="0.98402777777777772" header="0.51180555555555562" footer="0.5"/>
  <pageSetup scale="95"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2"/>
  <sheetViews>
    <sheetView view="pageBreakPreview" zoomScaleNormal="100" zoomScaleSheetLayoutView="100" workbookViewId="0">
      <pane ySplit="8" topLeftCell="A9" activePane="bottomLeft" state="frozen"/>
      <selection activeCell="H17" sqref="H17"/>
      <selection pane="bottomLeft" activeCell="F16" sqref="F16"/>
    </sheetView>
  </sheetViews>
  <sheetFormatPr defaultRowHeight="12.75"/>
  <cols>
    <col min="1" max="1" width="20.140625" style="1" customWidth="1"/>
    <col min="2" max="2" width="21.85546875" style="1" customWidth="1"/>
    <col min="3" max="3" width="29.28515625" style="1" customWidth="1"/>
    <col min="4" max="4" width="32.5703125" style="1" customWidth="1"/>
    <col min="5" max="5" width="19.28515625" style="1" customWidth="1"/>
    <col min="6" max="6" width="8.140625" style="1" customWidth="1"/>
    <col min="7" max="7" width="12" style="95" bestFit="1" customWidth="1"/>
    <col min="8" max="8" width="20.140625" style="1" customWidth="1"/>
    <col min="9" max="9" width="9.42578125" style="94" customWidth="1"/>
    <col min="10" max="10" width="3.28515625" style="1" hidden="1" customWidth="1"/>
    <col min="11" max="16384" width="9.140625" style="1"/>
  </cols>
  <sheetData>
    <row r="1" spans="1:10" s="80" customFormat="1" ht="13.5" thickBot="1">
      <c r="A1" s="75"/>
      <c r="B1" s="76"/>
      <c r="C1" s="76"/>
      <c r="D1" s="76"/>
      <c r="E1" s="76"/>
      <c r="F1" s="77"/>
      <c r="G1" s="78"/>
      <c r="H1" s="39"/>
      <c r="I1" s="79"/>
    </row>
    <row r="2" spans="1:10" s="80" customFormat="1" ht="15" customHeight="1">
      <c r="A2" s="81" t="s">
        <v>48</v>
      </c>
      <c r="B2" s="166" t="s">
        <v>63</v>
      </c>
      <c r="C2" s="167"/>
      <c r="D2" s="167"/>
      <c r="E2" s="167"/>
      <c r="F2" s="168"/>
      <c r="G2" s="82"/>
      <c r="H2" s="39"/>
      <c r="I2" s="79"/>
      <c r="J2" s="80" t="s">
        <v>10</v>
      </c>
    </row>
    <row r="3" spans="1:10" s="80" customFormat="1" ht="25.5" customHeight="1">
      <c r="A3" s="83" t="s">
        <v>49</v>
      </c>
      <c r="B3" s="169" t="s">
        <v>75</v>
      </c>
      <c r="C3" s="170"/>
      <c r="D3" s="170"/>
      <c r="E3" s="170"/>
      <c r="F3" s="171"/>
      <c r="G3" s="82"/>
      <c r="H3" s="39"/>
      <c r="I3" s="79"/>
      <c r="J3" s="80" t="s">
        <v>11</v>
      </c>
    </row>
    <row r="4" spans="1:10" s="80" customFormat="1" ht="18" customHeight="1">
      <c r="A4" s="81" t="s">
        <v>50</v>
      </c>
      <c r="B4" s="169" t="s">
        <v>72</v>
      </c>
      <c r="C4" s="170"/>
      <c r="D4" s="170"/>
      <c r="E4" s="170"/>
      <c r="F4" s="171"/>
      <c r="G4" s="82"/>
      <c r="H4" s="39"/>
      <c r="I4" s="79"/>
      <c r="J4" s="84"/>
    </row>
    <row r="5" spans="1:10" s="80" customFormat="1" ht="19.5" customHeight="1" thickBot="1">
      <c r="A5" s="85" t="s">
        <v>10</v>
      </c>
      <c r="B5" s="86" t="s">
        <v>11</v>
      </c>
      <c r="C5" s="86" t="s">
        <v>12</v>
      </c>
      <c r="D5" s="87" t="s">
        <v>13</v>
      </c>
      <c r="E5" s="172" t="s">
        <v>51</v>
      </c>
      <c r="F5" s="173"/>
      <c r="G5" s="88"/>
      <c r="H5" s="88"/>
      <c r="I5" s="89"/>
      <c r="J5" s="80" t="s">
        <v>52</v>
      </c>
    </row>
    <row r="6" spans="1:10" s="80" customFormat="1" ht="15" customHeight="1" thickBot="1">
      <c r="A6" s="90">
        <v>12</v>
      </c>
      <c r="B6" s="91">
        <f>COUNTIF(F21:F1000,"Fail")</f>
        <v>0</v>
      </c>
      <c r="C6" s="91">
        <v>0</v>
      </c>
      <c r="D6" s="92">
        <f>COUNTIF(F$21:F$1000,"N/A")</f>
        <v>0</v>
      </c>
      <c r="E6" s="164">
        <f>COUNTA(A21:A1000)</f>
        <v>2</v>
      </c>
      <c r="F6" s="165"/>
      <c r="G6" s="88"/>
      <c r="H6" s="88"/>
      <c r="I6" s="89"/>
      <c r="J6" s="80" t="s">
        <v>13</v>
      </c>
    </row>
    <row r="7" spans="1:10" s="80" customFormat="1" ht="15" customHeight="1">
      <c r="D7" s="32"/>
      <c r="E7" s="32"/>
      <c r="F7" s="88"/>
      <c r="G7" s="88"/>
      <c r="H7" s="88"/>
      <c r="I7" s="89"/>
    </row>
    <row r="8" spans="1:10" s="80" customFormat="1" ht="25.5" customHeight="1">
      <c r="A8" s="114" t="s">
        <v>53</v>
      </c>
      <c r="B8" s="114" t="s">
        <v>54</v>
      </c>
      <c r="C8" s="114" t="s">
        <v>55</v>
      </c>
      <c r="D8" s="114" t="s">
        <v>56</v>
      </c>
      <c r="E8" s="115" t="s">
        <v>57</v>
      </c>
      <c r="F8" s="115" t="s">
        <v>58</v>
      </c>
      <c r="G8" s="115" t="s">
        <v>59</v>
      </c>
      <c r="H8" s="114" t="s">
        <v>60</v>
      </c>
    </row>
    <row r="9" spans="1:10" s="80" customFormat="1" ht="15.75" customHeight="1">
      <c r="A9" s="116"/>
      <c r="B9" s="116" t="s">
        <v>74</v>
      </c>
      <c r="C9" s="117"/>
      <c r="D9" s="117"/>
      <c r="E9" s="117"/>
      <c r="F9" s="117"/>
      <c r="G9" s="117"/>
      <c r="H9" s="118"/>
    </row>
    <row r="10" spans="1:10">
      <c r="A10" s="131" t="s">
        <v>89</v>
      </c>
      <c r="B10" s="113" t="s">
        <v>76</v>
      </c>
      <c r="C10" s="113"/>
      <c r="D10" s="121" t="s">
        <v>77</v>
      </c>
      <c r="E10" s="122"/>
      <c r="F10" s="119" t="s">
        <v>10</v>
      </c>
      <c r="G10" s="119" t="s">
        <v>73</v>
      </c>
      <c r="H10" s="120"/>
      <c r="I10" s="1"/>
    </row>
    <row r="11" spans="1:10">
      <c r="A11" s="131" t="s">
        <v>90</v>
      </c>
      <c r="B11" s="113" t="s">
        <v>105</v>
      </c>
      <c r="C11" s="113"/>
      <c r="D11" s="121" t="s">
        <v>79</v>
      </c>
      <c r="E11" s="122"/>
      <c r="F11" s="119" t="s">
        <v>10</v>
      </c>
      <c r="G11" s="119" t="s">
        <v>73</v>
      </c>
      <c r="H11" s="120"/>
      <c r="I11" s="1"/>
    </row>
    <row r="12" spans="1:10">
      <c r="A12" s="131" t="s">
        <v>91</v>
      </c>
      <c r="B12" s="113" t="s">
        <v>80</v>
      </c>
      <c r="C12" s="113"/>
      <c r="D12" s="121" t="s">
        <v>79</v>
      </c>
      <c r="E12" s="122"/>
      <c r="F12" s="119" t="s">
        <v>10</v>
      </c>
      <c r="G12" s="119" t="s">
        <v>73</v>
      </c>
      <c r="H12" s="120"/>
      <c r="I12" s="1"/>
    </row>
    <row r="13" spans="1:10">
      <c r="A13" s="131" t="s">
        <v>92</v>
      </c>
      <c r="B13" s="113" t="s">
        <v>106</v>
      </c>
      <c r="C13" s="113"/>
      <c r="D13" s="121" t="s">
        <v>79</v>
      </c>
      <c r="E13" s="122"/>
      <c r="F13" s="119" t="s">
        <v>10</v>
      </c>
      <c r="G13" s="119" t="s">
        <v>73</v>
      </c>
      <c r="H13" s="120"/>
      <c r="I13" s="1"/>
    </row>
    <row r="14" spans="1:10">
      <c r="A14" s="131" t="s">
        <v>93</v>
      </c>
      <c r="B14" s="113" t="s">
        <v>104</v>
      </c>
      <c r="C14" s="113"/>
      <c r="D14" s="121" t="s">
        <v>79</v>
      </c>
      <c r="E14" s="122"/>
      <c r="F14" s="119" t="s">
        <v>10</v>
      </c>
      <c r="G14" s="119" t="s">
        <v>73</v>
      </c>
      <c r="H14" s="120"/>
      <c r="I14" s="1"/>
    </row>
    <row r="15" spans="1:10">
      <c r="A15" s="132" t="s">
        <v>94</v>
      </c>
      <c r="B15" s="127" t="s">
        <v>78</v>
      </c>
      <c r="C15" s="127"/>
      <c r="D15" s="128"/>
      <c r="E15" s="122"/>
      <c r="F15" s="119" t="s">
        <v>10</v>
      </c>
      <c r="G15" s="119" t="s">
        <v>73</v>
      </c>
      <c r="H15" s="120"/>
      <c r="I15" s="1"/>
    </row>
    <row r="16" spans="1:10">
      <c r="A16" s="132" t="s">
        <v>95</v>
      </c>
      <c r="B16" s="127" t="s">
        <v>107</v>
      </c>
      <c r="C16" s="127"/>
      <c r="D16" s="128"/>
      <c r="E16" s="122"/>
      <c r="F16" s="119" t="s">
        <v>10</v>
      </c>
      <c r="G16" s="119" t="s">
        <v>73</v>
      </c>
      <c r="H16" s="120"/>
      <c r="I16" s="1"/>
    </row>
    <row r="17" spans="1:9" ht="25.5">
      <c r="A17" s="132" t="s">
        <v>96</v>
      </c>
      <c r="B17" s="127" t="s">
        <v>88</v>
      </c>
      <c r="C17" s="127"/>
      <c r="D17" s="128" t="s">
        <v>77</v>
      </c>
      <c r="E17" s="122"/>
      <c r="F17" s="119" t="s">
        <v>10</v>
      </c>
      <c r="G17" s="119" t="s">
        <v>73</v>
      </c>
      <c r="H17" s="120"/>
      <c r="I17" s="1"/>
    </row>
    <row r="18" spans="1:9">
      <c r="A18" s="132" t="s">
        <v>97</v>
      </c>
      <c r="B18" s="127" t="s">
        <v>76</v>
      </c>
      <c r="C18" s="127"/>
      <c r="D18" s="128" t="s">
        <v>77</v>
      </c>
      <c r="E18" s="122"/>
      <c r="F18" s="119" t="s">
        <v>10</v>
      </c>
      <c r="G18" s="119" t="s">
        <v>73</v>
      </c>
      <c r="H18" s="120"/>
      <c r="I18" s="1"/>
    </row>
    <row r="19" spans="1:9" s="80" customFormat="1" ht="15.75" customHeight="1">
      <c r="A19" s="134" t="s">
        <v>108</v>
      </c>
      <c r="B19" s="113" t="s">
        <v>81</v>
      </c>
      <c r="C19" s="113"/>
      <c r="D19" s="121" t="s">
        <v>77</v>
      </c>
      <c r="E19" s="126"/>
      <c r="F19" s="119" t="s">
        <v>10</v>
      </c>
      <c r="G19" s="119" t="s">
        <v>73</v>
      </c>
      <c r="H19" s="120"/>
    </row>
    <row r="20" spans="1:9">
      <c r="A20" s="129"/>
      <c r="B20" s="129" t="s">
        <v>87</v>
      </c>
      <c r="C20" s="135"/>
      <c r="D20" s="130"/>
      <c r="E20" s="122"/>
      <c r="F20" s="119"/>
      <c r="G20" s="119"/>
      <c r="H20" s="120"/>
      <c r="I20" s="1"/>
    </row>
    <row r="21" spans="1:9" ht="51">
      <c r="A21" s="131" t="s">
        <v>98</v>
      </c>
      <c r="B21" s="123" t="s">
        <v>82</v>
      </c>
      <c r="C21" s="133" t="s">
        <v>102</v>
      </c>
      <c r="D21" s="124" t="s">
        <v>83</v>
      </c>
      <c r="E21" s="122" t="s">
        <v>84</v>
      </c>
      <c r="F21" s="119" t="s">
        <v>10</v>
      </c>
      <c r="G21" s="119" t="s">
        <v>73</v>
      </c>
      <c r="H21" s="120"/>
      <c r="I21" s="93"/>
    </row>
    <row r="22" spans="1:9" ht="51">
      <c r="A22" s="131" t="s">
        <v>99</v>
      </c>
      <c r="B22" s="112" t="s">
        <v>85</v>
      </c>
      <c r="C22" s="113" t="s">
        <v>103</v>
      </c>
      <c r="D22" s="125" t="s">
        <v>86</v>
      </c>
      <c r="E22" s="122"/>
      <c r="F22" s="119" t="s">
        <v>10</v>
      </c>
      <c r="G22" s="119" t="s">
        <v>73</v>
      </c>
      <c r="H22" s="120"/>
    </row>
  </sheetData>
  <mergeCells count="5">
    <mergeCell ref="E6:F6"/>
    <mergeCell ref="B2:F2"/>
    <mergeCell ref="B3:F3"/>
    <mergeCell ref="B4:F4"/>
    <mergeCell ref="E5:F5"/>
  </mergeCells>
  <dataValidations count="1">
    <dataValidation type="list" allowBlank="1" showErrorMessage="1" sqref="F1:F3 F7:F147">
      <formula1>$J$2:$J$6</formula1>
      <formula2>0</formula2>
    </dataValidation>
  </dataValidations>
  <pageMargins left="0.74791666666666667" right="0.25" top="0.75" bottom="0.98402777777777772" header="0.5" footer="0.5"/>
  <pageSetup paperSize="9" scale="7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0"/>
  <sheetViews>
    <sheetView tabSelected="1" view="pageBreakPreview" zoomScaleNormal="100" zoomScaleSheetLayoutView="100" workbookViewId="0">
      <selection activeCell="I10" sqref="I10"/>
    </sheetView>
  </sheetViews>
  <sheetFormatPr defaultColWidth="25.140625" defaultRowHeight="12.75"/>
  <cols>
    <col min="1" max="1" width="32" style="101" customWidth="1"/>
    <col min="2" max="2" width="25.140625" style="101"/>
    <col min="3" max="3" width="27.85546875" style="101" customWidth="1"/>
    <col min="4" max="4" width="25.140625" style="101"/>
    <col min="5" max="5" width="27.85546875" style="101" customWidth="1"/>
    <col min="6" max="6" width="10.42578125" style="101" customWidth="1"/>
    <col min="7" max="7" width="11.42578125" style="101" customWidth="1"/>
    <col min="8" max="8" width="10.42578125" style="101" customWidth="1"/>
    <col min="9" max="16384" width="25.140625" style="101"/>
  </cols>
  <sheetData>
    <row r="1" spans="1:8">
      <c r="A1" s="100"/>
    </row>
    <row r="2" spans="1:8">
      <c r="A2" s="102" t="s">
        <v>9</v>
      </c>
      <c r="B2" s="174" t="s">
        <v>65</v>
      </c>
      <c r="C2" s="175"/>
      <c r="D2" s="175"/>
      <c r="E2" s="176"/>
    </row>
    <row r="3" spans="1:8">
      <c r="A3" s="102" t="s">
        <v>62</v>
      </c>
      <c r="B3" s="177" t="s">
        <v>67</v>
      </c>
      <c r="C3" s="178"/>
      <c r="D3" s="178"/>
      <c r="E3" s="179"/>
    </row>
    <row r="4" spans="1:8">
      <c r="A4" s="102" t="s">
        <v>50</v>
      </c>
      <c r="B4" s="174" t="s">
        <v>64</v>
      </c>
      <c r="C4" s="175"/>
      <c r="D4" s="175"/>
      <c r="E4" s="176"/>
    </row>
    <row r="5" spans="1:8">
      <c r="A5" s="103" t="s">
        <v>10</v>
      </c>
      <c r="B5" s="103" t="s">
        <v>11</v>
      </c>
      <c r="C5" s="103" t="s">
        <v>12</v>
      </c>
      <c r="D5" s="103" t="s">
        <v>13</v>
      </c>
      <c r="E5" s="104" t="s">
        <v>51</v>
      </c>
    </row>
    <row r="6" spans="1:8" ht="13.5" thickBot="1">
      <c r="A6" s="105">
        <v>9</v>
      </c>
      <c r="B6" s="106">
        <f>COUNTIF(F25:F995,"Fail")</f>
        <v>0</v>
      </c>
      <c r="C6" s="106">
        <v>0</v>
      </c>
      <c r="D6" s="107">
        <f>COUNTIF(F$25:F$995,"N/A")</f>
        <v>0</v>
      </c>
      <c r="E6" s="108">
        <f>COUNTA(A25:A995)</f>
        <v>0</v>
      </c>
    </row>
    <row r="8" spans="1:8">
      <c r="A8" s="114" t="s">
        <v>53</v>
      </c>
      <c r="B8" s="114" t="s">
        <v>54</v>
      </c>
      <c r="C8" s="114" t="s">
        <v>55</v>
      </c>
      <c r="D8" s="114" t="s">
        <v>56</v>
      </c>
      <c r="E8" s="115" t="s">
        <v>57</v>
      </c>
      <c r="F8" s="115" t="s">
        <v>58</v>
      </c>
      <c r="G8" s="115" t="s">
        <v>59</v>
      </c>
      <c r="H8" s="114" t="s">
        <v>60</v>
      </c>
    </row>
    <row r="9" spans="1:8">
      <c r="A9" s="116"/>
      <c r="B9" s="116" t="s">
        <v>109</v>
      </c>
      <c r="C9" s="117"/>
      <c r="D9" s="117"/>
      <c r="E9" s="117"/>
      <c r="F9" s="117"/>
      <c r="G9" s="117"/>
      <c r="H9" s="118"/>
    </row>
    <row r="10" spans="1:8" ht="76.5">
      <c r="A10" s="119" t="s">
        <v>131</v>
      </c>
      <c r="B10" s="136" t="s">
        <v>110</v>
      </c>
      <c r="C10" s="137"/>
      <c r="D10" s="138" t="s">
        <v>111</v>
      </c>
      <c r="E10" s="139"/>
      <c r="F10" s="119"/>
      <c r="G10" s="119" t="s">
        <v>73</v>
      </c>
      <c r="H10" s="140"/>
    </row>
    <row r="11" spans="1:8" ht="51">
      <c r="A11" s="119" t="s">
        <v>132</v>
      </c>
      <c r="B11" s="141" t="s">
        <v>112</v>
      </c>
      <c r="C11" s="142"/>
      <c r="D11" s="143" t="s">
        <v>113</v>
      </c>
      <c r="E11" s="139"/>
      <c r="F11" s="119" t="s">
        <v>10</v>
      </c>
      <c r="G11" s="119" t="s">
        <v>73</v>
      </c>
      <c r="H11" s="140"/>
    </row>
    <row r="12" spans="1:8" ht="38.25">
      <c r="A12" s="119" t="s">
        <v>133</v>
      </c>
      <c r="B12" s="127" t="s">
        <v>114</v>
      </c>
      <c r="C12" s="127"/>
      <c r="D12" s="143" t="s">
        <v>115</v>
      </c>
      <c r="E12" s="122"/>
      <c r="F12" s="119" t="s">
        <v>10</v>
      </c>
      <c r="G12" s="119" t="s">
        <v>73</v>
      </c>
      <c r="H12" s="140"/>
    </row>
    <row r="13" spans="1:8">
      <c r="A13" s="119" t="s">
        <v>134</v>
      </c>
      <c r="B13" s="113" t="s">
        <v>116</v>
      </c>
      <c r="C13" s="113"/>
      <c r="D13" s="121" t="s">
        <v>117</v>
      </c>
      <c r="E13" s="122"/>
      <c r="F13" s="119"/>
      <c r="G13" s="119" t="s">
        <v>73</v>
      </c>
      <c r="H13" s="140"/>
    </row>
    <row r="14" spans="1:8">
      <c r="A14" s="116"/>
      <c r="B14" s="116" t="s">
        <v>118</v>
      </c>
      <c r="C14" s="117"/>
      <c r="D14" s="117"/>
      <c r="E14" s="122"/>
      <c r="F14" s="119"/>
      <c r="G14" s="119"/>
      <c r="H14" s="120"/>
    </row>
    <row r="15" spans="1:8" ht="38.25">
      <c r="A15" s="144" t="s">
        <v>135</v>
      </c>
      <c r="B15" s="123" t="s">
        <v>119</v>
      </c>
      <c r="C15" s="145" t="s">
        <v>120</v>
      </c>
      <c r="D15" s="124" t="s">
        <v>121</v>
      </c>
      <c r="E15" s="144" t="s">
        <v>122</v>
      </c>
      <c r="F15" s="144" t="s">
        <v>10</v>
      </c>
      <c r="G15" s="144" t="s">
        <v>73</v>
      </c>
      <c r="H15" s="146"/>
    </row>
    <row r="16" spans="1:8" ht="114.75">
      <c r="A16" s="109" t="s">
        <v>136</v>
      </c>
      <c r="B16" s="111" t="s">
        <v>123</v>
      </c>
      <c r="C16" s="111" t="s">
        <v>142</v>
      </c>
      <c r="D16" s="113" t="s">
        <v>143</v>
      </c>
      <c r="E16" s="109" t="s">
        <v>122</v>
      </c>
      <c r="F16" s="109"/>
      <c r="G16" s="109" t="s">
        <v>73</v>
      </c>
      <c r="H16" s="147"/>
    </row>
    <row r="17" spans="1:8" ht="102">
      <c r="A17" s="109" t="s">
        <v>137</v>
      </c>
      <c r="B17" s="111" t="s">
        <v>124</v>
      </c>
      <c r="C17" s="111" t="s">
        <v>125</v>
      </c>
      <c r="D17" s="113" t="s">
        <v>126</v>
      </c>
      <c r="E17" s="109" t="s">
        <v>122</v>
      </c>
      <c r="F17" s="109"/>
      <c r="G17" s="109" t="s">
        <v>73</v>
      </c>
      <c r="H17" s="147"/>
    </row>
    <row r="18" spans="1:8" ht="127.5">
      <c r="A18" s="109" t="s">
        <v>138</v>
      </c>
      <c r="B18" s="111" t="s">
        <v>127</v>
      </c>
      <c r="C18" s="111" t="s">
        <v>140</v>
      </c>
      <c r="D18" s="113" t="s">
        <v>141</v>
      </c>
      <c r="E18" s="109" t="s">
        <v>122</v>
      </c>
      <c r="F18" s="109"/>
      <c r="G18" s="109" t="s">
        <v>73</v>
      </c>
      <c r="H18" s="147"/>
    </row>
    <row r="19" spans="1:8" ht="136.5" customHeight="1">
      <c r="A19" s="109" t="s">
        <v>139</v>
      </c>
      <c r="B19" s="111" t="s">
        <v>128</v>
      </c>
      <c r="C19" s="111" t="s">
        <v>129</v>
      </c>
      <c r="D19" s="113" t="s">
        <v>130</v>
      </c>
      <c r="E19" s="109" t="s">
        <v>122</v>
      </c>
      <c r="F19" s="109"/>
      <c r="G19" s="109" t="s">
        <v>73</v>
      </c>
      <c r="H19" s="147"/>
    </row>
    <row r="20" spans="1:8" ht="25.5" customHeight="1"/>
  </sheetData>
  <mergeCells count="3">
    <mergeCell ref="B2:E2"/>
    <mergeCell ref="B3:E3"/>
    <mergeCell ref="B4:E4"/>
  </mergeCells>
  <dataValidations count="2">
    <dataValidation type="list" allowBlank="1" showInputMessage="1" showErrorMessage="1" sqref="F1:F7 F27:F1048576">
      <formula1>"Pass,Fail,Untested,N/A"</formula1>
    </dataValidation>
    <dataValidation type="list" allowBlank="1" showErrorMessage="1" sqref="F8:F19">
      <formula1>$J$2:$J$6</formula1>
      <formula2>0</formula2>
    </dataValidation>
  </dataValidations>
  <pageMargins left="0.70866141732283472" right="0.70866141732283472" top="0.74803149606299213" bottom="0.74803149606299213" header="0.31496062992125984" footer="0.31496062992125984"/>
  <pageSetup scale="62"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Cover</vt:lpstr>
      <vt:lpstr>Test case List</vt:lpstr>
      <vt:lpstr>Test Report</vt:lpstr>
      <vt:lpstr>XemTinNhan</vt:lpstr>
      <vt:lpstr>GuiTinNhan</vt:lpstr>
      <vt:lpstr>GuiTinNhan!Print_Area</vt:lpstr>
      <vt:lpstr>XemTinNhan!Print_Area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nguyetntm1</dc:creator>
  <cp:lastModifiedBy>Tiểu Thiên Yết</cp:lastModifiedBy>
  <cp:lastPrinted>2016-11-10T03:15:19Z</cp:lastPrinted>
  <dcterms:created xsi:type="dcterms:W3CDTF">2016-11-10T02:41:14Z</dcterms:created>
  <dcterms:modified xsi:type="dcterms:W3CDTF">2016-11-30T16:20:38Z</dcterms:modified>
</cp:coreProperties>
</file>