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4235" windowHeight="6150"/>
  </bookViews>
  <sheets>
    <sheet name="navistar stock closing price ta" sheetId="1" r:id="rId1"/>
  </sheets>
  <calcPr calcId="145621"/>
</workbook>
</file>

<file path=xl/calcChain.xml><?xml version="1.0" encoding="utf-8"?>
<calcChain xmlns="http://schemas.openxmlformats.org/spreadsheetml/2006/main">
  <c r="E105" i="1" l="1"/>
  <c r="E104" i="1"/>
  <c r="E103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102" i="1"/>
  <c r="D102" i="1"/>
  <c r="B124" i="1" l="1"/>
  <c r="C123" i="1"/>
  <c r="C122" i="1"/>
  <c r="B121" i="1"/>
  <c r="B120" i="1"/>
  <c r="B119" i="1"/>
  <c r="B118" i="1"/>
  <c r="B117" i="1"/>
  <c r="B116" i="1"/>
  <c r="B115" i="1"/>
  <c r="B113" i="1" l="1"/>
  <c r="B111" i="1"/>
  <c r="B110" i="1"/>
  <c r="B109" i="1"/>
  <c r="B107" i="1"/>
  <c r="B106" i="1"/>
  <c r="B105" i="1"/>
  <c r="B103" i="1"/>
  <c r="B104" i="1"/>
</calcChain>
</file>

<file path=xl/sharedStrings.xml><?xml version="1.0" encoding="utf-8"?>
<sst xmlns="http://schemas.openxmlformats.org/spreadsheetml/2006/main" count="25" uniqueCount="25">
  <si>
    <t>Date</t>
  </si>
  <si>
    <t>Close</t>
  </si>
  <si>
    <t>navistar stock closing price table</t>
  </si>
  <si>
    <t>mean</t>
  </si>
  <si>
    <t>median</t>
  </si>
  <si>
    <t>mode</t>
  </si>
  <si>
    <t>max</t>
  </si>
  <si>
    <t>min</t>
  </si>
  <si>
    <t>range</t>
  </si>
  <si>
    <t>st.dev</t>
  </si>
  <si>
    <t>variance</t>
  </si>
  <si>
    <t>skewness</t>
  </si>
  <si>
    <t>skewness interval</t>
  </si>
  <si>
    <t>kurtosis</t>
  </si>
  <si>
    <t>kurtosis interval</t>
  </si>
  <si>
    <t>P90</t>
  </si>
  <si>
    <t>P10</t>
  </si>
  <si>
    <t>P50</t>
  </si>
  <si>
    <t>Q1</t>
  </si>
  <si>
    <t>Q2</t>
  </si>
  <si>
    <t>Q3</t>
  </si>
  <si>
    <t>IQR</t>
  </si>
  <si>
    <t>upper outlier boundary</t>
  </si>
  <si>
    <t>lower outlier boundary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</si>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</sst>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topLeftCell="A72" workbookViewId="0">
      <selection activeCell="E106" sqref="E106"/>
    </sheetView>
  </sheetViews>
  <sheetFormatPr defaultRowHeight="15" x14ac:dyDescent="0.25"/>
  <cols>
    <col min="1" max="1" width="12" customWidth="1"/>
    <col min="5" max="5" width="12" bestFit="1" customWidth="1"/>
  </cols>
  <sheetData>
    <row r="1" spans="1:3" ht="18.75" x14ac:dyDescent="0.3">
      <c r="A1" s="2" t="s">
        <v>2</v>
      </c>
    </row>
    <row r="2" spans="1:3" x14ac:dyDescent="0.25">
      <c r="A2" t="s">
        <v>0</v>
      </c>
      <c r="B2" t="s">
        <v>1</v>
      </c>
    </row>
    <row r="3" spans="1:3" x14ac:dyDescent="0.25">
      <c r="A3" s="1">
        <v>41143</v>
      </c>
      <c r="B3">
        <v>24.91</v>
      </c>
      <c r="C3">
        <f>POWER(B3,2)</f>
        <v>620.50810000000001</v>
      </c>
    </row>
    <row r="4" spans="1:3" x14ac:dyDescent="0.25">
      <c r="A4" s="1">
        <v>41142</v>
      </c>
      <c r="B4">
        <v>25.15</v>
      </c>
      <c r="C4">
        <f>POWER(B4,2)</f>
        <v>632.52249999999992</v>
      </c>
    </row>
    <row r="5" spans="1:3" x14ac:dyDescent="0.25">
      <c r="A5" s="1">
        <v>41141</v>
      </c>
      <c r="B5">
        <v>25.04</v>
      </c>
      <c r="C5">
        <f>POWER(B5,2)</f>
        <v>627.00159999999994</v>
      </c>
    </row>
    <row r="6" spans="1:3" x14ac:dyDescent="0.25">
      <c r="A6" s="1">
        <v>41138</v>
      </c>
      <c r="B6">
        <v>25.42</v>
      </c>
      <c r="C6">
        <f>POWER(B6,2)</f>
        <v>646.17640000000006</v>
      </c>
    </row>
    <row r="7" spans="1:3" x14ac:dyDescent="0.25">
      <c r="A7" s="1">
        <v>41137</v>
      </c>
      <c r="B7">
        <v>25.38</v>
      </c>
      <c r="C7">
        <f>POWER(B7,2)</f>
        <v>644.14439999999991</v>
      </c>
    </row>
    <row r="8" spans="1:3" x14ac:dyDescent="0.25">
      <c r="A8" s="1">
        <v>41136</v>
      </c>
      <c r="B8">
        <v>25.19</v>
      </c>
      <c r="C8">
        <f>POWER(B8,2)</f>
        <v>634.53610000000003</v>
      </c>
    </row>
    <row r="9" spans="1:3" x14ac:dyDescent="0.25">
      <c r="A9" s="1">
        <v>41135</v>
      </c>
      <c r="B9">
        <v>24.94</v>
      </c>
      <c r="C9">
        <f>POWER(B9,2)</f>
        <v>622.00360000000012</v>
      </c>
    </row>
    <row r="10" spans="1:3" x14ac:dyDescent="0.25">
      <c r="A10" s="1">
        <v>41134</v>
      </c>
      <c r="B10">
        <v>25.42</v>
      </c>
      <c r="C10">
        <f>POWER(B10,2)</f>
        <v>646.17640000000006</v>
      </c>
    </row>
    <row r="11" spans="1:3" x14ac:dyDescent="0.25">
      <c r="A11" s="1">
        <v>41131</v>
      </c>
      <c r="B11">
        <v>26.04</v>
      </c>
      <c r="C11">
        <f>POWER(B11,2)</f>
        <v>678.08159999999998</v>
      </c>
    </row>
    <row r="12" spans="1:3" x14ac:dyDescent="0.25">
      <c r="A12" s="1">
        <v>41130</v>
      </c>
      <c r="B12">
        <v>25.56</v>
      </c>
      <c r="C12">
        <f>POWER(B12,2)</f>
        <v>653.31359999999995</v>
      </c>
    </row>
    <row r="13" spans="1:3" x14ac:dyDescent="0.25">
      <c r="A13" s="1">
        <v>41129</v>
      </c>
      <c r="B13">
        <v>25.17</v>
      </c>
      <c r="C13">
        <f>POWER(B13,2)</f>
        <v>633.52890000000014</v>
      </c>
    </row>
    <row r="14" spans="1:3" x14ac:dyDescent="0.25">
      <c r="A14" s="1">
        <v>41128</v>
      </c>
      <c r="B14">
        <v>25.66</v>
      </c>
      <c r="C14">
        <f>POWER(B14,2)</f>
        <v>658.43560000000002</v>
      </c>
    </row>
    <row r="15" spans="1:3" x14ac:dyDescent="0.25">
      <c r="A15" s="1">
        <v>41127</v>
      </c>
      <c r="B15">
        <v>24.62</v>
      </c>
      <c r="C15">
        <f>POWER(B15,2)</f>
        <v>606.14440000000002</v>
      </c>
    </row>
    <row r="16" spans="1:3" x14ac:dyDescent="0.25">
      <c r="A16" s="1">
        <v>41124</v>
      </c>
      <c r="B16">
        <v>22.39</v>
      </c>
      <c r="C16">
        <f>POWER(B16,2)</f>
        <v>501.31210000000004</v>
      </c>
    </row>
    <row r="17" spans="1:3" x14ac:dyDescent="0.25">
      <c r="A17" s="1">
        <v>41123</v>
      </c>
      <c r="B17">
        <v>21.44</v>
      </c>
      <c r="C17">
        <f>POWER(B17,2)</f>
        <v>459.67360000000008</v>
      </c>
    </row>
    <row r="18" spans="1:3" x14ac:dyDescent="0.25">
      <c r="A18" s="1">
        <v>41122</v>
      </c>
      <c r="B18">
        <v>24.77</v>
      </c>
      <c r="C18">
        <f>POWER(B18,2)</f>
        <v>613.55290000000002</v>
      </c>
    </row>
    <row r="19" spans="1:3" x14ac:dyDescent="0.25">
      <c r="A19" s="1">
        <v>41121</v>
      </c>
      <c r="B19">
        <v>24.6</v>
      </c>
      <c r="C19">
        <f>POWER(B19,2)</f>
        <v>605.16000000000008</v>
      </c>
    </row>
    <row r="20" spans="1:3" x14ac:dyDescent="0.25">
      <c r="A20" s="1">
        <v>41120</v>
      </c>
      <c r="B20">
        <v>24</v>
      </c>
      <c r="C20">
        <f>POWER(B20,2)</f>
        <v>576</v>
      </c>
    </row>
    <row r="21" spans="1:3" x14ac:dyDescent="0.25">
      <c r="A21" s="1">
        <v>41117</v>
      </c>
      <c r="B21">
        <v>23.68</v>
      </c>
      <c r="C21">
        <f>POWER(B21,2)</f>
        <v>560.74239999999998</v>
      </c>
    </row>
    <row r="22" spans="1:3" x14ac:dyDescent="0.25">
      <c r="A22" s="1">
        <v>41116</v>
      </c>
      <c r="B22">
        <v>23.2</v>
      </c>
      <c r="C22">
        <f>POWER(B22,2)</f>
        <v>538.24</v>
      </c>
    </row>
    <row r="23" spans="1:3" x14ac:dyDescent="0.25">
      <c r="A23" s="1">
        <v>41115</v>
      </c>
      <c r="B23">
        <v>23.18</v>
      </c>
      <c r="C23">
        <f>POWER(B23,2)</f>
        <v>537.31240000000003</v>
      </c>
    </row>
    <row r="24" spans="1:3" x14ac:dyDescent="0.25">
      <c r="A24" s="1">
        <v>41114</v>
      </c>
      <c r="B24">
        <v>23.02</v>
      </c>
      <c r="C24">
        <f>POWER(B24,2)</f>
        <v>529.92039999999997</v>
      </c>
    </row>
    <row r="25" spans="1:3" x14ac:dyDescent="0.25">
      <c r="A25" s="1">
        <v>41113</v>
      </c>
      <c r="B25">
        <v>23.56</v>
      </c>
      <c r="C25">
        <f>POWER(B25,2)</f>
        <v>555.07359999999994</v>
      </c>
    </row>
    <row r="26" spans="1:3" x14ac:dyDescent="0.25">
      <c r="A26" s="1">
        <v>41110</v>
      </c>
      <c r="B26">
        <v>24</v>
      </c>
      <c r="C26">
        <f>POWER(B26,2)</f>
        <v>576</v>
      </c>
    </row>
    <row r="27" spans="1:3" x14ac:dyDescent="0.25">
      <c r="A27" s="1">
        <v>41109</v>
      </c>
      <c r="B27">
        <v>24.78</v>
      </c>
      <c r="C27">
        <f>POWER(B27,2)</f>
        <v>614.04840000000002</v>
      </c>
    </row>
    <row r="28" spans="1:3" x14ac:dyDescent="0.25">
      <c r="A28" s="1">
        <v>41108</v>
      </c>
      <c r="B28">
        <v>24.95</v>
      </c>
      <c r="C28">
        <f>POWER(B28,2)</f>
        <v>622.50249999999994</v>
      </c>
    </row>
    <row r="29" spans="1:3" x14ac:dyDescent="0.25">
      <c r="A29" s="1">
        <v>41107</v>
      </c>
      <c r="B29">
        <v>24.18</v>
      </c>
      <c r="C29">
        <f>POWER(B29,2)</f>
        <v>584.67240000000004</v>
      </c>
    </row>
    <row r="30" spans="1:3" x14ac:dyDescent="0.25">
      <c r="A30" s="1">
        <v>41106</v>
      </c>
      <c r="B30">
        <v>23.09</v>
      </c>
      <c r="C30">
        <f>POWER(B30,2)</f>
        <v>533.1481</v>
      </c>
    </row>
    <row r="31" spans="1:3" x14ac:dyDescent="0.25">
      <c r="A31" s="1">
        <v>41103</v>
      </c>
      <c r="B31">
        <v>23.44</v>
      </c>
      <c r="C31">
        <f>POWER(B31,2)</f>
        <v>549.43360000000007</v>
      </c>
    </row>
    <row r="32" spans="1:3" x14ac:dyDescent="0.25">
      <c r="A32" s="1">
        <v>41102</v>
      </c>
      <c r="B32">
        <v>23.43</v>
      </c>
      <c r="C32">
        <f>POWER(B32,2)</f>
        <v>548.96489999999994</v>
      </c>
    </row>
    <row r="33" spans="1:3" x14ac:dyDescent="0.25">
      <c r="A33" s="1">
        <v>41101</v>
      </c>
      <c r="B33">
        <v>23</v>
      </c>
      <c r="C33">
        <f>POWER(B33,2)</f>
        <v>529</v>
      </c>
    </row>
    <row r="34" spans="1:3" x14ac:dyDescent="0.25">
      <c r="A34" s="1">
        <v>41100</v>
      </c>
      <c r="B34">
        <v>21.95</v>
      </c>
      <c r="C34">
        <f>POWER(B34,2)</f>
        <v>481.80249999999995</v>
      </c>
    </row>
    <row r="35" spans="1:3" x14ac:dyDescent="0.25">
      <c r="A35" s="1">
        <v>41099</v>
      </c>
      <c r="B35">
        <v>23.67</v>
      </c>
      <c r="C35">
        <f>POWER(B35,2)</f>
        <v>560.26890000000003</v>
      </c>
    </row>
    <row r="36" spans="1:3" x14ac:dyDescent="0.25">
      <c r="A36" s="1">
        <v>41096</v>
      </c>
      <c r="B36">
        <v>24.42</v>
      </c>
      <c r="C36">
        <f>POWER(B36,2)</f>
        <v>596.33640000000014</v>
      </c>
    </row>
    <row r="37" spans="1:3" x14ac:dyDescent="0.25">
      <c r="A37" s="1">
        <v>41095</v>
      </c>
      <c r="B37">
        <v>28.79</v>
      </c>
      <c r="C37">
        <f>POWER(B37,2)</f>
        <v>828.86410000000001</v>
      </c>
    </row>
    <row r="38" spans="1:3" x14ac:dyDescent="0.25">
      <c r="A38" s="1">
        <v>41093</v>
      </c>
      <c r="B38">
        <v>29.04</v>
      </c>
      <c r="C38">
        <f>POWER(B38,2)</f>
        <v>843.32159999999999</v>
      </c>
    </row>
    <row r="39" spans="1:3" x14ac:dyDescent="0.25">
      <c r="A39" s="1">
        <v>41092</v>
      </c>
      <c r="B39">
        <v>27.09</v>
      </c>
      <c r="C39">
        <f>POWER(B39,2)</f>
        <v>733.86810000000003</v>
      </c>
    </row>
    <row r="40" spans="1:3" x14ac:dyDescent="0.25">
      <c r="A40" s="1">
        <v>41089</v>
      </c>
      <c r="B40">
        <v>28.37</v>
      </c>
      <c r="C40">
        <f>POWER(B40,2)</f>
        <v>804.85690000000011</v>
      </c>
    </row>
    <row r="41" spans="1:3" x14ac:dyDescent="0.25">
      <c r="A41" s="1">
        <v>41088</v>
      </c>
      <c r="B41">
        <v>25.56</v>
      </c>
      <c r="C41">
        <f>POWER(B41,2)</f>
        <v>653.31359999999995</v>
      </c>
    </row>
    <row r="42" spans="1:3" x14ac:dyDescent="0.25">
      <c r="A42" s="1">
        <v>41087</v>
      </c>
      <c r="B42">
        <v>25.4</v>
      </c>
      <c r="C42">
        <f>POWER(B42,2)</f>
        <v>645.16</v>
      </c>
    </row>
    <row r="43" spans="1:3" x14ac:dyDescent="0.25">
      <c r="A43" s="1">
        <v>41086</v>
      </c>
      <c r="B43">
        <v>25.58</v>
      </c>
      <c r="C43">
        <f>POWER(B43,2)</f>
        <v>654.33639999999991</v>
      </c>
    </row>
    <row r="44" spans="1:3" x14ac:dyDescent="0.25">
      <c r="A44" s="1">
        <v>41085</v>
      </c>
      <c r="B44">
        <v>25.39</v>
      </c>
      <c r="C44">
        <f>POWER(B44,2)</f>
        <v>644.65210000000002</v>
      </c>
    </row>
    <row r="45" spans="1:3" x14ac:dyDescent="0.25">
      <c r="A45" s="1">
        <v>41082</v>
      </c>
      <c r="B45">
        <v>27.02</v>
      </c>
      <c r="C45">
        <f>POWER(B45,2)</f>
        <v>730.08039999999994</v>
      </c>
    </row>
    <row r="46" spans="1:3" x14ac:dyDescent="0.25">
      <c r="A46" s="1">
        <v>41081</v>
      </c>
      <c r="B46">
        <v>26.45</v>
      </c>
      <c r="C46">
        <f>POWER(B46,2)</f>
        <v>699.60249999999996</v>
      </c>
    </row>
    <row r="47" spans="1:3" x14ac:dyDescent="0.25">
      <c r="A47" s="1">
        <v>41080</v>
      </c>
      <c r="B47">
        <v>28.38</v>
      </c>
      <c r="C47">
        <f>POWER(B47,2)</f>
        <v>805.42439999999999</v>
      </c>
    </row>
    <row r="48" spans="1:3" x14ac:dyDescent="0.25">
      <c r="A48" s="1">
        <v>41079</v>
      </c>
      <c r="B48">
        <v>29.38</v>
      </c>
      <c r="C48">
        <f>POWER(B48,2)</f>
        <v>863.18439999999998</v>
      </c>
    </row>
    <row r="49" spans="1:3" x14ac:dyDescent="0.25">
      <c r="A49" s="1">
        <v>41078</v>
      </c>
      <c r="B49">
        <v>28.6</v>
      </c>
      <c r="C49">
        <f>POWER(B49,2)</f>
        <v>817.96</v>
      </c>
    </row>
    <row r="50" spans="1:3" x14ac:dyDescent="0.25">
      <c r="A50" s="1">
        <v>41075</v>
      </c>
      <c r="B50">
        <v>29.95</v>
      </c>
      <c r="C50">
        <f>POWER(B50,2)</f>
        <v>897.00249999999994</v>
      </c>
    </row>
    <row r="51" spans="1:3" x14ac:dyDescent="0.25">
      <c r="A51" s="1">
        <v>41074</v>
      </c>
      <c r="B51">
        <v>27.83</v>
      </c>
      <c r="C51">
        <f>POWER(B51,2)</f>
        <v>774.50889999999993</v>
      </c>
    </row>
    <row r="52" spans="1:3" x14ac:dyDescent="0.25">
      <c r="A52" s="1">
        <v>41073</v>
      </c>
      <c r="B52">
        <v>25.93</v>
      </c>
      <c r="C52">
        <f>POWER(B52,2)</f>
        <v>672.36490000000003</v>
      </c>
    </row>
    <row r="53" spans="1:3" x14ac:dyDescent="0.25">
      <c r="A53" s="1">
        <v>41072</v>
      </c>
      <c r="B53">
        <v>27.15</v>
      </c>
      <c r="C53">
        <f>POWER(B53,2)</f>
        <v>737.12249999999995</v>
      </c>
    </row>
    <row r="54" spans="1:3" x14ac:dyDescent="0.25">
      <c r="A54" s="1">
        <v>41071</v>
      </c>
      <c r="B54">
        <v>28.74</v>
      </c>
      <c r="C54">
        <f>POWER(B54,2)</f>
        <v>825.98759999999993</v>
      </c>
    </row>
    <row r="55" spans="1:3" x14ac:dyDescent="0.25">
      <c r="A55" s="1">
        <v>41068</v>
      </c>
      <c r="B55">
        <v>28.36</v>
      </c>
      <c r="C55">
        <f>POWER(B55,2)</f>
        <v>804.28959999999995</v>
      </c>
    </row>
    <row r="56" spans="1:3" x14ac:dyDescent="0.25">
      <c r="A56" s="1">
        <v>41067</v>
      </c>
      <c r="B56">
        <v>24.11</v>
      </c>
      <c r="C56">
        <f>POWER(B56,2)</f>
        <v>581.2921</v>
      </c>
    </row>
    <row r="57" spans="1:3" x14ac:dyDescent="0.25">
      <c r="A57" s="1">
        <v>41066</v>
      </c>
      <c r="B57">
        <v>28.15</v>
      </c>
      <c r="C57">
        <f>POWER(B57,2)</f>
        <v>792.4224999999999</v>
      </c>
    </row>
    <row r="58" spans="1:3" x14ac:dyDescent="0.25">
      <c r="A58" s="1">
        <v>41065</v>
      </c>
      <c r="B58">
        <v>27.52</v>
      </c>
      <c r="C58">
        <f>POWER(B58,2)</f>
        <v>757.35039999999992</v>
      </c>
    </row>
    <row r="59" spans="1:3" x14ac:dyDescent="0.25">
      <c r="A59" s="1">
        <v>41064</v>
      </c>
      <c r="B59">
        <v>26.61</v>
      </c>
      <c r="C59">
        <f>POWER(B59,2)</f>
        <v>708.09209999999996</v>
      </c>
    </row>
    <row r="60" spans="1:3" x14ac:dyDescent="0.25">
      <c r="A60" s="1">
        <v>41061</v>
      </c>
      <c r="B60">
        <v>27.01</v>
      </c>
      <c r="C60">
        <f>POWER(B60,2)</f>
        <v>729.54010000000005</v>
      </c>
    </row>
    <row r="61" spans="1:3" x14ac:dyDescent="0.25">
      <c r="A61" s="1">
        <v>41060</v>
      </c>
      <c r="B61">
        <v>27.94</v>
      </c>
      <c r="C61">
        <f>POWER(B61,2)</f>
        <v>780.64360000000011</v>
      </c>
    </row>
    <row r="62" spans="1:3" x14ac:dyDescent="0.25">
      <c r="A62" s="1">
        <v>41059</v>
      </c>
      <c r="B62">
        <v>28.26</v>
      </c>
      <c r="C62">
        <f>POWER(B62,2)</f>
        <v>798.62760000000014</v>
      </c>
    </row>
    <row r="63" spans="1:3" x14ac:dyDescent="0.25">
      <c r="A63" s="1">
        <v>41058</v>
      </c>
      <c r="B63">
        <v>29.23</v>
      </c>
      <c r="C63">
        <f>POWER(B63,2)</f>
        <v>854.39290000000005</v>
      </c>
    </row>
    <row r="64" spans="1:3" x14ac:dyDescent="0.25">
      <c r="A64" s="1">
        <v>41054</v>
      </c>
      <c r="B64">
        <v>28.11</v>
      </c>
      <c r="C64">
        <f>POWER(B64,2)</f>
        <v>790.1721</v>
      </c>
    </row>
    <row r="65" spans="1:3" x14ac:dyDescent="0.25">
      <c r="A65" s="1">
        <v>41053</v>
      </c>
      <c r="B65">
        <v>28.04</v>
      </c>
      <c r="C65">
        <f>POWER(B65,2)</f>
        <v>786.24159999999995</v>
      </c>
    </row>
    <row r="66" spans="1:3" x14ac:dyDescent="0.25">
      <c r="A66" s="1">
        <v>41052</v>
      </c>
      <c r="B66">
        <v>27.71</v>
      </c>
      <c r="C66">
        <f>POWER(B66,2)</f>
        <v>767.84410000000003</v>
      </c>
    </row>
    <row r="67" spans="1:3" x14ac:dyDescent="0.25">
      <c r="A67" s="1">
        <v>41051</v>
      </c>
      <c r="B67">
        <v>28.08</v>
      </c>
      <c r="C67">
        <f>POWER(B67,2)</f>
        <v>788.48639999999989</v>
      </c>
    </row>
    <row r="68" spans="1:3" x14ac:dyDescent="0.25">
      <c r="A68" s="1">
        <v>41050</v>
      </c>
      <c r="B68">
        <v>27.39</v>
      </c>
      <c r="C68">
        <f>POWER(B68,2)</f>
        <v>750.21210000000008</v>
      </c>
    </row>
    <row r="69" spans="1:3" x14ac:dyDescent="0.25">
      <c r="A69" s="1">
        <v>41047</v>
      </c>
      <c r="B69">
        <v>26.31</v>
      </c>
      <c r="C69">
        <f>POWER(B69,2)</f>
        <v>692.21609999999998</v>
      </c>
    </row>
    <row r="70" spans="1:3" x14ac:dyDescent="0.25">
      <c r="A70" s="1">
        <v>41046</v>
      </c>
      <c r="B70">
        <v>26.91</v>
      </c>
      <c r="C70">
        <f>POWER(B70,2)</f>
        <v>724.1481</v>
      </c>
    </row>
    <row r="71" spans="1:3" x14ac:dyDescent="0.25">
      <c r="A71" s="1">
        <v>41045</v>
      </c>
      <c r="B71">
        <v>28.41</v>
      </c>
      <c r="C71">
        <f>POWER(B71,2)</f>
        <v>807.12810000000002</v>
      </c>
    </row>
    <row r="72" spans="1:3" x14ac:dyDescent="0.25">
      <c r="A72" s="1">
        <v>41044</v>
      </c>
      <c r="B72">
        <v>29.8</v>
      </c>
      <c r="C72">
        <f>POWER(B72,2)</f>
        <v>888.04000000000008</v>
      </c>
    </row>
    <row r="73" spans="1:3" x14ac:dyDescent="0.25">
      <c r="A73" s="1">
        <v>41043</v>
      </c>
      <c r="B73">
        <v>31.08</v>
      </c>
      <c r="C73">
        <f>POWER(B73,2)</f>
        <v>965.96639999999991</v>
      </c>
    </row>
    <row r="74" spans="1:3" x14ac:dyDescent="0.25">
      <c r="A74" s="1">
        <v>41040</v>
      </c>
      <c r="B74">
        <v>30.01</v>
      </c>
      <c r="C74">
        <f>POWER(B74,2)</f>
        <v>900.60010000000011</v>
      </c>
    </row>
    <row r="75" spans="1:3" x14ac:dyDescent="0.25">
      <c r="A75" s="1">
        <v>41039</v>
      </c>
      <c r="B75">
        <v>30.81</v>
      </c>
      <c r="C75">
        <f>POWER(B75,2)</f>
        <v>949.25609999999995</v>
      </c>
    </row>
    <row r="76" spans="1:3" x14ac:dyDescent="0.25">
      <c r="A76" s="1">
        <v>41038</v>
      </c>
      <c r="B76">
        <v>31.52</v>
      </c>
      <c r="C76">
        <f>POWER(B76,2)</f>
        <v>993.5104</v>
      </c>
    </row>
    <row r="77" spans="1:3" x14ac:dyDescent="0.25">
      <c r="A77" s="1">
        <v>41037</v>
      </c>
      <c r="B77">
        <v>31.82</v>
      </c>
      <c r="C77">
        <f>POWER(B77,2)</f>
        <v>1012.5124000000001</v>
      </c>
    </row>
    <row r="78" spans="1:3" x14ac:dyDescent="0.25">
      <c r="A78" s="1">
        <v>41036</v>
      </c>
      <c r="B78">
        <v>32.06</v>
      </c>
      <c r="C78">
        <f>POWER(B78,2)</f>
        <v>1027.8436000000002</v>
      </c>
    </row>
    <row r="79" spans="1:3" x14ac:dyDescent="0.25">
      <c r="A79" s="1">
        <v>41033</v>
      </c>
      <c r="B79">
        <v>32.520000000000003</v>
      </c>
      <c r="C79">
        <f>POWER(B79,2)</f>
        <v>1057.5504000000003</v>
      </c>
    </row>
    <row r="80" spans="1:3" x14ac:dyDescent="0.25">
      <c r="A80" s="1">
        <v>41032</v>
      </c>
      <c r="B80">
        <v>33.19</v>
      </c>
      <c r="C80">
        <f>POWER(B80,2)</f>
        <v>1101.5760999999998</v>
      </c>
    </row>
    <row r="81" spans="1:3" x14ac:dyDescent="0.25">
      <c r="A81" s="1">
        <v>41031</v>
      </c>
      <c r="B81">
        <v>34.47</v>
      </c>
      <c r="C81">
        <f>POWER(B81,2)</f>
        <v>1188.1808999999998</v>
      </c>
    </row>
    <row r="82" spans="1:3" x14ac:dyDescent="0.25">
      <c r="A82" s="1">
        <v>41030</v>
      </c>
      <c r="B82">
        <v>35.04</v>
      </c>
      <c r="C82">
        <f>POWER(B82,2)</f>
        <v>1227.8016</v>
      </c>
    </row>
    <row r="83" spans="1:3" x14ac:dyDescent="0.25">
      <c r="A83" s="1">
        <v>41029</v>
      </c>
      <c r="B83">
        <v>33.950000000000003</v>
      </c>
      <c r="C83">
        <f>POWER(B83,2)</f>
        <v>1152.6025000000002</v>
      </c>
    </row>
    <row r="84" spans="1:3" x14ac:dyDescent="0.25">
      <c r="A84" s="1">
        <v>41026</v>
      </c>
      <c r="B84">
        <v>34.36</v>
      </c>
      <c r="C84">
        <f>POWER(B84,2)</f>
        <v>1180.6096</v>
      </c>
    </row>
    <row r="85" spans="1:3" x14ac:dyDescent="0.25">
      <c r="A85" s="1">
        <v>41025</v>
      </c>
      <c r="B85">
        <v>34</v>
      </c>
      <c r="C85">
        <f>POWER(B85,2)</f>
        <v>1156</v>
      </c>
    </row>
    <row r="86" spans="1:3" x14ac:dyDescent="0.25">
      <c r="A86" s="1">
        <v>41024</v>
      </c>
      <c r="B86">
        <v>33.61</v>
      </c>
      <c r="C86">
        <f>POWER(B86,2)</f>
        <v>1129.6321</v>
      </c>
    </row>
    <row r="87" spans="1:3" x14ac:dyDescent="0.25">
      <c r="A87" s="1">
        <v>41023</v>
      </c>
      <c r="B87">
        <v>33.76</v>
      </c>
      <c r="C87">
        <f>POWER(B87,2)</f>
        <v>1139.7375999999999</v>
      </c>
    </row>
    <row r="88" spans="1:3" x14ac:dyDescent="0.25">
      <c r="A88" s="1">
        <v>41022</v>
      </c>
      <c r="B88">
        <v>33.68</v>
      </c>
      <c r="C88">
        <f>POWER(B88,2)</f>
        <v>1134.3424</v>
      </c>
    </row>
    <row r="89" spans="1:3" x14ac:dyDescent="0.25">
      <c r="A89" s="1">
        <v>41019</v>
      </c>
      <c r="B89">
        <v>34.61</v>
      </c>
      <c r="C89">
        <f>POWER(B89,2)</f>
        <v>1197.8521000000001</v>
      </c>
    </row>
    <row r="90" spans="1:3" x14ac:dyDescent="0.25">
      <c r="A90" s="1">
        <v>41018</v>
      </c>
      <c r="B90">
        <v>35.86</v>
      </c>
      <c r="C90">
        <f>POWER(B90,2)</f>
        <v>1285.9395999999999</v>
      </c>
    </row>
    <row r="91" spans="1:3" x14ac:dyDescent="0.25">
      <c r="A91" s="1">
        <v>41017</v>
      </c>
      <c r="B91">
        <v>36.93</v>
      </c>
      <c r="C91">
        <f>POWER(B91,2)</f>
        <v>1363.8249000000001</v>
      </c>
    </row>
    <row r="92" spans="1:3" x14ac:dyDescent="0.25">
      <c r="A92" s="1">
        <v>41016</v>
      </c>
      <c r="B92">
        <v>37.56</v>
      </c>
      <c r="C92">
        <f>POWER(B92,2)</f>
        <v>1410.7536000000002</v>
      </c>
    </row>
    <row r="93" spans="1:3" x14ac:dyDescent="0.25">
      <c r="A93" s="1">
        <v>41015</v>
      </c>
      <c r="B93">
        <v>36.58</v>
      </c>
      <c r="C93">
        <f>POWER(B93,2)</f>
        <v>1338.0963999999999</v>
      </c>
    </row>
    <row r="94" spans="1:3" x14ac:dyDescent="0.25">
      <c r="A94" s="1">
        <v>41012</v>
      </c>
      <c r="B94">
        <v>36.770000000000003</v>
      </c>
      <c r="C94">
        <f>POWER(B94,2)</f>
        <v>1352.0329000000002</v>
      </c>
    </row>
    <row r="95" spans="1:3" x14ac:dyDescent="0.25">
      <c r="A95" s="1">
        <v>41011</v>
      </c>
      <c r="B95">
        <v>37.51</v>
      </c>
      <c r="C95">
        <f>POWER(B95,2)</f>
        <v>1407.0000999999997</v>
      </c>
    </row>
    <row r="96" spans="1:3" x14ac:dyDescent="0.25">
      <c r="A96" s="1">
        <v>41010</v>
      </c>
      <c r="B96">
        <v>36.770000000000003</v>
      </c>
      <c r="C96">
        <f>POWER(B96,2)</f>
        <v>1352.0329000000002</v>
      </c>
    </row>
    <row r="97" spans="1:5" x14ac:dyDescent="0.25">
      <c r="A97" s="1">
        <v>41009</v>
      </c>
      <c r="B97">
        <v>37.229999999999997</v>
      </c>
      <c r="C97">
        <f>POWER(B97,2)</f>
        <v>1386.0728999999997</v>
      </c>
    </row>
    <row r="98" spans="1:5" x14ac:dyDescent="0.25">
      <c r="A98" s="1">
        <v>41008</v>
      </c>
      <c r="B98">
        <v>37.909999999999997</v>
      </c>
      <c r="C98">
        <f>POWER(B98,2)</f>
        <v>1437.1680999999996</v>
      </c>
    </row>
    <row r="99" spans="1:5" x14ac:dyDescent="0.25">
      <c r="A99" s="1">
        <v>41004</v>
      </c>
      <c r="B99">
        <v>38.9</v>
      </c>
      <c r="C99">
        <f>POWER(B99,2)</f>
        <v>1513.2099999999998</v>
      </c>
    </row>
    <row r="100" spans="1:5" x14ac:dyDescent="0.25">
      <c r="A100" s="1">
        <v>41003</v>
      </c>
      <c r="B100">
        <v>38.729999999999997</v>
      </c>
      <c r="C100">
        <f>POWER(B100,2)</f>
        <v>1500.0128999999997</v>
      </c>
    </row>
    <row r="101" spans="1:5" x14ac:dyDescent="0.25">
      <c r="A101" s="1">
        <v>41002</v>
      </c>
      <c r="B101">
        <v>39.549999999999997</v>
      </c>
      <c r="C101">
        <f>POWER(B101,2)</f>
        <v>1564.2024999999999</v>
      </c>
    </row>
    <row r="102" spans="1:5" x14ac:dyDescent="0.25">
      <c r="A102" s="1">
        <v>41001</v>
      </c>
      <c r="B102">
        <v>40.630000000000003</v>
      </c>
      <c r="C102">
        <f>POWER(B102,2)</f>
        <v>1650.7969000000003</v>
      </c>
      <c r="D102">
        <f>SUM(B3:B102)</f>
        <v>2867.27</v>
      </c>
      <c r="E102">
        <f>POWER(D102,2)</f>
        <v>8221237.2528999997</v>
      </c>
    </row>
    <row r="103" spans="1:5" x14ac:dyDescent="0.25">
      <c r="A103" s="1" t="s">
        <v>3</v>
      </c>
      <c r="B103">
        <f>AVERAGE(B3:B102)</f>
        <v>28.672699999999999</v>
      </c>
      <c r="E103">
        <f>SUM(C3:C102)</f>
        <v>84485.20670000001</v>
      </c>
    </row>
    <row r="104" spans="1:5" x14ac:dyDescent="0.25">
      <c r="A104" s="1" t="s">
        <v>4</v>
      </c>
      <c r="B104">
        <f>MEDIAN(B3:B102)</f>
        <v>27.615000000000002</v>
      </c>
      <c r="E104">
        <f>100*E103-E102</f>
        <v>227283.41710000206</v>
      </c>
    </row>
    <row r="105" spans="1:5" x14ac:dyDescent="0.25">
      <c r="A105" s="1" t="s">
        <v>5</v>
      </c>
      <c r="B105">
        <f>MODE(B3:B102)</f>
        <v>25.42</v>
      </c>
      <c r="E105">
        <f>SQRT(E104/9900)</f>
        <v>4.7914424674822227</v>
      </c>
    </row>
    <row r="106" spans="1:5" x14ac:dyDescent="0.25">
      <c r="A106" s="1" t="s">
        <v>6</v>
      </c>
      <c r="B106">
        <f>MAX(B3:B102)</f>
        <v>40.630000000000003</v>
      </c>
    </row>
    <row r="107" spans="1:5" x14ac:dyDescent="0.25">
      <c r="A107" s="1" t="s">
        <v>7</v>
      </c>
      <c r="B107">
        <f>MIN(B3:B102)</f>
        <v>21.44</v>
      </c>
    </row>
    <row r="108" spans="1:5" x14ac:dyDescent="0.25">
      <c r="A108" s="1" t="s">
        <v>8</v>
      </c>
      <c r="B108">
        <v>19.190000000000001</v>
      </c>
    </row>
    <row r="109" spans="1:5" x14ac:dyDescent="0.25">
      <c r="A109" s="1" t="s">
        <v>9</v>
      </c>
      <c r="B109">
        <f>STDEV(B3:B102)</f>
        <v>4.7914424674822111</v>
      </c>
    </row>
    <row r="110" spans="1:5" x14ac:dyDescent="0.25">
      <c r="A110" s="1" t="s">
        <v>10</v>
      </c>
      <c r="B110">
        <f>VAR(B3:B102)</f>
        <v>22.957920919192016</v>
      </c>
    </row>
    <row r="111" spans="1:5" x14ac:dyDescent="0.25">
      <c r="A111" s="1" t="s">
        <v>11</v>
      </c>
      <c r="B111">
        <f>SKEW(B3:B102)</f>
        <v>0.77418375073683354</v>
      </c>
    </row>
    <row r="112" spans="1:5" x14ac:dyDescent="0.25">
      <c r="A112" s="1" t="s">
        <v>12</v>
      </c>
      <c r="C112">
        <v>-0.48899999999999999</v>
      </c>
      <c r="D112">
        <v>0.48899999999999999</v>
      </c>
    </row>
    <row r="113" spans="1:4" x14ac:dyDescent="0.25">
      <c r="A113" s="1" t="s">
        <v>13</v>
      </c>
      <c r="B113">
        <f>KURT(B3:B102)</f>
        <v>-0.44497295785784274</v>
      </c>
    </row>
    <row r="114" spans="1:4" x14ac:dyDescent="0.25">
      <c r="A114" s="1" t="s">
        <v>14</v>
      </c>
      <c r="C114">
        <v>-0.97899999999999998</v>
      </c>
      <c r="D114">
        <v>0.97899999999999998</v>
      </c>
    </row>
    <row r="115" spans="1:4" x14ac:dyDescent="0.25">
      <c r="A115" s="1" t="s">
        <v>15</v>
      </c>
      <c r="B115">
        <f>PERCENTILE(B3:B102,0.9)</f>
        <v>36.770000000000003</v>
      </c>
    </row>
    <row r="116" spans="1:4" x14ac:dyDescent="0.25">
      <c r="A116" s="1" t="s">
        <v>16</v>
      </c>
      <c r="B116">
        <f>PERCENTILE(B3:B102,0.1)</f>
        <v>23.547999999999998</v>
      </c>
    </row>
    <row r="117" spans="1:4" x14ac:dyDescent="0.25">
      <c r="A117" s="1" t="s">
        <v>17</v>
      </c>
      <c r="B117">
        <f>PERCENTILE(B3:B102,0.5)</f>
        <v>27.615000000000002</v>
      </c>
    </row>
    <row r="118" spans="1:4" x14ac:dyDescent="0.25">
      <c r="A118" s="1" t="s">
        <v>18</v>
      </c>
      <c r="B118">
        <f>QUARTILE(B3:B102,1)</f>
        <v>25.017499999999998</v>
      </c>
    </row>
    <row r="119" spans="1:4" x14ac:dyDescent="0.25">
      <c r="A119" s="1" t="s">
        <v>19</v>
      </c>
      <c r="B119">
        <f>QUARTILE(B3:B102,2)</f>
        <v>27.615000000000002</v>
      </c>
    </row>
    <row r="120" spans="1:4" x14ac:dyDescent="0.25">
      <c r="A120" s="1" t="s">
        <v>20</v>
      </c>
      <c r="B120">
        <f>QUARTILE(B3:B102,3)</f>
        <v>31.880000000000003</v>
      </c>
    </row>
    <row r="121" spans="1:4" x14ac:dyDescent="0.25">
      <c r="A121" s="1" t="s">
        <v>21</v>
      </c>
      <c r="B121">
        <f>B120-B118</f>
        <v>6.8625000000000043</v>
      </c>
    </row>
    <row r="122" spans="1:4" x14ac:dyDescent="0.25">
      <c r="A122" s="1" t="s">
        <v>22</v>
      </c>
      <c r="C122">
        <f>B120+1.5*B121</f>
        <v>42.173750000000013</v>
      </c>
    </row>
    <row r="123" spans="1:4" x14ac:dyDescent="0.25">
      <c r="A123" s="1" t="s">
        <v>23</v>
      </c>
      <c r="C123">
        <f>B118-1.5*B121</f>
        <v>14.723749999999992</v>
      </c>
    </row>
    <row r="124" spans="1:4" x14ac:dyDescent="0.25">
      <c r="A124" s="1" t="s">
        <v>24</v>
      </c>
      <c r="B124">
        <f>B109/B103</f>
        <v>0.16710817144817933</v>
      </c>
    </row>
    <row r="125" spans="1:4" x14ac:dyDescent="0.25">
      <c r="A125" s="1"/>
    </row>
    <row r="126" spans="1:4" x14ac:dyDescent="0.25">
      <c r="A126" s="1"/>
    </row>
    <row r="127" spans="1:4" x14ac:dyDescent="0.25">
      <c r="A127" s="1"/>
    </row>
    <row r="128" spans="1:4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navistar stock closing price 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Jianhua Jiang</dc:creator>
  <cp:lastModifiedBy>Jianhua Jiang</cp:lastModifiedBy>
  <cp:lastPrinted>2012-08-24T17:02:58Z</cp:lastPrinted>
  <dcterms:created xsi:type="dcterms:W3CDTF">2012-08-24T16:52:04Z</dcterms:created>
  <dcterms:modified xsi:type="dcterms:W3CDTF">2012-09-01T00:11:44Z</dcterms:modified>
</cp:coreProperties>
</file>