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18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0" i="1" l="1"/>
  <c r="I9" i="1"/>
  <c r="I8" i="1"/>
  <c r="I7" i="1"/>
  <c r="I6" i="1"/>
  <c r="I5" i="1"/>
  <c r="I4" i="1"/>
  <c r="I3" i="1"/>
  <c r="I2" i="1"/>
  <c r="G13" i="1" l="1"/>
  <c r="G12" i="1"/>
  <c r="H11" i="1"/>
  <c r="H10" i="1"/>
  <c r="H9" i="1"/>
  <c r="H8" i="1"/>
  <c r="H7" i="1"/>
  <c r="H6" i="1"/>
  <c r="H5" i="1"/>
  <c r="H4" i="1"/>
  <c r="H3" i="1"/>
  <c r="H2" i="1"/>
  <c r="G10" i="1"/>
  <c r="G9" i="1"/>
  <c r="G8" i="1"/>
  <c r="G7" i="1"/>
  <c r="G6" i="1"/>
  <c r="G5" i="1"/>
  <c r="G4" i="1"/>
  <c r="G3" i="1"/>
  <c r="G2" i="1"/>
  <c r="F10" i="1"/>
  <c r="F9" i="1"/>
  <c r="A14" i="1"/>
  <c r="F8" i="1" s="1"/>
  <c r="F7" i="1"/>
  <c r="F5" i="1"/>
  <c r="F3" i="1"/>
  <c r="A15" i="1"/>
  <c r="A13" i="1"/>
  <c r="B12" i="1"/>
  <c r="A12" i="1"/>
  <c r="E11" i="1"/>
  <c r="E10" i="1"/>
  <c r="E9" i="1"/>
  <c r="E8" i="1"/>
  <c r="E7" i="1"/>
  <c r="E6" i="1"/>
  <c r="E5" i="1"/>
  <c r="E4" i="1"/>
  <c r="E3" i="1"/>
  <c r="E2" i="1"/>
  <c r="D11" i="1"/>
  <c r="D10" i="1"/>
  <c r="D9" i="1"/>
  <c r="D8" i="1"/>
  <c r="D7" i="1"/>
  <c r="D6" i="1"/>
  <c r="D5" i="1"/>
  <c r="D4" i="1"/>
  <c r="D3" i="1"/>
  <c r="D2" i="1"/>
  <c r="C11" i="1"/>
  <c r="C10" i="1"/>
  <c r="C9" i="1"/>
  <c r="C8" i="1"/>
  <c r="C7" i="1"/>
  <c r="C6" i="1"/>
  <c r="C5" i="1"/>
  <c r="C4" i="1"/>
  <c r="C3" i="1"/>
  <c r="C2" i="1"/>
  <c r="A11" i="1"/>
  <c r="B11" i="1"/>
  <c r="G11" i="1" l="1"/>
  <c r="F2" i="1"/>
  <c r="F4" i="1"/>
  <c r="F6" i="1"/>
</calcChain>
</file>

<file path=xl/sharedStrings.xml><?xml version="1.0" encoding="utf-8"?>
<sst xmlns="http://schemas.openxmlformats.org/spreadsheetml/2006/main" count="9" uniqueCount="9">
  <si>
    <t>x</t>
  </si>
  <si>
    <t>y</t>
  </si>
  <si>
    <t>X^2</t>
  </si>
  <si>
    <t>y^2</t>
  </si>
  <si>
    <t>xy</t>
  </si>
  <si>
    <t>cupY</t>
  </si>
  <si>
    <t>EV</t>
  </si>
  <si>
    <t>UV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</si>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</sst>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8840463692038496"/>
                  <c:y val="-3.2766477107028291E-2"/>
                </c:manualLayout>
              </c:layout>
              <c:numFmt formatCode="General" sourceLinked="0"/>
            </c:trendlineLbl>
          </c:trendline>
          <c:xVal>
            <c:numRef>
              <c:f>Sheet1!$A$2:$A$10</c:f>
              <c:numCache>
                <c:formatCode>General</c:formatCode>
                <c:ptCount val="9"/>
                <c:pt idx="0">
                  <c:v>5</c:v>
                </c:pt>
                <c:pt idx="1">
                  <c:v>6.5</c:v>
                </c:pt>
                <c:pt idx="2">
                  <c:v>9</c:v>
                </c:pt>
                <c:pt idx="3">
                  <c:v>11.5</c:v>
                </c:pt>
                <c:pt idx="4">
                  <c:v>13</c:v>
                </c:pt>
                <c:pt idx="5">
                  <c:v>15</c:v>
                </c:pt>
                <c:pt idx="6">
                  <c:v>19.5</c:v>
                </c:pt>
                <c:pt idx="7">
                  <c:v>20</c:v>
                </c:pt>
                <c:pt idx="8">
                  <c:v>24.5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2.0099999999999998</c:v>
                </c:pt>
                <c:pt idx="1">
                  <c:v>2.13</c:v>
                </c:pt>
                <c:pt idx="2">
                  <c:v>3.01</c:v>
                </c:pt>
                <c:pt idx="3">
                  <c:v>3.21</c:v>
                </c:pt>
                <c:pt idx="4">
                  <c:v>3.42</c:v>
                </c:pt>
                <c:pt idx="5">
                  <c:v>3.41</c:v>
                </c:pt>
                <c:pt idx="6">
                  <c:v>3.66</c:v>
                </c:pt>
                <c:pt idx="7">
                  <c:v>3.87</c:v>
                </c:pt>
                <c:pt idx="8">
                  <c:v>3.99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96960"/>
        <c:axId val="74702848"/>
      </c:scatterChart>
      <c:valAx>
        <c:axId val="746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702848"/>
        <c:crosses val="autoZero"/>
        <c:crossBetween val="midCat"/>
      </c:valAx>
      <c:valAx>
        <c:axId val="7470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696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119062</xdr:colOff>
      <xdr:row>1</xdr:row>
      <xdr:rowOff>166687</xdr:rowOff>
    </xdr:from>
    <xdr:to>
      <xdr:col>17</xdr:col>
      <xdr:colOff>423862</xdr:colOff>
      <xdr:row>16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9" sqref="I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5</v>
      </c>
      <c r="B2" s="2">
        <v>2.0099999999999998</v>
      </c>
      <c r="C2">
        <f t="shared" ref="C2:C10" si="0">A2^2</f>
        <v>25</v>
      </c>
      <c r="D2">
        <f t="shared" ref="D2:D10" si="1">B2^2</f>
        <v>4.0400999999999989</v>
      </c>
      <c r="E2">
        <f t="shared" ref="E2:E10" si="2">A2*B2</f>
        <v>10.049999999999999</v>
      </c>
      <c r="F2">
        <f>A13*A2+A14</f>
        <v>2.3167954472587375</v>
      </c>
      <c r="G2">
        <f>(F2-B12)^2</f>
        <v>0.76248619092806813</v>
      </c>
      <c r="H2">
        <f t="shared" ref="H2:H10" si="3">(B2-F2)^2</f>
        <v>9.4123446458688934E-2</v>
      </c>
      <c r="I2">
        <f>B2-F2</f>
        <v>-0.30679544725873775</v>
      </c>
    </row>
    <row r="3" spans="1:9" x14ac:dyDescent="0.25">
      <c r="A3" s="3">
        <v>6.5</v>
      </c>
      <c r="B3" s="4">
        <v>2.13</v>
      </c>
      <c r="C3">
        <f t="shared" si="0"/>
        <v>42.25</v>
      </c>
      <c r="D3">
        <f t="shared" si="1"/>
        <v>4.5368999999999993</v>
      </c>
      <c r="E3">
        <f t="shared" si="2"/>
        <v>13.844999999999999</v>
      </c>
      <c r="F3">
        <f>A13*A3+A14</f>
        <v>2.4660139467778142</v>
      </c>
      <c r="G3">
        <f>(F3-B12)^2</f>
        <v>0.52415580526023764</v>
      </c>
      <c r="H3">
        <f t="shared" si="3"/>
        <v>0.1129053724292038</v>
      </c>
      <c r="I3">
        <f>B3-F3</f>
        <v>-0.33601394677781427</v>
      </c>
    </row>
    <row r="4" spans="1:9" x14ac:dyDescent="0.25">
      <c r="A4" s="3">
        <v>9</v>
      </c>
      <c r="B4" s="4">
        <v>3.01</v>
      </c>
      <c r="C4">
        <f t="shared" si="0"/>
        <v>81</v>
      </c>
      <c r="D4">
        <f t="shared" si="1"/>
        <v>9.0600999999999985</v>
      </c>
      <c r="E4">
        <f t="shared" si="2"/>
        <v>27.089999999999996</v>
      </c>
      <c r="F4">
        <f>A13*A4+A14</f>
        <v>2.7147114459762749</v>
      </c>
      <c r="G4">
        <f>(F4-B12)^2</f>
        <v>0.22589920958596341</v>
      </c>
      <c r="H4">
        <f t="shared" si="3"/>
        <v>8.7195330137422297E-2</v>
      </c>
      <c r="I4">
        <f>B4-F4</f>
        <v>0.29528855402372489</v>
      </c>
    </row>
    <row r="5" spans="1:9" x14ac:dyDescent="0.25">
      <c r="A5" s="3">
        <v>11.5</v>
      </c>
      <c r="B5" s="4">
        <v>3.21</v>
      </c>
      <c r="C5">
        <f t="shared" si="0"/>
        <v>132.25</v>
      </c>
      <c r="D5">
        <f t="shared" si="1"/>
        <v>10.3041</v>
      </c>
      <c r="E5">
        <f t="shared" si="2"/>
        <v>36.914999999999999</v>
      </c>
      <c r="F5">
        <f>A13*A5+A14</f>
        <v>2.9634089451747356</v>
      </c>
      <c r="G5">
        <f>(F5-B12)^2</f>
        <v>5.1343506126825936E-2</v>
      </c>
      <c r="H5">
        <f t="shared" si="3"/>
        <v>6.0807148319836517E-2</v>
      </c>
      <c r="I5">
        <f>B5-F5</f>
        <v>0.24659105482526433</v>
      </c>
    </row>
    <row r="6" spans="1:9" x14ac:dyDescent="0.25">
      <c r="A6" s="3">
        <v>13</v>
      </c>
      <c r="B6" s="4">
        <v>3.42</v>
      </c>
      <c r="C6">
        <f t="shared" si="0"/>
        <v>169</v>
      </c>
      <c r="D6">
        <f t="shared" si="1"/>
        <v>11.696399999999999</v>
      </c>
      <c r="E6">
        <f t="shared" si="2"/>
        <v>44.46</v>
      </c>
      <c r="F6">
        <f>A13*A6+A14</f>
        <v>3.1126274446938123</v>
      </c>
      <c r="G6">
        <f>(F6-B12)^2</f>
        <v>5.9865123146090734E-3</v>
      </c>
      <c r="H6">
        <f t="shared" si="3"/>
        <v>9.4477887755455403E-2</v>
      </c>
      <c r="I6">
        <f>B6-F6</f>
        <v>0.30737255530618768</v>
      </c>
    </row>
    <row r="7" spans="1:9" x14ac:dyDescent="0.25">
      <c r="A7" s="3">
        <v>15</v>
      </c>
      <c r="B7" s="4">
        <v>3.41</v>
      </c>
      <c r="C7">
        <f t="shared" si="0"/>
        <v>225</v>
      </c>
      <c r="D7">
        <f t="shared" si="1"/>
        <v>11.628100000000002</v>
      </c>
      <c r="E7">
        <f t="shared" si="2"/>
        <v>51.150000000000006</v>
      </c>
      <c r="F7">
        <f>A13*A7+A14</f>
        <v>3.3115854440525805</v>
      </c>
      <c r="G7">
        <f>(F7-B12)^2</f>
        <v>1.4783020205463192E-2</v>
      </c>
      <c r="H7">
        <f t="shared" si="3"/>
        <v>9.6854248223277942E-3</v>
      </c>
      <c r="I7">
        <f>B7-F7</f>
        <v>9.8414555947419657E-2</v>
      </c>
    </row>
    <row r="8" spans="1:9" x14ac:dyDescent="0.25">
      <c r="A8" s="3">
        <v>19.5</v>
      </c>
      <c r="B8" s="4">
        <v>3.66</v>
      </c>
      <c r="C8">
        <f t="shared" si="0"/>
        <v>380.25</v>
      </c>
      <c r="D8">
        <f t="shared" si="1"/>
        <v>13.395600000000002</v>
      </c>
      <c r="E8">
        <f t="shared" si="2"/>
        <v>71.37</v>
      </c>
      <c r="F8">
        <f>A13*A8+A14</f>
        <v>3.7592409426098099</v>
      </c>
      <c r="G8">
        <f>(F8-B12)^2</f>
        <v>0.32403525074330497</v>
      </c>
      <c r="H8">
        <f t="shared" si="3"/>
        <v>9.848764690083554E-3</v>
      </c>
      <c r="I8">
        <f>B8-F8</f>
        <v>-9.9240942609809757E-2</v>
      </c>
    </row>
    <row r="9" spans="1:9" x14ac:dyDescent="0.25">
      <c r="A9" s="3">
        <v>20</v>
      </c>
      <c r="B9" s="4">
        <v>3.87</v>
      </c>
      <c r="C9">
        <f t="shared" si="0"/>
        <v>400</v>
      </c>
      <c r="D9">
        <f t="shared" si="1"/>
        <v>14.976900000000001</v>
      </c>
      <c r="E9">
        <f t="shared" si="2"/>
        <v>77.400000000000006</v>
      </c>
      <c r="F9">
        <f>A13*A9+A14</f>
        <v>3.808980442449502</v>
      </c>
      <c r="G9">
        <f>(F9-B12)^2</f>
        <v>0.38313678813498125</v>
      </c>
      <c r="H9">
        <f t="shared" si="3"/>
        <v>3.7233864036585558E-3</v>
      </c>
      <c r="I9">
        <f>B9-F9</f>
        <v>6.1019557550498149E-2</v>
      </c>
    </row>
    <row r="10" spans="1:9" x14ac:dyDescent="0.25">
      <c r="A10" s="3">
        <v>24.5</v>
      </c>
      <c r="B10" s="4">
        <v>3.99</v>
      </c>
      <c r="C10">
        <f t="shared" si="0"/>
        <v>600.25</v>
      </c>
      <c r="D10">
        <f t="shared" si="1"/>
        <v>15.920100000000001</v>
      </c>
      <c r="E10">
        <f t="shared" si="2"/>
        <v>97.75500000000001</v>
      </c>
      <c r="F10">
        <f>A13*A10+A14</f>
        <v>4.2566359410067314</v>
      </c>
      <c r="G10">
        <f>(F10-B12)^2</f>
        <v>1.1377122306473155</v>
      </c>
      <c r="H10">
        <f t="shared" si="3"/>
        <v>7.1094725036545015E-2</v>
      </c>
      <c r="I10">
        <f>B10-F10</f>
        <v>-0.26663594100673116</v>
      </c>
    </row>
    <row r="11" spans="1:9" x14ac:dyDescent="0.25">
      <c r="A11" s="5">
        <f>SUM(A2:A10)</f>
        <v>124</v>
      </c>
      <c r="B11" s="6">
        <f t="shared" ref="B11" si="4">SUM(B2:B10)</f>
        <v>28.71</v>
      </c>
      <c r="C11" s="6">
        <f>SUM(C2:C10)</f>
        <v>2055</v>
      </c>
      <c r="D11" s="6">
        <f>SUM(D2:D10)</f>
        <v>95.558300000000003</v>
      </c>
      <c r="E11" s="7">
        <f>SUM(E2:E10)</f>
        <v>430.03499999999997</v>
      </c>
      <c r="G11">
        <f>SUM(G2:G10)</f>
        <v>3.4295385139467691</v>
      </c>
      <c r="H11">
        <f>SUM(H2:H10)</f>
        <v>0.54386148605322182</v>
      </c>
    </row>
    <row r="12" spans="1:9" x14ac:dyDescent="0.25">
      <c r="A12">
        <f>AVERAGE(A2:A10)</f>
        <v>13.777777777777779</v>
      </c>
      <c r="B12">
        <f>AVERAGE(B2:B10)</f>
        <v>3.19</v>
      </c>
      <c r="G12">
        <f>G11+H11</f>
        <v>3.9733999999999909</v>
      </c>
    </row>
    <row r="13" spans="1:9" x14ac:dyDescent="0.25">
      <c r="A13">
        <f>(9*E11-A11*B11)/(9*C11-A11^2)</f>
        <v>9.9478999679384297E-2</v>
      </c>
      <c r="G13">
        <f>G11/G12</f>
        <v>0.86312440578516558</v>
      </c>
    </row>
    <row r="14" spans="1:9" x14ac:dyDescent="0.25">
      <c r="A14">
        <f>B12-A13*A12</f>
        <v>1.8194004488618163</v>
      </c>
    </row>
    <row r="15" spans="1:9" x14ac:dyDescent="0.25">
      <c r="A15">
        <f>(9*E11-A11*B11)/SQRT((9*C11-A11^2)*(9*D11-B11^2))</f>
        <v>0.9290448890043822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2012-10-11T16:51:00Z</dcterms:created>
  <dcterms:modified xsi:type="dcterms:W3CDTF">2012-10-18T16:33:16Z</dcterms:modified>
</cp:coreProperties>
</file>