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onghonglei/Documents/FinTech-2017/"/>
    </mc:Choice>
  </mc:AlternateContent>
  <bookViews>
    <workbookView xWindow="240" yWindow="460" windowWidth="25360" windowHeight="14500" tabRatio="500"/>
  </bookViews>
  <sheets>
    <sheet name="Scenarios" sheetId="1" r:id="rId1"/>
  </sheets>
  <definedNames>
    <definedName name="CrowdsaleProceeds" localSheetId="0">Scenarios!$D$6</definedName>
    <definedName name="CRR" localSheetId="0">Scenarios!$D$4</definedName>
    <definedName name="CRR_A" localSheetId="0">Scenarios!$D$23</definedName>
    <definedName name="CRR_B" localSheetId="0">Scenarios!$D$24</definedName>
    <definedName name="F" localSheetId="0">Scenarios!$D$4</definedName>
    <definedName name="InitialPrice" localSheetId="0">Scenarios!$D$5</definedName>
    <definedName name="Res" localSheetId="0">Scenarios!$G:$G</definedName>
    <definedName name="TokenIssued" localSheetId="0">Scenarios!$D$7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D28" i="1"/>
  <c r="E35" i="1"/>
  <c r="E37" i="1"/>
  <c r="E39" i="1"/>
  <c r="E41" i="1"/>
  <c r="L41" i="1"/>
  <c r="K34" i="1"/>
  <c r="E34" i="1"/>
  <c r="J36" i="1"/>
  <c r="K36" i="1"/>
  <c r="J39" i="1"/>
  <c r="K38" i="1"/>
  <c r="E36" i="1"/>
  <c r="E38" i="1"/>
  <c r="J40" i="1"/>
  <c r="K40" i="1"/>
  <c r="G41" i="1"/>
  <c r="G39" i="1"/>
  <c r="H41" i="1"/>
  <c r="E40" i="1"/>
  <c r="L40" i="1"/>
  <c r="G40" i="1"/>
  <c r="I40" i="1"/>
  <c r="G38" i="1"/>
  <c r="H40" i="1"/>
  <c r="F40" i="1"/>
  <c r="L39" i="1"/>
  <c r="G37" i="1"/>
  <c r="H39" i="1"/>
  <c r="F39" i="1"/>
  <c r="L38" i="1"/>
  <c r="I38" i="1"/>
  <c r="G36" i="1"/>
  <c r="H38" i="1"/>
  <c r="L37" i="1"/>
  <c r="G35" i="1"/>
  <c r="H37" i="1"/>
  <c r="L36" i="1"/>
  <c r="I36" i="1"/>
  <c r="G34" i="1"/>
  <c r="H36" i="1"/>
  <c r="F36" i="1"/>
  <c r="L35" i="1"/>
  <c r="L34" i="1"/>
  <c r="I34" i="1"/>
  <c r="E13" i="1"/>
  <c r="E14" i="1"/>
  <c r="E15" i="1"/>
  <c r="E16" i="1"/>
  <c r="E17" i="1"/>
  <c r="K17" i="1"/>
  <c r="J13" i="1"/>
  <c r="I14" i="1"/>
  <c r="J14" i="1"/>
  <c r="I15" i="1"/>
  <c r="J15" i="1"/>
  <c r="J16" i="1"/>
  <c r="I17" i="1"/>
  <c r="J17" i="1"/>
  <c r="G17" i="1"/>
  <c r="G16" i="1"/>
  <c r="H17" i="1"/>
  <c r="F17" i="1"/>
  <c r="K16" i="1"/>
  <c r="G15" i="1"/>
  <c r="H16" i="1"/>
  <c r="F16" i="1"/>
  <c r="K15" i="1"/>
  <c r="G14" i="1"/>
  <c r="H15" i="1"/>
  <c r="F15" i="1"/>
  <c r="K14" i="1"/>
  <c r="G13" i="1"/>
  <c r="H14" i="1"/>
  <c r="F14" i="1"/>
  <c r="K13" i="1"/>
</calcChain>
</file>

<file path=xl/sharedStrings.xml><?xml version="1.0" encoding="utf-8"?>
<sst xmlns="http://schemas.openxmlformats.org/spreadsheetml/2006/main" count="63" uniqueCount="44">
  <si>
    <t>Smart Token Symbol</t>
  </si>
  <si>
    <t>BNT</t>
  </si>
  <si>
    <t>Reserve Token</t>
  </si>
  <si>
    <t>ETH (Ξ)</t>
  </si>
  <si>
    <t>Constant Reserve Ratio (CRR)</t>
  </si>
  <si>
    <t>Initial Token Price</t>
  </si>
  <si>
    <t>Crowdsale Proceeds</t>
  </si>
  <si>
    <t>Tokens Issued in the Crowdsale</t>
  </si>
  <si>
    <t>Activity</t>
  </si>
  <si>
    <t>RESERVE</t>
  </si>
  <si>
    <t>PRICING</t>
  </si>
  <si>
    <t>SMART TOKEN</t>
  </si>
  <si>
    <r>
      <t>ETH Recieved</t>
    </r>
    <r>
      <rPr>
        <sz val="10"/>
        <color rgb="FFFF0000"/>
        <rFont val="Arial"/>
      </rPr>
      <t xml:space="preserve"> (Paid-out)</t>
    </r>
  </si>
  <si>
    <t>ETH Reserve</t>
  </si>
  <si>
    <t>Effective BNT Price</t>
  </si>
  <si>
    <t>Resulting BNT Price</t>
  </si>
  <si>
    <t>Price Change</t>
  </si>
  <si>
    <t>BNT Issued (Destroyed)</t>
  </si>
  <si>
    <t>BNT Supply</t>
  </si>
  <si>
    <t>BNT Market-cap</t>
  </si>
  <si>
    <t>Post-crowdsale initial state</t>
  </si>
  <si>
    <t>300 ETH converted to BNT</t>
  </si>
  <si>
    <t>700 ETH converted to BNT</t>
  </si>
  <si>
    <t xml:space="preserve">1302 BNT converted to ETH </t>
  </si>
  <si>
    <t>100 ETH converted to BNT</t>
  </si>
  <si>
    <t xml:space="preserve"> Smart Token Symbol</t>
  </si>
  <si>
    <t>BNTGNO</t>
  </si>
  <si>
    <t>Reserve Tokens</t>
  </si>
  <si>
    <t>BNT + GNO</t>
  </si>
  <si>
    <t>GNO</t>
  </si>
  <si>
    <t>Deposited Reserves</t>
  </si>
  <si>
    <r>
      <t xml:space="preserve">Reserve Recieved </t>
    </r>
    <r>
      <rPr>
        <sz val="10"/>
        <color rgb="FFFF0000"/>
        <rFont val="Arial"/>
      </rPr>
      <t>(Paid-out)</t>
    </r>
  </si>
  <si>
    <t>Reserve Balances</t>
  </si>
  <si>
    <t>Effective BNTGNO Price</t>
  </si>
  <si>
    <t>Resulting BNTGNO Price</t>
  </si>
  <si>
    <t>BNTGNO Price Change</t>
  </si>
  <si>
    <t>1 BNT = GNO</t>
  </si>
  <si>
    <t>BNTGNO Issued (Destroyed)</t>
  </si>
  <si>
    <t>BNTGNO Supply</t>
  </si>
  <si>
    <t>BNTGNO Market-cap</t>
  </si>
  <si>
    <t>Initial State</t>
  </si>
  <si>
    <t>Buying BNTGNO for 30 BNT</t>
  </si>
  <si>
    <t>Converting 70 GNO to BNT  Step 1 (GNO-&gt;BNTGNO</t>
  </si>
  <si>
    <t>Converting 70 GNO to BNT  Step 2 (BNTGNO-&gt;BNT)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</si>
</sst>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"/>
    <numFmt numFmtId="165" formatCode="\Ξ#,##0"/>
    <numFmt numFmtId="166" formatCode="\Ξ#,##0.00"/>
    <numFmt numFmtId="167" formatCode="\Ξ#,##0.0000"/>
    <numFmt numFmtId="168" formatCode="\Ξ#,##0_);\Ξ\(#,##0\)"/>
    <numFmt numFmtId="169" formatCode="#,##0.000"/>
    <numFmt numFmtId="170" formatCode="0.000"/>
    <numFmt numFmtId="171" formatCode="#,##0.0000"/>
    <numFmt numFmtId="172" formatCode="#,##0.0_);\(#,##0.0\)"/>
    <numFmt numFmtId="173" formatCode="\Ξ#,##0.0"/>
  </numFmts>
  <fonts count="11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800000"/>
      <name val="Arial"/>
    </font>
    <font>
      <b/>
      <sz val="10"/>
      <name val="Arial"/>
    </font>
    <font>
      <b/>
      <sz val="12"/>
      <name val="Arial"/>
    </font>
    <font>
      <b/>
      <sz val="10"/>
      <color rgb="FF000000"/>
      <name val="Arial"/>
    </font>
    <font>
      <sz val="10"/>
      <name val="Arial"/>
    </font>
    <font>
      <sz val="10"/>
      <color rgb="FF38761D"/>
      <name val="Arial"/>
    </font>
    <font>
      <sz val="10"/>
      <color rgb="FF800000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4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2" xfId="0" applyFont="1" applyBorder="1"/>
    <xf numFmtId="0" fontId="0" fillId="0" borderId="0" xfId="0" applyFont="1"/>
    <xf numFmtId="0" fontId="1" fillId="0" borderId="5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 applyAlignment="1"/>
    <xf numFmtId="0" fontId="0" fillId="0" borderId="0" xfId="0" applyFont="1" applyAlignment="1">
      <alignment wrapText="1"/>
    </xf>
    <xf numFmtId="9" fontId="1" fillId="0" borderId="10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3" fontId="1" fillId="0" borderId="13" xfId="0" applyNumberFormat="1" applyFont="1" applyBorder="1" applyAlignment="1">
      <alignment horizontal="left"/>
    </xf>
    <xf numFmtId="0" fontId="1" fillId="0" borderId="15" xfId="0" applyFont="1" applyBorder="1"/>
    <xf numFmtId="0" fontId="1" fillId="0" borderId="17" xfId="0" applyFon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166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3" fontId="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0" fontId="1" fillId="0" borderId="5" xfId="0" applyFont="1" applyBorder="1"/>
    <xf numFmtId="165" fontId="1" fillId="2" borderId="4" xfId="0" applyNumberFormat="1" applyFont="1" applyFill="1" applyBorder="1"/>
    <xf numFmtId="166" fontId="1" fillId="2" borderId="4" xfId="0" applyNumberFormat="1" applyFont="1" applyFill="1" applyBorder="1"/>
    <xf numFmtId="167" fontId="1" fillId="2" borderId="4" xfId="0" applyNumberFormat="1" applyFont="1" applyFill="1" applyBorder="1"/>
    <xf numFmtId="0" fontId="0" fillId="2" borderId="4" xfId="0" applyFont="1" applyFill="1" applyBorder="1" applyAlignment="1"/>
    <xf numFmtId="0" fontId="1" fillId="2" borderId="4" xfId="0" applyFont="1" applyFill="1" applyBorder="1"/>
    <xf numFmtId="3" fontId="1" fillId="2" borderId="4" xfId="0" applyNumberFormat="1" applyFont="1" applyFill="1" applyBorder="1"/>
    <xf numFmtId="165" fontId="1" fillId="2" borderId="5" xfId="0" applyNumberFormat="1" applyFont="1" applyFill="1" applyBorder="1"/>
    <xf numFmtId="168" fontId="1" fillId="0" borderId="10" xfId="0" applyNumberFormat="1" applyFont="1" applyBorder="1" applyAlignment="1"/>
    <xf numFmtId="165" fontId="1" fillId="2" borderId="0" xfId="0" applyNumberFormat="1" applyFont="1" applyFill="1"/>
    <xf numFmtId="167" fontId="1" fillId="2" borderId="0" xfId="0" applyNumberFormat="1" applyFont="1" applyFill="1"/>
    <xf numFmtId="10" fontId="8" fillId="2" borderId="0" xfId="0" applyNumberFormat="1" applyFont="1" applyFill="1" applyAlignment="1"/>
    <xf numFmtId="37" fontId="2" fillId="2" borderId="0" xfId="0" applyNumberFormat="1" applyFont="1" applyFill="1"/>
    <xf numFmtId="3" fontId="1" fillId="2" borderId="0" xfId="0" applyNumberFormat="1" applyFont="1" applyFill="1"/>
    <xf numFmtId="165" fontId="1" fillId="2" borderId="10" xfId="0" applyNumberFormat="1" applyFont="1" applyFill="1" applyBorder="1"/>
    <xf numFmtId="168" fontId="1" fillId="0" borderId="13" xfId="0" applyNumberFormat="1" applyFont="1" applyBorder="1" applyAlignment="1"/>
    <xf numFmtId="165" fontId="1" fillId="2" borderId="12" xfId="0" applyNumberFormat="1" applyFont="1" applyFill="1" applyBorder="1"/>
    <xf numFmtId="167" fontId="1" fillId="2" borderId="12" xfId="0" applyNumberFormat="1" applyFont="1" applyFill="1" applyBorder="1"/>
    <xf numFmtId="10" fontId="8" fillId="2" borderId="12" xfId="0" applyNumberFormat="1" applyFont="1" applyFill="1" applyBorder="1" applyAlignment="1"/>
    <xf numFmtId="37" fontId="2" fillId="2" borderId="12" xfId="0" applyNumberFormat="1" applyFont="1" applyFill="1" applyBorder="1"/>
    <xf numFmtId="3" fontId="1" fillId="2" borderId="12" xfId="0" applyNumberFormat="1" applyFont="1" applyFill="1" applyBorder="1"/>
    <xf numFmtId="165" fontId="1" fillId="2" borderId="13" xfId="0" applyNumberFormat="1" applyFont="1" applyFill="1" applyBorder="1"/>
    <xf numFmtId="0" fontId="1" fillId="0" borderId="10" xfId="0" applyFont="1" applyBorder="1" applyAlignment="1">
      <alignment horizontal="left"/>
    </xf>
    <xf numFmtId="0" fontId="2" fillId="2" borderId="4" xfId="0" applyFont="1" applyFill="1" applyBorder="1" applyAlignment="1"/>
    <xf numFmtId="9" fontId="1" fillId="0" borderId="5" xfId="0" applyNumberFormat="1" applyFont="1" applyBorder="1" applyAlignment="1">
      <alignment horizontal="left"/>
    </xf>
    <xf numFmtId="165" fontId="4" fillId="2" borderId="0" xfId="0" applyNumberFormat="1" applyFont="1" applyFill="1" applyAlignment="1">
      <alignment vertical="top"/>
    </xf>
    <xf numFmtId="9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165" fontId="4" fillId="2" borderId="12" xfId="0" applyNumberFormat="1" applyFont="1" applyFill="1" applyBorder="1" applyAlignment="1">
      <alignment vertical="top"/>
    </xf>
    <xf numFmtId="3" fontId="7" fillId="2" borderId="13" xfId="0" applyNumberFormat="1" applyFont="1" applyFill="1" applyBorder="1" applyAlignment="1">
      <alignment horizontal="left" vertical="top" wrapText="1"/>
    </xf>
    <xf numFmtId="37" fontId="1" fillId="0" borderId="21" xfId="0" applyNumberFormat="1" applyFont="1" applyBorder="1"/>
    <xf numFmtId="166" fontId="1" fillId="2" borderId="4" xfId="0" applyNumberFormat="1" applyFont="1" applyFill="1" applyBorder="1" applyAlignment="1">
      <alignment vertical="center"/>
    </xf>
    <xf numFmtId="169" fontId="1" fillId="2" borderId="4" xfId="0" applyNumberFormat="1" applyFont="1" applyFill="1" applyBorder="1"/>
    <xf numFmtId="3" fontId="1" fillId="2" borderId="5" xfId="0" applyNumberFormat="1" applyFont="1" applyFill="1" applyBorder="1" applyAlignment="1">
      <alignment vertical="center"/>
    </xf>
    <xf numFmtId="37" fontId="1" fillId="0" borderId="22" xfId="0" applyNumberFormat="1" applyFont="1" applyBorder="1"/>
    <xf numFmtId="166" fontId="1" fillId="2" borderId="0" xfId="0" applyNumberFormat="1" applyFont="1" applyFill="1" applyAlignment="1">
      <alignment vertical="center"/>
    </xf>
    <xf numFmtId="169" fontId="1" fillId="2" borderId="12" xfId="0" applyNumberFormat="1" applyFont="1" applyFill="1" applyBorder="1"/>
    <xf numFmtId="3" fontId="1" fillId="2" borderId="10" xfId="0" applyNumberFormat="1" applyFont="1" applyFill="1" applyBorder="1" applyAlignment="1">
      <alignment vertical="center"/>
    </xf>
    <xf numFmtId="0" fontId="2" fillId="2" borderId="0" xfId="0" applyFont="1" applyFill="1" applyAlignment="1"/>
    <xf numFmtId="171" fontId="1" fillId="2" borderId="4" xfId="0" applyNumberFormat="1" applyFont="1" applyFill="1" applyBorder="1" applyAlignment="1">
      <alignment vertical="center"/>
    </xf>
    <xf numFmtId="10" fontId="8" fillId="2" borderId="4" xfId="0" applyNumberFormat="1" applyFont="1" applyFill="1" applyBorder="1" applyAlignment="1"/>
    <xf numFmtId="164" fontId="2" fillId="2" borderId="4" xfId="0" applyNumberFormat="1" applyFont="1" applyFill="1" applyBorder="1"/>
    <xf numFmtId="37" fontId="1" fillId="0" borderId="23" xfId="0" applyNumberFormat="1" applyFont="1" applyBorder="1"/>
    <xf numFmtId="3" fontId="1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0" fontId="2" fillId="2" borderId="4" xfId="0" applyFont="1" applyFill="1" applyBorder="1"/>
    <xf numFmtId="171" fontId="1" fillId="2" borderId="12" xfId="0" applyNumberFormat="1" applyFont="1" applyFill="1" applyBorder="1" applyAlignment="1">
      <alignment vertical="center"/>
    </xf>
    <xf numFmtId="164" fontId="2" fillId="2" borderId="12" xfId="0" applyNumberFormat="1" applyFont="1" applyFill="1" applyBorder="1"/>
    <xf numFmtId="172" fontId="1" fillId="0" borderId="21" xfId="0" applyNumberFormat="1" applyFont="1" applyBorder="1" applyAlignment="1"/>
    <xf numFmtId="172" fontId="2" fillId="2" borderId="0" xfId="0" applyNumberFormat="1" applyFont="1" applyFill="1"/>
    <xf numFmtId="3" fontId="1" fillId="2" borderId="12" xfId="0" applyNumberFormat="1" applyFont="1" applyFill="1" applyBorder="1" applyAlignment="1">
      <alignment vertical="center"/>
    </xf>
    <xf numFmtId="3" fontId="1" fillId="2" borderId="13" xfId="0" applyNumberFormat="1" applyFont="1" applyFill="1" applyBorder="1" applyAlignment="1">
      <alignment vertical="center"/>
    </xf>
    <xf numFmtId="173" fontId="7" fillId="0" borderId="0" xfId="0" applyNumberFormat="1" applyFont="1"/>
    <xf numFmtId="0" fontId="9" fillId="0" borderId="0" xfId="0" applyFont="1"/>
    <xf numFmtId="3" fontId="0" fillId="0" borderId="0" xfId="0" applyNumberFormat="1" applyFont="1"/>
    <xf numFmtId="165" fontId="7" fillId="0" borderId="0" xfId="0" applyNumberFormat="1" applyFont="1"/>
    <xf numFmtId="166" fontId="0" fillId="0" borderId="0" xfId="0" applyNumberFormat="1" applyFont="1"/>
    <xf numFmtId="165" fontId="7" fillId="2" borderId="9" xfId="0" applyNumberFormat="1" applyFont="1" applyFill="1" applyBorder="1" applyAlignment="1">
      <alignment vertical="top"/>
    </xf>
    <xf numFmtId="0" fontId="0" fillId="0" borderId="0" xfId="0" applyFont="1" applyAlignment="1"/>
    <xf numFmtId="0" fontId="4" fillId="2" borderId="9" xfId="0" applyFont="1" applyFill="1" applyBorder="1" applyAlignment="1">
      <alignment horizontal="right" wrapText="1"/>
    </xf>
    <xf numFmtId="164" fontId="5" fillId="3" borderId="0" xfId="0" applyNumberFormat="1" applyFont="1" applyFill="1" applyAlignment="1">
      <alignment horizontal="center" vertical="center" wrapText="1"/>
    </xf>
    <xf numFmtId="165" fontId="7" fillId="2" borderId="11" xfId="0" applyNumberFormat="1" applyFont="1" applyFill="1" applyBorder="1" applyAlignment="1">
      <alignment vertical="top"/>
    </xf>
    <xf numFmtId="0" fontId="1" fillId="0" borderId="12" xfId="0" applyFont="1" applyBorder="1"/>
    <xf numFmtId="0" fontId="1" fillId="2" borderId="3" xfId="0" applyFont="1" applyFill="1" applyBorder="1" applyAlignment="1"/>
    <xf numFmtId="0" fontId="1" fillId="0" borderId="4" xfId="0" applyFont="1" applyBorder="1"/>
    <xf numFmtId="0" fontId="2" fillId="2" borderId="3" xfId="0" applyFont="1" applyFill="1" applyBorder="1" applyAlignment="1">
      <alignment horizontal="right" vertical="top"/>
    </xf>
    <xf numFmtId="0" fontId="1" fillId="0" borderId="9" xfId="0" applyFont="1" applyBorder="1"/>
    <xf numFmtId="0" fontId="4" fillId="0" borderId="16" xfId="0" applyFont="1" applyBorder="1" applyAlignment="1">
      <alignment wrapText="1"/>
    </xf>
    <xf numFmtId="0" fontId="1" fillId="0" borderId="6" xfId="0" applyFont="1" applyBorder="1"/>
    <xf numFmtId="0" fontId="1" fillId="0" borderId="1" xfId="0" applyFont="1" applyBorder="1"/>
    <xf numFmtId="0" fontId="4" fillId="2" borderId="1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1" fillId="0" borderId="2" xfId="0" applyFont="1" applyBorder="1"/>
    <xf numFmtId="0" fontId="2" fillId="2" borderId="9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3" fontId="5" fillId="4" borderId="0" xfId="0" applyNumberFormat="1" applyFont="1" applyFill="1" applyAlignment="1">
      <alignment horizontal="center" vertical="center" wrapText="1"/>
    </xf>
    <xf numFmtId="164" fontId="3" fillId="0" borderId="6" xfId="0" applyNumberFormat="1" applyFont="1" applyBorder="1" applyAlignment="1"/>
    <xf numFmtId="0" fontId="1" fillId="0" borderId="7" xfId="0" applyFont="1" applyBorder="1"/>
    <xf numFmtId="0" fontId="1" fillId="0" borderId="14" xfId="0" applyFont="1" applyBorder="1"/>
    <xf numFmtId="0" fontId="1" fillId="0" borderId="15" xfId="0" applyFont="1" applyBorder="1"/>
    <xf numFmtId="164" fontId="5" fillId="2" borderId="0" xfId="0" applyNumberFormat="1" applyFont="1" applyFill="1" applyAlignment="1">
      <alignment horizontal="center" vertical="center" wrapText="1"/>
    </xf>
    <xf numFmtId="165" fontId="7" fillId="2" borderId="3" xfId="0" applyNumberFormat="1" applyFont="1" applyFill="1" applyBorder="1" applyAlignment="1">
      <alignment vertical="center" wrapText="1"/>
    </xf>
    <xf numFmtId="0" fontId="1" fillId="0" borderId="11" xfId="0" applyFont="1" applyBorder="1"/>
    <xf numFmtId="165" fontId="7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1" fillId="2" borderId="4" xfId="0" applyNumberFormat="1" applyFont="1" applyFill="1" applyBorder="1" applyAlignment="1">
      <alignment vertic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170" fontId="0" fillId="2" borderId="4" xfId="0" applyNumberFormat="1" applyFont="1" applyFill="1" applyBorder="1" applyAlignment="1">
      <alignment horizontal="center" vertical="center"/>
    </xf>
    <xf numFmtId="170" fontId="0" fillId="2" borderId="0" xfId="0" applyNumberFormat="1" applyFont="1" applyFill="1" applyAlignment="1">
      <alignment horizontal="center" vertical="center"/>
    </xf>
    <xf numFmtId="0" fontId="0" fillId="0" borderId="1" xfId="0" applyFont="1" applyBorder="1"/>
    <xf numFmtId="165" fontId="4" fillId="0" borderId="1" xfId="0" applyNumberFormat="1" applyFont="1" applyBorder="1" applyAlignment="1">
      <alignment vertical="top"/>
    </xf>
    <xf numFmtId="0" fontId="4" fillId="2" borderId="3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2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3"/>
  <sheetViews>
    <sheetView tabSelected="1" workbookViewId="0">
      <selection activeCell="N6" sqref="N6"/>
    </sheetView>
  </sheetViews>
  <sheetFormatPr baseColWidth="10" defaultColWidth="14.5" defaultRowHeight="15.75" customHeight="1" x14ac:dyDescent="0.15"/>
  <cols>
    <col min="1" max="1" width="8.33203125" customWidth="1"/>
    <col min="2" max="2" width="31.1640625" customWidth="1"/>
    <col min="3" max="3" width="12.5" customWidth="1"/>
    <col min="4" max="4" width="16.1640625" customWidth="1"/>
    <col min="5" max="6" width="11.5" customWidth="1"/>
    <col min="7" max="8" width="11.1640625" customWidth="1"/>
    <col min="9" max="9" width="11.83203125" customWidth="1"/>
    <col min="10" max="10" width="12.6640625" customWidth="1"/>
    <col min="11" max="11" width="11" customWidth="1"/>
    <col min="12" max="12" width="11.5" customWidth="1"/>
    <col min="13" max="24" width="8.6640625" customWidth="1"/>
  </cols>
  <sheetData>
    <row r="1" spans="1:24" ht="15" customHeight="1" x14ac:dyDescent="0.15">
      <c r="A1" s="79"/>
      <c r="B1" s="90"/>
      <c r="C1" s="79"/>
      <c r="D1" s="79"/>
      <c r="E1" s="79"/>
      <c r="F1" s="79"/>
      <c r="G1" s="79"/>
      <c r="H1" s="79"/>
      <c r="I1" s="79"/>
      <c r="J1" s="79"/>
      <c r="K1" s="93"/>
      <c r="L1" s="1"/>
      <c r="M1" s="79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 x14ac:dyDescent="0.15">
      <c r="A2" s="79"/>
      <c r="B2" s="95" t="s">
        <v>0</v>
      </c>
      <c r="C2" s="85"/>
      <c r="D2" s="3" t="s">
        <v>1</v>
      </c>
      <c r="E2" s="97"/>
      <c r="F2" s="89"/>
      <c r="G2" s="89"/>
      <c r="H2" s="89"/>
      <c r="I2" s="89"/>
      <c r="J2" s="89"/>
      <c r="K2" s="98"/>
      <c r="L2" s="5"/>
      <c r="M2" s="79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customHeight="1" x14ac:dyDescent="0.15">
      <c r="A3" s="79"/>
      <c r="B3" s="94" t="s">
        <v>2</v>
      </c>
      <c r="C3" s="79"/>
      <c r="D3" s="6" t="s">
        <v>3</v>
      </c>
      <c r="E3" s="79"/>
      <c r="F3" s="79"/>
      <c r="G3" s="79"/>
      <c r="H3" s="79"/>
      <c r="I3" s="79"/>
      <c r="J3" s="79"/>
      <c r="K3" s="93"/>
      <c r="L3" s="5"/>
      <c r="M3" s="79"/>
      <c r="N3" s="2"/>
      <c r="O3" s="2"/>
      <c r="P3" s="7"/>
      <c r="Q3" s="7"/>
      <c r="R3" s="7"/>
      <c r="S3" s="7"/>
      <c r="T3" s="7"/>
      <c r="U3" s="7"/>
      <c r="V3" s="7"/>
      <c r="W3" s="7"/>
      <c r="X3" s="7"/>
    </row>
    <row r="4" spans="1:24" ht="15" customHeight="1" x14ac:dyDescent="0.15">
      <c r="A4" s="79"/>
      <c r="B4" s="94" t="s">
        <v>4</v>
      </c>
      <c r="C4" s="79"/>
      <c r="D4" s="8">
        <v>0.2</v>
      </c>
      <c r="E4" s="79"/>
      <c r="F4" s="79"/>
      <c r="G4" s="79"/>
      <c r="H4" s="79"/>
      <c r="I4" s="79"/>
      <c r="J4" s="79"/>
      <c r="K4" s="93"/>
      <c r="L4" s="5"/>
      <c r="M4" s="79"/>
      <c r="N4" s="2"/>
      <c r="O4" s="2"/>
      <c r="P4" s="7"/>
      <c r="Q4" s="7"/>
      <c r="R4" s="7"/>
      <c r="S4" s="7"/>
      <c r="T4" s="7"/>
      <c r="U4" s="7"/>
      <c r="V4" s="7"/>
      <c r="W4" s="7"/>
      <c r="X4" s="7"/>
    </row>
    <row r="5" spans="1:24" ht="15" customHeight="1" x14ac:dyDescent="0.15">
      <c r="A5" s="79"/>
      <c r="B5" s="80" t="s">
        <v>5</v>
      </c>
      <c r="C5" s="79"/>
      <c r="D5" s="9">
        <v>1</v>
      </c>
      <c r="E5" s="79"/>
      <c r="F5" s="79"/>
      <c r="G5" s="79"/>
      <c r="H5" s="79"/>
      <c r="I5" s="79"/>
      <c r="J5" s="79"/>
      <c r="K5" s="93"/>
      <c r="L5" s="5"/>
      <c r="M5" s="79"/>
      <c r="N5" s="7"/>
      <c r="O5" s="7"/>
      <c r="P5" s="2"/>
      <c r="Q5" s="2"/>
      <c r="R5" s="2"/>
      <c r="S5" s="2"/>
      <c r="T5" s="2"/>
      <c r="U5" s="2"/>
      <c r="V5" s="2"/>
      <c r="W5" s="2"/>
      <c r="X5" s="2"/>
    </row>
    <row r="6" spans="1:24" ht="15" customHeight="1" x14ac:dyDescent="0.15">
      <c r="A6" s="79"/>
      <c r="B6" s="80" t="s">
        <v>6</v>
      </c>
      <c r="C6" s="79"/>
      <c r="D6" s="9">
        <v>300000</v>
      </c>
      <c r="E6" s="79"/>
      <c r="F6" s="79"/>
      <c r="G6" s="79"/>
      <c r="H6" s="79"/>
      <c r="I6" s="79"/>
      <c r="J6" s="79"/>
      <c r="K6" s="93"/>
      <c r="L6" s="5"/>
      <c r="M6" s="79"/>
      <c r="N6" s="7"/>
      <c r="O6" s="7"/>
      <c r="P6" s="2"/>
      <c r="Q6" s="2"/>
      <c r="R6" s="2"/>
      <c r="S6" s="2"/>
      <c r="T6" s="2"/>
      <c r="U6" s="2"/>
      <c r="V6" s="2"/>
      <c r="W6" s="2"/>
      <c r="X6" s="2"/>
    </row>
    <row r="7" spans="1:24" ht="15" customHeight="1" x14ac:dyDescent="0.15">
      <c r="A7" s="79"/>
      <c r="B7" s="91" t="s">
        <v>7</v>
      </c>
      <c r="C7" s="83"/>
      <c r="D7" s="10">
        <v>300000</v>
      </c>
      <c r="E7" s="99"/>
      <c r="F7" s="99"/>
      <c r="G7" s="99"/>
      <c r="H7" s="99"/>
      <c r="I7" s="99"/>
      <c r="J7" s="99"/>
      <c r="K7" s="100"/>
      <c r="L7" s="5"/>
      <c r="M7" s="79"/>
      <c r="N7" s="7"/>
      <c r="O7" s="7"/>
      <c r="P7" s="2"/>
      <c r="Q7" s="2"/>
      <c r="R7" s="2"/>
      <c r="S7" s="2"/>
      <c r="T7" s="2"/>
      <c r="U7" s="2"/>
      <c r="V7" s="2"/>
      <c r="W7" s="2"/>
      <c r="X7" s="2"/>
    </row>
    <row r="8" spans="1:24" ht="15" customHeight="1" x14ac:dyDescent="0.15">
      <c r="A8" s="79"/>
      <c r="B8" s="92"/>
      <c r="C8" s="79"/>
      <c r="D8" s="79"/>
      <c r="E8" s="79"/>
      <c r="F8" s="79"/>
      <c r="G8" s="79"/>
      <c r="H8" s="79"/>
      <c r="I8" s="79"/>
      <c r="J8" s="79"/>
      <c r="K8" s="93"/>
      <c r="L8" s="5"/>
      <c r="M8" s="79"/>
      <c r="N8" s="7"/>
      <c r="O8" s="7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79"/>
      <c r="B9" s="90"/>
      <c r="C9" s="79"/>
      <c r="D9" s="79"/>
      <c r="E9" s="79"/>
      <c r="F9" s="79"/>
      <c r="G9" s="79"/>
      <c r="H9" s="79"/>
      <c r="I9" s="79"/>
      <c r="J9" s="79"/>
      <c r="K9" s="93"/>
      <c r="L9" s="5"/>
      <c r="M9" s="79"/>
      <c r="N9" s="7"/>
      <c r="O9" s="7"/>
      <c r="P9" s="2"/>
      <c r="Q9" s="2"/>
      <c r="R9" s="2"/>
      <c r="S9" s="2"/>
      <c r="T9" s="2"/>
      <c r="U9" s="2"/>
      <c r="V9" s="2"/>
      <c r="W9" s="2"/>
      <c r="X9" s="2"/>
    </row>
    <row r="10" spans="1:24" ht="15" customHeight="1" x14ac:dyDescent="0.15">
      <c r="A10" s="79"/>
      <c r="B10" s="88" t="s">
        <v>8</v>
      </c>
      <c r="C10" s="89"/>
      <c r="D10" s="81" t="s">
        <v>9</v>
      </c>
      <c r="E10" s="79"/>
      <c r="F10" s="96" t="s">
        <v>10</v>
      </c>
      <c r="G10" s="79"/>
      <c r="H10" s="79"/>
      <c r="I10" s="101" t="s">
        <v>11</v>
      </c>
      <c r="J10" s="79"/>
      <c r="K10" s="79"/>
      <c r="L10" s="12"/>
      <c r="M10" s="79"/>
      <c r="N10" s="7"/>
      <c r="O10" s="7"/>
      <c r="P10" s="2"/>
      <c r="Q10" s="2"/>
      <c r="R10" s="2"/>
      <c r="S10" s="2"/>
      <c r="T10" s="2"/>
      <c r="U10" s="2"/>
      <c r="V10" s="2"/>
      <c r="W10" s="2"/>
      <c r="X10" s="2"/>
    </row>
    <row r="11" spans="1:24" ht="15" customHeight="1" x14ac:dyDescent="0.15">
      <c r="A11" s="79"/>
      <c r="B11" s="90"/>
      <c r="C11" s="79"/>
      <c r="D11" s="79"/>
      <c r="E11" s="79"/>
      <c r="F11" s="79"/>
      <c r="G11" s="79"/>
      <c r="H11" s="79"/>
      <c r="I11" s="79"/>
      <c r="J11" s="79"/>
      <c r="K11" s="79"/>
      <c r="L11" s="4"/>
      <c r="M11" s="79"/>
      <c r="N11" s="7"/>
      <c r="O11" s="7"/>
      <c r="P11" s="2"/>
      <c r="Q11" s="2"/>
      <c r="R11" s="2"/>
      <c r="S11" s="2"/>
      <c r="T11" s="2"/>
      <c r="U11" s="2"/>
      <c r="V11" s="2"/>
      <c r="W11" s="2"/>
      <c r="X11" s="2"/>
    </row>
    <row r="12" spans="1:24" ht="15" customHeight="1" x14ac:dyDescent="0.15">
      <c r="A12" s="79"/>
      <c r="B12" s="90"/>
      <c r="C12" s="79"/>
      <c r="D12" s="13" t="s">
        <v>12</v>
      </c>
      <c r="E12" s="14" t="s">
        <v>13</v>
      </c>
      <c r="F12" s="15" t="s">
        <v>14</v>
      </c>
      <c r="G12" s="16" t="s">
        <v>15</v>
      </c>
      <c r="H12" s="14" t="s">
        <v>16</v>
      </c>
      <c r="I12" s="17" t="s">
        <v>17</v>
      </c>
      <c r="J12" s="18" t="s">
        <v>18</v>
      </c>
      <c r="K12" s="19" t="s">
        <v>19</v>
      </c>
      <c r="L12" s="12"/>
      <c r="M12" s="79"/>
      <c r="O12" s="7"/>
      <c r="P12" s="2"/>
      <c r="Q12" s="2"/>
      <c r="R12" s="2"/>
      <c r="S12" s="2"/>
      <c r="T12" s="2"/>
      <c r="U12" s="2"/>
      <c r="V12" s="2"/>
      <c r="W12" s="2"/>
      <c r="X12" s="2"/>
    </row>
    <row r="13" spans="1:24" ht="15" customHeight="1" x14ac:dyDescent="0.15">
      <c r="A13" s="79"/>
      <c r="B13" s="84" t="s">
        <v>20</v>
      </c>
      <c r="C13" s="85"/>
      <c r="D13" s="20"/>
      <c r="E13" s="21">
        <f>Scenarios!CrowdsaleProceeds*Scenarios!CRR</f>
        <v>60000</v>
      </c>
      <c r="F13" s="22"/>
      <c r="G13" s="23">
        <f>E13/(J13*Scenarios!CRR)</f>
        <v>1</v>
      </c>
      <c r="H13" s="24"/>
      <c r="I13" s="25"/>
      <c r="J13" s="26">
        <f>Scenarios!CrowdsaleProceeds*Scenarios!InitialPrice</f>
        <v>300000</v>
      </c>
      <c r="K13" s="27">
        <f>E13/Scenarios!CRR</f>
        <v>300000</v>
      </c>
      <c r="L13" s="11"/>
      <c r="M13" s="79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customHeight="1" x14ac:dyDescent="0.15">
      <c r="A14" s="79"/>
      <c r="B14" s="78" t="s">
        <v>21</v>
      </c>
      <c r="C14" s="79"/>
      <c r="D14" s="28">
        <v>300</v>
      </c>
      <c r="E14" s="29">
        <f t="shared" ref="E14:E17" si="0">E13+D14</f>
        <v>60300</v>
      </c>
      <c r="F14" s="30">
        <f t="shared" ref="F14:F17" si="1">D14/I14</f>
        <v>1.0019980049842296</v>
      </c>
      <c r="G14" s="30">
        <f>E14/(J14*Scenarios!CRR)</f>
        <v>1.003998003989035</v>
      </c>
      <c r="H14" s="31">
        <f t="shared" ref="H14:H17" si="2">(G14-G13)/G13</f>
        <v>3.9980039890350483E-3</v>
      </c>
      <c r="I14" s="32">
        <f>J13*((1+D14/E13)^Scenarios!CRR-1)</f>
        <v>299.40179372385245</v>
      </c>
      <c r="J14" s="33">
        <f t="shared" ref="J14:J17" si="3">J13+I14</f>
        <v>300299.40179372387</v>
      </c>
      <c r="K14" s="34">
        <f>E14/Scenarios!CRR</f>
        <v>301500</v>
      </c>
      <c r="L14" s="12"/>
      <c r="M14" s="79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customHeight="1" x14ac:dyDescent="0.15">
      <c r="A15" s="79"/>
      <c r="B15" s="78" t="s">
        <v>22</v>
      </c>
      <c r="C15" s="79"/>
      <c r="D15" s="28">
        <v>700</v>
      </c>
      <c r="E15" s="29">
        <f t="shared" si="0"/>
        <v>61000</v>
      </c>
      <c r="F15" s="30">
        <f t="shared" si="1"/>
        <v>1.0086492563931482</v>
      </c>
      <c r="G15" s="30">
        <f>E15/(J15*Scenarios!CRR)</f>
        <v>1.0133112579155532</v>
      </c>
      <c r="H15" s="31">
        <f t="shared" si="2"/>
        <v>9.2761677707676737E-3</v>
      </c>
      <c r="I15" s="32">
        <f>J14*((1+D15/E14)^Scenarios!CRR-1)</f>
        <v>693.9974382206417</v>
      </c>
      <c r="J15" s="33">
        <f t="shared" si="3"/>
        <v>300993.39923194452</v>
      </c>
      <c r="K15" s="34">
        <f>E15/Scenarios!CRR</f>
        <v>305000</v>
      </c>
      <c r="L15" s="12"/>
      <c r="M15" s="79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customHeight="1" x14ac:dyDescent="0.15">
      <c r="A16" s="79"/>
      <c r="B16" s="78" t="s">
        <v>23</v>
      </c>
      <c r="C16" s="79"/>
      <c r="D16" s="28">
        <v>-1308</v>
      </c>
      <c r="E16" s="29">
        <f t="shared" si="0"/>
        <v>59692</v>
      </c>
      <c r="F16" s="30">
        <f t="shared" si="1"/>
        <v>1.0045823597993087</v>
      </c>
      <c r="G16" s="30">
        <f>E16/(J16*Scenarios!CRR)</f>
        <v>0.99589122090357385</v>
      </c>
      <c r="H16" s="31">
        <f t="shared" si="2"/>
        <v>-1.7191200508137553E-2</v>
      </c>
      <c r="I16" s="32">
        <f>J15*((1+D16/E15)^Scenarios!CRR-1)</f>
        <v>-1302.0336135120936</v>
      </c>
      <c r="J16" s="33">
        <f t="shared" si="3"/>
        <v>299691.36561843241</v>
      </c>
      <c r="K16" s="34">
        <f>E16/Scenarios!CRR</f>
        <v>298460</v>
      </c>
      <c r="L16" s="12"/>
      <c r="M16" s="79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customHeight="1" x14ac:dyDescent="0.15">
      <c r="A17" s="79"/>
      <c r="B17" s="82" t="s">
        <v>24</v>
      </c>
      <c r="C17" s="83"/>
      <c r="D17" s="35">
        <v>100</v>
      </c>
      <c r="E17" s="36">
        <f t="shared" si="0"/>
        <v>59792</v>
      </c>
      <c r="F17" s="37">
        <f t="shared" si="1"/>
        <v>0.9965583507186061</v>
      </c>
      <c r="G17" s="37">
        <f>E17/(J17*Scenarios!CRR)</f>
        <v>0.99722570390872445</v>
      </c>
      <c r="H17" s="38">
        <f t="shared" si="2"/>
        <v>1.3399887228043048E-3</v>
      </c>
      <c r="I17" s="39">
        <f>J16*((1+D17/E16)^Scenarios!CRR-1)</f>
        <v>100.34535351381203</v>
      </c>
      <c r="J17" s="40">
        <f t="shared" si="3"/>
        <v>299791.71097194625</v>
      </c>
      <c r="K17" s="41">
        <f>E17/Scenarios!CRR</f>
        <v>298960</v>
      </c>
      <c r="L17" s="12"/>
      <c r="M17" s="79"/>
      <c r="O17" s="2"/>
      <c r="Q17" s="2"/>
      <c r="R17" s="2"/>
      <c r="S17" s="2"/>
      <c r="T17" s="2"/>
      <c r="U17" s="2"/>
      <c r="V17" s="2"/>
      <c r="W17" s="2"/>
      <c r="X17" s="2"/>
    </row>
    <row r="18" spans="1:24" ht="15" customHeight="1" x14ac:dyDescent="0.15">
      <c r="A18" s="79"/>
      <c r="B18" s="113"/>
      <c r="C18" s="79"/>
      <c r="D18" s="79"/>
      <c r="E18" s="79"/>
      <c r="F18" s="79"/>
      <c r="G18" s="79"/>
      <c r="H18" s="79"/>
      <c r="I18" s="79"/>
      <c r="J18" s="79"/>
      <c r="K18" s="93"/>
      <c r="L18" s="107"/>
      <c r="M18" s="79"/>
      <c r="N18" s="2"/>
      <c r="O18" s="2"/>
      <c r="Q18" s="2"/>
      <c r="R18" s="2"/>
      <c r="S18" s="2"/>
      <c r="T18" s="2"/>
      <c r="U18" s="2"/>
      <c r="V18" s="2"/>
      <c r="W18" s="2"/>
      <c r="X18" s="2"/>
    </row>
    <row r="19" spans="1:24" ht="15" customHeight="1" x14ac:dyDescent="0.15">
      <c r="A19" s="79"/>
      <c r="B19" s="90"/>
      <c r="C19" s="79"/>
      <c r="D19" s="79"/>
      <c r="E19" s="79"/>
      <c r="F19" s="79"/>
      <c r="G19" s="79"/>
      <c r="H19" s="79"/>
      <c r="I19" s="79"/>
      <c r="J19" s="79"/>
      <c r="K19" s="93"/>
      <c r="L19" s="108"/>
      <c r="M19" s="79"/>
      <c r="Q19" s="2"/>
      <c r="R19" s="2"/>
      <c r="S19" s="2"/>
      <c r="T19" s="2"/>
      <c r="U19" s="2"/>
      <c r="V19" s="2"/>
      <c r="W19" s="2"/>
      <c r="X19" s="2"/>
    </row>
    <row r="20" spans="1:24" ht="15" customHeight="1" x14ac:dyDescent="0.15">
      <c r="A20" s="79"/>
      <c r="B20" s="90"/>
      <c r="C20" s="79"/>
      <c r="D20" s="79"/>
      <c r="E20" s="79"/>
      <c r="F20" s="79"/>
      <c r="G20" s="79"/>
      <c r="H20" s="79"/>
      <c r="I20" s="79"/>
      <c r="J20" s="79"/>
      <c r="K20" s="93"/>
      <c r="L20" s="109"/>
      <c r="M20" s="79"/>
      <c r="Q20" s="2"/>
      <c r="R20" s="2"/>
      <c r="S20" s="2"/>
      <c r="T20" s="2"/>
      <c r="U20" s="2"/>
      <c r="V20" s="2"/>
      <c r="W20" s="2"/>
      <c r="X20" s="2"/>
    </row>
    <row r="21" spans="1:24" ht="15" customHeight="1" x14ac:dyDescent="0.15">
      <c r="A21" s="79"/>
      <c r="B21" s="95" t="s">
        <v>25</v>
      </c>
      <c r="C21" s="85"/>
      <c r="D21" s="3" t="s">
        <v>26</v>
      </c>
      <c r="E21" s="89"/>
      <c r="F21" s="89"/>
      <c r="G21" s="89"/>
      <c r="H21" s="89"/>
      <c r="I21" s="89"/>
      <c r="J21" s="89"/>
      <c r="K21" s="98"/>
      <c r="L21" s="93"/>
      <c r="M21" s="79"/>
      <c r="Q21" s="2"/>
      <c r="R21" s="2"/>
      <c r="S21" s="2"/>
      <c r="T21" s="2"/>
      <c r="U21" s="2"/>
      <c r="V21" s="2"/>
      <c r="W21" s="2"/>
      <c r="X21" s="2"/>
    </row>
    <row r="22" spans="1:24" ht="15" customHeight="1" x14ac:dyDescent="0.15">
      <c r="A22" s="79"/>
      <c r="B22" s="94" t="s">
        <v>27</v>
      </c>
      <c r="C22" s="79"/>
      <c r="D22" s="42" t="s">
        <v>28</v>
      </c>
      <c r="E22" s="79"/>
      <c r="F22" s="79"/>
      <c r="G22" s="79"/>
      <c r="H22" s="79"/>
      <c r="I22" s="79"/>
      <c r="J22" s="79"/>
      <c r="K22" s="93"/>
      <c r="L22" s="93"/>
      <c r="M22" s="79"/>
      <c r="P22" s="2"/>
      <c r="Q22" s="2"/>
      <c r="R22" s="2"/>
      <c r="S22" s="2"/>
      <c r="T22" s="2"/>
      <c r="U22" s="2"/>
      <c r="V22" s="2"/>
      <c r="W22" s="2"/>
      <c r="X22" s="2"/>
    </row>
    <row r="23" spans="1:24" ht="15" customHeight="1" x14ac:dyDescent="0.15">
      <c r="A23" s="79"/>
      <c r="B23" s="86" t="s">
        <v>4</v>
      </c>
      <c r="C23" s="43" t="s">
        <v>1</v>
      </c>
      <c r="D23" s="44">
        <v>0.5</v>
      </c>
      <c r="E23" s="79"/>
      <c r="F23" s="79"/>
      <c r="G23" s="79"/>
      <c r="H23" s="79"/>
      <c r="I23" s="79"/>
      <c r="J23" s="79"/>
      <c r="K23" s="93"/>
      <c r="L23" s="93"/>
      <c r="M23" s="79"/>
      <c r="P23" s="2"/>
      <c r="Q23" s="2"/>
      <c r="R23" s="2"/>
      <c r="S23" s="2"/>
      <c r="T23" s="2"/>
      <c r="U23" s="2"/>
      <c r="V23" s="2"/>
      <c r="W23" s="2"/>
      <c r="X23" s="2"/>
    </row>
    <row r="24" spans="1:24" ht="15" customHeight="1" x14ac:dyDescent="0.15">
      <c r="A24" s="79"/>
      <c r="B24" s="87"/>
      <c r="C24" s="45" t="s">
        <v>29</v>
      </c>
      <c r="D24" s="46">
        <v>0.5</v>
      </c>
      <c r="E24" s="79"/>
      <c r="F24" s="79"/>
      <c r="G24" s="79"/>
      <c r="H24" s="79"/>
      <c r="I24" s="79"/>
      <c r="J24" s="79"/>
      <c r="K24" s="93"/>
      <c r="L24" s="93"/>
      <c r="M24" s="7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customHeight="1" x14ac:dyDescent="0.15">
      <c r="A25" s="79"/>
      <c r="B25" s="86" t="s">
        <v>5</v>
      </c>
      <c r="C25" s="43" t="s">
        <v>1</v>
      </c>
      <c r="D25" s="42">
        <v>1</v>
      </c>
      <c r="E25" s="79"/>
      <c r="F25" s="79"/>
      <c r="G25" s="79"/>
      <c r="H25" s="79"/>
      <c r="I25" s="79"/>
      <c r="J25" s="79"/>
      <c r="K25" s="93"/>
      <c r="L25" s="93"/>
      <c r="M25" s="7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customHeight="1" x14ac:dyDescent="0.15">
      <c r="A26" s="79"/>
      <c r="B26" s="87"/>
      <c r="C26" s="45" t="s">
        <v>29</v>
      </c>
      <c r="D26" s="47">
        <v>2</v>
      </c>
      <c r="E26" s="79"/>
      <c r="F26" s="79"/>
      <c r="G26" s="79"/>
      <c r="H26" s="79"/>
      <c r="I26" s="79"/>
      <c r="J26" s="79"/>
      <c r="K26" s="93"/>
      <c r="L26" s="93"/>
      <c r="M26" s="7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customHeight="1" x14ac:dyDescent="0.15">
      <c r="A27" s="79"/>
      <c r="B27" s="114" t="s">
        <v>30</v>
      </c>
      <c r="C27" s="43" t="s">
        <v>1</v>
      </c>
      <c r="D27" s="48">
        <v>5000</v>
      </c>
      <c r="E27" s="79"/>
      <c r="F27" s="79"/>
      <c r="G27" s="79"/>
      <c r="H27" s="79"/>
      <c r="I27" s="79"/>
      <c r="J27" s="79"/>
      <c r="K27" s="93"/>
      <c r="L27" s="93"/>
      <c r="M27" s="7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customHeight="1" x14ac:dyDescent="0.15">
      <c r="A28" s="79"/>
      <c r="B28" s="103"/>
      <c r="C28" s="49" t="s">
        <v>29</v>
      </c>
      <c r="D28" s="50">
        <f>D26/D25*D27</f>
        <v>10000</v>
      </c>
      <c r="E28" s="99"/>
      <c r="F28" s="99"/>
      <c r="G28" s="99"/>
      <c r="H28" s="99"/>
      <c r="I28" s="99"/>
      <c r="J28" s="99"/>
      <c r="K28" s="100"/>
      <c r="L28" s="93"/>
      <c r="M28" s="7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customHeight="1" x14ac:dyDescent="0.15">
      <c r="A29" s="79"/>
      <c r="B29" s="115"/>
      <c r="C29" s="79"/>
      <c r="D29" s="79"/>
      <c r="E29" s="79"/>
      <c r="F29" s="79"/>
      <c r="G29" s="79"/>
      <c r="H29" s="79"/>
      <c r="I29" s="79"/>
      <c r="J29" s="79"/>
      <c r="K29" s="93"/>
      <c r="L29" s="93"/>
      <c r="M29" s="7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 x14ac:dyDescent="0.15">
      <c r="A30" s="79"/>
      <c r="B30" s="90"/>
      <c r="C30" s="79"/>
      <c r="D30" s="79"/>
      <c r="E30" s="79"/>
      <c r="F30" s="79"/>
      <c r="G30" s="79"/>
      <c r="H30" s="79"/>
      <c r="I30" s="79"/>
      <c r="J30" s="79"/>
      <c r="K30" s="93"/>
      <c r="L30" s="93"/>
      <c r="M30" s="7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customHeight="1" x14ac:dyDescent="0.15">
      <c r="A31" s="79"/>
      <c r="B31" s="88" t="s">
        <v>8</v>
      </c>
      <c r="C31" s="89"/>
      <c r="D31" s="81" t="s">
        <v>9</v>
      </c>
      <c r="E31" s="79"/>
      <c r="F31" s="96" t="s">
        <v>10</v>
      </c>
      <c r="G31" s="79"/>
      <c r="H31" s="79"/>
      <c r="I31" s="79"/>
      <c r="J31" s="101" t="s">
        <v>11</v>
      </c>
      <c r="K31" s="79"/>
      <c r="L31" s="79"/>
      <c r="M31" s="7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customHeight="1" x14ac:dyDescent="0.15">
      <c r="A32" s="79"/>
      <c r="B32" s="90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customHeight="1" x14ac:dyDescent="0.15">
      <c r="A33" s="79"/>
      <c r="B33" s="90"/>
      <c r="C33" s="79"/>
      <c r="D33" s="13" t="s">
        <v>31</v>
      </c>
      <c r="E33" s="14" t="s">
        <v>32</v>
      </c>
      <c r="F33" s="15" t="s">
        <v>33</v>
      </c>
      <c r="G33" s="16" t="s">
        <v>34</v>
      </c>
      <c r="H33" s="14" t="s">
        <v>35</v>
      </c>
      <c r="I33" s="14" t="s">
        <v>36</v>
      </c>
      <c r="J33" s="17" t="s">
        <v>37</v>
      </c>
      <c r="K33" s="18" t="s">
        <v>38</v>
      </c>
      <c r="L33" s="19" t="s">
        <v>39</v>
      </c>
      <c r="M33" s="79"/>
      <c r="Q33" s="2"/>
      <c r="R33" s="2"/>
      <c r="S33" s="2"/>
      <c r="T33" s="2"/>
      <c r="U33" s="2"/>
      <c r="V33" s="2"/>
      <c r="W33" s="2"/>
      <c r="X33" s="2"/>
    </row>
    <row r="34" spans="1:24" ht="15" customHeight="1" x14ac:dyDescent="0.15">
      <c r="A34" s="79"/>
      <c r="B34" s="105" t="s">
        <v>40</v>
      </c>
      <c r="C34" s="43" t="s">
        <v>1</v>
      </c>
      <c r="D34" s="51"/>
      <c r="E34" s="26">
        <f t="shared" ref="E34:E35" si="4">D27</f>
        <v>5000</v>
      </c>
      <c r="F34" s="52"/>
      <c r="G34" s="53">
        <f>E34/(K34*Scenarios!CRR_A)</f>
        <v>1</v>
      </c>
      <c r="H34" s="24"/>
      <c r="I34" s="110">
        <f>G34/G35</f>
        <v>0.5</v>
      </c>
      <c r="J34" s="25"/>
      <c r="K34" s="106">
        <f>D27/D25+D28/D26</f>
        <v>10000</v>
      </c>
      <c r="L34" s="54">
        <f>E34/Scenarios!CRR_A</f>
        <v>10000</v>
      </c>
      <c r="M34" s="79"/>
      <c r="Q34" s="2"/>
      <c r="R34" s="2"/>
      <c r="S34" s="2"/>
      <c r="T34" s="2"/>
      <c r="U34" s="2"/>
      <c r="V34" s="2"/>
      <c r="W34" s="2"/>
      <c r="X34" s="2"/>
    </row>
    <row r="35" spans="1:24" ht="15" customHeight="1" x14ac:dyDescent="0.15">
      <c r="A35" s="79"/>
      <c r="B35" s="87"/>
      <c r="C35" s="49" t="s">
        <v>29</v>
      </c>
      <c r="D35" s="55"/>
      <c r="E35" s="40">
        <f t="shared" si="4"/>
        <v>10000</v>
      </c>
      <c r="F35" s="56"/>
      <c r="G35" s="57">
        <f>E35/(K34*Scenarios!CRR_B)</f>
        <v>2</v>
      </c>
      <c r="H35" s="38"/>
      <c r="I35" s="83"/>
      <c r="J35" s="40"/>
      <c r="K35" s="79"/>
      <c r="L35" s="58">
        <f>E35/Scenarios!CRR_B</f>
        <v>20000</v>
      </c>
      <c r="M35" s="79"/>
      <c r="Q35" s="2"/>
      <c r="R35" s="2"/>
      <c r="S35" s="2"/>
      <c r="T35" s="2"/>
      <c r="U35" s="2"/>
      <c r="V35" s="2"/>
      <c r="W35" s="2"/>
      <c r="X35" s="2"/>
    </row>
    <row r="36" spans="1:24" ht="15" customHeight="1" x14ac:dyDescent="0.15">
      <c r="A36" s="79"/>
      <c r="B36" s="104" t="s">
        <v>41</v>
      </c>
      <c r="C36" s="59" t="s">
        <v>1</v>
      </c>
      <c r="D36" s="51">
        <v>30</v>
      </c>
      <c r="E36" s="26">
        <f t="shared" ref="E36:E41" si="5">E34+D36</f>
        <v>5030</v>
      </c>
      <c r="F36" s="60">
        <f>IFERROR(D36/J36,)</f>
        <v>1.001497756724782</v>
      </c>
      <c r="G36" s="53">
        <f>E36/(K36*Scenarios!CRR_A)</f>
        <v>1.0029955134495867</v>
      </c>
      <c r="H36" s="61">
        <f t="shared" ref="H36:H41" si="6">(G36-G34)/G34</f>
        <v>2.9955134495867064E-3</v>
      </c>
      <c r="I36" s="111">
        <f>G36/G37</f>
        <v>0.503</v>
      </c>
      <c r="J36" s="62">
        <f>K34*((1+D36/E34)^Scenarios!CRR_A-1)</f>
        <v>29.955134495867064</v>
      </c>
      <c r="K36" s="106">
        <f>K34+J36+J37</f>
        <v>10029.955134495867</v>
      </c>
      <c r="L36" s="54">
        <f>E36/Scenarios!CRR_A</f>
        <v>10060</v>
      </c>
      <c r="M36" s="79"/>
      <c r="Q36" s="2"/>
      <c r="R36" s="2"/>
      <c r="S36" s="2"/>
      <c r="T36" s="2"/>
      <c r="U36" s="2"/>
      <c r="V36" s="2"/>
      <c r="W36" s="2"/>
      <c r="X36" s="2"/>
    </row>
    <row r="37" spans="1:24" ht="15" customHeight="1" x14ac:dyDescent="0.15">
      <c r="A37" s="79"/>
      <c r="B37" s="87"/>
      <c r="C37" s="45" t="s">
        <v>29</v>
      </c>
      <c r="D37" s="63"/>
      <c r="E37" s="40">
        <f t="shared" si="5"/>
        <v>10000</v>
      </c>
      <c r="F37" s="64"/>
      <c r="G37" s="57">
        <f>E37/(K36*Scenarios!CRR_B)</f>
        <v>1.9940268657049436</v>
      </c>
      <c r="H37" s="38">
        <f t="shared" si="6"/>
        <v>-2.9865671475282074E-3</v>
      </c>
      <c r="I37" s="79"/>
      <c r="J37" s="65"/>
      <c r="K37" s="79"/>
      <c r="L37" s="58">
        <f>E37/Scenarios!CRR_B</f>
        <v>20000</v>
      </c>
      <c r="M37" s="79"/>
      <c r="Q37" s="2"/>
      <c r="R37" s="2"/>
      <c r="S37" s="2"/>
      <c r="T37" s="2"/>
      <c r="U37" s="2"/>
      <c r="V37" s="2"/>
      <c r="W37" s="2"/>
      <c r="X37" s="2"/>
    </row>
    <row r="38" spans="1:24" ht="15" customHeight="1" x14ac:dyDescent="0.15">
      <c r="A38" s="79"/>
      <c r="B38" s="102" t="s">
        <v>42</v>
      </c>
      <c r="C38" s="43" t="s">
        <v>1</v>
      </c>
      <c r="D38" s="55"/>
      <c r="E38" s="26">
        <f t="shared" si="5"/>
        <v>5030</v>
      </c>
      <c r="F38" s="52"/>
      <c r="G38" s="53">
        <f>E38/(K38*Scenarios!CRR_A)</f>
        <v>0.99950335234085919</v>
      </c>
      <c r="H38" s="61">
        <f t="shared" si="6"/>
        <v>-3.4817315350863195E-3</v>
      </c>
      <c r="I38" s="110">
        <f>G38/G39</f>
        <v>0.49950347567030784</v>
      </c>
      <c r="J38" s="66"/>
      <c r="K38" s="106">
        <f>K36+J38+J39</f>
        <v>10064.998758072452</v>
      </c>
      <c r="L38" s="54">
        <f>E38/Scenarios!CRR_A</f>
        <v>10060</v>
      </c>
      <c r="M38" s="79"/>
      <c r="Q38" s="2"/>
      <c r="R38" s="2"/>
      <c r="S38" s="2"/>
      <c r="T38" s="2"/>
      <c r="U38" s="2"/>
      <c r="V38" s="2"/>
      <c r="W38" s="2"/>
      <c r="X38" s="2"/>
    </row>
    <row r="39" spans="1:24" ht="15" customHeight="1" x14ac:dyDescent="0.15">
      <c r="A39" s="79"/>
      <c r="B39" s="103"/>
      <c r="C39" s="49" t="s">
        <v>29</v>
      </c>
      <c r="D39" s="55">
        <v>70</v>
      </c>
      <c r="E39" s="40">
        <f t="shared" si="5"/>
        <v>10070</v>
      </c>
      <c r="F39" s="67">
        <f>IFERROR(D39/J39,)</f>
        <v>1.9975103272931511</v>
      </c>
      <c r="G39" s="57">
        <f>E39/(K38*Scenarios!CRR_B)</f>
        <v>2.0009937888812033</v>
      </c>
      <c r="H39" s="38">
        <f t="shared" si="6"/>
        <v>3.4938963441682055E-3</v>
      </c>
      <c r="I39" s="83"/>
      <c r="J39" s="68">
        <f>K36*((1+D39/E37)^Scenarios!CRR_B-1)</f>
        <v>35.043623576583855</v>
      </c>
      <c r="K39" s="79"/>
      <c r="L39" s="58">
        <f>E39/Scenarios!CRR_B</f>
        <v>20140</v>
      </c>
      <c r="M39" s="79"/>
      <c r="Q39" s="2"/>
      <c r="R39" s="2"/>
      <c r="S39" s="2"/>
      <c r="T39" s="2"/>
      <c r="U39" s="2"/>
      <c r="V39" s="2"/>
      <c r="W39" s="2"/>
      <c r="X39" s="2"/>
    </row>
    <row r="40" spans="1:24" ht="15" customHeight="1" x14ac:dyDescent="0.15">
      <c r="A40" s="79"/>
      <c r="B40" s="102" t="s">
        <v>43</v>
      </c>
      <c r="C40" s="59" t="s">
        <v>1</v>
      </c>
      <c r="D40" s="69">
        <v>-34.979999999999997</v>
      </c>
      <c r="E40" s="26">
        <f t="shared" si="5"/>
        <v>4995.0200000000004</v>
      </c>
      <c r="F40" s="64">
        <f>D40/J40</f>
        <v>0.99776261553810652</v>
      </c>
      <c r="G40" s="53">
        <f>E40/(K40*Scenarios!CRR_A)</f>
        <v>0.99602187873538361</v>
      </c>
      <c r="H40" s="61">
        <f t="shared" si="6"/>
        <v>-3.4832035303552331E-3</v>
      </c>
      <c r="I40" s="111">
        <f>G40/G41</f>
        <v>0.4960297914597816</v>
      </c>
      <c r="J40" s="70">
        <f>K38*((1+D40/E38)^Scenarios!CRR_A-1)</f>
        <v>-35.058439207140289</v>
      </c>
      <c r="K40" s="106">
        <f>K38+J40+J41</f>
        <v>10029.940318865312</v>
      </c>
      <c r="L40" s="54">
        <f>E40/Scenarios!CRR_A</f>
        <v>9990.0400000000009</v>
      </c>
      <c r="M40" s="79"/>
      <c r="Q40" s="2"/>
      <c r="R40" s="2"/>
      <c r="S40" s="2"/>
      <c r="T40" s="2"/>
      <c r="U40" s="2"/>
      <c r="V40" s="2"/>
      <c r="W40" s="2"/>
      <c r="X40" s="2"/>
    </row>
    <row r="41" spans="1:24" ht="15" customHeight="1" x14ac:dyDescent="0.15">
      <c r="A41" s="79"/>
      <c r="B41" s="103"/>
      <c r="C41" s="49" t="s">
        <v>29</v>
      </c>
      <c r="D41" s="63"/>
      <c r="E41" s="40">
        <f t="shared" si="5"/>
        <v>10070</v>
      </c>
      <c r="F41" s="71"/>
      <c r="G41" s="57">
        <f>E41/(K40*Scenarios!CRR_B)</f>
        <v>2.0079880198408238</v>
      </c>
      <c r="H41" s="38">
        <f t="shared" si="6"/>
        <v>3.4953786455934493E-3</v>
      </c>
      <c r="I41" s="83"/>
      <c r="J41" s="65"/>
      <c r="K41" s="83"/>
      <c r="L41" s="72">
        <f>E41/Scenarios!CRR_B</f>
        <v>20140</v>
      </c>
      <c r="M41" s="79"/>
      <c r="Q41" s="2"/>
      <c r="R41" s="2"/>
      <c r="S41" s="2"/>
      <c r="T41" s="2"/>
      <c r="U41" s="2"/>
      <c r="V41" s="2"/>
      <c r="W41" s="2"/>
      <c r="X41" s="2"/>
    </row>
    <row r="42" spans="1:24" ht="15" customHeight="1" x14ac:dyDescent="0.15">
      <c r="A42" s="79"/>
      <c r="B42" s="112"/>
      <c r="C42" s="79"/>
      <c r="D42" s="79"/>
      <c r="E42" s="79"/>
      <c r="F42" s="79"/>
      <c r="G42" s="79"/>
      <c r="H42" s="79"/>
      <c r="I42" s="79"/>
      <c r="J42" s="79"/>
      <c r="K42" s="79"/>
      <c r="L42" s="93"/>
      <c r="M42" s="79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customHeight="1" x14ac:dyDescent="0.15">
      <c r="A43" s="79"/>
      <c r="B43" s="90"/>
      <c r="C43" s="79"/>
      <c r="D43" s="79"/>
      <c r="E43" s="79"/>
      <c r="F43" s="79"/>
      <c r="G43" s="79"/>
      <c r="H43" s="79"/>
      <c r="I43" s="79"/>
      <c r="J43" s="79"/>
      <c r="K43" s="79"/>
      <c r="L43" s="93"/>
      <c r="M43" s="79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customHeight="1" x14ac:dyDescent="0.15">
      <c r="A44" s="79"/>
      <c r="B44" s="90"/>
      <c r="C44" s="79"/>
      <c r="D44" s="79"/>
      <c r="E44" s="79"/>
      <c r="F44" s="79"/>
      <c r="G44" s="79"/>
      <c r="H44" s="79"/>
      <c r="I44" s="79"/>
      <c r="J44" s="79"/>
      <c r="K44" s="79"/>
      <c r="L44" s="93"/>
      <c r="M44" s="79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customHeight="1" x14ac:dyDescent="0.15">
      <c r="A45" s="2"/>
      <c r="B45" s="2"/>
      <c r="C45" s="73"/>
      <c r="D45" s="73"/>
      <c r="E45" s="74"/>
      <c r="F45" s="75"/>
      <c r="G45" s="2"/>
      <c r="H45" s="75"/>
      <c r="I45" s="76"/>
      <c r="J45" s="77"/>
      <c r="K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customHeight="1" x14ac:dyDescent="0.15">
      <c r="A46" s="2"/>
      <c r="B46" s="2"/>
      <c r="C46" s="73"/>
      <c r="D46" s="73"/>
      <c r="E46" s="74"/>
      <c r="F46" s="75"/>
      <c r="G46" s="2"/>
      <c r="H46" s="75"/>
      <c r="I46" s="76"/>
      <c r="J46" s="77"/>
      <c r="K46" s="2"/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customHeight="1" x14ac:dyDescent="0.15">
      <c r="A47" s="2"/>
      <c r="B47" s="2"/>
      <c r="C47" s="73"/>
      <c r="D47" s="73"/>
      <c r="E47" s="74"/>
      <c r="F47" s="75"/>
      <c r="G47" s="2"/>
      <c r="H47" s="75"/>
      <c r="I47" s="76"/>
      <c r="J47" s="77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customHeight="1" x14ac:dyDescent="0.15">
      <c r="A48" s="2"/>
      <c r="B48" s="2"/>
      <c r="C48" s="73"/>
      <c r="D48" s="73"/>
      <c r="E48" s="74"/>
      <c r="F48" s="75"/>
      <c r="G48" s="2"/>
      <c r="H48" s="75"/>
      <c r="I48" s="76"/>
      <c r="J48" s="77"/>
      <c r="K48" s="2"/>
      <c r="L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customHeight="1" x14ac:dyDescent="0.15">
      <c r="A49" s="2"/>
      <c r="B49" s="2"/>
      <c r="C49" s="73"/>
      <c r="D49" s="73"/>
      <c r="E49" s="74"/>
      <c r="F49" s="75"/>
      <c r="G49" s="2"/>
      <c r="H49" s="75"/>
      <c r="I49" s="76"/>
      <c r="J49" s="77"/>
      <c r="K49" s="2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customHeight="1" x14ac:dyDescent="0.15">
      <c r="A50" s="2"/>
      <c r="B50" s="2"/>
      <c r="C50" s="73"/>
      <c r="D50" s="73"/>
      <c r="E50" s="74"/>
      <c r="F50" s="75"/>
      <c r="G50" s="2"/>
      <c r="H50" s="75"/>
      <c r="I50" s="76"/>
      <c r="J50" s="77"/>
      <c r="K50" s="2"/>
      <c r="L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customHeight="1" x14ac:dyDescent="0.15">
      <c r="A51" s="2"/>
      <c r="B51" s="2"/>
      <c r="C51" s="73"/>
      <c r="D51" s="73"/>
      <c r="E51" s="74"/>
      <c r="F51" s="75"/>
      <c r="G51" s="2"/>
      <c r="H51" s="75"/>
      <c r="I51" s="76"/>
      <c r="J51" s="77"/>
      <c r="K51" s="2"/>
      <c r="L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customHeight="1" x14ac:dyDescent="0.15">
      <c r="A52" s="2"/>
      <c r="B52" s="2"/>
      <c r="C52" s="73"/>
      <c r="D52" s="73"/>
      <c r="E52" s="74"/>
      <c r="F52" s="75"/>
      <c r="G52" s="2"/>
      <c r="H52" s="75"/>
      <c r="I52" s="76"/>
      <c r="J52" s="77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customHeight="1" x14ac:dyDescent="0.15">
      <c r="A53" s="2"/>
      <c r="B53" s="2"/>
      <c r="C53" s="73"/>
      <c r="D53" s="73"/>
      <c r="E53" s="74"/>
      <c r="F53" s="75"/>
      <c r="G53" s="2"/>
      <c r="H53" s="75"/>
      <c r="I53" s="76"/>
      <c r="J53" s="77"/>
      <c r="K53" s="2"/>
      <c r="L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customHeight="1" x14ac:dyDescent="0.15">
      <c r="A54" s="2"/>
      <c r="B54" s="2"/>
      <c r="C54" s="73"/>
      <c r="D54" s="73"/>
      <c r="E54" s="74"/>
      <c r="F54" s="75"/>
      <c r="G54" s="2"/>
      <c r="H54" s="75"/>
      <c r="I54" s="76"/>
      <c r="J54" s="77"/>
      <c r="K54" s="2"/>
      <c r="L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customHeight="1" x14ac:dyDescent="0.15">
      <c r="A55" s="2"/>
      <c r="B55" s="2"/>
      <c r="C55" s="73"/>
      <c r="D55" s="73"/>
      <c r="E55" s="74"/>
      <c r="F55" s="75"/>
      <c r="G55" s="2"/>
      <c r="H55" s="75"/>
      <c r="I55" s="76"/>
      <c r="J55" s="77"/>
      <c r="K55" s="2"/>
      <c r="L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customHeight="1" x14ac:dyDescent="0.15">
      <c r="A56" s="2"/>
      <c r="B56" s="2"/>
      <c r="C56" s="73"/>
      <c r="D56" s="73"/>
      <c r="E56" s="74"/>
      <c r="F56" s="75"/>
      <c r="G56" s="2"/>
      <c r="H56" s="75"/>
      <c r="I56" s="76"/>
      <c r="J56" s="77"/>
      <c r="K56" s="2"/>
      <c r="L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customHeight="1" x14ac:dyDescent="0.15">
      <c r="A57" s="2"/>
      <c r="B57" s="2"/>
      <c r="C57" s="73"/>
      <c r="D57" s="73"/>
      <c r="E57" s="74"/>
      <c r="F57" s="75"/>
      <c r="G57" s="2"/>
      <c r="H57" s="75"/>
      <c r="I57" s="76"/>
      <c r="J57" s="77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customHeight="1" x14ac:dyDescent="0.15">
      <c r="A58" s="2"/>
      <c r="B58" s="2"/>
      <c r="C58" s="73"/>
      <c r="D58" s="73"/>
      <c r="E58" s="74"/>
      <c r="F58" s="75"/>
      <c r="G58" s="2"/>
      <c r="H58" s="75"/>
      <c r="I58" s="76"/>
      <c r="J58" s="77"/>
      <c r="K58" s="2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customHeight="1" x14ac:dyDescent="0.15">
      <c r="A59" s="2"/>
      <c r="B59" s="2"/>
      <c r="C59" s="73"/>
      <c r="D59" s="73"/>
      <c r="E59" s="74"/>
      <c r="F59" s="75"/>
      <c r="G59" s="2"/>
      <c r="H59" s="75"/>
      <c r="I59" s="76"/>
      <c r="J59" s="77"/>
      <c r="K59" s="2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customHeight="1" x14ac:dyDescent="0.15">
      <c r="A60" s="2"/>
      <c r="B60" s="2"/>
      <c r="C60" s="73"/>
      <c r="D60" s="73"/>
      <c r="E60" s="74"/>
      <c r="F60" s="75"/>
      <c r="G60" s="2"/>
      <c r="H60" s="75"/>
      <c r="I60" s="76"/>
      <c r="J60" s="77"/>
      <c r="K60" s="2"/>
      <c r="L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customHeight="1" x14ac:dyDescent="0.15">
      <c r="A61" s="2"/>
      <c r="B61" s="2"/>
      <c r="C61" s="73"/>
      <c r="D61" s="73"/>
      <c r="E61" s="74"/>
      <c r="F61" s="75"/>
      <c r="G61" s="2"/>
      <c r="H61" s="75"/>
      <c r="I61" s="76"/>
      <c r="J61" s="77"/>
      <c r="K61" s="2"/>
      <c r="L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customHeight="1" x14ac:dyDescent="0.15">
      <c r="A62" s="2"/>
      <c r="B62" s="2"/>
      <c r="C62" s="73"/>
      <c r="D62" s="73"/>
      <c r="E62" s="74"/>
      <c r="F62" s="75"/>
      <c r="G62" s="2"/>
      <c r="H62" s="75"/>
      <c r="I62" s="76"/>
      <c r="J62" s="77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customHeight="1" x14ac:dyDescent="0.15">
      <c r="A63" s="2"/>
      <c r="B63" s="2"/>
      <c r="C63" s="73"/>
      <c r="D63" s="73"/>
      <c r="E63" s="74"/>
      <c r="F63" s="75"/>
      <c r="G63" s="2"/>
      <c r="H63" s="75"/>
      <c r="I63" s="76"/>
      <c r="J63" s="77"/>
      <c r="K63" s="2"/>
      <c r="L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customHeight="1" x14ac:dyDescent="0.15">
      <c r="A64" s="2"/>
      <c r="B64" s="2"/>
      <c r="C64" s="73"/>
      <c r="D64" s="73"/>
      <c r="E64" s="74"/>
      <c r="F64" s="75"/>
      <c r="G64" s="2"/>
      <c r="H64" s="75"/>
      <c r="I64" s="76"/>
      <c r="J64" s="77"/>
      <c r="K64" s="2"/>
      <c r="L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customHeight="1" x14ac:dyDescent="0.15">
      <c r="A65" s="2"/>
      <c r="B65" s="2"/>
      <c r="C65" s="73"/>
      <c r="D65" s="73"/>
      <c r="E65" s="74"/>
      <c r="F65" s="75"/>
      <c r="G65" s="2"/>
      <c r="H65" s="75"/>
      <c r="I65" s="76"/>
      <c r="J65" s="77"/>
      <c r="K65" s="2"/>
      <c r="L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customHeight="1" x14ac:dyDescent="0.15">
      <c r="A66" s="2"/>
      <c r="B66" s="2"/>
      <c r="C66" s="73"/>
      <c r="D66" s="73"/>
      <c r="E66" s="74"/>
      <c r="F66" s="75"/>
      <c r="G66" s="2"/>
      <c r="H66" s="75"/>
      <c r="I66" s="76"/>
      <c r="J66" s="77"/>
      <c r="K66" s="2"/>
      <c r="L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customHeight="1" x14ac:dyDescent="0.15">
      <c r="A67" s="2"/>
      <c r="B67" s="2"/>
      <c r="C67" s="73"/>
      <c r="D67" s="73"/>
      <c r="E67" s="74"/>
      <c r="F67" s="75"/>
      <c r="G67" s="2"/>
      <c r="H67" s="75"/>
      <c r="I67" s="76"/>
      <c r="J67" s="77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customHeight="1" x14ac:dyDescent="0.15">
      <c r="A68" s="2"/>
      <c r="B68" s="2"/>
      <c r="C68" s="73"/>
      <c r="D68" s="73"/>
      <c r="E68" s="74"/>
      <c r="F68" s="75"/>
      <c r="G68" s="2"/>
      <c r="H68" s="75"/>
      <c r="I68" s="76"/>
      <c r="J68" s="77"/>
      <c r="K68" s="2"/>
      <c r="L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customHeight="1" x14ac:dyDescent="0.15">
      <c r="A69" s="2"/>
      <c r="B69" s="2"/>
      <c r="C69" s="73"/>
      <c r="D69" s="73"/>
      <c r="E69" s="74"/>
      <c r="F69" s="75"/>
      <c r="G69" s="2"/>
      <c r="H69" s="75"/>
      <c r="I69" s="76"/>
      <c r="J69" s="77"/>
      <c r="K69" s="2"/>
      <c r="L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customHeight="1" x14ac:dyDescent="0.15">
      <c r="A70" s="2"/>
      <c r="B70" s="2"/>
      <c r="C70" s="73"/>
      <c r="D70" s="73"/>
      <c r="E70" s="74"/>
      <c r="F70" s="75"/>
      <c r="G70" s="2"/>
      <c r="H70" s="75"/>
      <c r="I70" s="76"/>
      <c r="J70" s="77"/>
      <c r="K70" s="2"/>
      <c r="L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customHeight="1" x14ac:dyDescent="0.15">
      <c r="A71" s="2"/>
      <c r="B71" s="2"/>
      <c r="C71" s="73"/>
      <c r="D71" s="73"/>
      <c r="E71" s="74"/>
      <c r="F71" s="75"/>
      <c r="G71" s="2"/>
      <c r="H71" s="75"/>
      <c r="I71" s="76"/>
      <c r="J71" s="77"/>
      <c r="K71" s="2"/>
      <c r="L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customHeight="1" x14ac:dyDescent="0.15">
      <c r="A72" s="2"/>
      <c r="B72" s="2"/>
      <c r="C72" s="73"/>
      <c r="D72" s="73"/>
      <c r="E72" s="74"/>
      <c r="F72" s="75"/>
      <c r="G72" s="2"/>
      <c r="H72" s="75"/>
      <c r="I72" s="76"/>
      <c r="J72" s="77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customHeight="1" x14ac:dyDescent="0.15">
      <c r="A73" s="2"/>
      <c r="B73" s="2"/>
      <c r="C73" s="73"/>
      <c r="D73" s="73"/>
      <c r="E73" s="74"/>
      <c r="F73" s="75"/>
      <c r="G73" s="2"/>
      <c r="H73" s="75"/>
      <c r="I73" s="76"/>
      <c r="J73" s="77"/>
      <c r="K73" s="2"/>
      <c r="L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customHeight="1" x14ac:dyDescent="0.15">
      <c r="A74" s="2"/>
      <c r="B74" s="2"/>
      <c r="C74" s="73"/>
      <c r="D74" s="73"/>
      <c r="E74" s="74"/>
      <c r="F74" s="75"/>
      <c r="G74" s="2"/>
      <c r="H74" s="75"/>
      <c r="I74" s="76"/>
      <c r="J74" s="77"/>
      <c r="K74" s="2"/>
      <c r="L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customHeight="1" x14ac:dyDescent="0.15">
      <c r="A75" s="2"/>
      <c r="B75" s="2"/>
      <c r="C75" s="73"/>
      <c r="D75" s="73"/>
      <c r="E75" s="74"/>
      <c r="F75" s="75"/>
      <c r="G75" s="2"/>
      <c r="H75" s="75"/>
      <c r="I75" s="76"/>
      <c r="J75" s="77"/>
      <c r="K75" s="2"/>
      <c r="L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customHeight="1" x14ac:dyDescent="0.15">
      <c r="A76" s="2"/>
      <c r="B76" s="2"/>
      <c r="C76" s="73"/>
      <c r="D76" s="73"/>
      <c r="E76" s="74"/>
      <c r="F76" s="75"/>
      <c r="G76" s="2"/>
      <c r="H76" s="75"/>
      <c r="I76" s="76"/>
      <c r="J76" s="77"/>
      <c r="K76" s="2"/>
      <c r="L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customHeight="1" x14ac:dyDescent="0.15">
      <c r="A77" s="2"/>
      <c r="B77" s="2"/>
      <c r="C77" s="73"/>
      <c r="D77" s="73"/>
      <c r="E77" s="74"/>
      <c r="F77" s="75"/>
      <c r="G77" s="2"/>
      <c r="H77" s="75"/>
      <c r="I77" s="76"/>
      <c r="J77" s="77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customHeight="1" x14ac:dyDescent="0.15">
      <c r="A78" s="2"/>
      <c r="B78" s="2"/>
      <c r="C78" s="73"/>
      <c r="D78" s="73"/>
      <c r="E78" s="74"/>
      <c r="F78" s="75"/>
      <c r="G78" s="2"/>
      <c r="H78" s="75"/>
      <c r="I78" s="76"/>
      <c r="J78" s="77"/>
      <c r="K78" s="2"/>
      <c r="L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customHeight="1" x14ac:dyDescent="0.15">
      <c r="A79" s="2"/>
      <c r="B79" s="2"/>
      <c r="C79" s="73"/>
      <c r="D79" s="73"/>
      <c r="E79" s="74"/>
      <c r="F79" s="75"/>
      <c r="G79" s="2"/>
      <c r="H79" s="75"/>
      <c r="I79" s="76"/>
      <c r="J79" s="77"/>
      <c r="K79" s="2"/>
      <c r="L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customHeight="1" x14ac:dyDescent="0.15">
      <c r="A80" s="2"/>
      <c r="B80" s="2"/>
      <c r="C80" s="73"/>
      <c r="D80" s="73"/>
      <c r="E80" s="74"/>
      <c r="F80" s="75"/>
      <c r="G80" s="2"/>
      <c r="H80" s="75"/>
      <c r="I80" s="76"/>
      <c r="J80" s="77"/>
      <c r="K80" s="2"/>
      <c r="L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customHeight="1" x14ac:dyDescent="0.15">
      <c r="A81" s="2"/>
      <c r="B81" s="2"/>
      <c r="C81" s="73"/>
      <c r="D81" s="73"/>
      <c r="E81" s="74"/>
      <c r="F81" s="75"/>
      <c r="G81" s="2"/>
      <c r="H81" s="75"/>
      <c r="I81" s="76"/>
      <c r="J81" s="77"/>
      <c r="K81" s="2"/>
      <c r="L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customHeight="1" x14ac:dyDescent="0.15">
      <c r="A82" s="2"/>
      <c r="B82" s="2"/>
      <c r="C82" s="73"/>
      <c r="D82" s="73"/>
      <c r="E82" s="74"/>
      <c r="F82" s="75"/>
      <c r="G82" s="2"/>
      <c r="H82" s="75"/>
      <c r="I82" s="76"/>
      <c r="J82" s="77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customHeight="1" x14ac:dyDescent="0.15">
      <c r="A83" s="2"/>
      <c r="B83" s="2"/>
      <c r="C83" s="73"/>
      <c r="D83" s="73"/>
      <c r="E83" s="74"/>
      <c r="F83" s="75"/>
      <c r="G83" s="2"/>
      <c r="H83" s="75"/>
      <c r="I83" s="76"/>
      <c r="J83" s="77"/>
      <c r="K83" s="2"/>
      <c r="L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customHeight="1" x14ac:dyDescent="0.15">
      <c r="A84" s="2"/>
      <c r="B84" s="2"/>
      <c r="C84" s="73"/>
      <c r="D84" s="73"/>
      <c r="E84" s="74"/>
      <c r="F84" s="75"/>
      <c r="G84" s="2"/>
      <c r="H84" s="75"/>
      <c r="I84" s="76"/>
      <c r="J84" s="77"/>
      <c r="K84" s="2"/>
      <c r="L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customHeight="1" x14ac:dyDescent="0.15">
      <c r="A85" s="2"/>
      <c r="B85" s="2"/>
      <c r="C85" s="73"/>
      <c r="D85" s="73"/>
      <c r="E85" s="74"/>
      <c r="F85" s="75"/>
      <c r="G85" s="2"/>
      <c r="H85" s="75"/>
      <c r="I85" s="76"/>
      <c r="J85" s="77"/>
      <c r="K85" s="2"/>
      <c r="L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customHeight="1" x14ac:dyDescent="0.15">
      <c r="A86" s="2"/>
      <c r="B86" s="2"/>
      <c r="C86" s="73"/>
      <c r="D86" s="73"/>
      <c r="E86" s="74"/>
      <c r="F86" s="75"/>
      <c r="G86" s="2"/>
      <c r="H86" s="75"/>
      <c r="I86" s="76"/>
      <c r="J86" s="77"/>
      <c r="K86" s="2"/>
      <c r="L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customHeight="1" x14ac:dyDescent="0.15">
      <c r="A87" s="2"/>
      <c r="B87" s="2"/>
      <c r="C87" s="73"/>
      <c r="D87" s="73"/>
      <c r="E87" s="74"/>
      <c r="F87" s="75"/>
      <c r="G87" s="2"/>
      <c r="H87" s="75"/>
      <c r="I87" s="76"/>
      <c r="J87" s="77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customHeight="1" x14ac:dyDescent="0.15">
      <c r="A88" s="2"/>
      <c r="B88" s="2"/>
      <c r="C88" s="73"/>
      <c r="D88" s="73"/>
      <c r="E88" s="74"/>
      <c r="F88" s="75"/>
      <c r="G88" s="2"/>
      <c r="H88" s="75"/>
      <c r="I88" s="76"/>
      <c r="J88" s="77"/>
      <c r="K88" s="2"/>
      <c r="L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customHeight="1" x14ac:dyDescent="0.15">
      <c r="A89" s="2"/>
      <c r="B89" s="2"/>
      <c r="C89" s="73"/>
      <c r="D89" s="73"/>
      <c r="E89" s="74"/>
      <c r="F89" s="75"/>
      <c r="G89" s="2"/>
      <c r="H89" s="75"/>
      <c r="I89" s="76"/>
      <c r="J89" s="77"/>
      <c r="K89" s="2"/>
      <c r="L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customHeight="1" x14ac:dyDescent="0.15">
      <c r="A90" s="2"/>
      <c r="B90" s="2"/>
      <c r="C90" s="73"/>
      <c r="D90" s="73"/>
      <c r="E90" s="74"/>
      <c r="F90" s="75"/>
      <c r="G90" s="2"/>
      <c r="H90" s="75"/>
      <c r="I90" s="76"/>
      <c r="J90" s="77"/>
      <c r="K90" s="2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customHeight="1" x14ac:dyDescent="0.15">
      <c r="A91" s="2"/>
      <c r="B91" s="2"/>
      <c r="C91" s="73"/>
      <c r="D91" s="73"/>
      <c r="E91" s="74"/>
      <c r="F91" s="75"/>
      <c r="G91" s="2"/>
      <c r="H91" s="75"/>
      <c r="I91" s="76"/>
      <c r="J91" s="77"/>
      <c r="K91" s="2"/>
      <c r="L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customHeight="1" x14ac:dyDescent="0.15">
      <c r="A92" s="2"/>
      <c r="B92" s="2"/>
      <c r="C92" s="73"/>
      <c r="D92" s="73"/>
      <c r="E92" s="74"/>
      <c r="F92" s="75"/>
      <c r="G92" s="2"/>
      <c r="H92" s="75"/>
      <c r="I92" s="76"/>
      <c r="J92" s="77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customHeight="1" x14ac:dyDescent="0.15">
      <c r="A93" s="2"/>
      <c r="B93" s="2"/>
      <c r="C93" s="73"/>
      <c r="D93" s="73"/>
      <c r="E93" s="74"/>
      <c r="F93" s="75"/>
      <c r="G93" s="2"/>
      <c r="H93" s="75"/>
      <c r="I93" s="76"/>
      <c r="J93" s="77"/>
      <c r="K93" s="2"/>
      <c r="L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customHeight="1" x14ac:dyDescent="0.15">
      <c r="A94" s="2"/>
      <c r="B94" s="2"/>
      <c r="C94" s="73"/>
      <c r="D94" s="73"/>
      <c r="E94" s="74"/>
      <c r="F94" s="75"/>
      <c r="G94" s="2"/>
      <c r="H94" s="75"/>
      <c r="I94" s="76"/>
      <c r="J94" s="77"/>
      <c r="K94" s="2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customHeight="1" x14ac:dyDescent="0.15">
      <c r="A95" s="2"/>
      <c r="B95" s="2"/>
      <c r="C95" s="73"/>
      <c r="D95" s="73"/>
      <c r="E95" s="74"/>
      <c r="F95" s="75"/>
      <c r="G95" s="2"/>
      <c r="H95" s="75"/>
      <c r="I95" s="76"/>
      <c r="J95" s="77"/>
      <c r="K95" s="2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customHeight="1" x14ac:dyDescent="0.15">
      <c r="A96" s="2"/>
      <c r="B96" s="2"/>
      <c r="C96" s="73"/>
      <c r="D96" s="73"/>
      <c r="E96" s="74"/>
      <c r="F96" s="75"/>
      <c r="G96" s="2"/>
      <c r="H96" s="75"/>
      <c r="I96" s="76"/>
      <c r="J96" s="77"/>
      <c r="K96" s="2"/>
      <c r="L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customHeight="1" x14ac:dyDescent="0.15">
      <c r="A97" s="2"/>
      <c r="B97" s="2"/>
      <c r="C97" s="73"/>
      <c r="D97" s="73"/>
      <c r="E97" s="74"/>
      <c r="F97" s="75"/>
      <c r="G97" s="2"/>
      <c r="H97" s="75"/>
      <c r="I97" s="76"/>
      <c r="J97" s="77"/>
      <c r="K97" s="2"/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customHeight="1" x14ac:dyDescent="0.15">
      <c r="A98" s="2"/>
      <c r="B98" s="2"/>
      <c r="C98" s="73"/>
      <c r="D98" s="73"/>
      <c r="E98" s="74"/>
      <c r="F98" s="75"/>
      <c r="G98" s="2"/>
      <c r="H98" s="75"/>
      <c r="I98" s="76"/>
      <c r="J98" s="77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customHeight="1" x14ac:dyDescent="0.15">
      <c r="A99" s="2"/>
      <c r="B99" s="2"/>
      <c r="C99" s="73"/>
      <c r="D99" s="73"/>
      <c r="E99" s="74"/>
      <c r="F99" s="75"/>
      <c r="G99" s="2"/>
      <c r="H99" s="75"/>
      <c r="I99" s="76"/>
      <c r="J99" s="77"/>
      <c r="K99" s="2"/>
      <c r="L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customHeight="1" x14ac:dyDescent="0.15">
      <c r="A100" s="2"/>
      <c r="B100" s="2"/>
      <c r="C100" s="73"/>
      <c r="D100" s="73"/>
      <c r="E100" s="74"/>
      <c r="F100" s="75"/>
      <c r="G100" s="2"/>
      <c r="H100" s="75"/>
      <c r="I100" s="76"/>
      <c r="J100" s="77"/>
      <c r="K100" s="2"/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customHeight="1" x14ac:dyDescent="0.15">
      <c r="A101" s="2"/>
      <c r="B101" s="2"/>
      <c r="C101" s="73"/>
      <c r="D101" s="73"/>
      <c r="E101" s="74"/>
      <c r="F101" s="75"/>
      <c r="G101" s="2"/>
      <c r="H101" s="75"/>
      <c r="I101" s="76"/>
      <c r="J101" s="77"/>
      <c r="K101" s="2"/>
      <c r="L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customHeight="1" x14ac:dyDescent="0.15">
      <c r="A102" s="2"/>
      <c r="B102" s="2"/>
      <c r="C102" s="73"/>
      <c r="D102" s="73"/>
      <c r="E102" s="74"/>
      <c r="F102" s="75"/>
      <c r="G102" s="2"/>
      <c r="H102" s="75"/>
      <c r="I102" s="76"/>
      <c r="J102" s="77"/>
      <c r="K102" s="2"/>
      <c r="L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customHeight="1" x14ac:dyDescent="0.15">
      <c r="A103" s="2"/>
      <c r="B103" s="2"/>
      <c r="C103" s="73"/>
      <c r="D103" s="73"/>
      <c r="E103" s="74"/>
      <c r="F103" s="75"/>
      <c r="G103" s="2"/>
      <c r="H103" s="75"/>
      <c r="I103" s="76"/>
      <c r="J103" s="77"/>
      <c r="K103" s="2"/>
      <c r="L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customHeight="1" x14ac:dyDescent="0.15">
      <c r="A104" s="2"/>
      <c r="B104" s="2"/>
      <c r="C104" s="73"/>
      <c r="D104" s="73"/>
      <c r="E104" s="74"/>
      <c r="F104" s="75"/>
      <c r="G104" s="2"/>
      <c r="H104" s="75"/>
      <c r="I104" s="76"/>
      <c r="J104" s="77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customHeight="1" x14ac:dyDescent="0.15">
      <c r="A105" s="2"/>
      <c r="B105" s="2"/>
      <c r="C105" s="73"/>
      <c r="D105" s="73"/>
      <c r="E105" s="74"/>
      <c r="F105" s="75"/>
      <c r="G105" s="2"/>
      <c r="H105" s="75"/>
      <c r="I105" s="76"/>
      <c r="J105" s="77"/>
      <c r="K105" s="2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customHeight="1" x14ac:dyDescent="0.15">
      <c r="A106" s="2"/>
      <c r="B106" s="2"/>
      <c r="C106" s="73"/>
      <c r="D106" s="73"/>
      <c r="E106" s="74"/>
      <c r="F106" s="75"/>
      <c r="G106" s="2"/>
      <c r="H106" s="75"/>
      <c r="I106" s="76"/>
      <c r="J106" s="77"/>
      <c r="K106" s="2"/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customHeight="1" x14ac:dyDescent="0.15">
      <c r="A107" s="2"/>
      <c r="B107" s="2"/>
      <c r="C107" s="73"/>
      <c r="D107" s="73"/>
      <c r="E107" s="74"/>
      <c r="F107" s="75"/>
      <c r="G107" s="2"/>
      <c r="H107" s="75"/>
      <c r="I107" s="76"/>
      <c r="J107" s="77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customHeight="1" x14ac:dyDescent="0.15">
      <c r="A108" s="2"/>
      <c r="B108" s="2"/>
      <c r="C108" s="73"/>
      <c r="D108" s="73"/>
      <c r="E108" s="74"/>
      <c r="F108" s="75"/>
      <c r="G108" s="2"/>
      <c r="H108" s="75"/>
      <c r="I108" s="76"/>
      <c r="J108" s="77"/>
      <c r="K108" s="2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customHeight="1" x14ac:dyDescent="0.15">
      <c r="A109" s="2"/>
      <c r="B109" s="2"/>
      <c r="C109" s="73"/>
      <c r="D109" s="73"/>
      <c r="E109" s="74"/>
      <c r="F109" s="75"/>
      <c r="G109" s="2"/>
      <c r="H109" s="75"/>
      <c r="I109" s="76"/>
      <c r="J109" s="77"/>
      <c r="K109" s="2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customHeight="1" x14ac:dyDescent="0.15">
      <c r="A110" s="2"/>
      <c r="B110" s="2"/>
      <c r="C110" s="73"/>
      <c r="D110" s="73"/>
      <c r="E110" s="74"/>
      <c r="F110" s="75"/>
      <c r="G110" s="2"/>
      <c r="H110" s="75"/>
      <c r="I110" s="76"/>
      <c r="J110" s="77"/>
      <c r="K110" s="2"/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customHeight="1" x14ac:dyDescent="0.15">
      <c r="A111" s="2"/>
      <c r="B111" s="2"/>
      <c r="C111" s="73"/>
      <c r="D111" s="73"/>
      <c r="E111" s="74"/>
      <c r="F111" s="75"/>
      <c r="G111" s="2"/>
      <c r="H111" s="75"/>
      <c r="I111" s="76"/>
      <c r="J111" s="77"/>
      <c r="K111" s="2"/>
      <c r="L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customHeight="1" x14ac:dyDescent="0.15">
      <c r="A112" s="2"/>
      <c r="B112" s="2"/>
      <c r="C112" s="73"/>
      <c r="D112" s="73"/>
      <c r="E112" s="74"/>
      <c r="F112" s="75"/>
      <c r="G112" s="2"/>
      <c r="H112" s="75"/>
      <c r="I112" s="76"/>
      <c r="J112" s="77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customHeight="1" x14ac:dyDescent="0.15">
      <c r="A113" s="2"/>
      <c r="B113" s="2"/>
      <c r="C113" s="73"/>
      <c r="D113" s="73"/>
      <c r="E113" s="74"/>
      <c r="F113" s="75"/>
      <c r="G113" s="2"/>
      <c r="H113" s="75"/>
      <c r="I113" s="76"/>
      <c r="J113" s="77"/>
      <c r="K113" s="2"/>
      <c r="L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customHeight="1" x14ac:dyDescent="0.15">
      <c r="A114" s="2"/>
      <c r="B114" s="2"/>
      <c r="C114" s="73"/>
      <c r="D114" s="73"/>
      <c r="E114" s="74"/>
      <c r="F114" s="75"/>
      <c r="G114" s="2"/>
      <c r="H114" s="75"/>
      <c r="I114" s="76"/>
      <c r="J114" s="77"/>
      <c r="K114" s="2"/>
      <c r="L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customHeight="1" x14ac:dyDescent="0.15">
      <c r="A115" s="2"/>
      <c r="B115" s="2"/>
      <c r="C115" s="73"/>
      <c r="D115" s="73"/>
      <c r="E115" s="74"/>
      <c r="F115" s="75"/>
      <c r="G115" s="2"/>
      <c r="H115" s="75"/>
      <c r="I115" s="76"/>
      <c r="J115" s="77"/>
      <c r="K115" s="2"/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customHeight="1" x14ac:dyDescent="0.15">
      <c r="A116" s="2"/>
      <c r="B116" s="2"/>
      <c r="C116" s="73"/>
      <c r="D116" s="73"/>
      <c r="E116" s="74"/>
      <c r="F116" s="75"/>
      <c r="G116" s="2"/>
      <c r="H116" s="75"/>
      <c r="I116" s="76"/>
      <c r="J116" s="77"/>
      <c r="K116" s="2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customHeight="1" x14ac:dyDescent="0.15">
      <c r="A117" s="2"/>
      <c r="B117" s="2"/>
      <c r="C117" s="73"/>
      <c r="D117" s="73"/>
      <c r="E117" s="74"/>
      <c r="F117" s="75"/>
      <c r="G117" s="2"/>
      <c r="H117" s="75"/>
      <c r="I117" s="76"/>
      <c r="J117" s="77"/>
      <c r="K117" s="2"/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customHeight="1" x14ac:dyDescent="0.15">
      <c r="A118" s="2"/>
      <c r="B118" s="2"/>
      <c r="C118" s="73"/>
      <c r="D118" s="73"/>
      <c r="E118" s="74"/>
      <c r="F118" s="75"/>
      <c r="G118" s="2"/>
      <c r="H118" s="75"/>
      <c r="I118" s="76"/>
      <c r="J118" s="77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customHeight="1" x14ac:dyDescent="0.15">
      <c r="A119" s="2"/>
      <c r="B119" s="2"/>
      <c r="C119" s="73"/>
      <c r="D119" s="73"/>
      <c r="E119" s="74"/>
      <c r="F119" s="75"/>
      <c r="G119" s="2"/>
      <c r="H119" s="75"/>
      <c r="I119" s="76"/>
      <c r="J119" s="77"/>
      <c r="K119" s="2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customHeight="1" x14ac:dyDescent="0.15">
      <c r="A120" s="2"/>
      <c r="B120" s="2"/>
      <c r="C120" s="73"/>
      <c r="D120" s="73"/>
      <c r="E120" s="74"/>
      <c r="F120" s="75"/>
      <c r="G120" s="2"/>
      <c r="H120" s="75"/>
      <c r="I120" s="76"/>
      <c r="J120" s="77"/>
      <c r="K120" s="2"/>
      <c r="L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customHeight="1" x14ac:dyDescent="0.15">
      <c r="A121" s="2"/>
      <c r="B121" s="2"/>
      <c r="C121" s="73"/>
      <c r="D121" s="73"/>
      <c r="E121" s="74"/>
      <c r="F121" s="75"/>
      <c r="G121" s="2"/>
      <c r="H121" s="75"/>
      <c r="I121" s="76"/>
      <c r="J121" s="77"/>
      <c r="K121" s="2"/>
      <c r="L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customHeight="1" x14ac:dyDescent="0.15">
      <c r="A122" s="2"/>
      <c r="B122" s="2"/>
      <c r="C122" s="73"/>
      <c r="D122" s="73"/>
      <c r="E122" s="74"/>
      <c r="F122" s="75"/>
      <c r="G122" s="2"/>
      <c r="H122" s="75"/>
      <c r="I122" s="76"/>
      <c r="J122" s="77"/>
      <c r="K122" s="2"/>
      <c r="L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customHeight="1" x14ac:dyDescent="0.15">
      <c r="A123" s="2"/>
      <c r="B123" s="2"/>
      <c r="C123" s="73"/>
      <c r="D123" s="73"/>
      <c r="E123" s="74"/>
      <c r="F123" s="75"/>
      <c r="G123" s="2"/>
      <c r="H123" s="75"/>
      <c r="I123" s="76"/>
      <c r="J123" s="77"/>
      <c r="K123" s="2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customHeight="1" x14ac:dyDescent="0.15">
      <c r="A124" s="2"/>
      <c r="B124" s="2"/>
      <c r="C124" s="73"/>
      <c r="D124" s="73"/>
      <c r="E124" s="74"/>
      <c r="F124" s="75"/>
      <c r="G124" s="2"/>
      <c r="H124" s="75"/>
      <c r="I124" s="76"/>
      <c r="J124" s="77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customHeight="1" x14ac:dyDescent="0.15">
      <c r="A125" s="2"/>
      <c r="B125" s="2"/>
      <c r="C125" s="73"/>
      <c r="D125" s="73"/>
      <c r="E125" s="74"/>
      <c r="F125" s="75"/>
      <c r="G125" s="2"/>
      <c r="H125" s="75"/>
      <c r="I125" s="76"/>
      <c r="J125" s="77"/>
      <c r="K125" s="2"/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customHeight="1" x14ac:dyDescent="0.15">
      <c r="A126" s="2"/>
      <c r="B126" s="2"/>
      <c r="C126" s="73"/>
      <c r="D126" s="73"/>
      <c r="E126" s="74"/>
      <c r="F126" s="75"/>
      <c r="G126" s="2"/>
      <c r="H126" s="75"/>
      <c r="I126" s="76"/>
      <c r="J126" s="77"/>
      <c r="K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customHeight="1" x14ac:dyDescent="0.15">
      <c r="A127" s="2"/>
      <c r="B127" s="2"/>
      <c r="C127" s="73"/>
      <c r="D127" s="73"/>
      <c r="E127" s="74"/>
      <c r="F127" s="75"/>
      <c r="G127" s="2"/>
      <c r="H127" s="75"/>
      <c r="I127" s="76"/>
      <c r="J127" s="77"/>
      <c r="K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customHeight="1" x14ac:dyDescent="0.15">
      <c r="A128" s="2"/>
      <c r="B128" s="2"/>
      <c r="C128" s="73"/>
      <c r="D128" s="73"/>
      <c r="E128" s="74"/>
      <c r="F128" s="75"/>
      <c r="G128" s="2"/>
      <c r="H128" s="75"/>
      <c r="I128" s="76"/>
      <c r="J128" s="77"/>
      <c r="K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customHeight="1" x14ac:dyDescent="0.15">
      <c r="A129" s="2"/>
      <c r="B129" s="2"/>
      <c r="C129" s="73"/>
      <c r="D129" s="73"/>
      <c r="E129" s="74"/>
      <c r="F129" s="75"/>
      <c r="G129" s="2"/>
      <c r="H129" s="75"/>
      <c r="I129" s="76"/>
      <c r="J129" s="77"/>
      <c r="K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customHeight="1" x14ac:dyDescent="0.15">
      <c r="A130" s="2"/>
      <c r="B130" s="2"/>
      <c r="C130" s="73"/>
      <c r="D130" s="73"/>
      <c r="E130" s="74"/>
      <c r="F130" s="75"/>
      <c r="G130" s="2"/>
      <c r="H130" s="75"/>
      <c r="I130" s="76"/>
      <c r="J130" s="77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customHeight="1" x14ac:dyDescent="0.15">
      <c r="A131" s="2"/>
      <c r="B131" s="2"/>
      <c r="C131" s="73"/>
      <c r="D131" s="73"/>
      <c r="E131" s="74"/>
      <c r="F131" s="75"/>
      <c r="G131" s="2"/>
      <c r="H131" s="75"/>
      <c r="I131" s="76"/>
      <c r="J131" s="77"/>
      <c r="K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customHeight="1" x14ac:dyDescent="0.15">
      <c r="A132" s="2"/>
      <c r="B132" s="2"/>
      <c r="C132" s="73"/>
      <c r="D132" s="73"/>
      <c r="E132" s="74"/>
      <c r="F132" s="75"/>
      <c r="G132" s="2"/>
      <c r="H132" s="75"/>
      <c r="I132" s="76"/>
      <c r="J132" s="77"/>
      <c r="K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customHeight="1" x14ac:dyDescent="0.15">
      <c r="A133" s="2"/>
      <c r="B133" s="2"/>
      <c r="C133" s="73"/>
      <c r="D133" s="73"/>
      <c r="E133" s="74"/>
      <c r="F133" s="75"/>
      <c r="G133" s="2"/>
      <c r="H133" s="75"/>
      <c r="I133" s="76"/>
      <c r="J133" s="77"/>
      <c r="K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customHeight="1" x14ac:dyDescent="0.15">
      <c r="A134" s="2"/>
      <c r="B134" s="2"/>
      <c r="C134" s="73"/>
      <c r="D134" s="73"/>
      <c r="E134" s="74"/>
      <c r="F134" s="75"/>
      <c r="G134" s="2"/>
      <c r="H134" s="75"/>
      <c r="I134" s="76"/>
      <c r="J134" s="77"/>
      <c r="K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customHeight="1" x14ac:dyDescent="0.15">
      <c r="A135" s="2"/>
      <c r="B135" s="2"/>
      <c r="C135" s="73"/>
      <c r="D135" s="73"/>
      <c r="E135" s="74"/>
      <c r="F135" s="75"/>
      <c r="G135" s="2"/>
      <c r="H135" s="75"/>
      <c r="I135" s="76"/>
      <c r="J135" s="77"/>
      <c r="K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customHeight="1" x14ac:dyDescent="0.15">
      <c r="A136" s="2"/>
      <c r="B136" s="2"/>
      <c r="C136" s="73"/>
      <c r="D136" s="73"/>
      <c r="E136" s="74"/>
      <c r="F136" s="75"/>
      <c r="G136" s="2"/>
      <c r="H136" s="75"/>
      <c r="I136" s="76"/>
      <c r="J136" s="77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customHeight="1" x14ac:dyDescent="0.15">
      <c r="A137" s="2"/>
      <c r="B137" s="2"/>
      <c r="C137" s="73"/>
      <c r="D137" s="73"/>
      <c r="E137" s="74"/>
      <c r="F137" s="75"/>
      <c r="G137" s="2"/>
      <c r="H137" s="75"/>
      <c r="I137" s="76"/>
      <c r="J137" s="77"/>
      <c r="K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customHeight="1" x14ac:dyDescent="0.15">
      <c r="A138" s="2"/>
      <c r="B138" s="2"/>
      <c r="C138" s="73"/>
      <c r="D138" s="73"/>
      <c r="E138" s="74"/>
      <c r="F138" s="75"/>
      <c r="G138" s="2"/>
      <c r="H138" s="75"/>
      <c r="I138" s="76"/>
      <c r="J138" s="77"/>
      <c r="K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customHeight="1" x14ac:dyDescent="0.15">
      <c r="A139" s="2"/>
      <c r="B139" s="2"/>
      <c r="C139" s="73"/>
      <c r="D139" s="73"/>
      <c r="E139" s="74"/>
      <c r="F139" s="75"/>
      <c r="G139" s="2"/>
      <c r="H139" s="75"/>
      <c r="I139" s="76"/>
      <c r="J139" s="77"/>
      <c r="K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customHeight="1" x14ac:dyDescent="0.15">
      <c r="A140" s="2"/>
      <c r="B140" s="2"/>
      <c r="C140" s="73"/>
      <c r="D140" s="73"/>
      <c r="E140" s="74"/>
      <c r="F140" s="75"/>
      <c r="G140" s="2"/>
      <c r="H140" s="75"/>
      <c r="I140" s="76"/>
      <c r="J140" s="77"/>
      <c r="K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customHeight="1" x14ac:dyDescent="0.15">
      <c r="A141" s="2"/>
      <c r="B141" s="2"/>
      <c r="C141" s="73"/>
      <c r="D141" s="73"/>
      <c r="E141" s="74"/>
      <c r="F141" s="75"/>
      <c r="G141" s="2"/>
      <c r="H141" s="75"/>
      <c r="I141" s="76"/>
      <c r="J141" s="77"/>
      <c r="K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customHeight="1" x14ac:dyDescent="0.15">
      <c r="A142" s="2"/>
      <c r="B142" s="2"/>
      <c r="C142" s="73"/>
      <c r="D142" s="73"/>
      <c r="E142" s="74"/>
      <c r="F142" s="75"/>
      <c r="G142" s="2"/>
      <c r="H142" s="75"/>
      <c r="I142" s="76"/>
      <c r="J142" s="77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customHeight="1" x14ac:dyDescent="0.15">
      <c r="A143" s="2"/>
      <c r="B143" s="2"/>
      <c r="C143" s="73"/>
      <c r="D143" s="73"/>
      <c r="E143" s="74"/>
      <c r="F143" s="75"/>
      <c r="G143" s="2"/>
      <c r="H143" s="75"/>
      <c r="I143" s="76"/>
      <c r="J143" s="77"/>
      <c r="K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customHeight="1" x14ac:dyDescent="0.15">
      <c r="A144" s="2"/>
      <c r="B144" s="2"/>
      <c r="C144" s="73"/>
      <c r="D144" s="73"/>
      <c r="E144" s="74"/>
      <c r="F144" s="75"/>
      <c r="G144" s="2"/>
      <c r="H144" s="75"/>
      <c r="I144" s="76"/>
      <c r="J144" s="77"/>
      <c r="K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customHeight="1" x14ac:dyDescent="0.15">
      <c r="A145" s="2"/>
      <c r="B145" s="2"/>
      <c r="C145" s="73"/>
      <c r="D145" s="73"/>
      <c r="E145" s="74"/>
      <c r="F145" s="75"/>
      <c r="G145" s="2"/>
      <c r="H145" s="75"/>
      <c r="I145" s="76"/>
      <c r="J145" s="77"/>
      <c r="K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customHeight="1" x14ac:dyDescent="0.15">
      <c r="A146" s="2"/>
      <c r="B146" s="2"/>
      <c r="C146" s="73"/>
      <c r="D146" s="73"/>
      <c r="E146" s="74"/>
      <c r="F146" s="75"/>
      <c r="G146" s="2"/>
      <c r="H146" s="75"/>
      <c r="I146" s="76"/>
      <c r="J146" s="77"/>
      <c r="K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customHeight="1" x14ac:dyDescent="0.15">
      <c r="A147" s="2"/>
      <c r="B147" s="2"/>
      <c r="C147" s="73"/>
      <c r="D147" s="73"/>
      <c r="E147" s="74"/>
      <c r="F147" s="75"/>
      <c r="G147" s="2"/>
      <c r="H147" s="75"/>
      <c r="I147" s="76"/>
      <c r="J147" s="77"/>
      <c r="K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customHeight="1" x14ac:dyDescent="0.15">
      <c r="A148" s="2"/>
      <c r="B148" s="2"/>
      <c r="C148" s="73"/>
      <c r="D148" s="73"/>
      <c r="E148" s="74"/>
      <c r="F148" s="75"/>
      <c r="G148" s="2"/>
      <c r="H148" s="75"/>
      <c r="I148" s="76"/>
      <c r="J148" s="77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customHeight="1" x14ac:dyDescent="0.15">
      <c r="A149" s="2"/>
      <c r="B149" s="2"/>
      <c r="C149" s="73"/>
      <c r="D149" s="73"/>
      <c r="E149" s="74"/>
      <c r="F149" s="75"/>
      <c r="G149" s="2"/>
      <c r="H149" s="75"/>
      <c r="I149" s="76"/>
      <c r="J149" s="77"/>
      <c r="K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customHeight="1" x14ac:dyDescent="0.15">
      <c r="A150" s="2"/>
      <c r="B150" s="2"/>
      <c r="C150" s="73"/>
      <c r="D150" s="73"/>
      <c r="E150" s="74"/>
      <c r="F150" s="75"/>
      <c r="G150" s="2"/>
      <c r="H150" s="75"/>
      <c r="I150" s="76"/>
      <c r="J150" s="77"/>
      <c r="K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customHeight="1" x14ac:dyDescent="0.15">
      <c r="A151" s="2"/>
      <c r="B151" s="2"/>
      <c r="C151" s="73"/>
      <c r="D151" s="73"/>
      <c r="E151" s="74"/>
      <c r="F151" s="75"/>
      <c r="G151" s="2"/>
      <c r="H151" s="75"/>
      <c r="I151" s="76"/>
      <c r="J151" s="77"/>
      <c r="K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customHeight="1" x14ac:dyDescent="0.15">
      <c r="A152" s="2"/>
      <c r="B152" s="2"/>
      <c r="C152" s="73"/>
      <c r="D152" s="73"/>
      <c r="E152" s="74"/>
      <c r="F152" s="75"/>
      <c r="G152" s="2"/>
      <c r="H152" s="75"/>
      <c r="I152" s="76"/>
      <c r="J152" s="77"/>
      <c r="K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customHeight="1" x14ac:dyDescent="0.15">
      <c r="A153" s="2"/>
      <c r="B153" s="2"/>
      <c r="C153" s="73"/>
      <c r="D153" s="73"/>
      <c r="E153" s="74"/>
      <c r="F153" s="75"/>
      <c r="G153" s="2"/>
      <c r="H153" s="75"/>
      <c r="I153" s="76"/>
      <c r="J153" s="77"/>
      <c r="K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customHeight="1" x14ac:dyDescent="0.15">
      <c r="A154" s="2"/>
      <c r="B154" s="2"/>
      <c r="C154" s="73"/>
      <c r="D154" s="73"/>
      <c r="E154" s="74"/>
      <c r="F154" s="75"/>
      <c r="G154" s="2"/>
      <c r="H154" s="75"/>
      <c r="I154" s="76"/>
      <c r="J154" s="77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customHeight="1" x14ac:dyDescent="0.15">
      <c r="A155" s="2"/>
      <c r="B155" s="2"/>
      <c r="C155" s="73"/>
      <c r="D155" s="73"/>
      <c r="E155" s="74"/>
      <c r="F155" s="75"/>
      <c r="G155" s="2"/>
      <c r="H155" s="75"/>
      <c r="I155" s="76"/>
      <c r="J155" s="77"/>
      <c r="K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customHeight="1" x14ac:dyDescent="0.15">
      <c r="A156" s="2"/>
      <c r="B156" s="2"/>
      <c r="C156" s="73"/>
      <c r="D156" s="73"/>
      <c r="E156" s="74"/>
      <c r="F156" s="75"/>
      <c r="G156" s="2"/>
      <c r="H156" s="75"/>
      <c r="I156" s="76"/>
      <c r="J156" s="77"/>
      <c r="K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customHeight="1" x14ac:dyDescent="0.15">
      <c r="A157" s="2"/>
      <c r="B157" s="2"/>
      <c r="C157" s="73"/>
      <c r="D157" s="73"/>
      <c r="E157" s="74"/>
      <c r="F157" s="75"/>
      <c r="G157" s="2"/>
      <c r="H157" s="75"/>
      <c r="I157" s="76"/>
      <c r="J157" s="77"/>
      <c r="K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customHeight="1" x14ac:dyDescent="0.15">
      <c r="A158" s="2"/>
      <c r="B158" s="2"/>
      <c r="C158" s="73"/>
      <c r="D158" s="73"/>
      <c r="E158" s="74"/>
      <c r="F158" s="75"/>
      <c r="G158" s="2"/>
      <c r="H158" s="75"/>
      <c r="I158" s="76"/>
      <c r="J158" s="77"/>
      <c r="K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customHeight="1" x14ac:dyDescent="0.15">
      <c r="A159" s="2"/>
      <c r="B159" s="2"/>
      <c r="C159" s="73"/>
      <c r="D159" s="73"/>
      <c r="E159" s="74"/>
      <c r="F159" s="75"/>
      <c r="G159" s="2"/>
      <c r="H159" s="75"/>
      <c r="I159" s="76"/>
      <c r="J159" s="77"/>
      <c r="K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customHeight="1" x14ac:dyDescent="0.15">
      <c r="A160" s="2"/>
      <c r="B160" s="2"/>
      <c r="C160" s="73"/>
      <c r="D160" s="73"/>
      <c r="E160" s="74"/>
      <c r="F160" s="75"/>
      <c r="G160" s="2"/>
      <c r="H160" s="75"/>
      <c r="I160" s="76"/>
      <c r="J160" s="77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customHeight="1" x14ac:dyDescent="0.15">
      <c r="A161" s="2"/>
      <c r="B161" s="2"/>
      <c r="C161" s="73"/>
      <c r="D161" s="73"/>
      <c r="E161" s="74"/>
      <c r="F161" s="75"/>
      <c r="G161" s="2"/>
      <c r="H161" s="75"/>
      <c r="I161" s="76"/>
      <c r="J161" s="77"/>
      <c r="K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customHeight="1" x14ac:dyDescent="0.15">
      <c r="A162" s="2"/>
      <c r="B162" s="2"/>
      <c r="C162" s="73"/>
      <c r="D162" s="73"/>
      <c r="E162" s="74"/>
      <c r="F162" s="75"/>
      <c r="G162" s="2"/>
      <c r="H162" s="75"/>
      <c r="I162" s="76"/>
      <c r="J162" s="77"/>
      <c r="K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customHeight="1" x14ac:dyDescent="0.15">
      <c r="A163" s="2"/>
      <c r="B163" s="2"/>
      <c r="C163" s="73"/>
      <c r="D163" s="73"/>
      <c r="E163" s="74"/>
      <c r="F163" s="75"/>
      <c r="G163" s="2"/>
      <c r="H163" s="75"/>
      <c r="I163" s="76"/>
      <c r="J163" s="77"/>
      <c r="K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customHeight="1" x14ac:dyDescent="0.15">
      <c r="A164" s="2"/>
      <c r="B164" s="2"/>
      <c r="C164" s="73"/>
      <c r="D164" s="73"/>
      <c r="E164" s="74"/>
      <c r="F164" s="75"/>
      <c r="G164" s="2"/>
      <c r="H164" s="75"/>
      <c r="I164" s="76"/>
      <c r="J164" s="77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customHeight="1" x14ac:dyDescent="0.15">
      <c r="A165" s="2"/>
      <c r="B165" s="2"/>
      <c r="C165" s="73"/>
      <c r="D165" s="73"/>
      <c r="E165" s="74"/>
      <c r="F165" s="75"/>
      <c r="G165" s="2"/>
      <c r="H165" s="75"/>
      <c r="I165" s="76"/>
      <c r="J165" s="77"/>
      <c r="K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customHeight="1" x14ac:dyDescent="0.15">
      <c r="A166" s="2"/>
      <c r="B166" s="2"/>
      <c r="C166" s="73"/>
      <c r="D166" s="73"/>
      <c r="E166" s="74"/>
      <c r="F166" s="75"/>
      <c r="G166" s="2"/>
      <c r="H166" s="75"/>
      <c r="I166" s="76"/>
      <c r="J166" s="77"/>
      <c r="K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customHeight="1" x14ac:dyDescent="0.15">
      <c r="A167" s="2"/>
      <c r="B167" s="2"/>
      <c r="C167" s="73"/>
      <c r="D167" s="73"/>
      <c r="E167" s="74"/>
      <c r="F167" s="75"/>
      <c r="G167" s="2"/>
      <c r="H167" s="75"/>
      <c r="I167" s="76"/>
      <c r="J167" s="77"/>
      <c r="K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customHeight="1" x14ac:dyDescent="0.15">
      <c r="A168" s="2"/>
      <c r="B168" s="2"/>
      <c r="C168" s="73"/>
      <c r="D168" s="73"/>
      <c r="E168" s="74"/>
      <c r="F168" s="75"/>
      <c r="G168" s="2"/>
      <c r="H168" s="75"/>
      <c r="I168" s="76"/>
      <c r="J168" s="77"/>
      <c r="K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customHeight="1" x14ac:dyDescent="0.15">
      <c r="A169" s="2"/>
      <c r="B169" s="2"/>
      <c r="C169" s="73"/>
      <c r="D169" s="73"/>
      <c r="E169" s="74"/>
      <c r="F169" s="75"/>
      <c r="G169" s="2"/>
      <c r="H169" s="75"/>
      <c r="I169" s="76"/>
      <c r="J169" s="77"/>
      <c r="K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customHeight="1" x14ac:dyDescent="0.15">
      <c r="A170" s="2"/>
      <c r="B170" s="2"/>
      <c r="C170" s="73"/>
      <c r="D170" s="73"/>
      <c r="E170" s="74"/>
      <c r="F170" s="75"/>
      <c r="G170" s="2"/>
      <c r="H170" s="75"/>
      <c r="I170" s="76"/>
      <c r="J170" s="77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customHeight="1" x14ac:dyDescent="0.15">
      <c r="A171" s="2"/>
      <c r="B171" s="2"/>
      <c r="C171" s="73"/>
      <c r="D171" s="73"/>
      <c r="E171" s="74"/>
      <c r="F171" s="75"/>
      <c r="G171" s="2"/>
      <c r="H171" s="75"/>
      <c r="I171" s="76"/>
      <c r="J171" s="77"/>
      <c r="K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customHeight="1" x14ac:dyDescent="0.15">
      <c r="A172" s="2"/>
      <c r="B172" s="2"/>
      <c r="C172" s="73"/>
      <c r="D172" s="73"/>
      <c r="E172" s="74"/>
      <c r="F172" s="75"/>
      <c r="G172" s="2"/>
      <c r="H172" s="75"/>
      <c r="I172" s="76"/>
      <c r="J172" s="77"/>
      <c r="K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customHeight="1" x14ac:dyDescent="0.15">
      <c r="A173" s="2"/>
      <c r="B173" s="2"/>
      <c r="C173" s="73"/>
      <c r="D173" s="73"/>
      <c r="E173" s="74"/>
      <c r="F173" s="75"/>
      <c r="G173" s="2"/>
      <c r="H173" s="75"/>
      <c r="I173" s="76"/>
      <c r="J173" s="77"/>
      <c r="K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customHeight="1" x14ac:dyDescent="0.15">
      <c r="A174" s="2"/>
      <c r="B174" s="2"/>
      <c r="C174" s="73"/>
      <c r="D174" s="73"/>
      <c r="E174" s="74"/>
      <c r="F174" s="75"/>
      <c r="G174" s="2"/>
      <c r="H174" s="75"/>
      <c r="I174" s="76"/>
      <c r="J174" s="77"/>
      <c r="K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customHeight="1" x14ac:dyDescent="0.15">
      <c r="A175" s="2"/>
      <c r="B175" s="2"/>
      <c r="C175" s="73"/>
      <c r="D175" s="73"/>
      <c r="E175" s="74"/>
      <c r="F175" s="75"/>
      <c r="G175" s="2"/>
      <c r="H175" s="75"/>
      <c r="I175" s="76"/>
      <c r="J175" s="77"/>
      <c r="K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customHeight="1" x14ac:dyDescent="0.15">
      <c r="A176" s="2"/>
      <c r="B176" s="2"/>
      <c r="C176" s="73"/>
      <c r="D176" s="73"/>
      <c r="E176" s="74"/>
      <c r="F176" s="75"/>
      <c r="G176" s="2"/>
      <c r="H176" s="75"/>
      <c r="I176" s="76"/>
      <c r="J176" s="77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customHeight="1" x14ac:dyDescent="0.15">
      <c r="A177" s="2"/>
      <c r="B177" s="2"/>
      <c r="C177" s="73"/>
      <c r="D177" s="73"/>
      <c r="E177" s="74"/>
      <c r="F177" s="75"/>
      <c r="G177" s="2"/>
      <c r="H177" s="75"/>
      <c r="I177" s="76"/>
      <c r="J177" s="77"/>
      <c r="K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customHeight="1" x14ac:dyDescent="0.15">
      <c r="A178" s="2"/>
      <c r="B178" s="2"/>
      <c r="C178" s="73"/>
      <c r="D178" s="73"/>
      <c r="E178" s="74"/>
      <c r="F178" s="75"/>
      <c r="G178" s="2"/>
      <c r="H178" s="75"/>
      <c r="I178" s="76"/>
      <c r="J178" s="77"/>
      <c r="K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customHeight="1" x14ac:dyDescent="0.15">
      <c r="A179" s="2"/>
      <c r="B179" s="2"/>
      <c r="C179" s="73"/>
      <c r="D179" s="73"/>
      <c r="E179" s="74"/>
      <c r="F179" s="75"/>
      <c r="G179" s="2"/>
      <c r="H179" s="75"/>
      <c r="I179" s="76"/>
      <c r="J179" s="77"/>
      <c r="K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customHeight="1" x14ac:dyDescent="0.15">
      <c r="A180" s="2"/>
      <c r="B180" s="2"/>
      <c r="C180" s="73"/>
      <c r="D180" s="73"/>
      <c r="E180" s="74"/>
      <c r="F180" s="75"/>
      <c r="G180" s="2"/>
      <c r="H180" s="75"/>
      <c r="I180" s="76"/>
      <c r="J180" s="77"/>
      <c r="K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customHeight="1" x14ac:dyDescent="0.15">
      <c r="A181" s="2"/>
      <c r="B181" s="2"/>
      <c r="C181" s="73"/>
      <c r="D181" s="73"/>
      <c r="E181" s="74"/>
      <c r="F181" s="75"/>
      <c r="G181" s="2"/>
      <c r="H181" s="75"/>
      <c r="I181" s="76"/>
      <c r="J181" s="77"/>
      <c r="K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customHeight="1" x14ac:dyDescent="0.15">
      <c r="A182" s="2"/>
      <c r="B182" s="2"/>
      <c r="C182" s="73"/>
      <c r="D182" s="73"/>
      <c r="E182" s="74"/>
      <c r="F182" s="75"/>
      <c r="G182" s="2"/>
      <c r="H182" s="75"/>
      <c r="I182" s="76"/>
      <c r="J182" s="77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customHeight="1" x14ac:dyDescent="0.15">
      <c r="A183" s="2"/>
      <c r="B183" s="2"/>
      <c r="C183" s="73"/>
      <c r="D183" s="73"/>
      <c r="E183" s="74"/>
      <c r="F183" s="75"/>
      <c r="G183" s="2"/>
      <c r="H183" s="75"/>
      <c r="I183" s="76"/>
      <c r="J183" s="77"/>
      <c r="K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customHeight="1" x14ac:dyDescent="0.15">
      <c r="A184" s="2"/>
      <c r="B184" s="2"/>
      <c r="C184" s="73"/>
      <c r="D184" s="73"/>
      <c r="E184" s="74"/>
      <c r="F184" s="75"/>
      <c r="G184" s="2"/>
      <c r="H184" s="75"/>
      <c r="I184" s="76"/>
      <c r="J184" s="77"/>
      <c r="K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customHeight="1" x14ac:dyDescent="0.15">
      <c r="A185" s="2"/>
      <c r="B185" s="2"/>
      <c r="C185" s="73"/>
      <c r="D185" s="73"/>
      <c r="E185" s="74"/>
      <c r="F185" s="75"/>
      <c r="G185" s="2"/>
      <c r="H185" s="75"/>
      <c r="I185" s="76"/>
      <c r="J185" s="77"/>
      <c r="K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customHeight="1" x14ac:dyDescent="0.15">
      <c r="A186" s="2"/>
      <c r="B186" s="2"/>
      <c r="C186" s="73"/>
      <c r="D186" s="73"/>
      <c r="E186" s="74"/>
      <c r="F186" s="75"/>
      <c r="G186" s="2"/>
      <c r="H186" s="75"/>
      <c r="I186" s="76"/>
      <c r="J186" s="77"/>
      <c r="K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customHeight="1" x14ac:dyDescent="0.15">
      <c r="A187" s="2"/>
      <c r="B187" s="2"/>
      <c r="C187" s="73"/>
      <c r="D187" s="73"/>
      <c r="E187" s="74"/>
      <c r="F187" s="75"/>
      <c r="G187" s="2"/>
      <c r="H187" s="75"/>
      <c r="I187" s="76"/>
      <c r="J187" s="77"/>
      <c r="K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customHeight="1" x14ac:dyDescent="0.15">
      <c r="A188" s="2"/>
      <c r="B188" s="2"/>
      <c r="C188" s="73"/>
      <c r="D188" s="73"/>
      <c r="E188" s="74"/>
      <c r="F188" s="75"/>
      <c r="G188" s="2"/>
      <c r="H188" s="75"/>
      <c r="I188" s="76"/>
      <c r="J188" s="77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customHeight="1" x14ac:dyDescent="0.15">
      <c r="A189" s="2"/>
      <c r="B189" s="2"/>
      <c r="C189" s="73"/>
      <c r="D189" s="73"/>
      <c r="E189" s="74"/>
      <c r="F189" s="75"/>
      <c r="G189" s="2"/>
      <c r="H189" s="75"/>
      <c r="I189" s="76"/>
      <c r="J189" s="77"/>
      <c r="K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customHeight="1" x14ac:dyDescent="0.15">
      <c r="A190" s="2"/>
      <c r="B190" s="2"/>
      <c r="C190" s="73"/>
      <c r="D190" s="73"/>
      <c r="E190" s="74"/>
      <c r="F190" s="75"/>
      <c r="G190" s="2"/>
      <c r="H190" s="75"/>
      <c r="I190" s="76"/>
      <c r="J190" s="77"/>
      <c r="K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customHeight="1" x14ac:dyDescent="0.15">
      <c r="A191" s="2"/>
      <c r="B191" s="2"/>
      <c r="C191" s="73"/>
      <c r="D191" s="73"/>
      <c r="E191" s="74"/>
      <c r="F191" s="75"/>
      <c r="G191" s="2"/>
      <c r="H191" s="75"/>
      <c r="I191" s="76"/>
      <c r="J191" s="77"/>
      <c r="K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customHeight="1" x14ac:dyDescent="0.15">
      <c r="A192" s="2"/>
      <c r="B192" s="2"/>
      <c r="C192" s="73"/>
      <c r="D192" s="73"/>
      <c r="E192" s="74"/>
      <c r="F192" s="75"/>
      <c r="G192" s="2"/>
      <c r="H192" s="75"/>
      <c r="I192" s="76"/>
      <c r="J192" s="77"/>
      <c r="K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customHeight="1" x14ac:dyDescent="0.15">
      <c r="A193" s="2"/>
      <c r="B193" s="2"/>
      <c r="C193" s="73"/>
      <c r="D193" s="73"/>
      <c r="E193" s="74"/>
      <c r="F193" s="75"/>
      <c r="G193" s="2"/>
      <c r="H193" s="75"/>
      <c r="I193" s="76"/>
      <c r="J193" s="77"/>
      <c r="K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customHeight="1" x14ac:dyDescent="0.15">
      <c r="A194" s="2"/>
      <c r="B194" s="2"/>
      <c r="C194" s="73"/>
      <c r="D194" s="73"/>
      <c r="E194" s="74"/>
      <c r="F194" s="75"/>
      <c r="G194" s="2"/>
      <c r="H194" s="75"/>
      <c r="I194" s="76"/>
      <c r="J194" s="77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customHeight="1" x14ac:dyDescent="0.15">
      <c r="A195" s="2"/>
      <c r="B195" s="2"/>
      <c r="C195" s="73"/>
      <c r="D195" s="73"/>
      <c r="E195" s="74"/>
      <c r="F195" s="75"/>
      <c r="G195" s="2"/>
      <c r="H195" s="75"/>
      <c r="I195" s="76"/>
      <c r="J195" s="77"/>
      <c r="K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customHeight="1" x14ac:dyDescent="0.15">
      <c r="A196" s="2"/>
      <c r="B196" s="2"/>
      <c r="C196" s="73"/>
      <c r="D196" s="73"/>
      <c r="E196" s="74"/>
      <c r="F196" s="75"/>
      <c r="G196" s="2"/>
      <c r="H196" s="75"/>
      <c r="I196" s="76"/>
      <c r="J196" s="77"/>
      <c r="K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customHeight="1" x14ac:dyDescent="0.15">
      <c r="A197" s="2"/>
      <c r="B197" s="2"/>
      <c r="C197" s="73"/>
      <c r="D197" s="73"/>
      <c r="E197" s="74"/>
      <c r="F197" s="75"/>
      <c r="G197" s="2"/>
      <c r="H197" s="75"/>
      <c r="I197" s="76"/>
      <c r="J197" s="77"/>
      <c r="K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customHeight="1" x14ac:dyDescent="0.15">
      <c r="A198" s="2"/>
      <c r="B198" s="2"/>
      <c r="C198" s="73"/>
      <c r="D198" s="73"/>
      <c r="E198" s="74"/>
      <c r="F198" s="75"/>
      <c r="G198" s="2"/>
      <c r="H198" s="75"/>
      <c r="I198" s="76"/>
      <c r="J198" s="77"/>
      <c r="K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customHeight="1" x14ac:dyDescent="0.15">
      <c r="A199" s="2"/>
      <c r="B199" s="2"/>
      <c r="C199" s="73"/>
      <c r="D199" s="73"/>
      <c r="E199" s="74"/>
      <c r="F199" s="75"/>
      <c r="G199" s="2"/>
      <c r="H199" s="75"/>
      <c r="I199" s="76"/>
      <c r="J199" s="77"/>
      <c r="K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customHeight="1" x14ac:dyDescent="0.15">
      <c r="A200" s="2"/>
      <c r="B200" s="2"/>
      <c r="C200" s="73"/>
      <c r="D200" s="73"/>
      <c r="E200" s="74"/>
      <c r="F200" s="75"/>
      <c r="G200" s="2"/>
      <c r="H200" s="75"/>
      <c r="I200" s="76"/>
      <c r="J200" s="77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customHeight="1" x14ac:dyDescent="0.15">
      <c r="A201" s="2"/>
      <c r="B201" s="2"/>
      <c r="C201" s="73"/>
      <c r="D201" s="73"/>
      <c r="E201" s="74"/>
      <c r="F201" s="75"/>
      <c r="G201" s="2"/>
      <c r="H201" s="75"/>
      <c r="I201" s="76"/>
      <c r="J201" s="77"/>
      <c r="K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customHeight="1" x14ac:dyDescent="0.15">
      <c r="A202" s="2"/>
      <c r="B202" s="2"/>
      <c r="C202" s="73"/>
      <c r="D202" s="73"/>
      <c r="E202" s="74"/>
      <c r="F202" s="75"/>
      <c r="G202" s="2"/>
      <c r="H202" s="75"/>
      <c r="I202" s="76"/>
      <c r="J202" s="77"/>
      <c r="K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customHeight="1" x14ac:dyDescent="0.15">
      <c r="A203" s="2"/>
      <c r="B203" s="2"/>
      <c r="C203" s="73"/>
      <c r="D203" s="73"/>
      <c r="E203" s="74"/>
      <c r="F203" s="75"/>
      <c r="G203" s="2"/>
      <c r="H203" s="75"/>
      <c r="I203" s="76"/>
      <c r="J203" s="77"/>
      <c r="K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customHeight="1" x14ac:dyDescent="0.15">
      <c r="A204" s="2"/>
      <c r="B204" s="2"/>
      <c r="C204" s="73"/>
      <c r="D204" s="73"/>
      <c r="E204" s="74"/>
      <c r="F204" s="75"/>
      <c r="G204" s="2"/>
      <c r="H204" s="75"/>
      <c r="I204" s="76"/>
      <c r="J204" s="77"/>
      <c r="K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customHeight="1" x14ac:dyDescent="0.15">
      <c r="A205" s="2"/>
      <c r="B205" s="2"/>
      <c r="C205" s="73"/>
      <c r="D205" s="73"/>
      <c r="E205" s="74"/>
      <c r="F205" s="75"/>
      <c r="G205" s="2"/>
      <c r="H205" s="75"/>
      <c r="I205" s="76"/>
      <c r="J205" s="77"/>
      <c r="K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customHeight="1" x14ac:dyDescent="0.15">
      <c r="A206" s="2"/>
      <c r="B206" s="2"/>
      <c r="C206" s="73"/>
      <c r="D206" s="73"/>
      <c r="E206" s="74"/>
      <c r="F206" s="75"/>
      <c r="G206" s="2"/>
      <c r="H206" s="75"/>
      <c r="I206" s="76"/>
      <c r="J206" s="77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customHeight="1" x14ac:dyDescent="0.15">
      <c r="A207" s="2"/>
      <c r="B207" s="2"/>
      <c r="C207" s="73"/>
      <c r="D207" s="73"/>
      <c r="E207" s="74"/>
      <c r="F207" s="75"/>
      <c r="G207" s="2"/>
      <c r="H207" s="75"/>
      <c r="I207" s="76"/>
      <c r="J207" s="77"/>
      <c r="K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customHeight="1" x14ac:dyDescent="0.15">
      <c r="A208" s="2"/>
      <c r="B208" s="2"/>
      <c r="C208" s="73"/>
      <c r="D208" s="73"/>
      <c r="E208" s="74"/>
      <c r="F208" s="75"/>
      <c r="G208" s="2"/>
      <c r="H208" s="75"/>
      <c r="I208" s="76"/>
      <c r="J208" s="77"/>
      <c r="K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customHeight="1" x14ac:dyDescent="0.15">
      <c r="A209" s="2"/>
      <c r="B209" s="2"/>
      <c r="C209" s="73"/>
      <c r="D209" s="73"/>
      <c r="E209" s="74"/>
      <c r="F209" s="75"/>
      <c r="G209" s="2"/>
      <c r="H209" s="75"/>
      <c r="I209" s="76"/>
      <c r="J209" s="77"/>
      <c r="K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customHeight="1" x14ac:dyDescent="0.15">
      <c r="A210" s="2"/>
      <c r="B210" s="2"/>
      <c r="C210" s="73"/>
      <c r="D210" s="73"/>
      <c r="E210" s="74"/>
      <c r="F210" s="75"/>
      <c r="G210" s="2"/>
      <c r="H210" s="75"/>
      <c r="I210" s="76"/>
      <c r="J210" s="77"/>
      <c r="K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customHeight="1" x14ac:dyDescent="0.15">
      <c r="A211" s="2"/>
      <c r="B211" s="2"/>
      <c r="C211" s="73"/>
      <c r="D211" s="73"/>
      <c r="E211" s="74"/>
      <c r="F211" s="75"/>
      <c r="G211" s="2"/>
      <c r="H211" s="75"/>
      <c r="I211" s="76"/>
      <c r="J211" s="77"/>
      <c r="K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customHeight="1" x14ac:dyDescent="0.15">
      <c r="A212" s="2"/>
      <c r="B212" s="2"/>
      <c r="C212" s="73"/>
      <c r="D212" s="73"/>
      <c r="E212" s="74"/>
      <c r="F212" s="75"/>
      <c r="G212" s="2"/>
      <c r="H212" s="75"/>
      <c r="I212" s="76"/>
      <c r="J212" s="77"/>
      <c r="K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customHeight="1" x14ac:dyDescent="0.15">
      <c r="A213" s="2"/>
      <c r="B213" s="2"/>
      <c r="C213" s="73"/>
      <c r="D213" s="73"/>
      <c r="E213" s="74"/>
      <c r="F213" s="75"/>
      <c r="G213" s="2"/>
      <c r="H213" s="75"/>
      <c r="I213" s="76"/>
      <c r="J213" s="77"/>
      <c r="K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customHeight="1" x14ac:dyDescent="0.15">
      <c r="A214" s="2"/>
      <c r="B214" s="2"/>
      <c r="C214" s="73"/>
      <c r="D214" s="73"/>
      <c r="E214" s="74"/>
      <c r="F214" s="75"/>
      <c r="G214" s="2"/>
      <c r="H214" s="75"/>
      <c r="I214" s="76"/>
      <c r="J214" s="77"/>
      <c r="K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customHeight="1" x14ac:dyDescent="0.15">
      <c r="A215" s="2"/>
      <c r="B215" s="2"/>
      <c r="C215" s="73"/>
      <c r="D215" s="73"/>
      <c r="E215" s="74"/>
      <c r="F215" s="75"/>
      <c r="G215" s="2"/>
      <c r="H215" s="75"/>
      <c r="I215" s="76"/>
      <c r="J215" s="77"/>
      <c r="K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customHeight="1" x14ac:dyDescent="0.15">
      <c r="A216" s="2"/>
      <c r="B216" s="2"/>
      <c r="C216" s="73"/>
      <c r="D216" s="73"/>
      <c r="E216" s="74"/>
      <c r="F216" s="75"/>
      <c r="G216" s="2"/>
      <c r="H216" s="75"/>
      <c r="I216" s="76"/>
      <c r="J216" s="77"/>
      <c r="K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customHeight="1" x14ac:dyDescent="0.15">
      <c r="A217" s="2"/>
      <c r="B217" s="2"/>
      <c r="C217" s="73"/>
      <c r="D217" s="73"/>
      <c r="E217" s="74"/>
      <c r="F217" s="75"/>
      <c r="G217" s="2"/>
      <c r="H217" s="75"/>
      <c r="I217" s="76"/>
      <c r="J217" s="77"/>
      <c r="K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customHeight="1" x14ac:dyDescent="0.15">
      <c r="A218" s="2"/>
      <c r="B218" s="2"/>
      <c r="C218" s="73"/>
      <c r="D218" s="73"/>
      <c r="E218" s="74"/>
      <c r="F218" s="75"/>
      <c r="G218" s="2"/>
      <c r="H218" s="75"/>
      <c r="I218" s="76"/>
      <c r="J218" s="77"/>
      <c r="K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customHeight="1" x14ac:dyDescent="0.15">
      <c r="A219" s="2"/>
      <c r="B219" s="2"/>
      <c r="C219" s="73"/>
      <c r="D219" s="73"/>
      <c r="E219" s="74"/>
      <c r="F219" s="75"/>
      <c r="G219" s="2"/>
      <c r="H219" s="75"/>
      <c r="I219" s="76"/>
      <c r="J219" s="77"/>
      <c r="K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customHeight="1" x14ac:dyDescent="0.15">
      <c r="A220" s="2"/>
      <c r="B220" s="2"/>
      <c r="C220" s="73"/>
      <c r="D220" s="73"/>
      <c r="E220" s="74"/>
      <c r="F220" s="75"/>
      <c r="G220" s="2"/>
      <c r="H220" s="75"/>
      <c r="I220" s="76"/>
      <c r="J220" s="77"/>
      <c r="K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customHeight="1" x14ac:dyDescent="0.15">
      <c r="A221" s="2"/>
      <c r="B221" s="2"/>
      <c r="C221" s="73"/>
      <c r="D221" s="73"/>
      <c r="E221" s="74"/>
      <c r="F221" s="75"/>
      <c r="G221" s="2"/>
      <c r="H221" s="75"/>
      <c r="I221" s="76"/>
      <c r="J221" s="77"/>
      <c r="K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customHeight="1" x14ac:dyDescent="0.15">
      <c r="A222" s="2"/>
      <c r="B222" s="2"/>
      <c r="C222" s="73"/>
      <c r="D222" s="73"/>
      <c r="E222" s="74"/>
      <c r="F222" s="75"/>
      <c r="G222" s="2"/>
      <c r="H222" s="75"/>
      <c r="I222" s="76"/>
      <c r="J222" s="77"/>
      <c r="K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customHeight="1" x14ac:dyDescent="0.15">
      <c r="A223" s="2"/>
      <c r="B223" s="2"/>
      <c r="C223" s="73"/>
      <c r="D223" s="73"/>
      <c r="E223" s="74"/>
      <c r="F223" s="75"/>
      <c r="G223" s="2"/>
      <c r="H223" s="75"/>
      <c r="I223" s="76"/>
      <c r="J223" s="77"/>
      <c r="K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customHeight="1" x14ac:dyDescent="0.15">
      <c r="A224" s="2"/>
      <c r="B224" s="2"/>
      <c r="C224" s="73"/>
      <c r="D224" s="73"/>
      <c r="E224" s="74"/>
      <c r="F224" s="75"/>
      <c r="G224" s="2"/>
      <c r="H224" s="75"/>
      <c r="I224" s="76"/>
      <c r="J224" s="77"/>
      <c r="K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customHeight="1" x14ac:dyDescent="0.15">
      <c r="A225" s="2"/>
      <c r="B225" s="2"/>
      <c r="C225" s="73"/>
      <c r="D225" s="73"/>
      <c r="E225" s="74"/>
      <c r="F225" s="75"/>
      <c r="G225" s="2"/>
      <c r="H225" s="75"/>
      <c r="I225" s="76"/>
      <c r="J225" s="77"/>
      <c r="K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customHeight="1" x14ac:dyDescent="0.15">
      <c r="A226" s="2"/>
      <c r="B226" s="2"/>
      <c r="C226" s="73"/>
      <c r="D226" s="73"/>
      <c r="E226" s="74"/>
      <c r="F226" s="75"/>
      <c r="G226" s="2"/>
      <c r="H226" s="75"/>
      <c r="I226" s="76"/>
      <c r="J226" s="77"/>
      <c r="K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customHeight="1" x14ac:dyDescent="0.15">
      <c r="A227" s="2"/>
      <c r="B227" s="2"/>
      <c r="C227" s="73"/>
      <c r="D227" s="73"/>
      <c r="E227" s="74"/>
      <c r="F227" s="75"/>
      <c r="G227" s="2"/>
      <c r="H227" s="75"/>
      <c r="I227" s="76"/>
      <c r="J227" s="77"/>
      <c r="K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customHeight="1" x14ac:dyDescent="0.15">
      <c r="A228" s="2"/>
      <c r="B228" s="2"/>
      <c r="C228" s="73"/>
      <c r="D228" s="73"/>
      <c r="E228" s="74"/>
      <c r="F228" s="75"/>
      <c r="G228" s="2"/>
      <c r="H228" s="75"/>
      <c r="I228" s="76"/>
      <c r="J228" s="77"/>
      <c r="K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customHeight="1" x14ac:dyDescent="0.15">
      <c r="A229" s="2"/>
      <c r="B229" s="2"/>
      <c r="C229" s="73"/>
      <c r="D229" s="73"/>
      <c r="E229" s="74"/>
      <c r="F229" s="75"/>
      <c r="G229" s="2"/>
      <c r="H229" s="75"/>
      <c r="I229" s="76"/>
      <c r="J229" s="77"/>
      <c r="K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customHeight="1" x14ac:dyDescent="0.15">
      <c r="A230" s="2"/>
      <c r="B230" s="2"/>
      <c r="C230" s="73"/>
      <c r="D230" s="73"/>
      <c r="E230" s="74"/>
      <c r="F230" s="75"/>
      <c r="G230" s="2"/>
      <c r="H230" s="75"/>
      <c r="I230" s="76"/>
      <c r="J230" s="77"/>
      <c r="K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customHeight="1" x14ac:dyDescent="0.15">
      <c r="A231" s="2"/>
      <c r="B231" s="2"/>
      <c r="C231" s="73"/>
      <c r="D231" s="73"/>
      <c r="E231" s="74"/>
      <c r="F231" s="75"/>
      <c r="G231" s="2"/>
      <c r="H231" s="75"/>
      <c r="I231" s="76"/>
      <c r="J231" s="77"/>
      <c r="K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customHeight="1" x14ac:dyDescent="0.15">
      <c r="A232" s="2"/>
      <c r="B232" s="2"/>
      <c r="C232" s="73"/>
      <c r="D232" s="73"/>
      <c r="E232" s="74"/>
      <c r="F232" s="75"/>
      <c r="G232" s="2"/>
      <c r="H232" s="75"/>
      <c r="I232" s="76"/>
      <c r="J232" s="77"/>
      <c r="K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customHeight="1" x14ac:dyDescent="0.15">
      <c r="A233" s="2"/>
      <c r="B233" s="2"/>
      <c r="C233" s="73"/>
      <c r="D233" s="73"/>
      <c r="E233" s="74"/>
      <c r="F233" s="75"/>
      <c r="G233" s="2"/>
      <c r="H233" s="75"/>
      <c r="I233" s="76"/>
      <c r="J233" s="77"/>
      <c r="K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customHeight="1" x14ac:dyDescent="0.15">
      <c r="A234" s="2"/>
      <c r="B234" s="2"/>
      <c r="C234" s="73"/>
      <c r="D234" s="73"/>
      <c r="E234" s="74"/>
      <c r="F234" s="75"/>
      <c r="G234" s="2"/>
      <c r="H234" s="75"/>
      <c r="I234" s="76"/>
      <c r="J234" s="77"/>
      <c r="K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customHeight="1" x14ac:dyDescent="0.15">
      <c r="A235" s="2"/>
      <c r="B235" s="2"/>
      <c r="C235" s="73"/>
      <c r="D235" s="73"/>
      <c r="E235" s="74"/>
      <c r="F235" s="75"/>
      <c r="G235" s="2"/>
      <c r="H235" s="75"/>
      <c r="I235" s="76"/>
      <c r="J235" s="77"/>
      <c r="K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customHeight="1" x14ac:dyDescent="0.15">
      <c r="A236" s="2"/>
      <c r="B236" s="2"/>
      <c r="C236" s="73"/>
      <c r="D236" s="73"/>
      <c r="E236" s="74"/>
      <c r="F236" s="75"/>
      <c r="G236" s="2"/>
      <c r="H236" s="75"/>
      <c r="I236" s="76"/>
      <c r="J236" s="77"/>
      <c r="K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customHeight="1" x14ac:dyDescent="0.15">
      <c r="A237" s="2"/>
      <c r="B237" s="2"/>
      <c r="C237" s="73"/>
      <c r="D237" s="73"/>
      <c r="E237" s="74"/>
      <c r="F237" s="75"/>
      <c r="G237" s="2"/>
      <c r="H237" s="75"/>
      <c r="I237" s="76"/>
      <c r="J237" s="77"/>
      <c r="K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customHeight="1" x14ac:dyDescent="0.15">
      <c r="A238" s="2"/>
      <c r="B238" s="2"/>
      <c r="C238" s="73"/>
      <c r="D238" s="73"/>
      <c r="E238" s="74"/>
      <c r="F238" s="75"/>
      <c r="G238" s="2"/>
      <c r="H238" s="75"/>
      <c r="I238" s="76"/>
      <c r="J238" s="77"/>
      <c r="K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customHeight="1" x14ac:dyDescent="0.15">
      <c r="A239" s="2"/>
      <c r="B239" s="2"/>
      <c r="C239" s="73"/>
      <c r="D239" s="73"/>
      <c r="E239" s="74"/>
      <c r="F239" s="75"/>
      <c r="G239" s="2"/>
      <c r="H239" s="75"/>
      <c r="I239" s="76"/>
      <c r="J239" s="77"/>
      <c r="K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customHeight="1" x14ac:dyDescent="0.15">
      <c r="A240" s="2"/>
      <c r="B240" s="2"/>
      <c r="C240" s="73"/>
      <c r="D240" s="73"/>
      <c r="E240" s="74"/>
      <c r="F240" s="75"/>
      <c r="G240" s="2"/>
      <c r="H240" s="75"/>
      <c r="I240" s="76"/>
      <c r="J240" s="77"/>
      <c r="K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customHeight="1" x14ac:dyDescent="0.15">
      <c r="A241" s="2"/>
      <c r="B241" s="2"/>
      <c r="C241" s="73"/>
      <c r="D241" s="73"/>
      <c r="E241" s="74"/>
      <c r="F241" s="75"/>
      <c r="G241" s="2"/>
      <c r="H241" s="75"/>
      <c r="I241" s="76"/>
      <c r="J241" s="77"/>
      <c r="K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customHeight="1" x14ac:dyDescent="0.15">
      <c r="A242" s="2"/>
      <c r="B242" s="2"/>
      <c r="C242" s="73"/>
      <c r="D242" s="73"/>
      <c r="E242" s="74"/>
      <c r="F242" s="75"/>
      <c r="G242" s="2"/>
      <c r="H242" s="75"/>
      <c r="I242" s="76"/>
      <c r="J242" s="77"/>
      <c r="K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customHeight="1" x14ac:dyDescent="0.15">
      <c r="A243" s="2"/>
      <c r="B243" s="2"/>
      <c r="C243" s="73"/>
      <c r="D243" s="73"/>
      <c r="E243" s="74"/>
      <c r="F243" s="75"/>
      <c r="G243" s="2"/>
      <c r="H243" s="75"/>
      <c r="I243" s="76"/>
      <c r="J243" s="77"/>
      <c r="K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customHeight="1" x14ac:dyDescent="0.15">
      <c r="A244" s="2"/>
      <c r="B244" s="2"/>
      <c r="C244" s="73"/>
      <c r="D244" s="73"/>
      <c r="E244" s="74"/>
      <c r="F244" s="75"/>
      <c r="G244" s="2"/>
      <c r="H244" s="75"/>
      <c r="I244" s="76"/>
      <c r="J244" s="77"/>
      <c r="K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customHeight="1" x14ac:dyDescent="0.15">
      <c r="A245" s="2"/>
      <c r="B245" s="2"/>
      <c r="C245" s="73"/>
      <c r="D245" s="73"/>
      <c r="E245" s="74"/>
      <c r="F245" s="75"/>
      <c r="G245" s="2"/>
      <c r="H245" s="75"/>
      <c r="I245" s="76"/>
      <c r="J245" s="77"/>
      <c r="K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customHeight="1" x14ac:dyDescent="0.15">
      <c r="A246" s="2"/>
      <c r="B246" s="2"/>
      <c r="C246" s="73"/>
      <c r="D246" s="73"/>
      <c r="E246" s="74"/>
      <c r="F246" s="75"/>
      <c r="G246" s="2"/>
      <c r="H246" s="75"/>
      <c r="I246" s="76"/>
      <c r="J246" s="77"/>
      <c r="K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customHeight="1" x14ac:dyDescent="0.15">
      <c r="A247" s="2"/>
      <c r="B247" s="2"/>
      <c r="C247" s="73"/>
      <c r="D247" s="73"/>
      <c r="E247" s="74"/>
      <c r="F247" s="75"/>
      <c r="G247" s="2"/>
      <c r="H247" s="75"/>
      <c r="I247" s="76"/>
      <c r="J247" s="77"/>
      <c r="K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customHeight="1" x14ac:dyDescent="0.15">
      <c r="A248" s="2"/>
      <c r="B248" s="2"/>
      <c r="C248" s="73"/>
      <c r="D248" s="73"/>
      <c r="E248" s="74"/>
      <c r="F248" s="75"/>
      <c r="G248" s="2"/>
      <c r="H248" s="75"/>
      <c r="I248" s="76"/>
      <c r="J248" s="77"/>
      <c r="K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customHeight="1" x14ac:dyDescent="0.15">
      <c r="A249" s="2"/>
      <c r="B249" s="2"/>
      <c r="C249" s="73"/>
      <c r="D249" s="73"/>
      <c r="E249" s="74"/>
      <c r="F249" s="75"/>
      <c r="G249" s="2"/>
      <c r="H249" s="75"/>
      <c r="I249" s="76"/>
      <c r="J249" s="77"/>
      <c r="K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customHeight="1" x14ac:dyDescent="0.15">
      <c r="A250" s="2"/>
      <c r="B250" s="2"/>
      <c r="C250" s="73"/>
      <c r="D250" s="73"/>
      <c r="E250" s="74"/>
      <c r="F250" s="75"/>
      <c r="G250" s="2"/>
      <c r="H250" s="75"/>
      <c r="I250" s="76"/>
      <c r="J250" s="77"/>
      <c r="K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customHeight="1" x14ac:dyDescent="0.15">
      <c r="A251" s="2"/>
      <c r="B251" s="2"/>
      <c r="C251" s="73"/>
      <c r="D251" s="73"/>
      <c r="E251" s="74"/>
      <c r="F251" s="75"/>
      <c r="G251" s="2"/>
      <c r="H251" s="75"/>
      <c r="I251" s="76"/>
      <c r="J251" s="77"/>
      <c r="K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customHeight="1" x14ac:dyDescent="0.15">
      <c r="A252" s="2"/>
      <c r="B252" s="2"/>
      <c r="C252" s="73"/>
      <c r="D252" s="73"/>
      <c r="E252" s="74"/>
      <c r="F252" s="75"/>
      <c r="G252" s="2"/>
      <c r="H252" s="75"/>
      <c r="I252" s="76"/>
      <c r="J252" s="77"/>
      <c r="K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customHeight="1" x14ac:dyDescent="0.15">
      <c r="A253" s="2"/>
      <c r="B253" s="2"/>
      <c r="C253" s="73"/>
      <c r="D253" s="73"/>
      <c r="E253" s="74"/>
      <c r="F253" s="75"/>
      <c r="G253" s="2"/>
      <c r="H253" s="75"/>
      <c r="I253" s="76"/>
      <c r="J253" s="77"/>
      <c r="K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customHeight="1" x14ac:dyDescent="0.15">
      <c r="A254" s="2"/>
      <c r="B254" s="2"/>
      <c r="C254" s="73"/>
      <c r="D254" s="73"/>
      <c r="E254" s="74"/>
      <c r="F254" s="75"/>
      <c r="G254" s="2"/>
      <c r="H254" s="75"/>
      <c r="I254" s="76"/>
      <c r="J254" s="77"/>
      <c r="K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customHeight="1" x14ac:dyDescent="0.15">
      <c r="A255" s="2"/>
      <c r="B255" s="2"/>
      <c r="C255" s="73"/>
      <c r="D255" s="73"/>
      <c r="E255" s="74"/>
      <c r="F255" s="75"/>
      <c r="G255" s="2"/>
      <c r="H255" s="75"/>
      <c r="I255" s="76"/>
      <c r="J255" s="77"/>
      <c r="K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customHeight="1" x14ac:dyDescent="0.15">
      <c r="A256" s="2"/>
      <c r="B256" s="2"/>
      <c r="C256" s="73"/>
      <c r="D256" s="73"/>
      <c r="E256" s="74"/>
      <c r="F256" s="75"/>
      <c r="G256" s="2"/>
      <c r="H256" s="75"/>
      <c r="I256" s="76"/>
      <c r="J256" s="77"/>
      <c r="K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customHeight="1" x14ac:dyDescent="0.15">
      <c r="A257" s="2"/>
      <c r="B257" s="2"/>
      <c r="C257" s="73"/>
      <c r="D257" s="73"/>
      <c r="E257" s="74"/>
      <c r="F257" s="75"/>
      <c r="G257" s="2"/>
      <c r="H257" s="75"/>
      <c r="I257" s="76"/>
      <c r="J257" s="77"/>
      <c r="K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customHeight="1" x14ac:dyDescent="0.15">
      <c r="A258" s="2"/>
      <c r="B258" s="2"/>
      <c r="C258" s="73"/>
      <c r="D258" s="73"/>
      <c r="E258" s="74"/>
      <c r="F258" s="75"/>
      <c r="G258" s="2"/>
      <c r="H258" s="75"/>
      <c r="I258" s="76"/>
      <c r="J258" s="77"/>
      <c r="K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customHeight="1" x14ac:dyDescent="0.15">
      <c r="A259" s="2"/>
      <c r="B259" s="2"/>
      <c r="C259" s="73"/>
      <c r="D259" s="73"/>
      <c r="E259" s="74"/>
      <c r="F259" s="75"/>
      <c r="G259" s="2"/>
      <c r="H259" s="75"/>
      <c r="I259" s="76"/>
      <c r="J259" s="77"/>
      <c r="K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customHeight="1" x14ac:dyDescent="0.15">
      <c r="A260" s="2"/>
      <c r="B260" s="2"/>
      <c r="C260" s="73"/>
      <c r="D260" s="73"/>
      <c r="E260" s="74"/>
      <c r="F260" s="75"/>
      <c r="G260" s="2"/>
      <c r="H260" s="75"/>
      <c r="I260" s="76"/>
      <c r="J260" s="77"/>
      <c r="K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customHeight="1" x14ac:dyDescent="0.15">
      <c r="A261" s="2"/>
      <c r="B261" s="2"/>
      <c r="C261" s="73"/>
      <c r="D261" s="73"/>
      <c r="E261" s="74"/>
      <c r="F261" s="75"/>
      <c r="G261" s="2"/>
      <c r="H261" s="75"/>
      <c r="I261" s="76"/>
      <c r="J261" s="77"/>
      <c r="K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customHeight="1" x14ac:dyDescent="0.15">
      <c r="A262" s="2"/>
      <c r="B262" s="2"/>
      <c r="C262" s="73"/>
      <c r="D262" s="73"/>
      <c r="E262" s="74"/>
      <c r="F262" s="75"/>
      <c r="G262" s="2"/>
      <c r="H262" s="75"/>
      <c r="I262" s="76"/>
      <c r="J262" s="77"/>
      <c r="K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customHeight="1" x14ac:dyDescent="0.15">
      <c r="A263" s="2"/>
      <c r="B263" s="2"/>
      <c r="C263" s="73"/>
      <c r="D263" s="73"/>
      <c r="E263" s="74"/>
      <c r="F263" s="75"/>
      <c r="G263" s="2"/>
      <c r="H263" s="75"/>
      <c r="I263" s="76"/>
      <c r="J263" s="77"/>
      <c r="K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customHeight="1" x14ac:dyDescent="0.15">
      <c r="A264" s="2"/>
      <c r="B264" s="2"/>
      <c r="C264" s="73"/>
      <c r="D264" s="73"/>
      <c r="E264" s="74"/>
      <c r="F264" s="75"/>
      <c r="G264" s="2"/>
      <c r="H264" s="75"/>
      <c r="I264" s="76"/>
      <c r="J264" s="77"/>
      <c r="K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customHeight="1" x14ac:dyDescent="0.15">
      <c r="A265" s="2"/>
      <c r="B265" s="2"/>
      <c r="C265" s="73"/>
      <c r="D265" s="73"/>
      <c r="E265" s="74"/>
      <c r="F265" s="75"/>
      <c r="G265" s="2"/>
      <c r="H265" s="75"/>
      <c r="I265" s="76"/>
      <c r="J265" s="77"/>
      <c r="K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customHeight="1" x14ac:dyDescent="0.15">
      <c r="A266" s="2"/>
      <c r="B266" s="2"/>
      <c r="C266" s="73"/>
      <c r="D266" s="73"/>
      <c r="E266" s="74"/>
      <c r="F266" s="75"/>
      <c r="G266" s="2"/>
      <c r="H266" s="75"/>
      <c r="I266" s="76"/>
      <c r="J266" s="77"/>
      <c r="K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customHeight="1" x14ac:dyDescent="0.15">
      <c r="A267" s="2"/>
      <c r="B267" s="2"/>
      <c r="C267" s="73"/>
      <c r="D267" s="73"/>
      <c r="E267" s="74"/>
      <c r="F267" s="75"/>
      <c r="G267" s="2"/>
      <c r="H267" s="75"/>
      <c r="I267" s="76"/>
      <c r="J267" s="77"/>
      <c r="K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customHeight="1" x14ac:dyDescent="0.15">
      <c r="A268" s="2"/>
      <c r="B268" s="2"/>
      <c r="C268" s="73"/>
      <c r="D268" s="73"/>
      <c r="E268" s="74"/>
      <c r="F268" s="75"/>
      <c r="G268" s="2"/>
      <c r="H268" s="75"/>
      <c r="I268" s="76"/>
      <c r="J268" s="77"/>
      <c r="K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customHeight="1" x14ac:dyDescent="0.15">
      <c r="A269" s="2"/>
      <c r="B269" s="2"/>
      <c r="C269" s="73"/>
      <c r="D269" s="73"/>
      <c r="E269" s="74"/>
      <c r="F269" s="75"/>
      <c r="G269" s="2"/>
      <c r="H269" s="75"/>
      <c r="I269" s="76"/>
      <c r="J269" s="77"/>
      <c r="K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customHeight="1" x14ac:dyDescent="0.15">
      <c r="A270" s="2"/>
      <c r="B270" s="2"/>
      <c r="C270" s="73"/>
      <c r="D270" s="73"/>
      <c r="E270" s="74"/>
      <c r="F270" s="75"/>
      <c r="G270" s="2"/>
      <c r="H270" s="75"/>
      <c r="I270" s="76"/>
      <c r="J270" s="77"/>
      <c r="K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customHeight="1" x14ac:dyDescent="0.15">
      <c r="A271" s="2"/>
      <c r="B271" s="2"/>
      <c r="C271" s="73"/>
      <c r="D271" s="73"/>
      <c r="E271" s="74"/>
      <c r="F271" s="75"/>
      <c r="G271" s="2"/>
      <c r="H271" s="75"/>
      <c r="I271" s="76"/>
      <c r="J271" s="77"/>
      <c r="K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customHeight="1" x14ac:dyDescent="0.15">
      <c r="A272" s="2"/>
      <c r="B272" s="2"/>
      <c r="C272" s="73"/>
      <c r="D272" s="73"/>
      <c r="E272" s="74"/>
      <c r="F272" s="75"/>
      <c r="G272" s="2"/>
      <c r="H272" s="75"/>
      <c r="I272" s="76"/>
      <c r="J272" s="77"/>
      <c r="K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customHeight="1" x14ac:dyDescent="0.15">
      <c r="A273" s="2"/>
      <c r="B273" s="2"/>
      <c r="C273" s="73"/>
      <c r="D273" s="73"/>
      <c r="E273" s="74"/>
      <c r="F273" s="75"/>
      <c r="G273" s="2"/>
      <c r="H273" s="75"/>
      <c r="I273" s="76"/>
      <c r="J273" s="77"/>
      <c r="K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customHeight="1" x14ac:dyDescent="0.15">
      <c r="A274" s="2"/>
      <c r="B274" s="2"/>
      <c r="C274" s="73"/>
      <c r="D274" s="73"/>
      <c r="E274" s="74"/>
      <c r="F274" s="75"/>
      <c r="G274" s="2"/>
      <c r="H274" s="75"/>
      <c r="I274" s="76"/>
      <c r="J274" s="77"/>
      <c r="K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customHeight="1" x14ac:dyDescent="0.15">
      <c r="A275" s="2"/>
      <c r="B275" s="2"/>
      <c r="C275" s="73"/>
      <c r="D275" s="73"/>
      <c r="E275" s="74"/>
      <c r="F275" s="75"/>
      <c r="G275" s="2"/>
      <c r="H275" s="75"/>
      <c r="I275" s="76"/>
      <c r="J275" s="77"/>
      <c r="K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customHeight="1" x14ac:dyDescent="0.15">
      <c r="A276" s="2"/>
      <c r="B276" s="2"/>
      <c r="C276" s="73"/>
      <c r="D276" s="73"/>
      <c r="E276" s="74"/>
      <c r="F276" s="75"/>
      <c r="G276" s="2"/>
      <c r="H276" s="75"/>
      <c r="I276" s="76"/>
      <c r="J276" s="77"/>
      <c r="K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customHeight="1" x14ac:dyDescent="0.15">
      <c r="A277" s="2"/>
      <c r="B277" s="2"/>
      <c r="C277" s="73"/>
      <c r="D277" s="73"/>
      <c r="E277" s="74"/>
      <c r="F277" s="75"/>
      <c r="G277" s="2"/>
      <c r="H277" s="75"/>
      <c r="I277" s="76"/>
      <c r="J277" s="77"/>
      <c r="K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customHeight="1" x14ac:dyDescent="0.15">
      <c r="A278" s="2"/>
      <c r="B278" s="2"/>
      <c r="C278" s="73"/>
      <c r="D278" s="73"/>
      <c r="E278" s="74"/>
      <c r="F278" s="75"/>
      <c r="G278" s="2"/>
      <c r="H278" s="75"/>
      <c r="I278" s="76"/>
      <c r="J278" s="77"/>
      <c r="K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customHeight="1" x14ac:dyDescent="0.15">
      <c r="A279" s="2"/>
      <c r="B279" s="2"/>
      <c r="C279" s="73"/>
      <c r="D279" s="73"/>
      <c r="E279" s="74"/>
      <c r="F279" s="75"/>
      <c r="G279" s="2"/>
      <c r="H279" s="75"/>
      <c r="I279" s="76"/>
      <c r="J279" s="77"/>
      <c r="K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customHeight="1" x14ac:dyDescent="0.15">
      <c r="A280" s="2"/>
      <c r="B280" s="2"/>
      <c r="C280" s="73"/>
      <c r="D280" s="73"/>
      <c r="E280" s="74"/>
      <c r="F280" s="75"/>
      <c r="G280" s="2"/>
      <c r="H280" s="75"/>
      <c r="I280" s="76"/>
      <c r="J280" s="77"/>
      <c r="K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customHeight="1" x14ac:dyDescent="0.15">
      <c r="A281" s="2"/>
      <c r="B281" s="2"/>
      <c r="C281" s="73"/>
      <c r="D281" s="73"/>
      <c r="E281" s="74"/>
      <c r="F281" s="75"/>
      <c r="G281" s="2"/>
      <c r="H281" s="75"/>
      <c r="I281" s="76"/>
      <c r="J281" s="77"/>
      <c r="K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customHeight="1" x14ac:dyDescent="0.15">
      <c r="A282" s="2"/>
      <c r="B282" s="2"/>
      <c r="C282" s="73"/>
      <c r="D282" s="73"/>
      <c r="E282" s="74"/>
      <c r="F282" s="75"/>
      <c r="G282" s="2"/>
      <c r="H282" s="75"/>
      <c r="I282" s="76"/>
      <c r="J282" s="77"/>
      <c r="K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customHeight="1" x14ac:dyDescent="0.15">
      <c r="A283" s="2"/>
      <c r="B283" s="2"/>
      <c r="C283" s="73"/>
      <c r="D283" s="73"/>
      <c r="E283" s="74"/>
      <c r="F283" s="75"/>
      <c r="G283" s="2"/>
      <c r="H283" s="75"/>
      <c r="I283" s="76"/>
      <c r="J283" s="77"/>
      <c r="K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customHeight="1" x14ac:dyDescent="0.15">
      <c r="A284" s="2"/>
      <c r="B284" s="2"/>
      <c r="C284" s="73"/>
      <c r="D284" s="73"/>
      <c r="E284" s="74"/>
      <c r="F284" s="75"/>
      <c r="G284" s="2"/>
      <c r="H284" s="75"/>
      <c r="I284" s="76"/>
      <c r="J284" s="77"/>
      <c r="K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customHeight="1" x14ac:dyDescent="0.15">
      <c r="A285" s="2"/>
      <c r="B285" s="2"/>
      <c r="C285" s="73"/>
      <c r="D285" s="73"/>
      <c r="E285" s="74"/>
      <c r="F285" s="75"/>
      <c r="G285" s="2"/>
      <c r="H285" s="75"/>
      <c r="I285" s="76"/>
      <c r="J285" s="77"/>
      <c r="K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customHeight="1" x14ac:dyDescent="0.15">
      <c r="A286" s="2"/>
      <c r="B286" s="2"/>
      <c r="C286" s="73"/>
      <c r="D286" s="73"/>
      <c r="E286" s="74"/>
      <c r="F286" s="75"/>
      <c r="G286" s="2"/>
      <c r="H286" s="75"/>
      <c r="I286" s="76"/>
      <c r="J286" s="77"/>
      <c r="K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customHeight="1" x14ac:dyDescent="0.15">
      <c r="A287" s="2"/>
      <c r="B287" s="2"/>
      <c r="C287" s="73"/>
      <c r="D287" s="73"/>
      <c r="E287" s="74"/>
      <c r="F287" s="75"/>
      <c r="G287" s="2"/>
      <c r="H287" s="75"/>
      <c r="I287" s="76"/>
      <c r="J287" s="77"/>
      <c r="K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customHeight="1" x14ac:dyDescent="0.15">
      <c r="A288" s="2"/>
      <c r="B288" s="2"/>
      <c r="C288" s="73"/>
      <c r="D288" s="73"/>
      <c r="E288" s="74"/>
      <c r="F288" s="75"/>
      <c r="G288" s="2"/>
      <c r="H288" s="75"/>
      <c r="I288" s="76"/>
      <c r="J288" s="77"/>
      <c r="K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customHeight="1" x14ac:dyDescent="0.15">
      <c r="A289" s="2"/>
      <c r="B289" s="2"/>
      <c r="C289" s="73"/>
      <c r="D289" s="73"/>
      <c r="E289" s="74"/>
      <c r="F289" s="75"/>
      <c r="G289" s="2"/>
      <c r="H289" s="75"/>
      <c r="I289" s="76"/>
      <c r="J289" s="77"/>
      <c r="K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customHeight="1" x14ac:dyDescent="0.15">
      <c r="A290" s="2"/>
      <c r="B290" s="2"/>
      <c r="C290" s="73"/>
      <c r="D290" s="73"/>
      <c r="E290" s="74"/>
      <c r="F290" s="75"/>
      <c r="G290" s="2"/>
      <c r="H290" s="75"/>
      <c r="I290" s="76"/>
      <c r="J290" s="77"/>
      <c r="K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customHeight="1" x14ac:dyDescent="0.15">
      <c r="A291" s="2"/>
      <c r="B291" s="2"/>
      <c r="C291" s="73"/>
      <c r="D291" s="73"/>
      <c r="E291" s="74"/>
      <c r="F291" s="75"/>
      <c r="G291" s="2"/>
      <c r="H291" s="75"/>
      <c r="I291" s="76"/>
      <c r="J291" s="77"/>
      <c r="K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customHeight="1" x14ac:dyDescent="0.15">
      <c r="A292" s="2"/>
      <c r="B292" s="2"/>
      <c r="C292" s="73"/>
      <c r="D292" s="73"/>
      <c r="E292" s="74"/>
      <c r="F292" s="75"/>
      <c r="G292" s="2"/>
      <c r="H292" s="75"/>
      <c r="I292" s="76"/>
      <c r="J292" s="77"/>
      <c r="K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customHeight="1" x14ac:dyDescent="0.15">
      <c r="A293" s="2"/>
      <c r="B293" s="2"/>
      <c r="C293" s="73"/>
      <c r="D293" s="73"/>
      <c r="E293" s="74"/>
      <c r="F293" s="75"/>
      <c r="G293" s="2"/>
      <c r="H293" s="75"/>
      <c r="I293" s="76"/>
      <c r="J293" s="77"/>
      <c r="K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customHeight="1" x14ac:dyDescent="0.15">
      <c r="A294" s="2"/>
      <c r="B294" s="2"/>
      <c r="C294" s="73"/>
      <c r="D294" s="73"/>
      <c r="E294" s="74"/>
      <c r="F294" s="75"/>
      <c r="G294" s="2"/>
      <c r="H294" s="75"/>
      <c r="I294" s="76"/>
      <c r="J294" s="77"/>
      <c r="K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customHeight="1" x14ac:dyDescent="0.15">
      <c r="A295" s="2"/>
      <c r="B295" s="2"/>
      <c r="C295" s="73"/>
      <c r="D295" s="73"/>
      <c r="E295" s="74"/>
      <c r="F295" s="75"/>
      <c r="G295" s="2"/>
      <c r="H295" s="75"/>
      <c r="I295" s="76"/>
      <c r="J295" s="77"/>
      <c r="K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customHeight="1" x14ac:dyDescent="0.15">
      <c r="A296" s="2"/>
      <c r="B296" s="2"/>
      <c r="C296" s="73"/>
      <c r="D296" s="73"/>
      <c r="E296" s="74"/>
      <c r="F296" s="75"/>
      <c r="G296" s="2"/>
      <c r="H296" s="75"/>
      <c r="I296" s="76"/>
      <c r="J296" s="77"/>
      <c r="K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customHeight="1" x14ac:dyDescent="0.15">
      <c r="A297" s="2"/>
      <c r="B297" s="2"/>
      <c r="C297" s="73"/>
      <c r="D297" s="73"/>
      <c r="E297" s="74"/>
      <c r="F297" s="75"/>
      <c r="G297" s="2"/>
      <c r="H297" s="75"/>
      <c r="I297" s="76"/>
      <c r="J297" s="77"/>
      <c r="K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customHeight="1" x14ac:dyDescent="0.15">
      <c r="A298" s="2"/>
      <c r="B298" s="2"/>
      <c r="C298" s="73"/>
      <c r="D298" s="73"/>
      <c r="E298" s="74"/>
      <c r="F298" s="75"/>
      <c r="G298" s="2"/>
      <c r="H298" s="75"/>
      <c r="I298" s="76"/>
      <c r="J298" s="77"/>
      <c r="K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customHeight="1" x14ac:dyDescent="0.15">
      <c r="A299" s="2"/>
      <c r="B299" s="2"/>
      <c r="C299" s="73"/>
      <c r="D299" s="73"/>
      <c r="E299" s="74"/>
      <c r="F299" s="75"/>
      <c r="G299" s="2"/>
      <c r="H299" s="75"/>
      <c r="I299" s="76"/>
      <c r="J299" s="77"/>
      <c r="K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customHeight="1" x14ac:dyDescent="0.15">
      <c r="A300" s="2"/>
      <c r="B300" s="2"/>
      <c r="C300" s="73"/>
      <c r="D300" s="73"/>
      <c r="E300" s="74"/>
      <c r="F300" s="75"/>
      <c r="G300" s="2"/>
      <c r="H300" s="75"/>
      <c r="I300" s="76"/>
      <c r="J300" s="77"/>
      <c r="K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customHeight="1" x14ac:dyDescent="0.15">
      <c r="A301" s="2"/>
      <c r="B301" s="2"/>
      <c r="C301" s="73"/>
      <c r="D301" s="73"/>
      <c r="E301" s="74"/>
      <c r="F301" s="75"/>
      <c r="G301" s="2"/>
      <c r="H301" s="75"/>
      <c r="I301" s="76"/>
      <c r="J301" s="77"/>
      <c r="K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customHeight="1" x14ac:dyDescent="0.15">
      <c r="A302" s="2"/>
      <c r="B302" s="2"/>
      <c r="C302" s="73"/>
      <c r="D302" s="73"/>
      <c r="E302" s="74"/>
      <c r="F302" s="75"/>
      <c r="G302" s="2"/>
      <c r="H302" s="75"/>
      <c r="I302" s="76"/>
      <c r="J302" s="77"/>
      <c r="K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customHeight="1" x14ac:dyDescent="0.15">
      <c r="A303" s="2"/>
      <c r="B303" s="2"/>
      <c r="C303" s="73"/>
      <c r="D303" s="73"/>
      <c r="E303" s="74"/>
      <c r="F303" s="75"/>
      <c r="G303" s="2"/>
      <c r="H303" s="75"/>
      <c r="I303" s="76"/>
      <c r="J303" s="77"/>
      <c r="K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customHeight="1" x14ac:dyDescent="0.15">
      <c r="A304" s="2"/>
      <c r="B304" s="2"/>
      <c r="C304" s="73"/>
      <c r="D304" s="73"/>
      <c r="E304" s="74"/>
      <c r="F304" s="75"/>
      <c r="G304" s="2"/>
      <c r="H304" s="75"/>
      <c r="I304" s="76"/>
      <c r="J304" s="77"/>
      <c r="K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customHeight="1" x14ac:dyDescent="0.15">
      <c r="A305" s="2"/>
      <c r="B305" s="2"/>
      <c r="C305" s="73"/>
      <c r="D305" s="73"/>
      <c r="E305" s="74"/>
      <c r="F305" s="75"/>
      <c r="G305" s="2"/>
      <c r="H305" s="75"/>
      <c r="I305" s="76"/>
      <c r="J305" s="77"/>
      <c r="K305" s="2"/>
      <c r="L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customHeight="1" x14ac:dyDescent="0.15">
      <c r="A306" s="2"/>
      <c r="B306" s="2"/>
      <c r="C306" s="73"/>
      <c r="D306" s="73"/>
      <c r="E306" s="74"/>
      <c r="F306" s="75"/>
      <c r="G306" s="2"/>
      <c r="H306" s="75"/>
      <c r="I306" s="76"/>
      <c r="J306" s="77"/>
      <c r="K306" s="2"/>
      <c r="L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customHeight="1" x14ac:dyDescent="0.15">
      <c r="A307" s="2"/>
      <c r="B307" s="2"/>
      <c r="C307" s="73"/>
      <c r="D307" s="73"/>
      <c r="E307" s="74"/>
      <c r="F307" s="75"/>
      <c r="G307" s="2"/>
      <c r="H307" s="75"/>
      <c r="I307" s="76"/>
      <c r="J307" s="77"/>
      <c r="K307" s="2"/>
      <c r="L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customHeight="1" x14ac:dyDescent="0.15">
      <c r="A308" s="2"/>
      <c r="B308" s="2"/>
      <c r="C308" s="73"/>
      <c r="D308" s="73"/>
      <c r="E308" s="74"/>
      <c r="F308" s="75"/>
      <c r="G308" s="2"/>
      <c r="H308" s="75"/>
      <c r="I308" s="76"/>
      <c r="J308" s="77"/>
      <c r="K308" s="2"/>
      <c r="L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customHeight="1" x14ac:dyDescent="0.15">
      <c r="A309" s="2"/>
      <c r="B309" s="2"/>
      <c r="C309" s="73"/>
      <c r="D309" s="73"/>
      <c r="E309" s="74"/>
      <c r="F309" s="75"/>
      <c r="G309" s="2"/>
      <c r="H309" s="75"/>
      <c r="I309" s="76"/>
      <c r="J309" s="77"/>
      <c r="K309" s="2"/>
      <c r="L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customHeight="1" x14ac:dyDescent="0.15">
      <c r="A310" s="2"/>
      <c r="B310" s="2"/>
      <c r="C310" s="73"/>
      <c r="D310" s="73"/>
      <c r="E310" s="74"/>
      <c r="F310" s="75"/>
      <c r="G310" s="2"/>
      <c r="H310" s="75"/>
      <c r="I310" s="76"/>
      <c r="J310" s="77"/>
      <c r="K310" s="2"/>
      <c r="L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customHeight="1" x14ac:dyDescent="0.15">
      <c r="A311" s="2"/>
      <c r="B311" s="2"/>
      <c r="C311" s="73"/>
      <c r="D311" s="73"/>
      <c r="E311" s="74"/>
      <c r="F311" s="75"/>
      <c r="G311" s="2"/>
      <c r="H311" s="75"/>
      <c r="I311" s="76"/>
      <c r="J311" s="77"/>
      <c r="K311" s="2"/>
      <c r="L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customHeight="1" x14ac:dyDescent="0.15">
      <c r="A312" s="2"/>
      <c r="B312" s="2"/>
      <c r="C312" s="73"/>
      <c r="D312" s="73"/>
      <c r="E312" s="74"/>
      <c r="F312" s="75"/>
      <c r="G312" s="2"/>
      <c r="H312" s="75"/>
      <c r="I312" s="76"/>
      <c r="J312" s="77"/>
      <c r="K312" s="2"/>
      <c r="L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customHeight="1" x14ac:dyDescent="0.15">
      <c r="A313" s="2"/>
      <c r="B313" s="2"/>
      <c r="C313" s="73"/>
      <c r="D313" s="73"/>
      <c r="E313" s="74"/>
      <c r="F313" s="75"/>
      <c r="G313" s="2"/>
      <c r="H313" s="75"/>
      <c r="I313" s="76"/>
      <c r="J313" s="77"/>
      <c r="K313" s="2"/>
      <c r="L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customHeight="1" x14ac:dyDescent="0.15">
      <c r="A314" s="2"/>
      <c r="B314" s="2"/>
      <c r="C314" s="73"/>
      <c r="D314" s="73"/>
      <c r="E314" s="74"/>
      <c r="F314" s="75"/>
      <c r="G314" s="2"/>
      <c r="H314" s="75"/>
      <c r="I314" s="76"/>
      <c r="J314" s="77"/>
      <c r="K314" s="2"/>
      <c r="L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customHeight="1" x14ac:dyDescent="0.15">
      <c r="A315" s="2"/>
      <c r="B315" s="2"/>
      <c r="C315" s="73"/>
      <c r="D315" s="73"/>
      <c r="E315" s="74"/>
      <c r="F315" s="75"/>
      <c r="G315" s="2"/>
      <c r="H315" s="75"/>
      <c r="I315" s="76"/>
      <c r="J315" s="77"/>
      <c r="K315" s="2"/>
      <c r="L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customHeight="1" x14ac:dyDescent="0.15">
      <c r="A316" s="2"/>
      <c r="B316" s="2"/>
      <c r="C316" s="73"/>
      <c r="D316" s="73"/>
      <c r="E316" s="74"/>
      <c r="F316" s="75"/>
      <c r="G316" s="2"/>
      <c r="H316" s="75"/>
      <c r="I316" s="76"/>
      <c r="J316" s="77"/>
      <c r="K316" s="2"/>
      <c r="L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customHeight="1" x14ac:dyDescent="0.15">
      <c r="A317" s="2"/>
      <c r="B317" s="2"/>
      <c r="C317" s="73"/>
      <c r="D317" s="73"/>
      <c r="E317" s="74"/>
      <c r="F317" s="75"/>
      <c r="G317" s="2"/>
      <c r="H317" s="75"/>
      <c r="I317" s="76"/>
      <c r="J317" s="77"/>
      <c r="K317" s="2"/>
      <c r="L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customHeight="1" x14ac:dyDescent="0.15">
      <c r="A318" s="2"/>
      <c r="B318" s="2"/>
      <c r="C318" s="73"/>
      <c r="D318" s="73"/>
      <c r="E318" s="74"/>
      <c r="F318" s="75"/>
      <c r="G318" s="2"/>
      <c r="H318" s="75"/>
      <c r="I318" s="76"/>
      <c r="J318" s="77"/>
      <c r="K318" s="2"/>
      <c r="L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customHeight="1" x14ac:dyDescent="0.15">
      <c r="A319" s="2"/>
      <c r="B319" s="2"/>
      <c r="C319" s="73"/>
      <c r="D319" s="73"/>
      <c r="E319" s="74"/>
      <c r="F319" s="75"/>
      <c r="G319" s="2"/>
      <c r="H319" s="75"/>
      <c r="I319" s="76"/>
      <c r="J319" s="77"/>
      <c r="K319" s="2"/>
      <c r="L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customHeight="1" x14ac:dyDescent="0.15">
      <c r="A320" s="2"/>
      <c r="B320" s="2"/>
      <c r="C320" s="73"/>
      <c r="D320" s="73"/>
      <c r="E320" s="74"/>
      <c r="F320" s="75"/>
      <c r="G320" s="2"/>
      <c r="H320" s="75"/>
      <c r="I320" s="76"/>
      <c r="J320" s="77"/>
      <c r="K320" s="2"/>
      <c r="L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customHeight="1" x14ac:dyDescent="0.15">
      <c r="A321" s="2"/>
      <c r="B321" s="2"/>
      <c r="C321" s="73"/>
      <c r="D321" s="73"/>
      <c r="E321" s="74"/>
      <c r="F321" s="75"/>
      <c r="G321" s="2"/>
      <c r="H321" s="75"/>
      <c r="I321" s="76"/>
      <c r="J321" s="77"/>
      <c r="K321" s="2"/>
      <c r="L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customHeight="1" x14ac:dyDescent="0.15">
      <c r="A322" s="2"/>
      <c r="B322" s="2"/>
      <c r="C322" s="73"/>
      <c r="D322" s="73"/>
      <c r="E322" s="74"/>
      <c r="F322" s="75"/>
      <c r="G322" s="2"/>
      <c r="H322" s="75"/>
      <c r="I322" s="76"/>
      <c r="J322" s="77"/>
      <c r="K322" s="2"/>
      <c r="L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customHeight="1" x14ac:dyDescent="0.15">
      <c r="A323" s="2"/>
      <c r="B323" s="2"/>
      <c r="C323" s="73"/>
      <c r="D323" s="73"/>
      <c r="E323" s="74"/>
      <c r="F323" s="75"/>
      <c r="G323" s="2"/>
      <c r="H323" s="75"/>
      <c r="I323" s="76"/>
      <c r="J323" s="77"/>
      <c r="K323" s="2"/>
      <c r="L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customHeight="1" x14ac:dyDescent="0.15">
      <c r="A324" s="2"/>
      <c r="B324" s="2"/>
      <c r="C324" s="73"/>
      <c r="D324" s="73"/>
      <c r="E324" s="74"/>
      <c r="F324" s="75"/>
      <c r="G324" s="2"/>
      <c r="H324" s="75"/>
      <c r="I324" s="76"/>
      <c r="J324" s="77"/>
      <c r="K324" s="2"/>
      <c r="L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customHeight="1" x14ac:dyDescent="0.15">
      <c r="A325" s="2"/>
      <c r="B325" s="2"/>
      <c r="C325" s="73"/>
      <c r="D325" s="73"/>
      <c r="E325" s="74"/>
      <c r="F325" s="75"/>
      <c r="G325" s="2"/>
      <c r="H325" s="75"/>
      <c r="I325" s="76"/>
      <c r="J325" s="77"/>
      <c r="K325" s="2"/>
      <c r="L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customHeight="1" x14ac:dyDescent="0.15">
      <c r="A326" s="2"/>
      <c r="B326" s="2"/>
      <c r="C326" s="73"/>
      <c r="D326" s="73"/>
      <c r="E326" s="74"/>
      <c r="F326" s="75"/>
      <c r="G326" s="2"/>
      <c r="H326" s="75"/>
      <c r="I326" s="76"/>
      <c r="J326" s="77"/>
      <c r="K326" s="2"/>
      <c r="L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customHeight="1" x14ac:dyDescent="0.15">
      <c r="A327" s="2"/>
      <c r="B327" s="2"/>
      <c r="C327" s="73"/>
      <c r="D327" s="73"/>
      <c r="E327" s="74"/>
      <c r="F327" s="75"/>
      <c r="G327" s="2"/>
      <c r="H327" s="75"/>
      <c r="I327" s="76"/>
      <c r="J327" s="77"/>
      <c r="K327" s="2"/>
      <c r="L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customHeight="1" x14ac:dyDescent="0.15">
      <c r="A328" s="2"/>
      <c r="B328" s="2"/>
      <c r="C328" s="73"/>
      <c r="D328" s="73"/>
      <c r="E328" s="74"/>
      <c r="F328" s="75"/>
      <c r="G328" s="2"/>
      <c r="H328" s="75"/>
      <c r="I328" s="76"/>
      <c r="J328" s="77"/>
      <c r="K328" s="2"/>
      <c r="L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customHeight="1" x14ac:dyDescent="0.15">
      <c r="A329" s="2"/>
      <c r="B329" s="2"/>
      <c r="C329" s="73"/>
      <c r="D329" s="73"/>
      <c r="E329" s="74"/>
      <c r="F329" s="75"/>
      <c r="G329" s="2"/>
      <c r="H329" s="75"/>
      <c r="I329" s="76"/>
      <c r="J329" s="77"/>
      <c r="K329" s="2"/>
      <c r="L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customHeight="1" x14ac:dyDescent="0.15">
      <c r="A330" s="2"/>
      <c r="B330" s="2"/>
      <c r="C330" s="73"/>
      <c r="D330" s="73"/>
      <c r="E330" s="74"/>
      <c r="F330" s="75"/>
      <c r="G330" s="2"/>
      <c r="H330" s="75"/>
      <c r="I330" s="76"/>
      <c r="J330" s="77"/>
      <c r="K330" s="2"/>
      <c r="L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customHeight="1" x14ac:dyDescent="0.15">
      <c r="A331" s="2"/>
      <c r="B331" s="2"/>
      <c r="C331" s="73"/>
      <c r="D331" s="73"/>
      <c r="E331" s="74"/>
      <c r="F331" s="75"/>
      <c r="G331" s="2"/>
      <c r="H331" s="75"/>
      <c r="I331" s="76"/>
      <c r="J331" s="77"/>
      <c r="K331" s="2"/>
      <c r="L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customHeight="1" x14ac:dyDescent="0.15">
      <c r="A332" s="2"/>
      <c r="B332" s="2"/>
      <c r="C332" s="73"/>
      <c r="D332" s="73"/>
      <c r="E332" s="74"/>
      <c r="F332" s="75"/>
      <c r="G332" s="2"/>
      <c r="H332" s="75"/>
      <c r="I332" s="76"/>
      <c r="J332" s="77"/>
      <c r="K332" s="2"/>
      <c r="L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customHeight="1" x14ac:dyDescent="0.15">
      <c r="A333" s="2"/>
      <c r="B333" s="2"/>
      <c r="C333" s="73"/>
      <c r="D333" s="73"/>
      <c r="E333" s="74"/>
      <c r="F333" s="75"/>
      <c r="G333" s="2"/>
      <c r="H333" s="75"/>
      <c r="I333" s="76"/>
      <c r="J333" s="77"/>
      <c r="K333" s="2"/>
      <c r="L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customHeight="1" x14ac:dyDescent="0.15">
      <c r="A334" s="2"/>
      <c r="B334" s="2"/>
      <c r="C334" s="73"/>
      <c r="D334" s="73"/>
      <c r="E334" s="74"/>
      <c r="F334" s="75"/>
      <c r="G334" s="2"/>
      <c r="H334" s="75"/>
      <c r="I334" s="76"/>
      <c r="J334" s="77"/>
      <c r="K334" s="2"/>
      <c r="L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customHeight="1" x14ac:dyDescent="0.15">
      <c r="A335" s="2"/>
      <c r="B335" s="2"/>
      <c r="C335" s="73"/>
      <c r="D335" s="73"/>
      <c r="E335" s="74"/>
      <c r="F335" s="75"/>
      <c r="G335" s="2"/>
      <c r="H335" s="75"/>
      <c r="I335" s="76"/>
      <c r="J335" s="77"/>
      <c r="K335" s="2"/>
      <c r="L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customHeight="1" x14ac:dyDescent="0.15">
      <c r="A336" s="2"/>
      <c r="B336" s="2"/>
      <c r="C336" s="73"/>
      <c r="D336" s="73"/>
      <c r="E336" s="74"/>
      <c r="F336" s="75"/>
      <c r="G336" s="2"/>
      <c r="H336" s="75"/>
      <c r="I336" s="76"/>
      <c r="J336" s="77"/>
      <c r="K336" s="2"/>
      <c r="L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customHeight="1" x14ac:dyDescent="0.15">
      <c r="A337" s="2"/>
      <c r="B337" s="2"/>
      <c r="C337" s="73"/>
      <c r="D337" s="73"/>
      <c r="E337" s="74"/>
      <c r="F337" s="75"/>
      <c r="G337" s="2"/>
      <c r="H337" s="75"/>
      <c r="I337" s="76"/>
      <c r="J337" s="77"/>
      <c r="K337" s="2"/>
      <c r="L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customHeight="1" x14ac:dyDescent="0.15">
      <c r="A338" s="2"/>
      <c r="B338" s="2"/>
      <c r="C338" s="73"/>
      <c r="D338" s="73"/>
      <c r="E338" s="74"/>
      <c r="F338" s="75"/>
      <c r="G338" s="2"/>
      <c r="H338" s="75"/>
      <c r="I338" s="76"/>
      <c r="J338" s="77"/>
      <c r="K338" s="2"/>
      <c r="L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customHeight="1" x14ac:dyDescent="0.15">
      <c r="A339" s="2"/>
      <c r="B339" s="2"/>
      <c r="C339" s="73"/>
      <c r="D339" s="73"/>
      <c r="E339" s="74"/>
      <c r="F339" s="75"/>
      <c r="G339" s="2"/>
      <c r="H339" s="75"/>
      <c r="I339" s="76"/>
      <c r="J339" s="77"/>
      <c r="K339" s="2"/>
      <c r="L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customHeight="1" x14ac:dyDescent="0.15">
      <c r="A340" s="2"/>
      <c r="B340" s="2"/>
      <c r="C340" s="73"/>
      <c r="D340" s="73"/>
      <c r="E340" s="74"/>
      <c r="F340" s="75"/>
      <c r="G340" s="2"/>
      <c r="H340" s="75"/>
      <c r="I340" s="76"/>
      <c r="J340" s="77"/>
      <c r="K340" s="2"/>
      <c r="L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customHeight="1" x14ac:dyDescent="0.15">
      <c r="A341" s="2"/>
      <c r="B341" s="2"/>
      <c r="C341" s="73"/>
      <c r="D341" s="73"/>
      <c r="E341" s="74"/>
      <c r="F341" s="75"/>
      <c r="G341" s="2"/>
      <c r="H341" s="75"/>
      <c r="I341" s="76"/>
      <c r="J341" s="77"/>
      <c r="K341" s="2"/>
      <c r="L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customHeight="1" x14ac:dyDescent="0.15">
      <c r="A342" s="2"/>
      <c r="B342" s="2"/>
      <c r="C342" s="73"/>
      <c r="D342" s="73"/>
      <c r="E342" s="74"/>
      <c r="F342" s="75"/>
      <c r="G342" s="2"/>
      <c r="H342" s="75"/>
      <c r="I342" s="76"/>
      <c r="J342" s="77"/>
      <c r="K342" s="2"/>
      <c r="L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customHeight="1" x14ac:dyDescent="0.15">
      <c r="A343" s="2"/>
      <c r="B343" s="2"/>
      <c r="C343" s="73"/>
      <c r="D343" s="73"/>
      <c r="E343" s="74"/>
      <c r="F343" s="75"/>
      <c r="G343" s="2"/>
      <c r="H343" s="75"/>
      <c r="I343" s="76"/>
      <c r="J343" s="77"/>
      <c r="K343" s="2"/>
      <c r="L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customHeight="1" x14ac:dyDescent="0.15">
      <c r="A344" s="2"/>
      <c r="B344" s="2"/>
      <c r="C344" s="73"/>
      <c r="D344" s="73"/>
      <c r="E344" s="74"/>
      <c r="F344" s="75"/>
      <c r="G344" s="2"/>
      <c r="H344" s="75"/>
      <c r="I344" s="76"/>
      <c r="J344" s="77"/>
      <c r="K344" s="2"/>
      <c r="L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customHeight="1" x14ac:dyDescent="0.15">
      <c r="A345" s="2"/>
      <c r="B345" s="2"/>
      <c r="C345" s="73"/>
      <c r="D345" s="73"/>
      <c r="E345" s="74"/>
      <c r="F345" s="75"/>
      <c r="G345" s="2"/>
      <c r="H345" s="75"/>
      <c r="I345" s="76"/>
      <c r="J345" s="77"/>
      <c r="K345" s="2"/>
      <c r="L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customHeight="1" x14ac:dyDescent="0.15">
      <c r="A346" s="2"/>
      <c r="B346" s="2"/>
      <c r="C346" s="73"/>
      <c r="D346" s="73"/>
      <c r="E346" s="74"/>
      <c r="F346" s="75"/>
      <c r="G346" s="2"/>
      <c r="H346" s="75"/>
      <c r="I346" s="76"/>
      <c r="J346" s="77"/>
      <c r="K346" s="2"/>
      <c r="L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customHeight="1" x14ac:dyDescent="0.15">
      <c r="A347" s="2"/>
      <c r="B347" s="2"/>
      <c r="C347" s="73"/>
      <c r="D347" s="73"/>
      <c r="E347" s="74"/>
      <c r="F347" s="75"/>
      <c r="G347" s="2"/>
      <c r="H347" s="75"/>
      <c r="I347" s="76"/>
      <c r="J347" s="77"/>
      <c r="K347" s="2"/>
      <c r="L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customHeight="1" x14ac:dyDescent="0.15">
      <c r="A348" s="2"/>
      <c r="B348" s="2"/>
      <c r="C348" s="73"/>
      <c r="D348" s="73"/>
      <c r="E348" s="74"/>
      <c r="F348" s="75"/>
      <c r="G348" s="2"/>
      <c r="H348" s="75"/>
      <c r="I348" s="76"/>
      <c r="J348" s="77"/>
      <c r="K348" s="2"/>
      <c r="L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customHeight="1" x14ac:dyDescent="0.15">
      <c r="A349" s="2"/>
      <c r="B349" s="2"/>
      <c r="C349" s="73"/>
      <c r="D349" s="73"/>
      <c r="E349" s="74"/>
      <c r="F349" s="75"/>
      <c r="G349" s="2"/>
      <c r="H349" s="75"/>
      <c r="I349" s="76"/>
      <c r="J349" s="77"/>
      <c r="K349" s="2"/>
      <c r="L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customHeight="1" x14ac:dyDescent="0.15">
      <c r="A350" s="2"/>
      <c r="B350" s="2"/>
      <c r="C350" s="73"/>
      <c r="D350" s="73"/>
      <c r="E350" s="74"/>
      <c r="F350" s="75"/>
      <c r="G350" s="2"/>
      <c r="H350" s="75"/>
      <c r="I350" s="76"/>
      <c r="J350" s="77"/>
      <c r="K350" s="2"/>
      <c r="L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customHeight="1" x14ac:dyDescent="0.15">
      <c r="A351" s="2"/>
      <c r="B351" s="2"/>
      <c r="C351" s="73"/>
      <c r="D351" s="73"/>
      <c r="E351" s="74"/>
      <c r="F351" s="75"/>
      <c r="G351" s="2"/>
      <c r="H351" s="75"/>
      <c r="I351" s="76"/>
      <c r="J351" s="77"/>
      <c r="K351" s="2"/>
      <c r="L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customHeight="1" x14ac:dyDescent="0.15">
      <c r="A352" s="2"/>
      <c r="B352" s="2"/>
      <c r="C352" s="73"/>
      <c r="D352" s="73"/>
      <c r="E352" s="74"/>
      <c r="F352" s="75"/>
      <c r="G352" s="2"/>
      <c r="H352" s="75"/>
      <c r="I352" s="76"/>
      <c r="J352" s="77"/>
      <c r="K352" s="2"/>
      <c r="L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customHeight="1" x14ac:dyDescent="0.15">
      <c r="A353" s="2"/>
      <c r="B353" s="2"/>
      <c r="C353" s="73"/>
      <c r="D353" s="73"/>
      <c r="E353" s="74"/>
      <c r="F353" s="75"/>
      <c r="G353" s="2"/>
      <c r="H353" s="75"/>
      <c r="I353" s="76"/>
      <c r="J353" s="77"/>
      <c r="K353" s="2"/>
      <c r="L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customHeight="1" x14ac:dyDescent="0.15">
      <c r="A354" s="2"/>
      <c r="B354" s="2"/>
      <c r="C354" s="73"/>
      <c r="D354" s="73"/>
      <c r="E354" s="74"/>
      <c r="F354" s="75"/>
      <c r="G354" s="2"/>
      <c r="H354" s="75"/>
      <c r="I354" s="76"/>
      <c r="J354" s="77"/>
      <c r="K354" s="2"/>
      <c r="L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customHeight="1" x14ac:dyDescent="0.15">
      <c r="A355" s="2"/>
      <c r="B355" s="2"/>
      <c r="C355" s="73"/>
      <c r="D355" s="73"/>
      <c r="E355" s="74"/>
      <c r="F355" s="75"/>
      <c r="G355" s="2"/>
      <c r="H355" s="75"/>
      <c r="I355" s="76"/>
      <c r="J355" s="77"/>
      <c r="K355" s="2"/>
      <c r="L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customHeight="1" x14ac:dyDescent="0.15">
      <c r="A356" s="2"/>
      <c r="B356" s="2"/>
      <c r="C356" s="73"/>
      <c r="D356" s="73"/>
      <c r="E356" s="74"/>
      <c r="F356" s="75"/>
      <c r="G356" s="2"/>
      <c r="H356" s="75"/>
      <c r="I356" s="76"/>
      <c r="J356" s="77"/>
      <c r="K356" s="2"/>
      <c r="L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customHeight="1" x14ac:dyDescent="0.15">
      <c r="A357" s="2"/>
      <c r="B357" s="2"/>
      <c r="C357" s="73"/>
      <c r="D357" s="73"/>
      <c r="E357" s="74"/>
      <c r="F357" s="75"/>
      <c r="G357" s="2"/>
      <c r="H357" s="75"/>
      <c r="I357" s="76"/>
      <c r="J357" s="77"/>
      <c r="K357" s="2"/>
      <c r="L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customHeight="1" x14ac:dyDescent="0.15">
      <c r="A358" s="2"/>
      <c r="B358" s="2"/>
      <c r="C358" s="73"/>
      <c r="D358" s="73"/>
      <c r="E358" s="74"/>
      <c r="F358" s="75"/>
      <c r="G358" s="2"/>
      <c r="H358" s="75"/>
      <c r="I358" s="76"/>
      <c r="J358" s="77"/>
      <c r="K358" s="2"/>
      <c r="L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customHeight="1" x14ac:dyDescent="0.15">
      <c r="A359" s="2"/>
      <c r="B359" s="2"/>
      <c r="C359" s="73"/>
      <c r="D359" s="73"/>
      <c r="E359" s="74"/>
      <c r="F359" s="75"/>
      <c r="G359" s="2"/>
      <c r="H359" s="75"/>
      <c r="I359" s="76"/>
      <c r="J359" s="77"/>
      <c r="K359" s="2"/>
      <c r="L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customHeight="1" x14ac:dyDescent="0.15">
      <c r="A360" s="2"/>
      <c r="B360" s="2"/>
      <c r="C360" s="73"/>
      <c r="D360" s="73"/>
      <c r="E360" s="74"/>
      <c r="F360" s="75"/>
      <c r="G360" s="2"/>
      <c r="H360" s="75"/>
      <c r="I360" s="76"/>
      <c r="J360" s="77"/>
      <c r="K360" s="2"/>
      <c r="L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customHeight="1" x14ac:dyDescent="0.15">
      <c r="A361" s="2"/>
      <c r="B361" s="2"/>
      <c r="C361" s="73"/>
      <c r="D361" s="73"/>
      <c r="E361" s="74"/>
      <c r="F361" s="75"/>
      <c r="G361" s="2"/>
      <c r="H361" s="75"/>
      <c r="I361" s="76"/>
      <c r="J361" s="77"/>
      <c r="K361" s="2"/>
      <c r="L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customHeight="1" x14ac:dyDescent="0.15">
      <c r="A362" s="2"/>
      <c r="B362" s="2"/>
      <c r="C362" s="73"/>
      <c r="D362" s="73"/>
      <c r="E362" s="74"/>
      <c r="F362" s="75"/>
      <c r="G362" s="2"/>
      <c r="H362" s="75"/>
      <c r="I362" s="76"/>
      <c r="J362" s="77"/>
      <c r="K362" s="2"/>
      <c r="L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customHeight="1" x14ac:dyDescent="0.15">
      <c r="A363" s="2"/>
      <c r="B363" s="2"/>
      <c r="C363" s="73"/>
      <c r="D363" s="73"/>
      <c r="E363" s="74"/>
      <c r="F363" s="75"/>
      <c r="G363" s="2"/>
      <c r="H363" s="75"/>
      <c r="I363" s="76"/>
      <c r="J363" s="77"/>
      <c r="K363" s="2"/>
      <c r="L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customHeight="1" x14ac:dyDescent="0.15">
      <c r="A364" s="2"/>
      <c r="B364" s="2"/>
      <c r="C364" s="73"/>
      <c r="D364" s="73"/>
      <c r="E364" s="74"/>
      <c r="F364" s="75"/>
      <c r="G364" s="2"/>
      <c r="H364" s="75"/>
      <c r="I364" s="76"/>
      <c r="J364" s="77"/>
      <c r="K364" s="2"/>
      <c r="L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customHeight="1" x14ac:dyDescent="0.15">
      <c r="A365" s="2"/>
      <c r="B365" s="2"/>
      <c r="C365" s="73"/>
      <c r="D365" s="73"/>
      <c r="E365" s="74"/>
      <c r="F365" s="75"/>
      <c r="G365" s="2"/>
      <c r="H365" s="75"/>
      <c r="I365" s="76"/>
      <c r="J365" s="77"/>
      <c r="K365" s="2"/>
      <c r="L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customHeight="1" x14ac:dyDescent="0.15">
      <c r="A366" s="2"/>
      <c r="B366" s="2"/>
      <c r="C366" s="73"/>
      <c r="D366" s="73"/>
      <c r="E366" s="74"/>
      <c r="F366" s="75"/>
      <c r="G366" s="2"/>
      <c r="H366" s="75"/>
      <c r="I366" s="76"/>
      <c r="J366" s="77"/>
      <c r="K366" s="2"/>
      <c r="L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customHeight="1" x14ac:dyDescent="0.15">
      <c r="A367" s="2"/>
      <c r="B367" s="2"/>
      <c r="C367" s="73"/>
      <c r="D367" s="73"/>
      <c r="E367" s="74"/>
      <c r="F367" s="75"/>
      <c r="G367" s="2"/>
      <c r="H367" s="75"/>
      <c r="I367" s="76"/>
      <c r="J367" s="77"/>
      <c r="K367" s="2"/>
      <c r="L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customHeight="1" x14ac:dyDescent="0.15">
      <c r="A368" s="2"/>
      <c r="B368" s="2"/>
      <c r="C368" s="73"/>
      <c r="D368" s="73"/>
      <c r="E368" s="74"/>
      <c r="F368" s="75"/>
      <c r="G368" s="2"/>
      <c r="H368" s="75"/>
      <c r="I368" s="76"/>
      <c r="J368" s="77"/>
      <c r="K368" s="2"/>
      <c r="L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customHeight="1" x14ac:dyDescent="0.15">
      <c r="A369" s="2"/>
      <c r="B369" s="2"/>
      <c r="C369" s="73"/>
      <c r="D369" s="73"/>
      <c r="E369" s="74"/>
      <c r="F369" s="75"/>
      <c r="G369" s="2"/>
      <c r="H369" s="75"/>
      <c r="I369" s="76"/>
      <c r="J369" s="77"/>
      <c r="K369" s="2"/>
      <c r="L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customHeight="1" x14ac:dyDescent="0.15">
      <c r="A370" s="2"/>
      <c r="B370" s="2"/>
      <c r="C370" s="73"/>
      <c r="D370" s="73"/>
      <c r="E370" s="74"/>
      <c r="F370" s="75"/>
      <c r="G370" s="2"/>
      <c r="H370" s="75"/>
      <c r="I370" s="76"/>
      <c r="J370" s="77"/>
      <c r="K370" s="2"/>
      <c r="L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customHeight="1" x14ac:dyDescent="0.15">
      <c r="A371" s="2"/>
      <c r="B371" s="2"/>
      <c r="C371" s="73"/>
      <c r="D371" s="73"/>
      <c r="E371" s="74"/>
      <c r="F371" s="75"/>
      <c r="G371" s="2"/>
      <c r="H371" s="75"/>
      <c r="I371" s="76"/>
      <c r="J371" s="77"/>
      <c r="K371" s="2"/>
      <c r="L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customHeight="1" x14ac:dyDescent="0.15">
      <c r="A372" s="2"/>
      <c r="B372" s="2"/>
      <c r="C372" s="73"/>
      <c r="D372" s="73"/>
      <c r="E372" s="74"/>
      <c r="F372" s="75"/>
      <c r="G372" s="2"/>
      <c r="H372" s="75"/>
      <c r="I372" s="76"/>
      <c r="J372" s="77"/>
      <c r="K372" s="2"/>
      <c r="L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customHeight="1" x14ac:dyDescent="0.15">
      <c r="A373" s="2"/>
      <c r="B373" s="2"/>
      <c r="C373" s="73"/>
      <c r="D373" s="73"/>
      <c r="E373" s="74"/>
      <c r="F373" s="75"/>
      <c r="G373" s="2"/>
      <c r="H373" s="75"/>
      <c r="I373" s="76"/>
      <c r="J373" s="77"/>
      <c r="K373" s="2"/>
      <c r="L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customHeight="1" x14ac:dyDescent="0.15">
      <c r="A374" s="2"/>
      <c r="B374" s="2"/>
      <c r="C374" s="73"/>
      <c r="D374" s="73"/>
      <c r="E374" s="74"/>
      <c r="F374" s="75"/>
      <c r="G374" s="2"/>
      <c r="H374" s="75"/>
      <c r="I374" s="76"/>
      <c r="J374" s="77"/>
      <c r="K374" s="2"/>
      <c r="L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customHeight="1" x14ac:dyDescent="0.15">
      <c r="A375" s="2"/>
      <c r="B375" s="2"/>
      <c r="C375" s="73"/>
      <c r="D375" s="73"/>
      <c r="E375" s="74"/>
      <c r="F375" s="75"/>
      <c r="G375" s="2"/>
      <c r="H375" s="75"/>
      <c r="I375" s="76"/>
      <c r="J375" s="77"/>
      <c r="K375" s="2"/>
      <c r="L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customHeight="1" x14ac:dyDescent="0.15">
      <c r="A376" s="2"/>
      <c r="B376" s="2"/>
      <c r="C376" s="73"/>
      <c r="D376" s="73"/>
      <c r="E376" s="74"/>
      <c r="F376" s="75"/>
      <c r="G376" s="2"/>
      <c r="H376" s="75"/>
      <c r="I376" s="76"/>
      <c r="J376" s="77"/>
      <c r="K376" s="2"/>
      <c r="L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customHeight="1" x14ac:dyDescent="0.15">
      <c r="A377" s="2"/>
      <c r="B377" s="2"/>
      <c r="C377" s="73"/>
      <c r="D377" s="73"/>
      <c r="E377" s="74"/>
      <c r="F377" s="75"/>
      <c r="G377" s="2"/>
      <c r="H377" s="75"/>
      <c r="I377" s="76"/>
      <c r="J377" s="77"/>
      <c r="K377" s="2"/>
      <c r="L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customHeight="1" x14ac:dyDescent="0.15">
      <c r="A378" s="2"/>
      <c r="B378" s="2"/>
      <c r="C378" s="73"/>
      <c r="D378" s="73"/>
      <c r="E378" s="74"/>
      <c r="F378" s="75"/>
      <c r="G378" s="2"/>
      <c r="H378" s="75"/>
      <c r="I378" s="76"/>
      <c r="J378" s="77"/>
      <c r="K378" s="2"/>
      <c r="L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customHeight="1" x14ac:dyDescent="0.15">
      <c r="A379" s="2"/>
      <c r="B379" s="2"/>
      <c r="C379" s="73"/>
      <c r="D379" s="73"/>
      <c r="E379" s="74"/>
      <c r="F379" s="75"/>
      <c r="G379" s="2"/>
      <c r="H379" s="75"/>
      <c r="I379" s="76"/>
      <c r="J379" s="77"/>
      <c r="K379" s="2"/>
      <c r="L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customHeight="1" x14ac:dyDescent="0.15">
      <c r="A380" s="2"/>
      <c r="B380" s="2"/>
      <c r="C380" s="73"/>
      <c r="D380" s="73"/>
      <c r="E380" s="74"/>
      <c r="F380" s="75"/>
      <c r="G380" s="2"/>
      <c r="H380" s="75"/>
      <c r="I380" s="76"/>
      <c r="J380" s="77"/>
      <c r="K380" s="2"/>
      <c r="L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customHeight="1" x14ac:dyDescent="0.15">
      <c r="A381" s="2"/>
      <c r="B381" s="2"/>
      <c r="C381" s="73"/>
      <c r="D381" s="73"/>
      <c r="E381" s="74"/>
      <c r="F381" s="75"/>
      <c r="G381" s="2"/>
      <c r="H381" s="75"/>
      <c r="I381" s="76"/>
      <c r="J381" s="77"/>
      <c r="K381" s="2"/>
      <c r="L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customHeight="1" x14ac:dyDescent="0.15">
      <c r="A382" s="2"/>
      <c r="B382" s="2"/>
      <c r="C382" s="73"/>
      <c r="D382" s="73"/>
      <c r="E382" s="74"/>
      <c r="F382" s="75"/>
      <c r="G382" s="2"/>
      <c r="H382" s="75"/>
      <c r="I382" s="76"/>
      <c r="J382" s="77"/>
      <c r="K382" s="2"/>
      <c r="L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customHeight="1" x14ac:dyDescent="0.15">
      <c r="A383" s="2"/>
      <c r="B383" s="2"/>
      <c r="C383" s="73"/>
      <c r="D383" s="73"/>
      <c r="E383" s="74"/>
      <c r="F383" s="75"/>
      <c r="G383" s="2"/>
      <c r="H383" s="75"/>
      <c r="I383" s="76"/>
      <c r="J383" s="77"/>
      <c r="K383" s="2"/>
      <c r="L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customHeight="1" x14ac:dyDescent="0.15">
      <c r="A384" s="2"/>
      <c r="B384" s="2"/>
      <c r="C384" s="73"/>
      <c r="D384" s="73"/>
      <c r="E384" s="74"/>
      <c r="F384" s="75"/>
      <c r="G384" s="2"/>
      <c r="H384" s="75"/>
      <c r="I384" s="76"/>
      <c r="J384" s="77"/>
      <c r="K384" s="2"/>
      <c r="L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customHeight="1" x14ac:dyDescent="0.15">
      <c r="A385" s="2"/>
      <c r="B385" s="2"/>
      <c r="C385" s="73"/>
      <c r="D385" s="73"/>
      <c r="E385" s="74"/>
      <c r="F385" s="75"/>
      <c r="G385" s="2"/>
      <c r="H385" s="75"/>
      <c r="I385" s="76"/>
      <c r="J385" s="77"/>
      <c r="K385" s="2"/>
      <c r="L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customHeight="1" x14ac:dyDescent="0.15">
      <c r="A386" s="2"/>
      <c r="B386" s="2"/>
      <c r="C386" s="73"/>
      <c r="D386" s="73"/>
      <c r="E386" s="74"/>
      <c r="F386" s="75"/>
      <c r="G386" s="2"/>
      <c r="H386" s="75"/>
      <c r="I386" s="76"/>
      <c r="J386" s="77"/>
      <c r="K386" s="2"/>
      <c r="L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customHeight="1" x14ac:dyDescent="0.15">
      <c r="A387" s="2"/>
      <c r="B387" s="2"/>
      <c r="C387" s="73"/>
      <c r="D387" s="73"/>
      <c r="E387" s="74"/>
      <c r="F387" s="75"/>
      <c r="G387" s="2"/>
      <c r="H387" s="75"/>
      <c r="I387" s="76"/>
      <c r="J387" s="77"/>
      <c r="K387" s="2"/>
      <c r="L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customHeight="1" x14ac:dyDescent="0.15">
      <c r="A388" s="2"/>
      <c r="B388" s="2"/>
      <c r="C388" s="73"/>
      <c r="D388" s="73"/>
      <c r="E388" s="74"/>
      <c r="F388" s="75"/>
      <c r="G388" s="2"/>
      <c r="H388" s="75"/>
      <c r="I388" s="76"/>
      <c r="J388" s="77"/>
      <c r="K388" s="2"/>
      <c r="L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customHeight="1" x14ac:dyDescent="0.15">
      <c r="A389" s="2"/>
      <c r="B389" s="2"/>
      <c r="C389" s="73"/>
      <c r="D389" s="73"/>
      <c r="E389" s="74"/>
      <c r="F389" s="75"/>
      <c r="G389" s="2"/>
      <c r="H389" s="75"/>
      <c r="I389" s="76"/>
      <c r="J389" s="77"/>
      <c r="K389" s="2"/>
      <c r="L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customHeight="1" x14ac:dyDescent="0.15">
      <c r="A390" s="2"/>
      <c r="B390" s="2"/>
      <c r="C390" s="73"/>
      <c r="D390" s="73"/>
      <c r="E390" s="74"/>
      <c r="F390" s="75"/>
      <c r="G390" s="2"/>
      <c r="H390" s="75"/>
      <c r="I390" s="76"/>
      <c r="J390" s="77"/>
      <c r="K390" s="2"/>
      <c r="L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customHeight="1" x14ac:dyDescent="0.15">
      <c r="A391" s="2"/>
      <c r="B391" s="2"/>
      <c r="C391" s="73"/>
      <c r="D391" s="73"/>
      <c r="E391" s="74"/>
      <c r="F391" s="75"/>
      <c r="G391" s="2"/>
      <c r="H391" s="75"/>
      <c r="I391" s="76"/>
      <c r="J391" s="77"/>
      <c r="K391" s="2"/>
      <c r="L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customHeight="1" x14ac:dyDescent="0.15">
      <c r="A392" s="2"/>
      <c r="B392" s="2"/>
      <c r="C392" s="73"/>
      <c r="D392" s="73"/>
      <c r="E392" s="74"/>
      <c r="F392" s="75"/>
      <c r="G392" s="2"/>
      <c r="H392" s="75"/>
      <c r="I392" s="76"/>
      <c r="J392" s="77"/>
      <c r="K392" s="2"/>
      <c r="L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customHeight="1" x14ac:dyDescent="0.15">
      <c r="A393" s="2"/>
      <c r="B393" s="2"/>
      <c r="C393" s="73"/>
      <c r="D393" s="73"/>
      <c r="E393" s="74"/>
      <c r="F393" s="75"/>
      <c r="G393" s="2"/>
      <c r="H393" s="75"/>
      <c r="I393" s="76"/>
      <c r="J393" s="77"/>
      <c r="K393" s="2"/>
      <c r="L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customHeight="1" x14ac:dyDescent="0.15">
      <c r="A394" s="2"/>
      <c r="B394" s="2"/>
      <c r="C394" s="73"/>
      <c r="D394" s="73"/>
      <c r="E394" s="74"/>
      <c r="F394" s="75"/>
      <c r="G394" s="2"/>
      <c r="H394" s="75"/>
      <c r="I394" s="76"/>
      <c r="J394" s="77"/>
      <c r="K394" s="2"/>
      <c r="L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customHeight="1" x14ac:dyDescent="0.15">
      <c r="A395" s="2"/>
      <c r="B395" s="2"/>
      <c r="C395" s="73"/>
      <c r="D395" s="73"/>
      <c r="E395" s="74"/>
      <c r="F395" s="75"/>
      <c r="G395" s="2"/>
      <c r="H395" s="75"/>
      <c r="I395" s="76"/>
      <c r="J395" s="77"/>
      <c r="K395" s="2"/>
      <c r="L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customHeight="1" x14ac:dyDescent="0.15">
      <c r="A396" s="2"/>
      <c r="B396" s="2"/>
      <c r="C396" s="73"/>
      <c r="D396" s="73"/>
      <c r="E396" s="74"/>
      <c r="F396" s="75"/>
      <c r="G396" s="2"/>
      <c r="H396" s="75"/>
      <c r="I396" s="76"/>
      <c r="J396" s="77"/>
      <c r="K396" s="2"/>
      <c r="L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customHeight="1" x14ac:dyDescent="0.15">
      <c r="A397" s="2"/>
      <c r="B397" s="2"/>
      <c r="C397" s="73"/>
      <c r="D397" s="73"/>
      <c r="E397" s="74"/>
      <c r="F397" s="75"/>
      <c r="G397" s="2"/>
      <c r="H397" s="75"/>
      <c r="I397" s="76"/>
      <c r="J397" s="77"/>
      <c r="K397" s="2"/>
      <c r="L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customHeight="1" x14ac:dyDescent="0.15">
      <c r="A398" s="2"/>
      <c r="B398" s="2"/>
      <c r="C398" s="73"/>
      <c r="D398" s="73"/>
      <c r="E398" s="74"/>
      <c r="F398" s="75"/>
      <c r="G398" s="2"/>
      <c r="H398" s="75"/>
      <c r="I398" s="76"/>
      <c r="J398" s="77"/>
      <c r="K398" s="2"/>
      <c r="L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customHeight="1" x14ac:dyDescent="0.15">
      <c r="A399" s="2"/>
      <c r="B399" s="2"/>
      <c r="C399" s="73"/>
      <c r="D399" s="73"/>
      <c r="E399" s="74"/>
      <c r="F399" s="75"/>
      <c r="G399" s="2"/>
      <c r="H399" s="75"/>
      <c r="I399" s="76"/>
      <c r="J399" s="77"/>
      <c r="K399" s="2"/>
      <c r="L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customHeight="1" x14ac:dyDescent="0.15">
      <c r="A400" s="2"/>
      <c r="B400" s="2"/>
      <c r="C400" s="73"/>
      <c r="D400" s="73"/>
      <c r="E400" s="74"/>
      <c r="F400" s="75"/>
      <c r="G400" s="2"/>
      <c r="H400" s="75"/>
      <c r="I400" s="76"/>
      <c r="J400" s="77"/>
      <c r="K400" s="2"/>
      <c r="L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customHeight="1" x14ac:dyDescent="0.15">
      <c r="A401" s="2"/>
      <c r="B401" s="2"/>
      <c r="C401" s="73"/>
      <c r="D401" s="73"/>
      <c r="E401" s="74"/>
      <c r="F401" s="75"/>
      <c r="G401" s="2"/>
      <c r="H401" s="75"/>
      <c r="I401" s="76"/>
      <c r="J401" s="77"/>
      <c r="K401" s="2"/>
      <c r="L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customHeight="1" x14ac:dyDescent="0.15">
      <c r="A402" s="2"/>
      <c r="B402" s="2"/>
      <c r="C402" s="73"/>
      <c r="D402" s="73"/>
      <c r="E402" s="74"/>
      <c r="F402" s="75"/>
      <c r="G402" s="2"/>
      <c r="H402" s="75"/>
      <c r="I402" s="76"/>
      <c r="J402" s="77"/>
      <c r="K402" s="2"/>
      <c r="L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customHeight="1" x14ac:dyDescent="0.15">
      <c r="A403" s="2"/>
      <c r="B403" s="2"/>
      <c r="C403" s="73"/>
      <c r="D403" s="73"/>
      <c r="E403" s="74"/>
      <c r="F403" s="75"/>
      <c r="G403" s="2"/>
      <c r="H403" s="75"/>
      <c r="I403" s="76"/>
      <c r="J403" s="77"/>
      <c r="K403" s="2"/>
      <c r="L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customHeight="1" x14ac:dyDescent="0.15">
      <c r="A404" s="2"/>
      <c r="B404" s="2"/>
      <c r="C404" s="73"/>
      <c r="D404" s="73"/>
      <c r="E404" s="74"/>
      <c r="F404" s="75"/>
      <c r="G404" s="2"/>
      <c r="H404" s="75"/>
      <c r="I404" s="76"/>
      <c r="J404" s="77"/>
      <c r="K404" s="2"/>
      <c r="L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customHeight="1" x14ac:dyDescent="0.15">
      <c r="A405" s="2"/>
      <c r="B405" s="2"/>
      <c r="C405" s="73"/>
      <c r="D405" s="73"/>
      <c r="E405" s="74"/>
      <c r="F405" s="75"/>
      <c r="G405" s="2"/>
      <c r="H405" s="75"/>
      <c r="I405" s="76"/>
      <c r="J405" s="77"/>
      <c r="K405" s="2"/>
      <c r="L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customHeight="1" x14ac:dyDescent="0.15">
      <c r="A406" s="2"/>
      <c r="B406" s="2"/>
      <c r="C406" s="73"/>
      <c r="D406" s="73"/>
      <c r="E406" s="74"/>
      <c r="F406" s="75"/>
      <c r="G406" s="2"/>
      <c r="H406" s="75"/>
      <c r="I406" s="76"/>
      <c r="J406" s="77"/>
      <c r="K406" s="2"/>
      <c r="L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customHeight="1" x14ac:dyDescent="0.15">
      <c r="A407" s="2"/>
      <c r="B407" s="2"/>
      <c r="C407" s="73"/>
      <c r="D407" s="73"/>
      <c r="E407" s="74"/>
      <c r="F407" s="75"/>
      <c r="G407" s="2"/>
      <c r="H407" s="75"/>
      <c r="I407" s="76"/>
      <c r="J407" s="77"/>
      <c r="K407" s="2"/>
      <c r="L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customHeight="1" x14ac:dyDescent="0.15">
      <c r="A408" s="2"/>
      <c r="B408" s="2"/>
      <c r="C408" s="73"/>
      <c r="D408" s="73"/>
      <c r="E408" s="74"/>
      <c r="F408" s="75"/>
      <c r="G408" s="2"/>
      <c r="H408" s="75"/>
      <c r="I408" s="76"/>
      <c r="J408" s="77"/>
      <c r="K408" s="2"/>
      <c r="L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customHeight="1" x14ac:dyDescent="0.15">
      <c r="A409" s="2"/>
      <c r="B409" s="2"/>
      <c r="C409" s="73"/>
      <c r="D409" s="73"/>
      <c r="E409" s="74"/>
      <c r="F409" s="75"/>
      <c r="G409" s="2"/>
      <c r="H409" s="75"/>
      <c r="I409" s="76"/>
      <c r="J409" s="77"/>
      <c r="K409" s="2"/>
      <c r="L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customHeight="1" x14ac:dyDescent="0.15">
      <c r="A410" s="2"/>
      <c r="B410" s="2"/>
      <c r="C410" s="73"/>
      <c r="D410" s="73"/>
      <c r="E410" s="74"/>
      <c r="F410" s="75"/>
      <c r="G410" s="2"/>
      <c r="H410" s="75"/>
      <c r="I410" s="76"/>
      <c r="J410" s="77"/>
      <c r="K410" s="2"/>
      <c r="L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customHeight="1" x14ac:dyDescent="0.15">
      <c r="A411" s="2"/>
      <c r="B411" s="2"/>
      <c r="C411" s="73"/>
      <c r="D411" s="73"/>
      <c r="E411" s="74"/>
      <c r="F411" s="75"/>
      <c r="G411" s="2"/>
      <c r="H411" s="75"/>
      <c r="I411" s="76"/>
      <c r="J411" s="77"/>
      <c r="K411" s="2"/>
      <c r="L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customHeight="1" x14ac:dyDescent="0.15">
      <c r="A412" s="2"/>
      <c r="B412" s="2"/>
      <c r="C412" s="73"/>
      <c r="D412" s="73"/>
      <c r="E412" s="74"/>
      <c r="F412" s="75"/>
      <c r="G412" s="2"/>
      <c r="H412" s="75"/>
      <c r="I412" s="76"/>
      <c r="J412" s="77"/>
      <c r="K412" s="2"/>
      <c r="L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customHeight="1" x14ac:dyDescent="0.15">
      <c r="A413" s="2"/>
      <c r="B413" s="2"/>
      <c r="C413" s="73"/>
      <c r="D413" s="73"/>
      <c r="E413" s="74"/>
      <c r="F413" s="75"/>
      <c r="G413" s="2"/>
      <c r="H413" s="75"/>
      <c r="I413" s="76"/>
      <c r="J413" s="77"/>
      <c r="K413" s="2"/>
      <c r="L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customHeight="1" x14ac:dyDescent="0.15">
      <c r="A414" s="2"/>
      <c r="B414" s="2"/>
      <c r="C414" s="73"/>
      <c r="D414" s="73"/>
      <c r="E414" s="74"/>
      <c r="F414" s="75"/>
      <c r="G414" s="2"/>
      <c r="H414" s="75"/>
      <c r="I414" s="76"/>
      <c r="J414" s="77"/>
      <c r="K414" s="2"/>
      <c r="L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customHeight="1" x14ac:dyDescent="0.15">
      <c r="A415" s="2"/>
      <c r="B415" s="2"/>
      <c r="C415" s="73"/>
      <c r="D415" s="73"/>
      <c r="E415" s="74"/>
      <c r="F415" s="75"/>
      <c r="G415" s="2"/>
      <c r="H415" s="75"/>
      <c r="I415" s="76"/>
      <c r="J415" s="77"/>
      <c r="K415" s="2"/>
      <c r="L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customHeight="1" x14ac:dyDescent="0.15">
      <c r="A416" s="2"/>
      <c r="B416" s="2"/>
      <c r="C416" s="73"/>
      <c r="D416" s="73"/>
      <c r="E416" s="74"/>
      <c r="F416" s="75"/>
      <c r="G416" s="2"/>
      <c r="H416" s="75"/>
      <c r="I416" s="76"/>
      <c r="J416" s="77"/>
      <c r="K416" s="2"/>
      <c r="L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customHeight="1" x14ac:dyDescent="0.15">
      <c r="A417" s="2"/>
      <c r="B417" s="2"/>
      <c r="C417" s="73"/>
      <c r="D417" s="73"/>
      <c r="E417" s="74"/>
      <c r="F417" s="75"/>
      <c r="G417" s="2"/>
      <c r="H417" s="75"/>
      <c r="I417" s="76"/>
      <c r="J417" s="77"/>
      <c r="K417" s="2"/>
      <c r="L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customHeight="1" x14ac:dyDescent="0.15">
      <c r="A418" s="2"/>
      <c r="B418" s="2"/>
      <c r="C418" s="73"/>
      <c r="D418" s="73"/>
      <c r="E418" s="74"/>
      <c r="F418" s="75"/>
      <c r="G418" s="2"/>
      <c r="H418" s="75"/>
      <c r="I418" s="76"/>
      <c r="J418" s="77"/>
      <c r="K418" s="2"/>
      <c r="L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customHeight="1" x14ac:dyDescent="0.15">
      <c r="A419" s="2"/>
      <c r="B419" s="2"/>
      <c r="C419" s="73"/>
      <c r="D419" s="73"/>
      <c r="E419" s="74"/>
      <c r="F419" s="75"/>
      <c r="G419" s="2"/>
      <c r="H419" s="75"/>
      <c r="I419" s="76"/>
      <c r="J419" s="77"/>
      <c r="K419" s="2"/>
      <c r="L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customHeight="1" x14ac:dyDescent="0.15">
      <c r="A420" s="2"/>
      <c r="B420" s="2"/>
      <c r="C420" s="73"/>
      <c r="D420" s="73"/>
      <c r="E420" s="74"/>
      <c r="F420" s="75"/>
      <c r="G420" s="2"/>
      <c r="H420" s="75"/>
      <c r="I420" s="76"/>
      <c r="J420" s="77"/>
      <c r="K420" s="2"/>
      <c r="L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customHeight="1" x14ac:dyDescent="0.15">
      <c r="A421" s="2"/>
      <c r="B421" s="2"/>
      <c r="C421" s="73"/>
      <c r="D421" s="73"/>
      <c r="E421" s="74"/>
      <c r="F421" s="75"/>
      <c r="G421" s="2"/>
      <c r="H421" s="75"/>
      <c r="I421" s="76"/>
      <c r="J421" s="77"/>
      <c r="K421" s="2"/>
      <c r="L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customHeight="1" x14ac:dyDescent="0.15">
      <c r="A422" s="2"/>
      <c r="B422" s="2"/>
      <c r="C422" s="73"/>
      <c r="D422" s="73"/>
      <c r="E422" s="74"/>
      <c r="F422" s="75"/>
      <c r="G422" s="2"/>
      <c r="H422" s="75"/>
      <c r="I422" s="76"/>
      <c r="J422" s="77"/>
      <c r="K422" s="2"/>
      <c r="L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customHeight="1" x14ac:dyDescent="0.15">
      <c r="A423" s="2"/>
      <c r="B423" s="2"/>
      <c r="C423" s="73"/>
      <c r="D423" s="73"/>
      <c r="E423" s="74"/>
      <c r="F423" s="75"/>
      <c r="G423" s="2"/>
      <c r="H423" s="75"/>
      <c r="I423" s="76"/>
      <c r="J423" s="77"/>
      <c r="K423" s="2"/>
      <c r="L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customHeight="1" x14ac:dyDescent="0.15">
      <c r="A424" s="2"/>
      <c r="B424" s="2"/>
      <c r="C424" s="73"/>
      <c r="D424" s="73"/>
      <c r="E424" s="74"/>
      <c r="F424" s="75"/>
      <c r="G424" s="2"/>
      <c r="H424" s="75"/>
      <c r="I424" s="76"/>
      <c r="J424" s="77"/>
      <c r="K424" s="2"/>
      <c r="L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customHeight="1" x14ac:dyDescent="0.15">
      <c r="A425" s="2"/>
      <c r="B425" s="2"/>
      <c r="C425" s="73"/>
      <c r="D425" s="73"/>
      <c r="E425" s="74"/>
      <c r="F425" s="75"/>
      <c r="G425" s="2"/>
      <c r="H425" s="75"/>
      <c r="I425" s="76"/>
      <c r="J425" s="77"/>
      <c r="K425" s="2"/>
      <c r="L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customHeight="1" x14ac:dyDescent="0.15">
      <c r="A426" s="2"/>
      <c r="B426" s="2"/>
      <c r="C426" s="73"/>
      <c r="D426" s="73"/>
      <c r="E426" s="74"/>
      <c r="F426" s="75"/>
      <c r="G426" s="2"/>
      <c r="H426" s="75"/>
      <c r="I426" s="76"/>
      <c r="J426" s="77"/>
      <c r="K426" s="2"/>
      <c r="L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customHeight="1" x14ac:dyDescent="0.15">
      <c r="A427" s="2"/>
      <c r="B427" s="2"/>
      <c r="C427" s="73"/>
      <c r="D427" s="73"/>
      <c r="E427" s="74"/>
      <c r="F427" s="75"/>
      <c r="G427" s="2"/>
      <c r="H427" s="75"/>
      <c r="I427" s="76"/>
      <c r="J427" s="77"/>
      <c r="K427" s="2"/>
      <c r="L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customHeight="1" x14ac:dyDescent="0.15">
      <c r="A428" s="2"/>
      <c r="B428" s="2"/>
      <c r="C428" s="73"/>
      <c r="D428" s="73"/>
      <c r="E428" s="74"/>
      <c r="F428" s="75"/>
      <c r="G428" s="2"/>
      <c r="H428" s="75"/>
      <c r="I428" s="76"/>
      <c r="J428" s="77"/>
      <c r="K428" s="2"/>
      <c r="L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customHeight="1" x14ac:dyDescent="0.15">
      <c r="A429" s="2"/>
      <c r="B429" s="2"/>
      <c r="C429" s="73"/>
      <c r="D429" s="73"/>
      <c r="E429" s="74"/>
      <c r="F429" s="75"/>
      <c r="G429" s="2"/>
      <c r="H429" s="75"/>
      <c r="I429" s="76"/>
      <c r="J429" s="77"/>
      <c r="K429" s="2"/>
      <c r="L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customHeight="1" x14ac:dyDescent="0.15">
      <c r="A430" s="2"/>
      <c r="B430" s="2"/>
      <c r="C430" s="73"/>
      <c r="D430" s="73"/>
      <c r="E430" s="74"/>
      <c r="F430" s="75"/>
      <c r="G430" s="2"/>
      <c r="H430" s="75"/>
      <c r="I430" s="76"/>
      <c r="J430" s="77"/>
      <c r="K430" s="2"/>
      <c r="L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customHeight="1" x14ac:dyDescent="0.15">
      <c r="A431" s="2"/>
      <c r="B431" s="2"/>
      <c r="C431" s="73"/>
      <c r="D431" s="73"/>
      <c r="E431" s="74"/>
      <c r="F431" s="75"/>
      <c r="G431" s="2"/>
      <c r="H431" s="75"/>
      <c r="I431" s="76"/>
      <c r="J431" s="77"/>
      <c r="K431" s="2"/>
      <c r="L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customHeight="1" x14ac:dyDescent="0.15">
      <c r="A432" s="2"/>
      <c r="B432" s="2"/>
      <c r="C432" s="73"/>
      <c r="D432" s="73"/>
      <c r="E432" s="74"/>
      <c r="F432" s="75"/>
      <c r="G432" s="2"/>
      <c r="H432" s="75"/>
      <c r="I432" s="76"/>
      <c r="J432" s="77"/>
      <c r="K432" s="2"/>
      <c r="L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customHeight="1" x14ac:dyDescent="0.15">
      <c r="A433" s="2"/>
      <c r="B433" s="2"/>
      <c r="C433" s="73"/>
      <c r="D433" s="73"/>
      <c r="E433" s="74"/>
      <c r="F433" s="75"/>
      <c r="G433" s="2"/>
      <c r="H433" s="75"/>
      <c r="I433" s="76"/>
      <c r="J433" s="77"/>
      <c r="K433" s="2"/>
      <c r="L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customHeight="1" x14ac:dyDescent="0.15">
      <c r="A434" s="2"/>
      <c r="B434" s="2"/>
      <c r="C434" s="73"/>
      <c r="D434" s="73"/>
      <c r="E434" s="74"/>
      <c r="F434" s="75"/>
      <c r="G434" s="2"/>
      <c r="H434" s="75"/>
      <c r="I434" s="76"/>
      <c r="J434" s="77"/>
      <c r="K434" s="2"/>
      <c r="L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customHeight="1" x14ac:dyDescent="0.15">
      <c r="A435" s="2"/>
      <c r="B435" s="2"/>
      <c r="C435" s="73"/>
      <c r="D435" s="73"/>
      <c r="E435" s="74"/>
      <c r="F435" s="75"/>
      <c r="G435" s="2"/>
      <c r="H435" s="75"/>
      <c r="I435" s="76"/>
      <c r="J435" s="77"/>
      <c r="K435" s="2"/>
      <c r="L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customHeight="1" x14ac:dyDescent="0.15">
      <c r="A436" s="2"/>
      <c r="B436" s="2"/>
      <c r="C436" s="73"/>
      <c r="D436" s="73"/>
      <c r="E436" s="74"/>
      <c r="F436" s="75"/>
      <c r="G436" s="2"/>
      <c r="H436" s="75"/>
      <c r="I436" s="76"/>
      <c r="J436" s="77"/>
      <c r="K436" s="2"/>
      <c r="L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customHeight="1" x14ac:dyDescent="0.15">
      <c r="A437" s="2"/>
      <c r="B437" s="2"/>
      <c r="C437" s="73"/>
      <c r="D437" s="73"/>
      <c r="E437" s="74"/>
      <c r="F437" s="75"/>
      <c r="G437" s="2"/>
      <c r="H437" s="75"/>
      <c r="I437" s="76"/>
      <c r="J437" s="77"/>
      <c r="K437" s="2"/>
      <c r="L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customHeight="1" x14ac:dyDescent="0.15">
      <c r="A438" s="2"/>
      <c r="B438" s="2"/>
      <c r="C438" s="73"/>
      <c r="D438" s="73"/>
      <c r="E438" s="74"/>
      <c r="F438" s="75"/>
      <c r="G438" s="2"/>
      <c r="H438" s="75"/>
      <c r="I438" s="76"/>
      <c r="J438" s="77"/>
      <c r="K438" s="2"/>
      <c r="L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customHeight="1" x14ac:dyDescent="0.15">
      <c r="A439" s="2"/>
      <c r="B439" s="2"/>
      <c r="C439" s="73"/>
      <c r="D439" s="73"/>
      <c r="E439" s="74"/>
      <c r="F439" s="75"/>
      <c r="G439" s="2"/>
      <c r="H439" s="75"/>
      <c r="I439" s="76"/>
      <c r="J439" s="77"/>
      <c r="K439" s="2"/>
      <c r="L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customHeight="1" x14ac:dyDescent="0.15">
      <c r="A440" s="2"/>
      <c r="B440" s="2"/>
      <c r="C440" s="73"/>
      <c r="D440" s="73"/>
      <c r="E440" s="74"/>
      <c r="F440" s="75"/>
      <c r="G440" s="2"/>
      <c r="H440" s="75"/>
      <c r="I440" s="76"/>
      <c r="J440" s="77"/>
      <c r="K440" s="2"/>
      <c r="L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customHeight="1" x14ac:dyDescent="0.15">
      <c r="A441" s="2"/>
      <c r="B441" s="2"/>
      <c r="C441" s="73"/>
      <c r="D441" s="73"/>
      <c r="E441" s="74"/>
      <c r="F441" s="75"/>
      <c r="G441" s="2"/>
      <c r="H441" s="75"/>
      <c r="I441" s="76"/>
      <c r="J441" s="77"/>
      <c r="K441" s="2"/>
      <c r="L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customHeight="1" x14ac:dyDescent="0.15">
      <c r="A442" s="2"/>
      <c r="B442" s="2"/>
      <c r="C442" s="73"/>
      <c r="D442" s="73"/>
      <c r="E442" s="74"/>
      <c r="F442" s="75"/>
      <c r="G442" s="2"/>
      <c r="H442" s="75"/>
      <c r="I442" s="76"/>
      <c r="J442" s="77"/>
      <c r="K442" s="2"/>
      <c r="L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customHeight="1" x14ac:dyDescent="0.15">
      <c r="A443" s="2"/>
      <c r="B443" s="2"/>
      <c r="C443" s="73"/>
      <c r="D443" s="73"/>
      <c r="E443" s="74"/>
      <c r="F443" s="75"/>
      <c r="G443" s="2"/>
      <c r="H443" s="75"/>
      <c r="I443" s="76"/>
      <c r="J443" s="77"/>
      <c r="K443" s="2"/>
      <c r="L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customHeight="1" x14ac:dyDescent="0.15">
      <c r="A444" s="2"/>
      <c r="B444" s="2"/>
      <c r="C444" s="73"/>
      <c r="D444" s="73"/>
      <c r="E444" s="74"/>
      <c r="F444" s="75"/>
      <c r="G444" s="2"/>
      <c r="H444" s="75"/>
      <c r="I444" s="76"/>
      <c r="J444" s="77"/>
      <c r="K444" s="2"/>
      <c r="L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customHeight="1" x14ac:dyDescent="0.15">
      <c r="A445" s="2"/>
      <c r="B445" s="2"/>
      <c r="C445" s="73"/>
      <c r="D445" s="73"/>
      <c r="E445" s="74"/>
      <c r="F445" s="75"/>
      <c r="G445" s="2"/>
      <c r="H445" s="75"/>
      <c r="I445" s="76"/>
      <c r="J445" s="77"/>
      <c r="K445" s="2"/>
      <c r="L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customHeight="1" x14ac:dyDescent="0.15">
      <c r="A446" s="2"/>
      <c r="B446" s="2"/>
      <c r="C446" s="73"/>
      <c r="D446" s="73"/>
      <c r="E446" s="74"/>
      <c r="F446" s="75"/>
      <c r="G446" s="2"/>
      <c r="H446" s="75"/>
      <c r="I446" s="76"/>
      <c r="J446" s="77"/>
      <c r="K446" s="2"/>
      <c r="L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customHeight="1" x14ac:dyDescent="0.15">
      <c r="A447" s="2"/>
      <c r="B447" s="2"/>
      <c r="C447" s="73"/>
      <c r="D447" s="73"/>
      <c r="E447" s="74"/>
      <c r="F447" s="75"/>
      <c r="G447" s="2"/>
      <c r="H447" s="75"/>
      <c r="I447" s="76"/>
      <c r="J447" s="77"/>
      <c r="K447" s="2"/>
      <c r="L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customHeight="1" x14ac:dyDescent="0.15">
      <c r="A448" s="2"/>
      <c r="B448" s="2"/>
      <c r="C448" s="73"/>
      <c r="D448" s="73"/>
      <c r="E448" s="74"/>
      <c r="F448" s="75"/>
      <c r="G448" s="2"/>
      <c r="H448" s="75"/>
      <c r="I448" s="76"/>
      <c r="J448" s="77"/>
      <c r="K448" s="2"/>
      <c r="L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customHeight="1" x14ac:dyDescent="0.15">
      <c r="A449" s="2"/>
      <c r="B449" s="2"/>
      <c r="C449" s="73"/>
      <c r="D449" s="73"/>
      <c r="E449" s="74"/>
      <c r="F449" s="75"/>
      <c r="G449" s="2"/>
      <c r="H449" s="75"/>
      <c r="I449" s="76"/>
      <c r="J449" s="77"/>
      <c r="K449" s="2"/>
      <c r="L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customHeight="1" x14ac:dyDescent="0.15">
      <c r="A450" s="2"/>
      <c r="B450" s="2"/>
      <c r="C450" s="73"/>
      <c r="D450" s="73"/>
      <c r="E450" s="74"/>
      <c r="F450" s="75"/>
      <c r="G450" s="2"/>
      <c r="H450" s="75"/>
      <c r="I450" s="76"/>
      <c r="J450" s="77"/>
      <c r="K450" s="2"/>
      <c r="L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customHeight="1" x14ac:dyDescent="0.15">
      <c r="A451" s="2"/>
      <c r="B451" s="2"/>
      <c r="C451" s="73"/>
      <c r="D451" s="73"/>
      <c r="E451" s="74"/>
      <c r="F451" s="75"/>
      <c r="G451" s="2"/>
      <c r="H451" s="75"/>
      <c r="I451" s="76"/>
      <c r="J451" s="77"/>
      <c r="K451" s="2"/>
      <c r="L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customHeight="1" x14ac:dyDescent="0.15">
      <c r="A452" s="2"/>
      <c r="B452" s="2"/>
      <c r="C452" s="73"/>
      <c r="D452" s="73"/>
      <c r="E452" s="74"/>
      <c r="F452" s="75"/>
      <c r="G452" s="2"/>
      <c r="H452" s="75"/>
      <c r="I452" s="76"/>
      <c r="J452" s="77"/>
      <c r="K452" s="2"/>
      <c r="L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customHeight="1" x14ac:dyDescent="0.15">
      <c r="A453" s="2"/>
      <c r="B453" s="2"/>
      <c r="C453" s="73"/>
      <c r="D453" s="73"/>
      <c r="E453" s="74"/>
      <c r="F453" s="75"/>
      <c r="G453" s="2"/>
      <c r="H453" s="75"/>
      <c r="I453" s="76"/>
      <c r="J453" s="77"/>
      <c r="K453" s="2"/>
      <c r="L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customHeight="1" x14ac:dyDescent="0.15">
      <c r="A454" s="2"/>
      <c r="B454" s="2"/>
      <c r="C454" s="73"/>
      <c r="D454" s="73"/>
      <c r="E454" s="74"/>
      <c r="F454" s="75"/>
      <c r="G454" s="2"/>
      <c r="H454" s="75"/>
      <c r="I454" s="76"/>
      <c r="J454" s="77"/>
      <c r="K454" s="2"/>
      <c r="L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customHeight="1" x14ac:dyDescent="0.15">
      <c r="A455" s="2"/>
      <c r="B455" s="2"/>
      <c r="C455" s="73"/>
      <c r="D455" s="73"/>
      <c r="E455" s="74"/>
      <c r="F455" s="75"/>
      <c r="G455" s="2"/>
      <c r="H455" s="75"/>
      <c r="I455" s="76"/>
      <c r="J455" s="77"/>
      <c r="K455" s="2"/>
      <c r="L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customHeight="1" x14ac:dyDescent="0.15">
      <c r="A456" s="2"/>
      <c r="B456" s="2"/>
      <c r="C456" s="73"/>
      <c r="D456" s="73"/>
      <c r="E456" s="74"/>
      <c r="F456" s="75"/>
      <c r="G456" s="2"/>
      <c r="H456" s="75"/>
      <c r="I456" s="76"/>
      <c r="J456" s="77"/>
      <c r="K456" s="2"/>
      <c r="L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customHeight="1" x14ac:dyDescent="0.15">
      <c r="A457" s="2"/>
      <c r="B457" s="2"/>
      <c r="C457" s="73"/>
      <c r="D457" s="73"/>
      <c r="E457" s="74"/>
      <c r="F457" s="75"/>
      <c r="G457" s="2"/>
      <c r="H457" s="75"/>
      <c r="I457" s="76"/>
      <c r="J457" s="77"/>
      <c r="K457" s="2"/>
      <c r="L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customHeight="1" x14ac:dyDescent="0.15">
      <c r="A458" s="2"/>
      <c r="B458" s="2"/>
      <c r="C458" s="73"/>
      <c r="D458" s="73"/>
      <c r="E458" s="74"/>
      <c r="F458" s="75"/>
      <c r="G458" s="2"/>
      <c r="H458" s="75"/>
      <c r="I458" s="76"/>
      <c r="J458" s="77"/>
      <c r="K458" s="2"/>
      <c r="L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customHeight="1" x14ac:dyDescent="0.15">
      <c r="A459" s="2"/>
      <c r="B459" s="2"/>
      <c r="C459" s="73"/>
      <c r="D459" s="73"/>
      <c r="E459" s="74"/>
      <c r="F459" s="75"/>
      <c r="G459" s="2"/>
      <c r="H459" s="75"/>
      <c r="I459" s="76"/>
      <c r="J459" s="77"/>
      <c r="K459" s="2"/>
      <c r="L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customHeight="1" x14ac:dyDescent="0.15">
      <c r="A460" s="2"/>
      <c r="B460" s="2"/>
      <c r="C460" s="73"/>
      <c r="D460" s="73"/>
      <c r="E460" s="74"/>
      <c r="F460" s="75"/>
      <c r="G460" s="2"/>
      <c r="H460" s="75"/>
      <c r="I460" s="76"/>
      <c r="J460" s="77"/>
      <c r="K460" s="2"/>
      <c r="L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customHeight="1" x14ac:dyDescent="0.15">
      <c r="A461" s="2"/>
      <c r="B461" s="2"/>
      <c r="C461" s="73"/>
      <c r="D461" s="73"/>
      <c r="E461" s="74"/>
      <c r="F461" s="75"/>
      <c r="G461" s="2"/>
      <c r="H461" s="75"/>
      <c r="I461" s="76"/>
      <c r="J461" s="77"/>
      <c r="K461" s="2"/>
      <c r="L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customHeight="1" x14ac:dyDescent="0.15">
      <c r="A462" s="2"/>
      <c r="B462" s="2"/>
      <c r="C462" s="73"/>
      <c r="D462" s="73"/>
      <c r="E462" s="74"/>
      <c r="F462" s="75"/>
      <c r="G462" s="2"/>
      <c r="H462" s="75"/>
      <c r="I462" s="76"/>
      <c r="J462" s="77"/>
      <c r="K462" s="2"/>
      <c r="L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customHeight="1" x14ac:dyDescent="0.15">
      <c r="A463" s="2"/>
      <c r="B463" s="2"/>
      <c r="C463" s="73"/>
      <c r="D463" s="73"/>
      <c r="E463" s="74"/>
      <c r="F463" s="75"/>
      <c r="G463" s="2"/>
      <c r="H463" s="75"/>
      <c r="I463" s="76"/>
      <c r="J463" s="77"/>
      <c r="K463" s="2"/>
      <c r="L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customHeight="1" x14ac:dyDescent="0.15">
      <c r="A464" s="2"/>
      <c r="B464" s="2"/>
      <c r="C464" s="73"/>
      <c r="D464" s="73"/>
      <c r="E464" s="74"/>
      <c r="F464" s="75"/>
      <c r="G464" s="2"/>
      <c r="H464" s="75"/>
      <c r="I464" s="76"/>
      <c r="J464" s="77"/>
      <c r="K464" s="2"/>
      <c r="L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customHeight="1" x14ac:dyDescent="0.15">
      <c r="A465" s="2"/>
      <c r="B465" s="2"/>
      <c r="C465" s="73"/>
      <c r="D465" s="73"/>
      <c r="E465" s="74"/>
      <c r="F465" s="75"/>
      <c r="G465" s="2"/>
      <c r="H465" s="75"/>
      <c r="I465" s="76"/>
      <c r="J465" s="77"/>
      <c r="K465" s="2"/>
      <c r="L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customHeight="1" x14ac:dyDescent="0.15">
      <c r="A466" s="2"/>
      <c r="B466" s="2"/>
      <c r="C466" s="73"/>
      <c r="D466" s="73"/>
      <c r="E466" s="74"/>
      <c r="F466" s="75"/>
      <c r="G466" s="2"/>
      <c r="H466" s="75"/>
      <c r="I466" s="76"/>
      <c r="J466" s="77"/>
      <c r="K466" s="2"/>
      <c r="L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customHeight="1" x14ac:dyDescent="0.15">
      <c r="A467" s="2"/>
      <c r="B467" s="2"/>
      <c r="C467" s="73"/>
      <c r="D467" s="73"/>
      <c r="E467" s="74"/>
      <c r="F467" s="75"/>
      <c r="G467" s="2"/>
      <c r="H467" s="75"/>
      <c r="I467" s="76"/>
      <c r="J467" s="77"/>
      <c r="K467" s="2"/>
      <c r="L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customHeight="1" x14ac:dyDescent="0.15">
      <c r="A468" s="2"/>
      <c r="B468" s="2"/>
      <c r="C468" s="73"/>
      <c r="D468" s="73"/>
      <c r="E468" s="74"/>
      <c r="F468" s="75"/>
      <c r="G468" s="2"/>
      <c r="H468" s="75"/>
      <c r="I468" s="76"/>
      <c r="J468" s="77"/>
      <c r="K468" s="2"/>
      <c r="L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customHeight="1" x14ac:dyDescent="0.15">
      <c r="A469" s="2"/>
      <c r="B469" s="2"/>
      <c r="C469" s="73"/>
      <c r="D469" s="73"/>
      <c r="E469" s="74"/>
      <c r="F469" s="75"/>
      <c r="G469" s="2"/>
      <c r="H469" s="75"/>
      <c r="I469" s="76"/>
      <c r="J469" s="77"/>
      <c r="K469" s="2"/>
      <c r="L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customHeight="1" x14ac:dyDescent="0.15">
      <c r="A470" s="2"/>
      <c r="B470" s="2"/>
      <c r="C470" s="73"/>
      <c r="D470" s="73"/>
      <c r="E470" s="74"/>
      <c r="F470" s="75"/>
      <c r="G470" s="2"/>
      <c r="H470" s="75"/>
      <c r="I470" s="76"/>
      <c r="J470" s="77"/>
      <c r="K470" s="2"/>
      <c r="L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customHeight="1" x14ac:dyDescent="0.15">
      <c r="A471" s="2"/>
      <c r="B471" s="2"/>
      <c r="C471" s="73"/>
      <c r="D471" s="73"/>
      <c r="E471" s="74"/>
      <c r="F471" s="75"/>
      <c r="G471" s="2"/>
      <c r="H471" s="75"/>
      <c r="I471" s="76"/>
      <c r="J471" s="77"/>
      <c r="K471" s="2"/>
      <c r="L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customHeight="1" x14ac:dyDescent="0.15">
      <c r="A472" s="2"/>
      <c r="B472" s="2"/>
      <c r="C472" s="73"/>
      <c r="D472" s="73"/>
      <c r="E472" s="74"/>
      <c r="F472" s="75"/>
      <c r="G472" s="2"/>
      <c r="H472" s="75"/>
      <c r="I472" s="76"/>
      <c r="J472" s="77"/>
      <c r="K472" s="2"/>
      <c r="L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customHeight="1" x14ac:dyDescent="0.15">
      <c r="A473" s="2"/>
      <c r="B473" s="2"/>
      <c r="C473" s="73"/>
      <c r="D473" s="73"/>
      <c r="E473" s="74"/>
      <c r="F473" s="75"/>
      <c r="G473" s="2"/>
      <c r="H473" s="75"/>
      <c r="I473" s="76"/>
      <c r="J473" s="77"/>
      <c r="K473" s="2"/>
      <c r="L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customHeight="1" x14ac:dyDescent="0.15">
      <c r="A474" s="2"/>
      <c r="B474" s="2"/>
      <c r="C474" s="73"/>
      <c r="D474" s="73"/>
      <c r="E474" s="74"/>
      <c r="F474" s="75"/>
      <c r="G474" s="2"/>
      <c r="H474" s="75"/>
      <c r="I474" s="76"/>
      <c r="J474" s="77"/>
      <c r="K474" s="2"/>
      <c r="L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customHeight="1" x14ac:dyDescent="0.15">
      <c r="A475" s="2"/>
      <c r="B475" s="2"/>
      <c r="C475" s="73"/>
      <c r="D475" s="73"/>
      <c r="E475" s="74"/>
      <c r="F475" s="75"/>
      <c r="G475" s="2"/>
      <c r="H475" s="75"/>
      <c r="I475" s="76"/>
      <c r="J475" s="77"/>
      <c r="K475" s="2"/>
      <c r="L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customHeight="1" x14ac:dyDescent="0.15">
      <c r="A476" s="2"/>
      <c r="B476" s="2"/>
      <c r="C476" s="73"/>
      <c r="D476" s="73"/>
      <c r="E476" s="74"/>
      <c r="F476" s="75"/>
      <c r="G476" s="2"/>
      <c r="H476" s="75"/>
      <c r="I476" s="76"/>
      <c r="J476" s="77"/>
      <c r="K476" s="2"/>
      <c r="L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customHeight="1" x14ac:dyDescent="0.15">
      <c r="A477" s="2"/>
      <c r="B477" s="2"/>
      <c r="C477" s="73"/>
      <c r="D477" s="73"/>
      <c r="E477" s="74"/>
      <c r="F477" s="75"/>
      <c r="G477" s="2"/>
      <c r="H477" s="75"/>
      <c r="I477" s="76"/>
      <c r="J477" s="77"/>
      <c r="K477" s="2"/>
      <c r="L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customHeight="1" x14ac:dyDescent="0.15">
      <c r="A478" s="2"/>
      <c r="B478" s="2"/>
      <c r="C478" s="73"/>
      <c r="D478" s="73"/>
      <c r="E478" s="74"/>
      <c r="F478" s="75"/>
      <c r="G478" s="2"/>
      <c r="H478" s="75"/>
      <c r="I478" s="76"/>
      <c r="J478" s="77"/>
      <c r="K478" s="2"/>
      <c r="L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customHeight="1" x14ac:dyDescent="0.15">
      <c r="A479" s="2"/>
      <c r="B479" s="2"/>
      <c r="C479" s="73"/>
      <c r="D479" s="73"/>
      <c r="E479" s="74"/>
      <c r="F479" s="75"/>
      <c r="G479" s="2"/>
      <c r="H479" s="75"/>
      <c r="I479" s="76"/>
      <c r="J479" s="77"/>
      <c r="K479" s="2"/>
      <c r="L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customHeight="1" x14ac:dyDescent="0.15">
      <c r="A480" s="2"/>
      <c r="B480" s="2"/>
      <c r="C480" s="73"/>
      <c r="D480" s="73"/>
      <c r="E480" s="74"/>
      <c r="F480" s="75"/>
      <c r="G480" s="2"/>
      <c r="H480" s="75"/>
      <c r="I480" s="76"/>
      <c r="J480" s="77"/>
      <c r="K480" s="2"/>
      <c r="L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customHeight="1" x14ac:dyDescent="0.15">
      <c r="A481" s="2"/>
      <c r="B481" s="2"/>
      <c r="C481" s="73"/>
      <c r="D481" s="73"/>
      <c r="E481" s="74"/>
      <c r="F481" s="75"/>
      <c r="G481" s="2"/>
      <c r="H481" s="75"/>
      <c r="I481" s="76"/>
      <c r="J481" s="77"/>
      <c r="K481" s="2"/>
      <c r="L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customHeight="1" x14ac:dyDescent="0.15">
      <c r="A482" s="2"/>
      <c r="B482" s="2"/>
      <c r="C482" s="73"/>
      <c r="D482" s="73"/>
      <c r="E482" s="74"/>
      <c r="F482" s="75"/>
      <c r="G482" s="2"/>
      <c r="H482" s="75"/>
      <c r="I482" s="76"/>
      <c r="J482" s="77"/>
      <c r="K482" s="2"/>
      <c r="L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customHeight="1" x14ac:dyDescent="0.15">
      <c r="A483" s="2"/>
      <c r="B483" s="2"/>
      <c r="C483" s="73"/>
      <c r="D483" s="73"/>
      <c r="E483" s="74"/>
      <c r="F483" s="75"/>
      <c r="G483" s="2"/>
      <c r="H483" s="75"/>
      <c r="I483" s="76"/>
      <c r="J483" s="77"/>
      <c r="K483" s="2"/>
      <c r="L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customHeight="1" x14ac:dyDescent="0.15">
      <c r="A484" s="2"/>
      <c r="B484" s="2"/>
      <c r="C484" s="73"/>
      <c r="D484" s="73"/>
      <c r="E484" s="74"/>
      <c r="F484" s="75"/>
      <c r="G484" s="2"/>
      <c r="H484" s="75"/>
      <c r="I484" s="76"/>
      <c r="J484" s="77"/>
      <c r="K484" s="2"/>
      <c r="L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customHeight="1" x14ac:dyDescent="0.15">
      <c r="A485" s="2"/>
      <c r="B485" s="2"/>
      <c r="C485" s="73"/>
      <c r="D485" s="73"/>
      <c r="E485" s="74"/>
      <c r="F485" s="75"/>
      <c r="G485" s="2"/>
      <c r="H485" s="75"/>
      <c r="I485" s="76"/>
      <c r="J485" s="77"/>
      <c r="K485" s="2"/>
      <c r="L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customHeight="1" x14ac:dyDescent="0.15">
      <c r="A486" s="2"/>
      <c r="B486" s="2"/>
      <c r="C486" s="73"/>
      <c r="D486" s="73"/>
      <c r="E486" s="74"/>
      <c r="F486" s="75"/>
      <c r="G486" s="2"/>
      <c r="H486" s="75"/>
      <c r="I486" s="76"/>
      <c r="J486" s="77"/>
      <c r="K486" s="2"/>
      <c r="L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customHeight="1" x14ac:dyDescent="0.15">
      <c r="A487" s="2"/>
      <c r="B487" s="2"/>
      <c r="C487" s="73"/>
      <c r="D487" s="73"/>
      <c r="E487" s="74"/>
      <c r="F487" s="75"/>
      <c r="G487" s="2"/>
      <c r="H487" s="75"/>
      <c r="I487" s="76"/>
      <c r="J487" s="77"/>
      <c r="K487" s="2"/>
      <c r="L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customHeight="1" x14ac:dyDescent="0.15">
      <c r="A488" s="2"/>
      <c r="B488" s="2"/>
      <c r="C488" s="73"/>
      <c r="D488" s="73"/>
      <c r="E488" s="74"/>
      <c r="F488" s="75"/>
      <c r="G488" s="2"/>
      <c r="H488" s="75"/>
      <c r="I488" s="76"/>
      <c r="J488" s="77"/>
      <c r="K488" s="2"/>
      <c r="L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customHeight="1" x14ac:dyDescent="0.15">
      <c r="A489" s="2"/>
      <c r="B489" s="2"/>
      <c r="C489" s="73"/>
      <c r="D489" s="73"/>
      <c r="E489" s="74"/>
      <c r="F489" s="75"/>
      <c r="G489" s="2"/>
      <c r="H489" s="75"/>
      <c r="I489" s="76"/>
      <c r="J489" s="77"/>
      <c r="K489" s="2"/>
      <c r="L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customHeight="1" x14ac:dyDescent="0.15">
      <c r="A490" s="2"/>
      <c r="B490" s="2"/>
      <c r="C490" s="73"/>
      <c r="D490" s="73"/>
      <c r="E490" s="74"/>
      <c r="F490" s="75"/>
      <c r="G490" s="2"/>
      <c r="H490" s="75"/>
      <c r="I490" s="76"/>
      <c r="J490" s="77"/>
      <c r="K490" s="2"/>
      <c r="L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customHeight="1" x14ac:dyDescent="0.15">
      <c r="A491" s="2"/>
      <c r="B491" s="2"/>
      <c r="C491" s="73"/>
      <c r="D491" s="73"/>
      <c r="E491" s="74"/>
      <c r="F491" s="75"/>
      <c r="G491" s="2"/>
      <c r="H491" s="75"/>
      <c r="I491" s="76"/>
      <c r="J491" s="77"/>
      <c r="K491" s="2"/>
      <c r="L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customHeight="1" x14ac:dyDescent="0.15">
      <c r="A492" s="2"/>
      <c r="B492" s="2"/>
      <c r="C492" s="73"/>
      <c r="D492" s="73"/>
      <c r="E492" s="74"/>
      <c r="F492" s="75"/>
      <c r="G492" s="2"/>
      <c r="H492" s="75"/>
      <c r="I492" s="76"/>
      <c r="J492" s="77"/>
      <c r="K492" s="2"/>
      <c r="L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customHeight="1" x14ac:dyDescent="0.15">
      <c r="A493" s="2"/>
      <c r="B493" s="2"/>
      <c r="C493" s="73"/>
      <c r="D493" s="73"/>
      <c r="E493" s="74"/>
      <c r="F493" s="75"/>
      <c r="G493" s="2"/>
      <c r="H493" s="75"/>
      <c r="I493" s="76"/>
      <c r="J493" s="77"/>
      <c r="K493" s="2"/>
      <c r="L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customHeight="1" x14ac:dyDescent="0.15">
      <c r="A494" s="2"/>
      <c r="B494" s="2"/>
      <c r="C494" s="73"/>
      <c r="D494" s="73"/>
      <c r="E494" s="74"/>
      <c r="F494" s="75"/>
      <c r="G494" s="2"/>
      <c r="H494" s="75"/>
      <c r="I494" s="76"/>
      <c r="J494" s="77"/>
      <c r="K494" s="2"/>
      <c r="L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customHeight="1" x14ac:dyDescent="0.15">
      <c r="A495" s="2"/>
      <c r="B495" s="2"/>
      <c r="C495" s="73"/>
      <c r="D495" s="73"/>
      <c r="E495" s="74"/>
      <c r="F495" s="75"/>
      <c r="G495" s="2"/>
      <c r="H495" s="75"/>
      <c r="I495" s="76"/>
      <c r="J495" s="77"/>
      <c r="K495" s="2"/>
      <c r="L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customHeight="1" x14ac:dyDescent="0.15">
      <c r="A496" s="2"/>
      <c r="B496" s="2"/>
      <c r="C496" s="73"/>
      <c r="D496" s="73"/>
      <c r="E496" s="74"/>
      <c r="F496" s="75"/>
      <c r="G496" s="2"/>
      <c r="H496" s="75"/>
      <c r="I496" s="76"/>
      <c r="J496" s="77"/>
      <c r="K496" s="2"/>
      <c r="L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customHeight="1" x14ac:dyDescent="0.15">
      <c r="A497" s="2"/>
      <c r="B497" s="2"/>
      <c r="C497" s="73"/>
      <c r="D497" s="73"/>
      <c r="E497" s="74"/>
      <c r="F497" s="75"/>
      <c r="G497" s="2"/>
      <c r="H497" s="75"/>
      <c r="I497" s="76"/>
      <c r="J497" s="77"/>
      <c r="K497" s="2"/>
      <c r="L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customHeight="1" x14ac:dyDescent="0.15">
      <c r="A498" s="2"/>
      <c r="B498" s="2"/>
      <c r="C498" s="73"/>
      <c r="D498" s="73"/>
      <c r="E498" s="74"/>
      <c r="F498" s="75"/>
      <c r="G498" s="2"/>
      <c r="H498" s="75"/>
      <c r="I498" s="76"/>
      <c r="J498" s="77"/>
      <c r="K498" s="2"/>
      <c r="L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customHeight="1" x14ac:dyDescent="0.15">
      <c r="A499" s="2"/>
      <c r="B499" s="2"/>
      <c r="C499" s="73"/>
      <c r="D499" s="73"/>
      <c r="E499" s="74"/>
      <c r="F499" s="75"/>
      <c r="G499" s="2"/>
      <c r="H499" s="75"/>
      <c r="I499" s="76"/>
      <c r="J499" s="77"/>
      <c r="K499" s="2"/>
      <c r="L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customHeight="1" x14ac:dyDescent="0.15">
      <c r="A500" s="2"/>
      <c r="B500" s="2"/>
      <c r="C500" s="73"/>
      <c r="D500" s="73"/>
      <c r="E500" s="74"/>
      <c r="F500" s="75"/>
      <c r="G500" s="2"/>
      <c r="H500" s="75"/>
      <c r="I500" s="76"/>
      <c r="J500" s="77"/>
      <c r="K500" s="2"/>
      <c r="L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customHeight="1" x14ac:dyDescent="0.15">
      <c r="A501" s="2"/>
      <c r="B501" s="2"/>
      <c r="C501" s="73"/>
      <c r="D501" s="73"/>
      <c r="E501" s="74"/>
      <c r="F501" s="75"/>
      <c r="G501" s="2"/>
      <c r="H501" s="75"/>
      <c r="I501" s="76"/>
      <c r="J501" s="77"/>
      <c r="K501" s="2"/>
      <c r="L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customHeight="1" x14ac:dyDescent="0.15">
      <c r="A502" s="2"/>
      <c r="B502" s="2"/>
      <c r="C502" s="73"/>
      <c r="D502" s="73"/>
      <c r="E502" s="74"/>
      <c r="F502" s="75"/>
      <c r="G502" s="2"/>
      <c r="H502" s="75"/>
      <c r="I502" s="76"/>
      <c r="J502" s="77"/>
      <c r="K502" s="2"/>
      <c r="L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customHeight="1" x14ac:dyDescent="0.15">
      <c r="A503" s="2"/>
      <c r="B503" s="2"/>
      <c r="C503" s="73"/>
      <c r="D503" s="73"/>
      <c r="E503" s="74"/>
      <c r="F503" s="75"/>
      <c r="G503" s="2"/>
      <c r="H503" s="75"/>
      <c r="I503" s="76"/>
      <c r="J503" s="77"/>
      <c r="K503" s="2"/>
      <c r="L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customHeight="1" x14ac:dyDescent="0.15">
      <c r="A504" s="2"/>
      <c r="B504" s="2"/>
      <c r="C504" s="73"/>
      <c r="D504" s="73"/>
      <c r="E504" s="74"/>
      <c r="F504" s="75"/>
      <c r="G504" s="2"/>
      <c r="H504" s="75"/>
      <c r="I504" s="76"/>
      <c r="J504" s="77"/>
      <c r="K504" s="2"/>
      <c r="L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customHeight="1" x14ac:dyDescent="0.15">
      <c r="A505" s="2"/>
      <c r="B505" s="2"/>
      <c r="C505" s="73"/>
      <c r="D505" s="73"/>
      <c r="E505" s="74"/>
      <c r="F505" s="75"/>
      <c r="G505" s="2"/>
      <c r="H505" s="75"/>
      <c r="I505" s="76"/>
      <c r="J505" s="77"/>
      <c r="K505" s="2"/>
      <c r="L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customHeight="1" x14ac:dyDescent="0.15">
      <c r="A506" s="2"/>
      <c r="B506" s="2"/>
      <c r="C506" s="73"/>
      <c r="D506" s="73"/>
      <c r="E506" s="74"/>
      <c r="F506" s="75"/>
      <c r="G506" s="2"/>
      <c r="H506" s="75"/>
      <c r="I506" s="76"/>
      <c r="J506" s="77"/>
      <c r="K506" s="2"/>
      <c r="L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customHeight="1" x14ac:dyDescent="0.15">
      <c r="A507" s="2"/>
      <c r="B507" s="2"/>
      <c r="C507" s="73"/>
      <c r="D507" s="73"/>
      <c r="E507" s="74"/>
      <c r="F507" s="75"/>
      <c r="G507" s="2"/>
      <c r="H507" s="75"/>
      <c r="I507" s="76"/>
      <c r="J507" s="77"/>
      <c r="K507" s="2"/>
      <c r="L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customHeight="1" x14ac:dyDescent="0.15">
      <c r="A508" s="2"/>
      <c r="B508" s="2"/>
      <c r="C508" s="73"/>
      <c r="D508" s="73"/>
      <c r="E508" s="74"/>
      <c r="F508" s="75"/>
      <c r="G508" s="2"/>
      <c r="H508" s="75"/>
      <c r="I508" s="76"/>
      <c r="J508" s="77"/>
      <c r="K508" s="2"/>
      <c r="L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customHeight="1" x14ac:dyDescent="0.15">
      <c r="A509" s="2"/>
      <c r="B509" s="2"/>
      <c r="C509" s="73"/>
      <c r="D509" s="73"/>
      <c r="E509" s="74"/>
      <c r="F509" s="75"/>
      <c r="G509" s="2"/>
      <c r="H509" s="75"/>
      <c r="I509" s="76"/>
      <c r="J509" s="77"/>
      <c r="K509" s="2"/>
      <c r="L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customHeight="1" x14ac:dyDescent="0.15">
      <c r="A510" s="2"/>
      <c r="B510" s="2"/>
      <c r="C510" s="73"/>
      <c r="D510" s="73"/>
      <c r="E510" s="74"/>
      <c r="F510" s="75"/>
      <c r="G510" s="2"/>
      <c r="H510" s="75"/>
      <c r="I510" s="76"/>
      <c r="J510" s="77"/>
      <c r="K510" s="2"/>
      <c r="L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customHeight="1" x14ac:dyDescent="0.15">
      <c r="A511" s="2"/>
      <c r="B511" s="2"/>
      <c r="C511" s="73"/>
      <c r="D511" s="73"/>
      <c r="E511" s="74"/>
      <c r="F511" s="75"/>
      <c r="G511" s="2"/>
      <c r="H511" s="75"/>
      <c r="I511" s="76"/>
      <c r="J511" s="77"/>
      <c r="K511" s="2"/>
      <c r="L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customHeight="1" x14ac:dyDescent="0.15">
      <c r="A512" s="2"/>
      <c r="B512" s="2"/>
      <c r="C512" s="73"/>
      <c r="D512" s="73"/>
      <c r="E512" s="74"/>
      <c r="F512" s="75"/>
      <c r="G512" s="2"/>
      <c r="H512" s="75"/>
      <c r="I512" s="76"/>
      <c r="J512" s="77"/>
      <c r="K512" s="2"/>
      <c r="L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customHeight="1" x14ac:dyDescent="0.15">
      <c r="A513" s="2"/>
      <c r="B513" s="2"/>
      <c r="C513" s="73"/>
      <c r="D513" s="73"/>
      <c r="E513" s="74"/>
      <c r="F513" s="75"/>
      <c r="G513" s="2"/>
      <c r="H513" s="75"/>
      <c r="I513" s="76"/>
      <c r="J513" s="77"/>
      <c r="K513" s="2"/>
      <c r="L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customHeight="1" x14ac:dyDescent="0.15">
      <c r="A514" s="2"/>
      <c r="B514" s="2"/>
      <c r="C514" s="73"/>
      <c r="D514" s="73"/>
      <c r="E514" s="74"/>
      <c r="F514" s="75"/>
      <c r="G514" s="2"/>
      <c r="H514" s="75"/>
      <c r="I514" s="76"/>
      <c r="J514" s="77"/>
      <c r="K514" s="2"/>
      <c r="L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customHeight="1" x14ac:dyDescent="0.15">
      <c r="A515" s="2"/>
      <c r="B515" s="2"/>
      <c r="C515" s="73"/>
      <c r="D515" s="73"/>
      <c r="E515" s="74"/>
      <c r="F515" s="75"/>
      <c r="G515" s="2"/>
      <c r="H515" s="75"/>
      <c r="I515" s="76"/>
      <c r="J515" s="77"/>
      <c r="K515" s="2"/>
      <c r="L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customHeight="1" x14ac:dyDescent="0.15">
      <c r="A516" s="2"/>
      <c r="B516" s="2"/>
      <c r="C516" s="73"/>
      <c r="D516" s="73"/>
      <c r="E516" s="74"/>
      <c r="F516" s="75"/>
      <c r="G516" s="2"/>
      <c r="H516" s="75"/>
      <c r="I516" s="76"/>
      <c r="J516" s="77"/>
      <c r="K516" s="2"/>
      <c r="L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customHeight="1" x14ac:dyDescent="0.15">
      <c r="A517" s="2"/>
      <c r="B517" s="2"/>
      <c r="C517" s="73"/>
      <c r="D517" s="73"/>
      <c r="E517" s="74"/>
      <c r="F517" s="75"/>
      <c r="G517" s="2"/>
      <c r="H517" s="75"/>
      <c r="I517" s="76"/>
      <c r="J517" s="77"/>
      <c r="K517" s="2"/>
      <c r="L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customHeight="1" x14ac:dyDescent="0.15">
      <c r="A518" s="2"/>
      <c r="B518" s="2"/>
      <c r="C518" s="73"/>
      <c r="D518" s="73"/>
      <c r="E518" s="74"/>
      <c r="F518" s="75"/>
      <c r="G518" s="2"/>
      <c r="H518" s="75"/>
      <c r="I518" s="76"/>
      <c r="J518" s="77"/>
      <c r="K518" s="2"/>
      <c r="L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customHeight="1" x14ac:dyDescent="0.15">
      <c r="A519" s="2"/>
      <c r="B519" s="2"/>
      <c r="C519" s="73"/>
      <c r="D519" s="73"/>
      <c r="E519" s="74"/>
      <c r="F519" s="75"/>
      <c r="G519" s="2"/>
      <c r="H519" s="75"/>
      <c r="I519" s="76"/>
      <c r="J519" s="77"/>
      <c r="K519" s="2"/>
      <c r="L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customHeight="1" x14ac:dyDescent="0.15">
      <c r="A520" s="2"/>
      <c r="B520" s="2"/>
      <c r="C520" s="73"/>
      <c r="D520" s="73"/>
      <c r="E520" s="74"/>
      <c r="F520" s="75"/>
      <c r="G520" s="2"/>
      <c r="H520" s="75"/>
      <c r="I520" s="76"/>
      <c r="J520" s="77"/>
      <c r="K520" s="2"/>
      <c r="L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customHeight="1" x14ac:dyDescent="0.15">
      <c r="A521" s="2"/>
      <c r="B521" s="2"/>
      <c r="C521" s="73"/>
      <c r="D521" s="73"/>
      <c r="E521" s="74"/>
      <c r="F521" s="75"/>
      <c r="G521" s="2"/>
      <c r="H521" s="75"/>
      <c r="I521" s="76"/>
      <c r="J521" s="77"/>
      <c r="K521" s="2"/>
      <c r="L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customHeight="1" x14ac:dyDescent="0.15">
      <c r="A522" s="2"/>
      <c r="B522" s="2"/>
      <c r="C522" s="73"/>
      <c r="D522" s="73"/>
      <c r="E522" s="74"/>
      <c r="F522" s="75"/>
      <c r="G522" s="2"/>
      <c r="H522" s="75"/>
      <c r="I522" s="76"/>
      <c r="J522" s="77"/>
      <c r="K522" s="2"/>
      <c r="L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customHeight="1" x14ac:dyDescent="0.15">
      <c r="A523" s="2"/>
      <c r="B523" s="2"/>
      <c r="C523" s="73"/>
      <c r="D523" s="73"/>
      <c r="E523" s="74"/>
      <c r="F523" s="75"/>
      <c r="G523" s="2"/>
      <c r="H523" s="75"/>
      <c r="I523" s="76"/>
      <c r="J523" s="77"/>
      <c r="K523" s="2"/>
      <c r="L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customHeight="1" x14ac:dyDescent="0.15">
      <c r="A524" s="2"/>
      <c r="B524" s="2"/>
      <c r="C524" s="73"/>
      <c r="D524" s="73"/>
      <c r="E524" s="74"/>
      <c r="F524" s="75"/>
      <c r="G524" s="2"/>
      <c r="H524" s="75"/>
      <c r="I524" s="76"/>
      <c r="J524" s="77"/>
      <c r="K524" s="2"/>
      <c r="L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customHeight="1" x14ac:dyDescent="0.15">
      <c r="A525" s="2"/>
      <c r="B525" s="2"/>
      <c r="C525" s="73"/>
      <c r="D525" s="73"/>
      <c r="E525" s="74"/>
      <c r="F525" s="75"/>
      <c r="G525" s="2"/>
      <c r="H525" s="75"/>
      <c r="I525" s="76"/>
      <c r="J525" s="77"/>
      <c r="K525" s="2"/>
      <c r="L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customHeight="1" x14ac:dyDescent="0.15">
      <c r="A526" s="2"/>
      <c r="B526" s="2"/>
      <c r="C526" s="73"/>
      <c r="D526" s="73"/>
      <c r="E526" s="74"/>
      <c r="F526" s="75"/>
      <c r="G526" s="2"/>
      <c r="H526" s="75"/>
      <c r="I526" s="76"/>
      <c r="J526" s="77"/>
      <c r="K526" s="2"/>
      <c r="L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customHeight="1" x14ac:dyDescent="0.15">
      <c r="A527" s="2"/>
      <c r="B527" s="2"/>
      <c r="C527" s="73"/>
      <c r="D527" s="73"/>
      <c r="E527" s="74"/>
      <c r="F527" s="75"/>
      <c r="G527" s="2"/>
      <c r="H527" s="75"/>
      <c r="I527" s="76"/>
      <c r="J527" s="77"/>
      <c r="K527" s="2"/>
      <c r="L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customHeight="1" x14ac:dyDescent="0.15">
      <c r="A528" s="2"/>
      <c r="B528" s="2"/>
      <c r="C528" s="73"/>
      <c r="D528" s="73"/>
      <c r="E528" s="74"/>
      <c r="F528" s="75"/>
      <c r="G528" s="2"/>
      <c r="H528" s="75"/>
      <c r="I528" s="76"/>
      <c r="J528" s="77"/>
      <c r="K528" s="2"/>
      <c r="L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customHeight="1" x14ac:dyDescent="0.15">
      <c r="A529" s="2"/>
      <c r="B529" s="2"/>
      <c r="C529" s="73"/>
      <c r="D529" s="73"/>
      <c r="E529" s="74"/>
      <c r="F529" s="75"/>
      <c r="G529" s="2"/>
      <c r="H529" s="75"/>
      <c r="I529" s="76"/>
      <c r="J529" s="77"/>
      <c r="K529" s="2"/>
      <c r="L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customHeight="1" x14ac:dyDescent="0.15">
      <c r="A530" s="2"/>
      <c r="B530" s="2"/>
      <c r="C530" s="73"/>
      <c r="D530" s="73"/>
      <c r="E530" s="74"/>
      <c r="F530" s="75"/>
      <c r="G530" s="2"/>
      <c r="H530" s="75"/>
      <c r="I530" s="76"/>
      <c r="J530" s="77"/>
      <c r="K530" s="2"/>
      <c r="L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customHeight="1" x14ac:dyDescent="0.15">
      <c r="A531" s="2"/>
      <c r="B531" s="2"/>
      <c r="C531" s="73"/>
      <c r="D531" s="73"/>
      <c r="E531" s="74"/>
      <c r="F531" s="75"/>
      <c r="G531" s="2"/>
      <c r="H531" s="75"/>
      <c r="I531" s="76"/>
      <c r="J531" s="77"/>
      <c r="K531" s="2"/>
      <c r="L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customHeight="1" x14ac:dyDescent="0.15">
      <c r="A532" s="2"/>
      <c r="B532" s="2"/>
      <c r="C532" s="73"/>
      <c r="D532" s="73"/>
      <c r="E532" s="74"/>
      <c r="F532" s="75"/>
      <c r="G532" s="2"/>
      <c r="H532" s="75"/>
      <c r="I532" s="76"/>
      <c r="J532" s="77"/>
      <c r="K532" s="2"/>
      <c r="L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customHeight="1" x14ac:dyDescent="0.15">
      <c r="A533" s="2"/>
      <c r="B533" s="2"/>
      <c r="C533" s="73"/>
      <c r="D533" s="73"/>
      <c r="E533" s="74"/>
      <c r="F533" s="75"/>
      <c r="G533" s="2"/>
      <c r="H533" s="75"/>
      <c r="I533" s="76"/>
      <c r="J533" s="77"/>
      <c r="K533" s="2"/>
      <c r="L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customHeight="1" x14ac:dyDescent="0.15">
      <c r="A534" s="2"/>
      <c r="B534" s="2"/>
      <c r="C534" s="73"/>
      <c r="D534" s="73"/>
      <c r="E534" s="74"/>
      <c r="F534" s="75"/>
      <c r="G534" s="2"/>
      <c r="H534" s="75"/>
      <c r="I534" s="76"/>
      <c r="J534" s="77"/>
      <c r="K534" s="2"/>
      <c r="L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customHeight="1" x14ac:dyDescent="0.15">
      <c r="A535" s="2"/>
      <c r="B535" s="2"/>
      <c r="C535" s="73"/>
      <c r="D535" s="73"/>
      <c r="E535" s="74"/>
      <c r="F535" s="75"/>
      <c r="G535" s="2"/>
      <c r="H535" s="75"/>
      <c r="I535" s="76"/>
      <c r="J535" s="77"/>
      <c r="K535" s="2"/>
      <c r="L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customHeight="1" x14ac:dyDescent="0.15">
      <c r="A536" s="2"/>
      <c r="B536" s="2"/>
      <c r="C536" s="73"/>
      <c r="D536" s="73"/>
      <c r="E536" s="74"/>
      <c r="F536" s="75"/>
      <c r="G536" s="2"/>
      <c r="H536" s="75"/>
      <c r="I536" s="76"/>
      <c r="J536" s="77"/>
      <c r="K536" s="2"/>
      <c r="L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customHeight="1" x14ac:dyDescent="0.15">
      <c r="A537" s="2"/>
      <c r="B537" s="2"/>
      <c r="C537" s="73"/>
      <c r="D537" s="73"/>
      <c r="E537" s="74"/>
      <c r="F537" s="75"/>
      <c r="G537" s="2"/>
      <c r="H537" s="75"/>
      <c r="I537" s="76"/>
      <c r="J537" s="77"/>
      <c r="K537" s="2"/>
      <c r="L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customHeight="1" x14ac:dyDescent="0.15">
      <c r="A538" s="2"/>
      <c r="B538" s="2"/>
      <c r="C538" s="73"/>
      <c r="D538" s="73"/>
      <c r="E538" s="74"/>
      <c r="F538" s="75"/>
      <c r="G538" s="2"/>
      <c r="H538" s="75"/>
      <c r="I538" s="76"/>
      <c r="J538" s="77"/>
      <c r="K538" s="2"/>
      <c r="L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customHeight="1" x14ac:dyDescent="0.15">
      <c r="A539" s="2"/>
      <c r="B539" s="2"/>
      <c r="C539" s="73"/>
      <c r="D539" s="73"/>
      <c r="E539" s="74"/>
      <c r="F539" s="75"/>
      <c r="G539" s="2"/>
      <c r="H539" s="75"/>
      <c r="I539" s="76"/>
      <c r="J539" s="77"/>
      <c r="K539" s="2"/>
      <c r="L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customHeight="1" x14ac:dyDescent="0.15">
      <c r="A540" s="2"/>
      <c r="B540" s="2"/>
      <c r="C540" s="73"/>
      <c r="D540" s="73"/>
      <c r="E540" s="74"/>
      <c r="F540" s="75"/>
      <c r="G540" s="2"/>
      <c r="H540" s="75"/>
      <c r="I540" s="76"/>
      <c r="J540" s="77"/>
      <c r="K540" s="2"/>
      <c r="L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customHeight="1" x14ac:dyDescent="0.15">
      <c r="A541" s="2"/>
      <c r="B541" s="2"/>
      <c r="C541" s="73"/>
      <c r="D541" s="73"/>
      <c r="E541" s="74"/>
      <c r="F541" s="75"/>
      <c r="G541" s="2"/>
      <c r="H541" s="75"/>
      <c r="I541" s="76"/>
      <c r="J541" s="77"/>
      <c r="K541" s="2"/>
      <c r="L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customHeight="1" x14ac:dyDescent="0.15">
      <c r="A542" s="2"/>
      <c r="B542" s="2"/>
      <c r="C542" s="73"/>
      <c r="D542" s="73"/>
      <c r="E542" s="74"/>
      <c r="F542" s="75"/>
      <c r="G542" s="2"/>
      <c r="H542" s="75"/>
      <c r="I542" s="76"/>
      <c r="J542" s="77"/>
      <c r="K542" s="2"/>
      <c r="L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customHeight="1" x14ac:dyDescent="0.15">
      <c r="A543" s="2"/>
      <c r="B543" s="2"/>
      <c r="C543" s="73"/>
      <c r="D543" s="73"/>
      <c r="E543" s="74"/>
      <c r="F543" s="75"/>
      <c r="G543" s="2"/>
      <c r="H543" s="75"/>
      <c r="I543" s="76"/>
      <c r="J543" s="77"/>
      <c r="K543" s="2"/>
      <c r="L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customHeight="1" x14ac:dyDescent="0.15">
      <c r="A544" s="2"/>
      <c r="B544" s="2"/>
      <c r="C544" s="73"/>
      <c r="D544" s="73"/>
      <c r="E544" s="74"/>
      <c r="F544" s="75"/>
      <c r="G544" s="2"/>
      <c r="H544" s="75"/>
      <c r="I544" s="76"/>
      <c r="J544" s="77"/>
      <c r="K544" s="2"/>
      <c r="L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customHeight="1" x14ac:dyDescent="0.15">
      <c r="A545" s="2"/>
      <c r="B545" s="2"/>
      <c r="C545" s="73"/>
      <c r="D545" s="73"/>
      <c r="E545" s="74"/>
      <c r="F545" s="75"/>
      <c r="G545" s="2"/>
      <c r="H545" s="75"/>
      <c r="I545" s="76"/>
      <c r="J545" s="77"/>
      <c r="K545" s="2"/>
      <c r="L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customHeight="1" x14ac:dyDescent="0.15">
      <c r="A546" s="2"/>
      <c r="B546" s="2"/>
      <c r="C546" s="73"/>
      <c r="D546" s="73"/>
      <c r="E546" s="74"/>
      <c r="F546" s="75"/>
      <c r="G546" s="2"/>
      <c r="H546" s="75"/>
      <c r="I546" s="76"/>
      <c r="J546" s="77"/>
      <c r="K546" s="2"/>
      <c r="L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customHeight="1" x14ac:dyDescent="0.15">
      <c r="A547" s="2"/>
      <c r="B547" s="2"/>
      <c r="C547" s="73"/>
      <c r="D547" s="73"/>
      <c r="E547" s="74"/>
      <c r="F547" s="75"/>
      <c r="G547" s="2"/>
      <c r="H547" s="75"/>
      <c r="I547" s="76"/>
      <c r="J547" s="77"/>
      <c r="K547" s="2"/>
      <c r="L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customHeight="1" x14ac:dyDescent="0.15">
      <c r="A548" s="2"/>
      <c r="B548" s="2"/>
      <c r="C548" s="73"/>
      <c r="D548" s="73"/>
      <c r="E548" s="74"/>
      <c r="F548" s="75"/>
      <c r="G548" s="2"/>
      <c r="H548" s="75"/>
      <c r="I548" s="76"/>
      <c r="J548" s="77"/>
      <c r="K548" s="2"/>
      <c r="L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customHeight="1" x14ac:dyDescent="0.15">
      <c r="A549" s="2"/>
      <c r="B549" s="2"/>
      <c r="C549" s="73"/>
      <c r="D549" s="73"/>
      <c r="E549" s="74"/>
      <c r="F549" s="75"/>
      <c r="G549" s="2"/>
      <c r="H549" s="75"/>
      <c r="I549" s="76"/>
      <c r="J549" s="77"/>
      <c r="K549" s="2"/>
      <c r="L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customHeight="1" x14ac:dyDescent="0.15">
      <c r="A550" s="2"/>
      <c r="B550" s="2"/>
      <c r="C550" s="73"/>
      <c r="D550" s="73"/>
      <c r="E550" s="74"/>
      <c r="F550" s="75"/>
      <c r="G550" s="2"/>
      <c r="H550" s="75"/>
      <c r="I550" s="76"/>
      <c r="J550" s="77"/>
      <c r="K550" s="2"/>
      <c r="L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customHeight="1" x14ac:dyDescent="0.15">
      <c r="A551" s="2"/>
      <c r="B551" s="2"/>
      <c r="C551" s="73"/>
      <c r="D551" s="73"/>
      <c r="E551" s="74"/>
      <c r="F551" s="75"/>
      <c r="G551" s="2"/>
      <c r="H551" s="75"/>
      <c r="I551" s="76"/>
      <c r="J551" s="77"/>
      <c r="K551" s="2"/>
      <c r="L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customHeight="1" x14ac:dyDescent="0.15">
      <c r="A552" s="2"/>
      <c r="B552" s="2"/>
      <c r="C552" s="73"/>
      <c r="D552" s="73"/>
      <c r="E552" s="74"/>
      <c r="F552" s="75"/>
      <c r="G552" s="2"/>
      <c r="H552" s="75"/>
      <c r="I552" s="76"/>
      <c r="J552" s="77"/>
      <c r="K552" s="2"/>
      <c r="L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customHeight="1" x14ac:dyDescent="0.15">
      <c r="A553" s="2"/>
      <c r="B553" s="2"/>
      <c r="C553" s="73"/>
      <c r="D553" s="73"/>
      <c r="E553" s="74"/>
      <c r="F553" s="75"/>
      <c r="G553" s="2"/>
      <c r="H553" s="75"/>
      <c r="I553" s="76"/>
      <c r="J553" s="77"/>
      <c r="K553" s="2"/>
      <c r="L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customHeight="1" x14ac:dyDescent="0.15">
      <c r="A554" s="2"/>
      <c r="B554" s="2"/>
      <c r="C554" s="73"/>
      <c r="D554" s="73"/>
      <c r="E554" s="74"/>
      <c r="F554" s="75"/>
      <c r="G554" s="2"/>
      <c r="H554" s="75"/>
      <c r="I554" s="76"/>
      <c r="J554" s="77"/>
      <c r="K554" s="2"/>
      <c r="L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customHeight="1" x14ac:dyDescent="0.15">
      <c r="A555" s="2"/>
      <c r="B555" s="2"/>
      <c r="C555" s="73"/>
      <c r="D555" s="73"/>
      <c r="E555" s="74"/>
      <c r="F555" s="75"/>
      <c r="G555" s="2"/>
      <c r="H555" s="75"/>
      <c r="I555" s="76"/>
      <c r="J555" s="77"/>
      <c r="K555" s="2"/>
      <c r="L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customHeight="1" x14ac:dyDescent="0.15">
      <c r="A556" s="2"/>
      <c r="B556" s="2"/>
      <c r="C556" s="73"/>
      <c r="D556" s="73"/>
      <c r="E556" s="74"/>
      <c r="F556" s="75"/>
      <c r="G556" s="2"/>
      <c r="H556" s="75"/>
      <c r="I556" s="76"/>
      <c r="J556" s="77"/>
      <c r="K556" s="2"/>
      <c r="L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customHeight="1" x14ac:dyDescent="0.15">
      <c r="A557" s="2"/>
      <c r="B557" s="2"/>
      <c r="C557" s="73"/>
      <c r="D557" s="73"/>
      <c r="E557" s="74"/>
      <c r="F557" s="75"/>
      <c r="G557" s="2"/>
      <c r="H557" s="75"/>
      <c r="I557" s="76"/>
      <c r="J557" s="77"/>
      <c r="K557" s="2"/>
      <c r="L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customHeight="1" x14ac:dyDescent="0.15">
      <c r="A558" s="2"/>
      <c r="B558" s="2"/>
      <c r="C558" s="73"/>
      <c r="D558" s="73"/>
      <c r="E558" s="74"/>
      <c r="F558" s="75"/>
      <c r="G558" s="2"/>
      <c r="H558" s="75"/>
      <c r="I558" s="76"/>
      <c r="J558" s="77"/>
      <c r="K558" s="2"/>
      <c r="L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customHeight="1" x14ac:dyDescent="0.15">
      <c r="A559" s="2"/>
      <c r="B559" s="2"/>
      <c r="C559" s="73"/>
      <c r="D559" s="73"/>
      <c r="E559" s="74"/>
      <c r="F559" s="75"/>
      <c r="G559" s="2"/>
      <c r="H559" s="75"/>
      <c r="I559" s="76"/>
      <c r="J559" s="77"/>
      <c r="K559" s="2"/>
      <c r="L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customHeight="1" x14ac:dyDescent="0.15">
      <c r="A560" s="2"/>
      <c r="B560" s="2"/>
      <c r="C560" s="73"/>
      <c r="D560" s="73"/>
      <c r="E560" s="74"/>
      <c r="F560" s="75"/>
      <c r="G560" s="2"/>
      <c r="H560" s="75"/>
      <c r="I560" s="76"/>
      <c r="J560" s="77"/>
      <c r="K560" s="2"/>
      <c r="L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customHeight="1" x14ac:dyDescent="0.15">
      <c r="A561" s="2"/>
      <c r="B561" s="2"/>
      <c r="C561" s="73"/>
      <c r="D561" s="73"/>
      <c r="E561" s="74"/>
      <c r="F561" s="75"/>
      <c r="G561" s="2"/>
      <c r="H561" s="75"/>
      <c r="I561" s="76"/>
      <c r="J561" s="77"/>
      <c r="K561" s="2"/>
      <c r="L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customHeight="1" x14ac:dyDescent="0.15">
      <c r="A562" s="2"/>
      <c r="B562" s="2"/>
      <c r="C562" s="73"/>
      <c r="D562" s="73"/>
      <c r="E562" s="74"/>
      <c r="F562" s="75"/>
      <c r="G562" s="2"/>
      <c r="H562" s="75"/>
      <c r="I562" s="76"/>
      <c r="J562" s="77"/>
      <c r="K562" s="2"/>
      <c r="L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customHeight="1" x14ac:dyDescent="0.15">
      <c r="A563" s="2"/>
      <c r="B563" s="2"/>
      <c r="C563" s="73"/>
      <c r="D563" s="73"/>
      <c r="E563" s="74"/>
      <c r="F563" s="75"/>
      <c r="G563" s="2"/>
      <c r="H563" s="75"/>
      <c r="I563" s="76"/>
      <c r="J563" s="77"/>
      <c r="K563" s="2"/>
      <c r="L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customHeight="1" x14ac:dyDescent="0.15">
      <c r="A564" s="2"/>
      <c r="B564" s="2"/>
      <c r="C564" s="73"/>
      <c r="D564" s="73"/>
      <c r="E564" s="74"/>
      <c r="F564" s="75"/>
      <c r="G564" s="2"/>
      <c r="H564" s="75"/>
      <c r="I564" s="76"/>
      <c r="J564" s="77"/>
      <c r="K564" s="2"/>
      <c r="L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customHeight="1" x14ac:dyDescent="0.15">
      <c r="A565" s="2"/>
      <c r="B565" s="2"/>
      <c r="C565" s="73"/>
      <c r="D565" s="73"/>
      <c r="E565" s="74"/>
      <c r="F565" s="75"/>
      <c r="G565" s="2"/>
      <c r="H565" s="75"/>
      <c r="I565" s="76"/>
      <c r="J565" s="77"/>
      <c r="K565" s="2"/>
      <c r="L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customHeight="1" x14ac:dyDescent="0.15">
      <c r="A566" s="2"/>
      <c r="B566" s="2"/>
      <c r="C566" s="73"/>
      <c r="D566" s="73"/>
      <c r="E566" s="74"/>
      <c r="F566" s="75"/>
      <c r="G566" s="2"/>
      <c r="H566" s="75"/>
      <c r="I566" s="76"/>
      <c r="J566" s="77"/>
      <c r="K566" s="2"/>
      <c r="L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customHeight="1" x14ac:dyDescent="0.15">
      <c r="A567" s="2"/>
      <c r="B567" s="2"/>
      <c r="C567" s="73"/>
      <c r="D567" s="73"/>
      <c r="E567" s="74"/>
      <c r="F567" s="75"/>
      <c r="G567" s="2"/>
      <c r="H567" s="75"/>
      <c r="I567" s="76"/>
      <c r="J567" s="77"/>
      <c r="K567" s="2"/>
      <c r="L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customHeight="1" x14ac:dyDescent="0.15">
      <c r="A568" s="2"/>
      <c r="B568" s="2"/>
      <c r="C568" s="73"/>
      <c r="D568" s="73"/>
      <c r="E568" s="74"/>
      <c r="F568" s="75"/>
      <c r="G568" s="2"/>
      <c r="H568" s="75"/>
      <c r="I568" s="76"/>
      <c r="J568" s="77"/>
      <c r="K568" s="2"/>
      <c r="L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customHeight="1" x14ac:dyDescent="0.15">
      <c r="A569" s="2"/>
      <c r="B569" s="2"/>
      <c r="C569" s="73"/>
      <c r="D569" s="73"/>
      <c r="E569" s="74"/>
      <c r="F569" s="75"/>
      <c r="G569" s="2"/>
      <c r="H569" s="75"/>
      <c r="I569" s="76"/>
      <c r="J569" s="77"/>
      <c r="K569" s="2"/>
      <c r="L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customHeight="1" x14ac:dyDescent="0.15">
      <c r="A570" s="2"/>
      <c r="B570" s="2"/>
      <c r="C570" s="73"/>
      <c r="D570" s="73"/>
      <c r="E570" s="74"/>
      <c r="F570" s="75"/>
      <c r="G570" s="2"/>
      <c r="H570" s="75"/>
      <c r="I570" s="76"/>
      <c r="J570" s="77"/>
      <c r="K570" s="2"/>
      <c r="L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customHeight="1" x14ac:dyDescent="0.15">
      <c r="A571" s="2"/>
      <c r="B571" s="2"/>
      <c r="C571" s="73"/>
      <c r="D571" s="73"/>
      <c r="E571" s="74"/>
      <c r="F571" s="75"/>
      <c r="G571" s="2"/>
      <c r="H571" s="75"/>
      <c r="I571" s="76"/>
      <c r="J571" s="77"/>
      <c r="K571" s="2"/>
      <c r="L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customHeight="1" x14ac:dyDescent="0.15">
      <c r="A572" s="2"/>
      <c r="B572" s="2"/>
      <c r="C572" s="73"/>
      <c r="D572" s="73"/>
      <c r="E572" s="74"/>
      <c r="F572" s="75"/>
      <c r="G572" s="2"/>
      <c r="H572" s="75"/>
      <c r="I572" s="76"/>
      <c r="J572" s="77"/>
      <c r="K572" s="2"/>
      <c r="L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customHeight="1" x14ac:dyDescent="0.15">
      <c r="A573" s="2"/>
      <c r="B573" s="2"/>
      <c r="C573" s="73"/>
      <c r="D573" s="73"/>
      <c r="E573" s="74"/>
      <c r="F573" s="75"/>
      <c r="G573" s="2"/>
      <c r="H573" s="75"/>
      <c r="I573" s="76"/>
      <c r="J573" s="77"/>
      <c r="K573" s="2"/>
      <c r="L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customHeight="1" x14ac:dyDescent="0.15">
      <c r="A574" s="2"/>
      <c r="B574" s="2"/>
      <c r="C574" s="73"/>
      <c r="D574" s="73"/>
      <c r="E574" s="74"/>
      <c r="F574" s="75"/>
      <c r="G574" s="2"/>
      <c r="H574" s="75"/>
      <c r="I574" s="76"/>
      <c r="J574" s="77"/>
      <c r="K574" s="2"/>
      <c r="L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customHeight="1" x14ac:dyDescent="0.15">
      <c r="A575" s="2"/>
      <c r="B575" s="2"/>
      <c r="C575" s="73"/>
      <c r="D575" s="73"/>
      <c r="E575" s="74"/>
      <c r="F575" s="75"/>
      <c r="G575" s="2"/>
      <c r="H575" s="75"/>
      <c r="I575" s="76"/>
      <c r="J575" s="77"/>
      <c r="K575" s="2"/>
      <c r="L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customHeight="1" x14ac:dyDescent="0.15">
      <c r="A576" s="2"/>
      <c r="B576" s="2"/>
      <c r="C576" s="73"/>
      <c r="D576" s="73"/>
      <c r="E576" s="74"/>
      <c r="F576" s="75"/>
      <c r="G576" s="2"/>
      <c r="H576" s="75"/>
      <c r="I576" s="76"/>
      <c r="J576" s="77"/>
      <c r="K576" s="2"/>
      <c r="L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customHeight="1" x14ac:dyDescent="0.15">
      <c r="A577" s="2"/>
      <c r="B577" s="2"/>
      <c r="C577" s="73"/>
      <c r="D577" s="73"/>
      <c r="E577" s="74"/>
      <c r="F577" s="75"/>
      <c r="G577" s="2"/>
      <c r="H577" s="75"/>
      <c r="I577" s="76"/>
      <c r="J577" s="77"/>
      <c r="K577" s="2"/>
      <c r="L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customHeight="1" x14ac:dyDescent="0.15">
      <c r="A578" s="2"/>
      <c r="B578" s="2"/>
      <c r="C578" s="73"/>
      <c r="D578" s="73"/>
      <c r="E578" s="74"/>
      <c r="F578" s="75"/>
      <c r="G578" s="2"/>
      <c r="H578" s="75"/>
      <c r="I578" s="76"/>
      <c r="J578" s="77"/>
      <c r="K578" s="2"/>
      <c r="L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customHeight="1" x14ac:dyDescent="0.15">
      <c r="A579" s="2"/>
      <c r="B579" s="2"/>
      <c r="C579" s="73"/>
      <c r="D579" s="73"/>
      <c r="E579" s="74"/>
      <c r="F579" s="75"/>
      <c r="G579" s="2"/>
      <c r="H579" s="75"/>
      <c r="I579" s="76"/>
      <c r="J579" s="77"/>
      <c r="K579" s="2"/>
      <c r="L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customHeight="1" x14ac:dyDescent="0.15">
      <c r="A580" s="2"/>
      <c r="B580" s="2"/>
      <c r="C580" s="73"/>
      <c r="D580" s="73"/>
      <c r="E580" s="74"/>
      <c r="F580" s="75"/>
      <c r="G580" s="2"/>
      <c r="H580" s="75"/>
      <c r="I580" s="76"/>
      <c r="J580" s="77"/>
      <c r="K580" s="2"/>
      <c r="L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customHeight="1" x14ac:dyDescent="0.15">
      <c r="A581" s="2"/>
      <c r="B581" s="2"/>
      <c r="C581" s="73"/>
      <c r="D581" s="73"/>
      <c r="E581" s="74"/>
      <c r="F581" s="75"/>
      <c r="G581" s="2"/>
      <c r="H581" s="75"/>
      <c r="I581" s="76"/>
      <c r="J581" s="77"/>
      <c r="K581" s="2"/>
      <c r="L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customHeight="1" x14ac:dyDescent="0.15">
      <c r="A582" s="2"/>
      <c r="B582" s="2"/>
      <c r="C582" s="73"/>
      <c r="D582" s="73"/>
      <c r="E582" s="74"/>
      <c r="F582" s="75"/>
      <c r="G582" s="2"/>
      <c r="H582" s="75"/>
      <c r="I582" s="76"/>
      <c r="J582" s="77"/>
      <c r="K582" s="2"/>
      <c r="L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customHeight="1" x14ac:dyDescent="0.15">
      <c r="A583" s="2"/>
      <c r="B583" s="2"/>
      <c r="C583" s="73"/>
      <c r="D583" s="73"/>
      <c r="E583" s="74"/>
      <c r="F583" s="75"/>
      <c r="G583" s="2"/>
      <c r="H583" s="75"/>
      <c r="I583" s="76"/>
      <c r="J583" s="77"/>
      <c r="K583" s="2"/>
      <c r="L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customHeight="1" x14ac:dyDescent="0.15">
      <c r="A584" s="2"/>
      <c r="B584" s="2"/>
      <c r="C584" s="73"/>
      <c r="D584" s="73"/>
      <c r="E584" s="74"/>
      <c r="F584" s="75"/>
      <c r="G584" s="2"/>
      <c r="H584" s="75"/>
      <c r="I584" s="76"/>
      <c r="J584" s="77"/>
      <c r="K584" s="2"/>
      <c r="L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customHeight="1" x14ac:dyDescent="0.15">
      <c r="A585" s="2"/>
      <c r="B585" s="2"/>
      <c r="C585" s="73"/>
      <c r="D585" s="73"/>
      <c r="E585" s="74"/>
      <c r="F585" s="75"/>
      <c r="G585" s="2"/>
      <c r="H585" s="75"/>
      <c r="I585" s="76"/>
      <c r="J585" s="77"/>
      <c r="K585" s="2"/>
      <c r="L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customHeight="1" x14ac:dyDescent="0.15">
      <c r="A586" s="2"/>
      <c r="B586" s="2"/>
      <c r="C586" s="73"/>
      <c r="D586" s="73"/>
      <c r="E586" s="74"/>
      <c r="F586" s="75"/>
      <c r="G586" s="2"/>
      <c r="H586" s="75"/>
      <c r="I586" s="76"/>
      <c r="J586" s="77"/>
      <c r="K586" s="2"/>
      <c r="L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customHeight="1" x14ac:dyDescent="0.15">
      <c r="A587" s="2"/>
      <c r="B587" s="2"/>
      <c r="C587" s="73"/>
      <c r="D587" s="73"/>
      <c r="E587" s="74"/>
      <c r="F587" s="75"/>
      <c r="G587" s="2"/>
      <c r="H587" s="75"/>
      <c r="I587" s="76"/>
      <c r="J587" s="77"/>
      <c r="K587" s="2"/>
      <c r="L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customHeight="1" x14ac:dyDescent="0.15">
      <c r="A588" s="2"/>
      <c r="B588" s="2"/>
      <c r="C588" s="73"/>
      <c r="D588" s="73"/>
      <c r="E588" s="74"/>
      <c r="F588" s="75"/>
      <c r="G588" s="2"/>
      <c r="H588" s="75"/>
      <c r="I588" s="76"/>
      <c r="J588" s="77"/>
      <c r="K588" s="2"/>
      <c r="L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customHeight="1" x14ac:dyDescent="0.15">
      <c r="A589" s="2"/>
      <c r="B589" s="2"/>
      <c r="C589" s="73"/>
      <c r="D589" s="73"/>
      <c r="E589" s="74"/>
      <c r="F589" s="75"/>
      <c r="G589" s="2"/>
      <c r="H589" s="75"/>
      <c r="I589" s="76"/>
      <c r="J589" s="77"/>
      <c r="K589" s="2"/>
      <c r="L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customHeight="1" x14ac:dyDescent="0.15">
      <c r="A590" s="2"/>
      <c r="B590" s="2"/>
      <c r="C590" s="73"/>
      <c r="D590" s="73"/>
      <c r="E590" s="74"/>
      <c r="F590" s="75"/>
      <c r="G590" s="2"/>
      <c r="H590" s="75"/>
      <c r="I590" s="76"/>
      <c r="J590" s="77"/>
      <c r="K590" s="2"/>
      <c r="L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customHeight="1" x14ac:dyDescent="0.15">
      <c r="A591" s="2"/>
      <c r="B591" s="2"/>
      <c r="C591" s="73"/>
      <c r="D591" s="73"/>
      <c r="E591" s="74"/>
      <c r="F591" s="75"/>
      <c r="G591" s="2"/>
      <c r="H591" s="75"/>
      <c r="I591" s="76"/>
      <c r="J591" s="77"/>
      <c r="K591" s="2"/>
      <c r="L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customHeight="1" x14ac:dyDescent="0.15">
      <c r="A592" s="2"/>
      <c r="B592" s="2"/>
      <c r="C592" s="73"/>
      <c r="D592" s="73"/>
      <c r="E592" s="74"/>
      <c r="F592" s="75"/>
      <c r="G592" s="2"/>
      <c r="H592" s="75"/>
      <c r="I592" s="76"/>
      <c r="J592" s="77"/>
      <c r="K592" s="2"/>
      <c r="L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customHeight="1" x14ac:dyDescent="0.15">
      <c r="A593" s="2"/>
      <c r="B593" s="2"/>
      <c r="C593" s="73"/>
      <c r="D593" s="73"/>
      <c r="E593" s="74"/>
      <c r="F593" s="75"/>
      <c r="G593" s="2"/>
      <c r="H593" s="75"/>
      <c r="I593" s="76"/>
      <c r="J593" s="77"/>
      <c r="K593" s="2"/>
      <c r="L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customHeight="1" x14ac:dyDescent="0.15">
      <c r="A594" s="2"/>
      <c r="B594" s="2"/>
      <c r="C594" s="73"/>
      <c r="D594" s="73"/>
      <c r="E594" s="74"/>
      <c r="F594" s="75"/>
      <c r="G594" s="2"/>
      <c r="H594" s="75"/>
      <c r="I594" s="76"/>
      <c r="J594" s="77"/>
      <c r="K594" s="2"/>
      <c r="L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customHeight="1" x14ac:dyDescent="0.15">
      <c r="A595" s="2"/>
      <c r="B595" s="2"/>
      <c r="C595" s="73"/>
      <c r="D595" s="73"/>
      <c r="E595" s="74"/>
      <c r="F595" s="75"/>
      <c r="G595" s="2"/>
      <c r="H595" s="75"/>
      <c r="I595" s="76"/>
      <c r="J595" s="77"/>
      <c r="K595" s="2"/>
      <c r="L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customHeight="1" x14ac:dyDescent="0.15">
      <c r="A596" s="2"/>
      <c r="B596" s="2"/>
      <c r="C596" s="73"/>
      <c r="D596" s="73"/>
      <c r="E596" s="74"/>
      <c r="F596" s="75"/>
      <c r="G596" s="2"/>
      <c r="H596" s="75"/>
      <c r="I596" s="76"/>
      <c r="J596" s="77"/>
      <c r="K596" s="2"/>
      <c r="L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customHeight="1" x14ac:dyDescent="0.15">
      <c r="A597" s="2"/>
      <c r="B597" s="2"/>
      <c r="C597" s="73"/>
      <c r="D597" s="73"/>
      <c r="E597" s="74"/>
      <c r="F597" s="75"/>
      <c r="G597" s="2"/>
      <c r="H597" s="75"/>
      <c r="I597" s="76"/>
      <c r="J597" s="77"/>
      <c r="K597" s="2"/>
      <c r="L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customHeight="1" x14ac:dyDescent="0.15">
      <c r="A598" s="2"/>
      <c r="B598" s="2"/>
      <c r="C598" s="73"/>
      <c r="D598" s="73"/>
      <c r="E598" s="74"/>
      <c r="F598" s="75"/>
      <c r="G598" s="2"/>
      <c r="H598" s="75"/>
      <c r="I598" s="76"/>
      <c r="J598" s="77"/>
      <c r="K598" s="2"/>
      <c r="L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customHeight="1" x14ac:dyDescent="0.15">
      <c r="A599" s="2"/>
      <c r="B599" s="2"/>
      <c r="C599" s="73"/>
      <c r="D599" s="73"/>
      <c r="E599" s="74"/>
      <c r="F599" s="75"/>
      <c r="G599" s="2"/>
      <c r="H599" s="75"/>
      <c r="I599" s="76"/>
      <c r="J599" s="77"/>
      <c r="K599" s="2"/>
      <c r="L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customHeight="1" x14ac:dyDescent="0.15">
      <c r="A600" s="2"/>
      <c r="B600" s="2"/>
      <c r="C600" s="73"/>
      <c r="D600" s="73"/>
      <c r="E600" s="74"/>
      <c r="F600" s="75"/>
      <c r="G600" s="2"/>
      <c r="H600" s="75"/>
      <c r="I600" s="76"/>
      <c r="J600" s="77"/>
      <c r="K600" s="2"/>
      <c r="L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customHeight="1" x14ac:dyDescent="0.15">
      <c r="A601" s="2"/>
      <c r="B601" s="2"/>
      <c r="C601" s="73"/>
      <c r="D601" s="73"/>
      <c r="E601" s="74"/>
      <c r="F601" s="75"/>
      <c r="G601" s="2"/>
      <c r="H601" s="75"/>
      <c r="I601" s="76"/>
      <c r="J601" s="77"/>
      <c r="K601" s="2"/>
      <c r="L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customHeight="1" x14ac:dyDescent="0.15">
      <c r="A602" s="2"/>
      <c r="B602" s="2"/>
      <c r="C602" s="73"/>
      <c r="D602" s="73"/>
      <c r="E602" s="74"/>
      <c r="F602" s="75"/>
      <c r="G602" s="2"/>
      <c r="H602" s="75"/>
      <c r="I602" s="76"/>
      <c r="J602" s="77"/>
      <c r="K602" s="2"/>
      <c r="L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customHeight="1" x14ac:dyDescent="0.15">
      <c r="A603" s="2"/>
      <c r="B603" s="2"/>
      <c r="C603" s="73"/>
      <c r="D603" s="73"/>
      <c r="E603" s="74"/>
      <c r="F603" s="75"/>
      <c r="G603" s="2"/>
      <c r="H603" s="75"/>
      <c r="I603" s="76"/>
      <c r="J603" s="77"/>
      <c r="K603" s="2"/>
      <c r="L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customHeight="1" x14ac:dyDescent="0.15">
      <c r="A604" s="2"/>
      <c r="B604" s="2"/>
      <c r="C604" s="73"/>
      <c r="D604" s="73"/>
      <c r="E604" s="74"/>
      <c r="F604" s="75"/>
      <c r="G604" s="2"/>
      <c r="H604" s="75"/>
      <c r="I604" s="76"/>
      <c r="J604" s="77"/>
      <c r="K604" s="2"/>
      <c r="L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customHeight="1" x14ac:dyDescent="0.15">
      <c r="A605" s="2"/>
      <c r="B605" s="2"/>
      <c r="C605" s="73"/>
      <c r="D605" s="73"/>
      <c r="E605" s="74"/>
      <c r="F605" s="75"/>
      <c r="G605" s="2"/>
      <c r="H605" s="75"/>
      <c r="I605" s="76"/>
      <c r="J605" s="77"/>
      <c r="K605" s="2"/>
      <c r="L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customHeight="1" x14ac:dyDescent="0.15">
      <c r="A606" s="2"/>
      <c r="B606" s="2"/>
      <c r="C606" s="73"/>
      <c r="D606" s="73"/>
      <c r="E606" s="74"/>
      <c r="F606" s="75"/>
      <c r="G606" s="2"/>
      <c r="H606" s="75"/>
      <c r="I606" s="76"/>
      <c r="J606" s="77"/>
      <c r="K606" s="2"/>
      <c r="L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customHeight="1" x14ac:dyDescent="0.15">
      <c r="A607" s="2"/>
      <c r="B607" s="2"/>
      <c r="C607" s="73"/>
      <c r="D607" s="73"/>
      <c r="E607" s="74"/>
      <c r="F607" s="75"/>
      <c r="G607" s="2"/>
      <c r="H607" s="75"/>
      <c r="I607" s="76"/>
      <c r="J607" s="77"/>
      <c r="K607" s="2"/>
      <c r="L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customHeight="1" x14ac:dyDescent="0.15">
      <c r="A608" s="2"/>
      <c r="B608" s="2"/>
      <c r="C608" s="73"/>
      <c r="D608" s="73"/>
      <c r="E608" s="74"/>
      <c r="F608" s="75"/>
      <c r="G608" s="2"/>
      <c r="H608" s="75"/>
      <c r="I608" s="76"/>
      <c r="J608" s="77"/>
      <c r="K608" s="2"/>
      <c r="L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customHeight="1" x14ac:dyDescent="0.15">
      <c r="A609" s="2"/>
      <c r="B609" s="2"/>
      <c r="C609" s="73"/>
      <c r="D609" s="73"/>
      <c r="E609" s="74"/>
      <c r="F609" s="75"/>
      <c r="G609" s="2"/>
      <c r="H609" s="75"/>
      <c r="I609" s="76"/>
      <c r="J609" s="77"/>
      <c r="K609" s="2"/>
      <c r="L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customHeight="1" x14ac:dyDescent="0.15">
      <c r="A610" s="2"/>
      <c r="B610" s="2"/>
      <c r="C610" s="73"/>
      <c r="D610" s="73"/>
      <c r="E610" s="74"/>
      <c r="F610" s="75"/>
      <c r="G610" s="2"/>
      <c r="H610" s="75"/>
      <c r="I610" s="76"/>
      <c r="J610" s="77"/>
      <c r="K610" s="2"/>
      <c r="L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customHeight="1" x14ac:dyDescent="0.15">
      <c r="A611" s="2"/>
      <c r="B611" s="2"/>
      <c r="C611" s="73"/>
      <c r="D611" s="73"/>
      <c r="E611" s="74"/>
      <c r="F611" s="75"/>
      <c r="G611" s="2"/>
      <c r="H611" s="75"/>
      <c r="I611" s="76"/>
      <c r="J611" s="77"/>
      <c r="K611" s="2"/>
      <c r="L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customHeight="1" x14ac:dyDescent="0.15">
      <c r="A612" s="2"/>
      <c r="B612" s="2"/>
      <c r="C612" s="73"/>
      <c r="D612" s="73"/>
      <c r="E612" s="74"/>
      <c r="F612" s="75"/>
      <c r="G612" s="2"/>
      <c r="H612" s="75"/>
      <c r="I612" s="76"/>
      <c r="J612" s="77"/>
      <c r="K612" s="2"/>
      <c r="L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customHeight="1" x14ac:dyDescent="0.15">
      <c r="A613" s="2"/>
      <c r="B613" s="2"/>
      <c r="C613" s="73"/>
      <c r="D613" s="73"/>
      <c r="E613" s="74"/>
      <c r="F613" s="75"/>
      <c r="G613" s="2"/>
      <c r="H613" s="75"/>
      <c r="I613" s="76"/>
      <c r="J613" s="77"/>
      <c r="K613" s="2"/>
      <c r="L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customHeight="1" x14ac:dyDescent="0.15">
      <c r="A614" s="2"/>
      <c r="B614" s="2"/>
      <c r="C614" s="73"/>
      <c r="D614" s="73"/>
      <c r="E614" s="74"/>
      <c r="F614" s="75"/>
      <c r="G614" s="2"/>
      <c r="H614" s="75"/>
      <c r="I614" s="76"/>
      <c r="J614" s="77"/>
      <c r="K614" s="2"/>
      <c r="L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customHeight="1" x14ac:dyDescent="0.15">
      <c r="A615" s="2"/>
      <c r="B615" s="2"/>
      <c r="C615" s="73"/>
      <c r="D615" s="73"/>
      <c r="E615" s="74"/>
      <c r="F615" s="75"/>
      <c r="G615" s="2"/>
      <c r="H615" s="75"/>
      <c r="I615" s="76"/>
      <c r="J615" s="77"/>
      <c r="K615" s="2"/>
      <c r="L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customHeight="1" x14ac:dyDescent="0.15">
      <c r="A616" s="2"/>
      <c r="B616" s="2"/>
      <c r="C616" s="73"/>
      <c r="D616" s="73"/>
      <c r="E616" s="74"/>
      <c r="F616" s="75"/>
      <c r="G616" s="2"/>
      <c r="H616" s="75"/>
      <c r="I616" s="76"/>
      <c r="J616" s="77"/>
      <c r="K616" s="2"/>
      <c r="L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customHeight="1" x14ac:dyDescent="0.15">
      <c r="A617" s="2"/>
      <c r="B617" s="2"/>
      <c r="C617" s="73"/>
      <c r="D617" s="73"/>
      <c r="E617" s="74"/>
      <c r="F617" s="75"/>
      <c r="G617" s="2"/>
      <c r="H617" s="75"/>
      <c r="I617" s="76"/>
      <c r="J617" s="77"/>
      <c r="K617" s="2"/>
      <c r="L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customHeight="1" x14ac:dyDescent="0.15">
      <c r="A618" s="2"/>
      <c r="B618" s="2"/>
      <c r="C618" s="73"/>
      <c r="D618" s="73"/>
      <c r="E618" s="74"/>
      <c r="F618" s="75"/>
      <c r="G618" s="2"/>
      <c r="H618" s="75"/>
      <c r="I618" s="76"/>
      <c r="J618" s="77"/>
      <c r="K618" s="2"/>
      <c r="L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customHeight="1" x14ac:dyDescent="0.15">
      <c r="A619" s="2"/>
      <c r="B619" s="2"/>
      <c r="C619" s="73"/>
      <c r="D619" s="73"/>
      <c r="E619" s="74"/>
      <c r="F619" s="75"/>
      <c r="G619" s="2"/>
      <c r="H619" s="75"/>
      <c r="I619" s="76"/>
      <c r="J619" s="77"/>
      <c r="K619" s="2"/>
      <c r="L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customHeight="1" x14ac:dyDescent="0.15">
      <c r="A620" s="2"/>
      <c r="B620" s="2"/>
      <c r="C620" s="73"/>
      <c r="D620" s="73"/>
      <c r="E620" s="74"/>
      <c r="F620" s="75"/>
      <c r="G620" s="2"/>
      <c r="H620" s="75"/>
      <c r="I620" s="76"/>
      <c r="J620" s="77"/>
      <c r="K620" s="2"/>
      <c r="L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customHeight="1" x14ac:dyDescent="0.15">
      <c r="A621" s="2"/>
      <c r="B621" s="2"/>
      <c r="C621" s="73"/>
      <c r="D621" s="73"/>
      <c r="E621" s="74"/>
      <c r="F621" s="75"/>
      <c r="G621" s="2"/>
      <c r="H621" s="75"/>
      <c r="I621" s="76"/>
      <c r="J621" s="77"/>
      <c r="K621" s="2"/>
      <c r="L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customHeight="1" x14ac:dyDescent="0.15">
      <c r="A622" s="2"/>
      <c r="B622" s="2"/>
      <c r="C622" s="73"/>
      <c r="D622" s="73"/>
      <c r="E622" s="74"/>
      <c r="F622" s="75"/>
      <c r="G622" s="2"/>
      <c r="H622" s="75"/>
      <c r="I622" s="76"/>
      <c r="J622" s="77"/>
      <c r="K622" s="2"/>
      <c r="L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customHeight="1" x14ac:dyDescent="0.15">
      <c r="A623" s="2"/>
      <c r="B623" s="2"/>
      <c r="C623" s="73"/>
      <c r="D623" s="73"/>
      <c r="E623" s="74"/>
      <c r="F623" s="75"/>
      <c r="G623" s="2"/>
      <c r="H623" s="75"/>
      <c r="I623" s="76"/>
      <c r="J623" s="77"/>
      <c r="K623" s="2"/>
      <c r="L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customHeight="1" x14ac:dyDescent="0.15">
      <c r="A624" s="2"/>
      <c r="B624" s="2"/>
      <c r="C624" s="73"/>
      <c r="D624" s="73"/>
      <c r="E624" s="74"/>
      <c r="F624" s="75"/>
      <c r="G624" s="2"/>
      <c r="H624" s="75"/>
      <c r="I624" s="76"/>
      <c r="J624" s="77"/>
      <c r="K624" s="2"/>
      <c r="L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customHeight="1" x14ac:dyDescent="0.15">
      <c r="A625" s="2"/>
      <c r="B625" s="2"/>
      <c r="C625" s="73"/>
      <c r="D625" s="73"/>
      <c r="E625" s="74"/>
      <c r="F625" s="75"/>
      <c r="G625" s="2"/>
      <c r="H625" s="75"/>
      <c r="I625" s="76"/>
      <c r="J625" s="77"/>
      <c r="K625" s="2"/>
      <c r="L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customHeight="1" x14ac:dyDescent="0.15">
      <c r="A626" s="2"/>
      <c r="B626" s="2"/>
      <c r="C626" s="73"/>
      <c r="D626" s="73"/>
      <c r="E626" s="74"/>
      <c r="F626" s="75"/>
      <c r="G626" s="2"/>
      <c r="H626" s="75"/>
      <c r="I626" s="76"/>
      <c r="J626" s="77"/>
      <c r="K626" s="2"/>
      <c r="L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customHeight="1" x14ac:dyDescent="0.15">
      <c r="A627" s="2"/>
      <c r="B627" s="2"/>
      <c r="C627" s="73"/>
      <c r="D627" s="73"/>
      <c r="E627" s="74"/>
      <c r="F627" s="75"/>
      <c r="G627" s="2"/>
      <c r="H627" s="75"/>
      <c r="I627" s="76"/>
      <c r="J627" s="77"/>
      <c r="K627" s="2"/>
      <c r="L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customHeight="1" x14ac:dyDescent="0.15">
      <c r="A628" s="2"/>
      <c r="B628" s="2"/>
      <c r="C628" s="73"/>
      <c r="D628" s="73"/>
      <c r="E628" s="74"/>
      <c r="F628" s="75"/>
      <c r="G628" s="2"/>
      <c r="H628" s="75"/>
      <c r="I628" s="76"/>
      <c r="J628" s="77"/>
      <c r="K628" s="2"/>
      <c r="L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customHeight="1" x14ac:dyDescent="0.15">
      <c r="A629" s="2"/>
      <c r="B629" s="2"/>
      <c r="C629" s="73"/>
      <c r="D629" s="73"/>
      <c r="E629" s="74"/>
      <c r="F629" s="75"/>
      <c r="G629" s="2"/>
      <c r="H629" s="75"/>
      <c r="I629" s="76"/>
      <c r="J629" s="77"/>
      <c r="K629" s="2"/>
      <c r="L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customHeight="1" x14ac:dyDescent="0.15">
      <c r="A630" s="2"/>
      <c r="B630" s="2"/>
      <c r="C630" s="73"/>
      <c r="D630" s="73"/>
      <c r="E630" s="74"/>
      <c r="F630" s="75"/>
      <c r="G630" s="2"/>
      <c r="H630" s="75"/>
      <c r="I630" s="76"/>
      <c r="J630" s="77"/>
      <c r="K630" s="2"/>
      <c r="L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customHeight="1" x14ac:dyDescent="0.15">
      <c r="A631" s="2"/>
      <c r="B631" s="2"/>
      <c r="C631" s="73"/>
      <c r="D631" s="73"/>
      <c r="E631" s="74"/>
      <c r="F631" s="75"/>
      <c r="G631" s="2"/>
      <c r="H631" s="75"/>
      <c r="I631" s="76"/>
      <c r="J631" s="77"/>
      <c r="K631" s="2"/>
      <c r="L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customHeight="1" x14ac:dyDescent="0.15">
      <c r="A632" s="2"/>
      <c r="B632" s="2"/>
      <c r="C632" s="73"/>
      <c r="D632" s="73"/>
      <c r="E632" s="74"/>
      <c r="F632" s="75"/>
      <c r="G632" s="2"/>
      <c r="H632" s="75"/>
      <c r="I632" s="76"/>
      <c r="J632" s="77"/>
      <c r="K632" s="2"/>
      <c r="L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customHeight="1" x14ac:dyDescent="0.15">
      <c r="A633" s="2"/>
      <c r="B633" s="2"/>
      <c r="C633" s="73"/>
      <c r="D633" s="73"/>
      <c r="E633" s="74"/>
      <c r="F633" s="75"/>
      <c r="G633" s="2"/>
      <c r="H633" s="75"/>
      <c r="I633" s="76"/>
      <c r="J633" s="77"/>
      <c r="K633" s="2"/>
      <c r="L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customHeight="1" x14ac:dyDescent="0.15">
      <c r="A634" s="2"/>
      <c r="B634" s="2"/>
      <c r="C634" s="73"/>
      <c r="D634" s="73"/>
      <c r="E634" s="74"/>
      <c r="F634" s="75"/>
      <c r="G634" s="2"/>
      <c r="H634" s="75"/>
      <c r="I634" s="76"/>
      <c r="J634" s="77"/>
      <c r="K634" s="2"/>
      <c r="L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customHeight="1" x14ac:dyDescent="0.15">
      <c r="A635" s="2"/>
      <c r="B635" s="2"/>
      <c r="C635" s="73"/>
      <c r="D635" s="73"/>
      <c r="E635" s="74"/>
      <c r="F635" s="75"/>
      <c r="G635" s="2"/>
      <c r="H635" s="75"/>
      <c r="I635" s="76"/>
      <c r="J635" s="77"/>
      <c r="K635" s="2"/>
      <c r="L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" customHeight="1" x14ac:dyDescent="0.15">
      <c r="A636" s="2"/>
      <c r="B636" s="2"/>
      <c r="C636" s="73"/>
      <c r="D636" s="73"/>
      <c r="E636" s="74"/>
      <c r="F636" s="75"/>
      <c r="G636" s="2"/>
      <c r="H636" s="75"/>
      <c r="I636" s="76"/>
      <c r="J636" s="77"/>
      <c r="K636" s="2"/>
      <c r="L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" customHeight="1" x14ac:dyDescent="0.15">
      <c r="A637" s="2"/>
      <c r="B637" s="2"/>
      <c r="C637" s="73"/>
      <c r="D637" s="73"/>
      <c r="E637" s="74"/>
      <c r="F637" s="75"/>
      <c r="G637" s="2"/>
      <c r="H637" s="75"/>
      <c r="I637" s="76"/>
      <c r="J637" s="77"/>
      <c r="K637" s="2"/>
      <c r="L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" customHeight="1" x14ac:dyDescent="0.15">
      <c r="A638" s="2"/>
      <c r="B638" s="2"/>
      <c r="C638" s="73"/>
      <c r="D638" s="73"/>
      <c r="E638" s="74"/>
      <c r="F638" s="75"/>
      <c r="G638" s="2"/>
      <c r="H638" s="75"/>
      <c r="I638" s="76"/>
      <c r="J638" s="77"/>
      <c r="K638" s="2"/>
      <c r="L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" customHeight="1" x14ac:dyDescent="0.15">
      <c r="A639" s="2"/>
      <c r="B639" s="2"/>
      <c r="C639" s="73"/>
      <c r="D639" s="73"/>
      <c r="E639" s="74"/>
      <c r="F639" s="75"/>
      <c r="G639" s="2"/>
      <c r="H639" s="75"/>
      <c r="I639" s="76"/>
      <c r="J639" s="77"/>
      <c r="K639" s="2"/>
      <c r="L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" customHeight="1" x14ac:dyDescent="0.15">
      <c r="A640" s="2"/>
      <c r="B640" s="2"/>
      <c r="C640" s="73"/>
      <c r="D640" s="73"/>
      <c r="E640" s="74"/>
      <c r="F640" s="75"/>
      <c r="G640" s="2"/>
      <c r="H640" s="75"/>
      <c r="I640" s="76"/>
      <c r="J640" s="77"/>
      <c r="K640" s="2"/>
      <c r="L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" customHeight="1" x14ac:dyDescent="0.15">
      <c r="A641" s="2"/>
      <c r="B641" s="2"/>
      <c r="C641" s="73"/>
      <c r="D641" s="73"/>
      <c r="E641" s="74"/>
      <c r="F641" s="75"/>
      <c r="G641" s="2"/>
      <c r="H641" s="75"/>
      <c r="I641" s="76"/>
      <c r="J641" s="77"/>
      <c r="K641" s="2"/>
      <c r="L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" customHeight="1" x14ac:dyDescent="0.15">
      <c r="A642" s="2"/>
      <c r="B642" s="2"/>
      <c r="C642" s="73"/>
      <c r="D642" s="73"/>
      <c r="E642" s="74"/>
      <c r="F642" s="75"/>
      <c r="G642" s="2"/>
      <c r="H642" s="75"/>
      <c r="I642" s="76"/>
      <c r="J642" s="77"/>
      <c r="K642" s="2"/>
      <c r="L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" customHeight="1" x14ac:dyDescent="0.15">
      <c r="A643" s="2"/>
      <c r="B643" s="2"/>
      <c r="C643" s="73"/>
      <c r="D643" s="73"/>
      <c r="E643" s="74"/>
      <c r="F643" s="75"/>
      <c r="G643" s="2"/>
      <c r="H643" s="75"/>
      <c r="I643" s="76"/>
      <c r="J643" s="77"/>
      <c r="K643" s="2"/>
      <c r="L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" customHeight="1" x14ac:dyDescent="0.15">
      <c r="A644" s="2"/>
      <c r="B644" s="2"/>
      <c r="C644" s="73"/>
      <c r="D644" s="73"/>
      <c r="E644" s="74"/>
      <c r="F644" s="75"/>
      <c r="G644" s="2"/>
      <c r="H644" s="75"/>
      <c r="I644" s="76"/>
      <c r="J644" s="77"/>
      <c r="K644" s="2"/>
      <c r="L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" customHeight="1" x14ac:dyDescent="0.15">
      <c r="A645" s="2"/>
      <c r="B645" s="2"/>
      <c r="C645" s="73"/>
      <c r="D645" s="73"/>
      <c r="E645" s="74"/>
      <c r="F645" s="75"/>
      <c r="G645" s="2"/>
      <c r="H645" s="75"/>
      <c r="I645" s="76"/>
      <c r="J645" s="77"/>
      <c r="K645" s="2"/>
      <c r="L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" customHeight="1" x14ac:dyDescent="0.15">
      <c r="A646" s="2"/>
      <c r="B646" s="2"/>
      <c r="C646" s="73"/>
      <c r="D646" s="73"/>
      <c r="E646" s="74"/>
      <c r="F646" s="75"/>
      <c r="G646" s="2"/>
      <c r="H646" s="75"/>
      <c r="I646" s="76"/>
      <c r="J646" s="77"/>
      <c r="K646" s="2"/>
      <c r="L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" customHeight="1" x14ac:dyDescent="0.15">
      <c r="A647" s="2"/>
      <c r="B647" s="2"/>
      <c r="C647" s="73"/>
      <c r="D647" s="73"/>
      <c r="E647" s="74"/>
      <c r="F647" s="75"/>
      <c r="G647" s="2"/>
      <c r="H647" s="75"/>
      <c r="I647" s="76"/>
      <c r="J647" s="77"/>
      <c r="K647" s="2"/>
      <c r="L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" customHeight="1" x14ac:dyDescent="0.15">
      <c r="A648" s="2"/>
      <c r="B648" s="2"/>
      <c r="C648" s="73"/>
      <c r="D648" s="73"/>
      <c r="E648" s="74"/>
      <c r="F648" s="75"/>
      <c r="G648" s="2"/>
      <c r="H648" s="75"/>
      <c r="I648" s="76"/>
      <c r="J648" s="77"/>
      <c r="K648" s="2"/>
      <c r="L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" customHeight="1" x14ac:dyDescent="0.15">
      <c r="A649" s="2"/>
      <c r="B649" s="2"/>
      <c r="C649" s="73"/>
      <c r="D649" s="73"/>
      <c r="E649" s="74"/>
      <c r="F649" s="75"/>
      <c r="G649" s="2"/>
      <c r="H649" s="75"/>
      <c r="I649" s="76"/>
      <c r="J649" s="77"/>
      <c r="K649" s="2"/>
      <c r="L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" customHeight="1" x14ac:dyDescent="0.15">
      <c r="A650" s="2"/>
      <c r="B650" s="2"/>
      <c r="C650" s="73"/>
      <c r="D650" s="73"/>
      <c r="E650" s="74"/>
      <c r="F650" s="75"/>
      <c r="G650" s="2"/>
      <c r="H650" s="75"/>
      <c r="I650" s="76"/>
      <c r="J650" s="77"/>
      <c r="K650" s="2"/>
      <c r="L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" customHeight="1" x14ac:dyDescent="0.15">
      <c r="A651" s="2"/>
      <c r="B651" s="2"/>
      <c r="C651" s="73"/>
      <c r="D651" s="73"/>
      <c r="E651" s="74"/>
      <c r="F651" s="75"/>
      <c r="G651" s="2"/>
      <c r="H651" s="75"/>
      <c r="I651" s="76"/>
      <c r="J651" s="77"/>
      <c r="K651" s="2"/>
      <c r="L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" customHeight="1" x14ac:dyDescent="0.15">
      <c r="A652" s="2"/>
      <c r="B652" s="2"/>
      <c r="C652" s="73"/>
      <c r="D652" s="73"/>
      <c r="E652" s="74"/>
      <c r="F652" s="75"/>
      <c r="G652" s="2"/>
      <c r="H652" s="75"/>
      <c r="I652" s="76"/>
      <c r="J652" s="77"/>
      <c r="K652" s="2"/>
      <c r="L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" customHeight="1" x14ac:dyDescent="0.15">
      <c r="A653" s="2"/>
      <c r="B653" s="2"/>
      <c r="C653" s="73"/>
      <c r="D653" s="73"/>
      <c r="E653" s="74"/>
      <c r="F653" s="75"/>
      <c r="G653" s="2"/>
      <c r="H653" s="75"/>
      <c r="I653" s="76"/>
      <c r="J653" s="77"/>
      <c r="K653" s="2"/>
      <c r="L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" customHeight="1" x14ac:dyDescent="0.15">
      <c r="A654" s="2"/>
      <c r="B654" s="2"/>
      <c r="C654" s="73"/>
      <c r="D654" s="73"/>
      <c r="E654" s="74"/>
      <c r="F654" s="75"/>
      <c r="G654" s="2"/>
      <c r="H654" s="75"/>
      <c r="I654" s="76"/>
      <c r="J654" s="77"/>
      <c r="K654" s="2"/>
      <c r="L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" customHeight="1" x14ac:dyDescent="0.15">
      <c r="A655" s="2"/>
      <c r="B655" s="2"/>
      <c r="C655" s="73"/>
      <c r="D655" s="73"/>
      <c r="E655" s="74"/>
      <c r="F655" s="75"/>
      <c r="G655" s="2"/>
      <c r="H655" s="75"/>
      <c r="I655" s="76"/>
      <c r="J655" s="77"/>
      <c r="K655" s="2"/>
      <c r="L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" customHeight="1" x14ac:dyDescent="0.15">
      <c r="A656" s="2"/>
      <c r="B656" s="2"/>
      <c r="C656" s="73"/>
      <c r="D656" s="73"/>
      <c r="E656" s="74"/>
      <c r="F656" s="75"/>
      <c r="G656" s="2"/>
      <c r="H656" s="75"/>
      <c r="I656" s="76"/>
      <c r="J656" s="77"/>
      <c r="K656" s="2"/>
      <c r="L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" customHeight="1" x14ac:dyDescent="0.15">
      <c r="A657" s="2"/>
      <c r="B657" s="2"/>
      <c r="C657" s="73"/>
      <c r="D657" s="73"/>
      <c r="E657" s="74"/>
      <c r="F657" s="75"/>
      <c r="G657" s="2"/>
      <c r="H657" s="75"/>
      <c r="I657" s="76"/>
      <c r="J657" s="77"/>
      <c r="K657" s="2"/>
      <c r="L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" customHeight="1" x14ac:dyDescent="0.15">
      <c r="A658" s="2"/>
      <c r="B658" s="2"/>
      <c r="C658" s="73"/>
      <c r="D658" s="73"/>
      <c r="E658" s="74"/>
      <c r="F658" s="75"/>
      <c r="G658" s="2"/>
      <c r="H658" s="75"/>
      <c r="I658" s="76"/>
      <c r="J658" s="77"/>
      <c r="K658" s="2"/>
      <c r="L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" customHeight="1" x14ac:dyDescent="0.15">
      <c r="A659" s="2"/>
      <c r="B659" s="2"/>
      <c r="C659" s="73"/>
      <c r="D659" s="73"/>
      <c r="E659" s="74"/>
      <c r="F659" s="75"/>
      <c r="G659" s="2"/>
      <c r="H659" s="75"/>
      <c r="I659" s="76"/>
      <c r="J659" s="77"/>
      <c r="K659" s="2"/>
      <c r="L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" customHeight="1" x14ac:dyDescent="0.15">
      <c r="A660" s="2"/>
      <c r="B660" s="2"/>
      <c r="C660" s="73"/>
      <c r="D660" s="73"/>
      <c r="E660" s="74"/>
      <c r="F660" s="75"/>
      <c r="G660" s="2"/>
      <c r="H660" s="75"/>
      <c r="I660" s="76"/>
      <c r="J660" s="77"/>
      <c r="K660" s="2"/>
      <c r="L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" customHeight="1" x14ac:dyDescent="0.15">
      <c r="A661" s="2"/>
      <c r="B661" s="2"/>
      <c r="C661" s="73"/>
      <c r="D661" s="73"/>
      <c r="E661" s="74"/>
      <c r="F661" s="75"/>
      <c r="G661" s="2"/>
      <c r="H661" s="75"/>
      <c r="I661" s="76"/>
      <c r="J661" s="77"/>
      <c r="K661" s="2"/>
      <c r="L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" customHeight="1" x14ac:dyDescent="0.15">
      <c r="A662" s="2"/>
      <c r="B662" s="2"/>
      <c r="C662" s="73"/>
      <c r="D662" s="73"/>
      <c r="E662" s="74"/>
      <c r="F662" s="75"/>
      <c r="G662" s="2"/>
      <c r="H662" s="75"/>
      <c r="I662" s="76"/>
      <c r="J662" s="77"/>
      <c r="K662" s="2"/>
      <c r="L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" customHeight="1" x14ac:dyDescent="0.15">
      <c r="A663" s="2"/>
      <c r="B663" s="2"/>
      <c r="C663" s="73"/>
      <c r="D663" s="73"/>
      <c r="E663" s="74"/>
      <c r="F663" s="75"/>
      <c r="G663" s="2"/>
      <c r="H663" s="75"/>
      <c r="I663" s="76"/>
      <c r="J663" s="77"/>
      <c r="K663" s="2"/>
      <c r="L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" customHeight="1" x14ac:dyDescent="0.15">
      <c r="A664" s="2"/>
      <c r="B664" s="2"/>
      <c r="C664" s="73"/>
      <c r="D664" s="73"/>
      <c r="E664" s="74"/>
      <c r="F664" s="75"/>
      <c r="G664" s="2"/>
      <c r="H664" s="75"/>
      <c r="I664" s="76"/>
      <c r="J664" s="77"/>
      <c r="K664" s="2"/>
      <c r="L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" customHeight="1" x14ac:dyDescent="0.15">
      <c r="A665" s="2"/>
      <c r="B665" s="2"/>
      <c r="C665" s="73"/>
      <c r="D665" s="73"/>
      <c r="E665" s="74"/>
      <c r="F665" s="75"/>
      <c r="G665" s="2"/>
      <c r="H665" s="75"/>
      <c r="I665" s="76"/>
      <c r="J665" s="77"/>
      <c r="K665" s="2"/>
      <c r="L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" customHeight="1" x14ac:dyDescent="0.15">
      <c r="A666" s="2"/>
      <c r="B666" s="2"/>
      <c r="C666" s="73"/>
      <c r="D666" s="73"/>
      <c r="E666" s="74"/>
      <c r="F666" s="75"/>
      <c r="G666" s="2"/>
      <c r="H666" s="75"/>
      <c r="I666" s="76"/>
      <c r="J666" s="77"/>
      <c r="K666" s="2"/>
      <c r="L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" customHeight="1" x14ac:dyDescent="0.15">
      <c r="A667" s="2"/>
      <c r="B667" s="2"/>
      <c r="C667" s="73"/>
      <c r="D667" s="73"/>
      <c r="E667" s="74"/>
      <c r="F667" s="75"/>
      <c r="G667" s="2"/>
      <c r="H667" s="75"/>
      <c r="I667" s="76"/>
      <c r="J667" s="77"/>
      <c r="K667" s="2"/>
      <c r="L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" customHeight="1" x14ac:dyDescent="0.15">
      <c r="A668" s="2"/>
      <c r="B668" s="2"/>
      <c r="C668" s="73"/>
      <c r="D668" s="73"/>
      <c r="E668" s="74"/>
      <c r="F668" s="75"/>
      <c r="G668" s="2"/>
      <c r="H668" s="75"/>
      <c r="I668" s="76"/>
      <c r="J668" s="77"/>
      <c r="K668" s="2"/>
      <c r="L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" customHeight="1" x14ac:dyDescent="0.15">
      <c r="A669" s="2"/>
      <c r="B669" s="2"/>
      <c r="C669" s="73"/>
      <c r="D669" s="73"/>
      <c r="E669" s="74"/>
      <c r="F669" s="75"/>
      <c r="G669" s="2"/>
      <c r="H669" s="75"/>
      <c r="I669" s="76"/>
      <c r="J669" s="77"/>
      <c r="K669" s="2"/>
      <c r="L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" customHeight="1" x14ac:dyDescent="0.15">
      <c r="A670" s="2"/>
      <c r="B670" s="2"/>
      <c r="C670" s="73"/>
      <c r="D670" s="73"/>
      <c r="E670" s="74"/>
      <c r="F670" s="75"/>
      <c r="G670" s="2"/>
      <c r="H670" s="75"/>
      <c r="I670" s="76"/>
      <c r="J670" s="77"/>
      <c r="K670" s="2"/>
      <c r="L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" customHeight="1" x14ac:dyDescent="0.15">
      <c r="A671" s="2"/>
      <c r="B671" s="2"/>
      <c r="C671" s="73"/>
      <c r="D671" s="73"/>
      <c r="E671" s="74"/>
      <c r="F671" s="75"/>
      <c r="G671" s="2"/>
      <c r="H671" s="75"/>
      <c r="I671" s="76"/>
      <c r="J671" s="77"/>
      <c r="K671" s="2"/>
      <c r="L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" customHeight="1" x14ac:dyDescent="0.15">
      <c r="A672" s="2"/>
      <c r="B672" s="2"/>
      <c r="C672" s="73"/>
      <c r="D672" s="73"/>
      <c r="E672" s="74"/>
      <c r="F672" s="75"/>
      <c r="G672" s="2"/>
      <c r="H672" s="75"/>
      <c r="I672" s="76"/>
      <c r="J672" s="77"/>
      <c r="K672" s="2"/>
      <c r="L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" customHeight="1" x14ac:dyDescent="0.15">
      <c r="A673" s="2"/>
      <c r="B673" s="2"/>
      <c r="C673" s="73"/>
      <c r="D673" s="73"/>
      <c r="E673" s="74"/>
      <c r="F673" s="75"/>
      <c r="G673" s="2"/>
      <c r="H673" s="75"/>
      <c r="I673" s="76"/>
      <c r="J673" s="77"/>
      <c r="K673" s="2"/>
      <c r="L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" customHeight="1" x14ac:dyDescent="0.15">
      <c r="A674" s="2"/>
      <c r="B674" s="2"/>
      <c r="C674" s="73"/>
      <c r="D674" s="73"/>
      <c r="E674" s="74"/>
      <c r="F674" s="75"/>
      <c r="G674" s="2"/>
      <c r="H674" s="75"/>
      <c r="I674" s="76"/>
      <c r="J674" s="77"/>
      <c r="K674" s="2"/>
      <c r="L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" customHeight="1" x14ac:dyDescent="0.15">
      <c r="A675" s="2"/>
      <c r="B675" s="2"/>
      <c r="C675" s="73"/>
      <c r="D675" s="73"/>
      <c r="E675" s="74"/>
      <c r="F675" s="75"/>
      <c r="G675" s="2"/>
      <c r="H675" s="75"/>
      <c r="I675" s="76"/>
      <c r="J675" s="77"/>
      <c r="K675" s="2"/>
      <c r="L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" customHeight="1" x14ac:dyDescent="0.15">
      <c r="A676" s="2"/>
      <c r="B676" s="2"/>
      <c r="C676" s="73"/>
      <c r="D676" s="73"/>
      <c r="E676" s="74"/>
      <c r="F676" s="75"/>
      <c r="G676" s="2"/>
      <c r="H676" s="75"/>
      <c r="I676" s="76"/>
      <c r="J676" s="77"/>
      <c r="K676" s="2"/>
      <c r="L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" customHeight="1" x14ac:dyDescent="0.15">
      <c r="A677" s="2"/>
      <c r="B677" s="2"/>
      <c r="C677" s="73"/>
      <c r="D677" s="73"/>
      <c r="E677" s="74"/>
      <c r="F677" s="75"/>
      <c r="G677" s="2"/>
      <c r="H677" s="75"/>
      <c r="I677" s="76"/>
      <c r="J677" s="77"/>
      <c r="K677" s="2"/>
      <c r="L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" customHeight="1" x14ac:dyDescent="0.15">
      <c r="A678" s="2"/>
      <c r="B678" s="2"/>
      <c r="C678" s="73"/>
      <c r="D678" s="73"/>
      <c r="E678" s="74"/>
      <c r="F678" s="75"/>
      <c r="G678" s="2"/>
      <c r="H678" s="75"/>
      <c r="I678" s="76"/>
      <c r="J678" s="77"/>
      <c r="K678" s="2"/>
      <c r="L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" customHeight="1" x14ac:dyDescent="0.15">
      <c r="A679" s="2"/>
      <c r="B679" s="2"/>
      <c r="C679" s="73"/>
      <c r="D679" s="73"/>
      <c r="E679" s="74"/>
      <c r="F679" s="75"/>
      <c r="G679" s="2"/>
      <c r="H679" s="75"/>
      <c r="I679" s="76"/>
      <c r="J679" s="77"/>
      <c r="K679" s="2"/>
      <c r="L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" customHeight="1" x14ac:dyDescent="0.15">
      <c r="A680" s="2"/>
      <c r="B680" s="2"/>
      <c r="C680" s="73"/>
      <c r="D680" s="73"/>
      <c r="E680" s="74"/>
      <c r="F680" s="75"/>
      <c r="G680" s="2"/>
      <c r="H680" s="75"/>
      <c r="I680" s="76"/>
      <c r="J680" s="77"/>
      <c r="K680" s="2"/>
      <c r="L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" customHeight="1" x14ac:dyDescent="0.15">
      <c r="A681" s="2"/>
      <c r="B681" s="2"/>
      <c r="C681" s="73"/>
      <c r="D681" s="73"/>
      <c r="E681" s="74"/>
      <c r="F681" s="75"/>
      <c r="G681" s="2"/>
      <c r="H681" s="75"/>
      <c r="I681" s="76"/>
      <c r="J681" s="77"/>
      <c r="K681" s="2"/>
      <c r="L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" customHeight="1" x14ac:dyDescent="0.15">
      <c r="A682" s="2"/>
      <c r="B682" s="2"/>
      <c r="C682" s="73"/>
      <c r="D682" s="73"/>
      <c r="E682" s="74"/>
      <c r="F682" s="75"/>
      <c r="G682" s="2"/>
      <c r="H682" s="75"/>
      <c r="I682" s="76"/>
      <c r="J682" s="77"/>
      <c r="K682" s="2"/>
      <c r="L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" customHeight="1" x14ac:dyDescent="0.15">
      <c r="A683" s="2"/>
      <c r="B683" s="2"/>
      <c r="C683" s="73"/>
      <c r="D683" s="73"/>
      <c r="E683" s="74"/>
      <c r="F683" s="75"/>
      <c r="G683" s="2"/>
      <c r="H683" s="75"/>
      <c r="I683" s="76"/>
      <c r="J683" s="77"/>
      <c r="K683" s="2"/>
      <c r="L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" customHeight="1" x14ac:dyDescent="0.15">
      <c r="A684" s="2"/>
      <c r="B684" s="2"/>
      <c r="C684" s="73"/>
      <c r="D684" s="73"/>
      <c r="E684" s="74"/>
      <c r="F684" s="75"/>
      <c r="G684" s="2"/>
      <c r="H684" s="75"/>
      <c r="I684" s="76"/>
      <c r="J684" s="77"/>
      <c r="K684" s="2"/>
      <c r="L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" customHeight="1" x14ac:dyDescent="0.15">
      <c r="A685" s="2"/>
      <c r="B685" s="2"/>
      <c r="C685" s="73"/>
      <c r="D685" s="73"/>
      <c r="E685" s="74"/>
      <c r="F685" s="75"/>
      <c r="G685" s="2"/>
      <c r="H685" s="75"/>
      <c r="I685" s="76"/>
      <c r="J685" s="77"/>
      <c r="K685" s="2"/>
      <c r="L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" customHeight="1" x14ac:dyDescent="0.15">
      <c r="A686" s="2"/>
      <c r="B686" s="2"/>
      <c r="C686" s="73"/>
      <c r="D686" s="73"/>
      <c r="E686" s="74"/>
      <c r="F686" s="75"/>
      <c r="G686" s="2"/>
      <c r="H686" s="75"/>
      <c r="I686" s="76"/>
      <c r="J686" s="77"/>
      <c r="K686" s="2"/>
      <c r="L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" customHeight="1" x14ac:dyDescent="0.15">
      <c r="A687" s="2"/>
      <c r="B687" s="2"/>
      <c r="C687" s="73"/>
      <c r="D687" s="73"/>
      <c r="E687" s="74"/>
      <c r="F687" s="75"/>
      <c r="G687" s="2"/>
      <c r="H687" s="75"/>
      <c r="I687" s="76"/>
      <c r="J687" s="77"/>
      <c r="K687" s="2"/>
      <c r="L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" customHeight="1" x14ac:dyDescent="0.15">
      <c r="A688" s="2"/>
      <c r="B688" s="2"/>
      <c r="C688" s="73"/>
      <c r="D688" s="73"/>
      <c r="E688" s="74"/>
      <c r="F688" s="75"/>
      <c r="G688" s="2"/>
      <c r="H688" s="75"/>
      <c r="I688" s="76"/>
      <c r="J688" s="77"/>
      <c r="K688" s="2"/>
      <c r="L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" customHeight="1" x14ac:dyDescent="0.15">
      <c r="A689" s="2"/>
      <c r="B689" s="2"/>
      <c r="C689" s="73"/>
      <c r="D689" s="73"/>
      <c r="E689" s="74"/>
      <c r="F689" s="75"/>
      <c r="G689" s="2"/>
      <c r="H689" s="75"/>
      <c r="I689" s="76"/>
      <c r="J689" s="77"/>
      <c r="K689" s="2"/>
      <c r="L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" customHeight="1" x14ac:dyDescent="0.15">
      <c r="A690" s="2"/>
      <c r="B690" s="2"/>
      <c r="C690" s="73"/>
      <c r="D690" s="73"/>
      <c r="E690" s="74"/>
      <c r="F690" s="75"/>
      <c r="G690" s="2"/>
      <c r="H690" s="75"/>
      <c r="I690" s="76"/>
      <c r="J690" s="77"/>
      <c r="K690" s="2"/>
      <c r="L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" customHeight="1" x14ac:dyDescent="0.15">
      <c r="A691" s="2"/>
      <c r="B691" s="2"/>
      <c r="C691" s="73"/>
      <c r="D691" s="73"/>
      <c r="E691" s="74"/>
      <c r="F691" s="75"/>
      <c r="G691" s="2"/>
      <c r="H691" s="75"/>
      <c r="I691" s="76"/>
      <c r="J691" s="77"/>
      <c r="K691" s="2"/>
      <c r="L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" customHeight="1" x14ac:dyDescent="0.15">
      <c r="A692" s="2"/>
      <c r="B692" s="2"/>
      <c r="C692" s="73"/>
      <c r="D692" s="73"/>
      <c r="E692" s="74"/>
      <c r="F692" s="75"/>
      <c r="G692" s="2"/>
      <c r="H692" s="75"/>
      <c r="I692" s="76"/>
      <c r="J692" s="77"/>
      <c r="K692" s="2"/>
      <c r="L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" customHeight="1" x14ac:dyDescent="0.15">
      <c r="A693" s="2"/>
      <c r="B693" s="2"/>
      <c r="C693" s="73"/>
      <c r="D693" s="73"/>
      <c r="E693" s="74"/>
      <c r="F693" s="75"/>
      <c r="G693" s="2"/>
      <c r="H693" s="75"/>
      <c r="I693" s="76"/>
      <c r="J693" s="77"/>
      <c r="K693" s="2"/>
      <c r="L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" customHeight="1" x14ac:dyDescent="0.15">
      <c r="A694" s="2"/>
      <c r="B694" s="2"/>
      <c r="C694" s="73"/>
      <c r="D694" s="73"/>
      <c r="E694" s="74"/>
      <c r="F694" s="75"/>
      <c r="G694" s="2"/>
      <c r="H694" s="75"/>
      <c r="I694" s="76"/>
      <c r="J694" s="77"/>
      <c r="K694" s="2"/>
      <c r="L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" customHeight="1" x14ac:dyDescent="0.15">
      <c r="A695" s="2"/>
      <c r="B695" s="2"/>
      <c r="C695" s="73"/>
      <c r="D695" s="73"/>
      <c r="E695" s="74"/>
      <c r="F695" s="75"/>
      <c r="G695" s="2"/>
      <c r="H695" s="75"/>
      <c r="I695" s="76"/>
      <c r="J695" s="77"/>
      <c r="K695" s="2"/>
      <c r="L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" customHeight="1" x14ac:dyDescent="0.15">
      <c r="A696" s="2"/>
      <c r="B696" s="2"/>
      <c r="C696" s="73"/>
      <c r="D696" s="73"/>
      <c r="E696" s="74"/>
      <c r="F696" s="75"/>
      <c r="G696" s="2"/>
      <c r="H696" s="75"/>
      <c r="I696" s="76"/>
      <c r="J696" s="77"/>
      <c r="K696" s="2"/>
      <c r="L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" customHeight="1" x14ac:dyDescent="0.15">
      <c r="A697" s="2"/>
      <c r="B697" s="2"/>
      <c r="C697" s="73"/>
      <c r="D697" s="73"/>
      <c r="E697" s="74"/>
      <c r="F697" s="75"/>
      <c r="G697" s="2"/>
      <c r="H697" s="75"/>
      <c r="I697" s="76"/>
      <c r="J697" s="77"/>
      <c r="K697" s="2"/>
      <c r="L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" customHeight="1" x14ac:dyDescent="0.15">
      <c r="A698" s="2"/>
      <c r="B698" s="2"/>
      <c r="C698" s="73"/>
      <c r="D698" s="73"/>
      <c r="E698" s="74"/>
      <c r="F698" s="75"/>
      <c r="G698" s="2"/>
      <c r="H698" s="75"/>
      <c r="I698" s="76"/>
      <c r="J698" s="77"/>
      <c r="K698" s="2"/>
      <c r="L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" customHeight="1" x14ac:dyDescent="0.15">
      <c r="A699" s="2"/>
      <c r="B699" s="2"/>
      <c r="C699" s="73"/>
      <c r="D699" s="73"/>
      <c r="E699" s="74"/>
      <c r="F699" s="75"/>
      <c r="G699" s="2"/>
      <c r="H699" s="75"/>
      <c r="I699" s="76"/>
      <c r="J699" s="77"/>
      <c r="K699" s="2"/>
      <c r="L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" customHeight="1" x14ac:dyDescent="0.15">
      <c r="A700" s="2"/>
      <c r="B700" s="2"/>
      <c r="C700" s="73"/>
      <c r="D700" s="73"/>
      <c r="E700" s="74"/>
      <c r="F700" s="75"/>
      <c r="G700" s="2"/>
      <c r="H700" s="75"/>
      <c r="I700" s="76"/>
      <c r="J700" s="77"/>
      <c r="K700" s="2"/>
      <c r="L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" customHeight="1" x14ac:dyDescent="0.15">
      <c r="A701" s="2"/>
      <c r="B701" s="2"/>
      <c r="C701" s="73"/>
      <c r="D701" s="73"/>
      <c r="E701" s="74"/>
      <c r="F701" s="75"/>
      <c r="G701" s="2"/>
      <c r="H701" s="75"/>
      <c r="I701" s="76"/>
      <c r="J701" s="77"/>
      <c r="K701" s="2"/>
      <c r="L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" customHeight="1" x14ac:dyDescent="0.15">
      <c r="A702" s="2"/>
      <c r="B702" s="2"/>
      <c r="C702" s="73"/>
      <c r="D702" s="73"/>
      <c r="E702" s="74"/>
      <c r="F702" s="75"/>
      <c r="G702" s="2"/>
      <c r="H702" s="75"/>
      <c r="I702" s="76"/>
      <c r="J702" s="77"/>
      <c r="K702" s="2"/>
      <c r="L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" customHeight="1" x14ac:dyDescent="0.15">
      <c r="A703" s="2"/>
      <c r="B703" s="2"/>
      <c r="C703" s="73"/>
      <c r="D703" s="73"/>
      <c r="E703" s="74"/>
      <c r="F703" s="75"/>
      <c r="G703" s="2"/>
      <c r="H703" s="75"/>
      <c r="I703" s="76"/>
      <c r="J703" s="77"/>
      <c r="K703" s="2"/>
      <c r="L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" customHeight="1" x14ac:dyDescent="0.15">
      <c r="A704" s="2"/>
      <c r="B704" s="2"/>
      <c r="C704" s="73"/>
      <c r="D704" s="73"/>
      <c r="E704" s="74"/>
      <c r="F704" s="75"/>
      <c r="G704" s="2"/>
      <c r="H704" s="75"/>
      <c r="I704" s="76"/>
      <c r="J704" s="77"/>
      <c r="K704" s="2"/>
      <c r="L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" customHeight="1" x14ac:dyDescent="0.15">
      <c r="A705" s="2"/>
      <c r="B705" s="2"/>
      <c r="C705" s="73"/>
      <c r="D705" s="73"/>
      <c r="E705" s="74"/>
      <c r="F705" s="75"/>
      <c r="G705" s="2"/>
      <c r="H705" s="75"/>
      <c r="I705" s="76"/>
      <c r="J705" s="77"/>
      <c r="K705" s="2"/>
      <c r="L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" customHeight="1" x14ac:dyDescent="0.15">
      <c r="A706" s="2"/>
      <c r="B706" s="2"/>
      <c r="C706" s="73"/>
      <c r="D706" s="73"/>
      <c r="E706" s="74"/>
      <c r="F706" s="75"/>
      <c r="G706" s="2"/>
      <c r="H706" s="75"/>
      <c r="I706" s="76"/>
      <c r="J706" s="77"/>
      <c r="K706" s="2"/>
      <c r="L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" customHeight="1" x14ac:dyDescent="0.15">
      <c r="A707" s="2"/>
      <c r="B707" s="2"/>
      <c r="C707" s="73"/>
      <c r="D707" s="73"/>
      <c r="E707" s="74"/>
      <c r="F707" s="75"/>
      <c r="G707" s="2"/>
      <c r="H707" s="75"/>
      <c r="I707" s="76"/>
      <c r="J707" s="77"/>
      <c r="K707" s="2"/>
      <c r="L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" customHeight="1" x14ac:dyDescent="0.15">
      <c r="A708" s="2"/>
      <c r="B708" s="2"/>
      <c r="C708" s="73"/>
      <c r="D708" s="73"/>
      <c r="E708" s="74"/>
      <c r="F708" s="75"/>
      <c r="G708" s="2"/>
      <c r="H708" s="75"/>
      <c r="I708" s="76"/>
      <c r="J708" s="77"/>
      <c r="K708" s="2"/>
      <c r="L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" customHeight="1" x14ac:dyDescent="0.15">
      <c r="A709" s="2"/>
      <c r="B709" s="2"/>
      <c r="C709" s="73"/>
      <c r="D709" s="73"/>
      <c r="E709" s="74"/>
      <c r="F709" s="75"/>
      <c r="G709" s="2"/>
      <c r="H709" s="75"/>
      <c r="I709" s="76"/>
      <c r="J709" s="77"/>
      <c r="K709" s="2"/>
      <c r="L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" customHeight="1" x14ac:dyDescent="0.15">
      <c r="A710" s="2"/>
      <c r="B710" s="2"/>
      <c r="C710" s="73"/>
      <c r="D710" s="73"/>
      <c r="E710" s="74"/>
      <c r="F710" s="75"/>
      <c r="G710" s="2"/>
      <c r="H710" s="75"/>
      <c r="I710" s="76"/>
      <c r="J710" s="77"/>
      <c r="K710" s="2"/>
      <c r="L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" customHeight="1" x14ac:dyDescent="0.15">
      <c r="A711" s="2"/>
      <c r="B711" s="2"/>
      <c r="C711" s="73"/>
      <c r="D711" s="73"/>
      <c r="E711" s="74"/>
      <c r="F711" s="75"/>
      <c r="G711" s="2"/>
      <c r="H711" s="75"/>
      <c r="I711" s="76"/>
      <c r="J711" s="77"/>
      <c r="K711" s="2"/>
      <c r="L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" customHeight="1" x14ac:dyDescent="0.15">
      <c r="A712" s="2"/>
      <c r="B712" s="2"/>
      <c r="C712" s="73"/>
      <c r="D712" s="73"/>
      <c r="E712" s="74"/>
      <c r="F712" s="75"/>
      <c r="G712" s="2"/>
      <c r="H712" s="75"/>
      <c r="I712" s="76"/>
      <c r="J712" s="77"/>
      <c r="K712" s="2"/>
      <c r="L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" customHeight="1" x14ac:dyDescent="0.15">
      <c r="A713" s="2"/>
      <c r="B713" s="2"/>
      <c r="C713" s="73"/>
      <c r="D713" s="73"/>
      <c r="E713" s="74"/>
      <c r="F713" s="75"/>
      <c r="G713" s="2"/>
      <c r="H713" s="75"/>
      <c r="I713" s="76"/>
      <c r="J713" s="77"/>
      <c r="K713" s="2"/>
      <c r="L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" customHeight="1" x14ac:dyDescent="0.15">
      <c r="A714" s="2"/>
      <c r="B714" s="2"/>
      <c r="C714" s="73"/>
      <c r="D714" s="73"/>
      <c r="E714" s="74"/>
      <c r="F714" s="75"/>
      <c r="G714" s="2"/>
      <c r="H714" s="75"/>
      <c r="I714" s="76"/>
      <c r="J714" s="77"/>
      <c r="K714" s="2"/>
      <c r="L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" customHeight="1" x14ac:dyDescent="0.15">
      <c r="A715" s="2"/>
      <c r="B715" s="2"/>
      <c r="C715" s="73"/>
      <c r="D715" s="73"/>
      <c r="E715" s="74"/>
      <c r="F715" s="75"/>
      <c r="G715" s="2"/>
      <c r="H715" s="75"/>
      <c r="I715" s="76"/>
      <c r="J715" s="77"/>
      <c r="K715" s="2"/>
      <c r="L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" customHeight="1" x14ac:dyDescent="0.15">
      <c r="A716" s="2"/>
      <c r="B716" s="2"/>
      <c r="C716" s="73"/>
      <c r="D716" s="73"/>
      <c r="E716" s="74"/>
      <c r="F716" s="75"/>
      <c r="G716" s="2"/>
      <c r="H716" s="75"/>
      <c r="I716" s="76"/>
      <c r="J716" s="77"/>
      <c r="K716" s="2"/>
      <c r="L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" customHeight="1" x14ac:dyDescent="0.15">
      <c r="A717" s="2"/>
      <c r="B717" s="2"/>
      <c r="C717" s="73"/>
      <c r="D717" s="73"/>
      <c r="E717" s="74"/>
      <c r="F717" s="75"/>
      <c r="G717" s="2"/>
      <c r="H717" s="75"/>
      <c r="I717" s="76"/>
      <c r="J717" s="77"/>
      <c r="K717" s="2"/>
      <c r="L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" customHeight="1" x14ac:dyDescent="0.15">
      <c r="A718" s="2"/>
      <c r="B718" s="2"/>
      <c r="C718" s="73"/>
      <c r="D718" s="73"/>
      <c r="E718" s="74"/>
      <c r="F718" s="75"/>
      <c r="G718" s="2"/>
      <c r="H718" s="75"/>
      <c r="I718" s="76"/>
      <c r="J718" s="77"/>
      <c r="K718" s="2"/>
      <c r="L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" customHeight="1" x14ac:dyDescent="0.15">
      <c r="A719" s="2"/>
      <c r="B719" s="2"/>
      <c r="C719" s="73"/>
      <c r="D719" s="73"/>
      <c r="E719" s="74"/>
      <c r="F719" s="75"/>
      <c r="G719" s="2"/>
      <c r="H719" s="75"/>
      <c r="I719" s="76"/>
      <c r="J719" s="77"/>
      <c r="K719" s="2"/>
      <c r="L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" customHeight="1" x14ac:dyDescent="0.15">
      <c r="A720" s="2"/>
      <c r="B720" s="2"/>
      <c r="C720" s="73"/>
      <c r="D720" s="73"/>
      <c r="E720" s="74"/>
      <c r="F720" s="75"/>
      <c r="G720" s="2"/>
      <c r="H720" s="75"/>
      <c r="I720" s="76"/>
      <c r="J720" s="77"/>
      <c r="K720" s="2"/>
      <c r="L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" customHeight="1" x14ac:dyDescent="0.15">
      <c r="A721" s="2"/>
      <c r="B721" s="2"/>
      <c r="C721" s="73"/>
      <c r="D721" s="73"/>
      <c r="E721" s="74"/>
      <c r="F721" s="75"/>
      <c r="G721" s="2"/>
      <c r="H721" s="75"/>
      <c r="I721" s="76"/>
      <c r="J721" s="77"/>
      <c r="K721" s="2"/>
      <c r="L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" customHeight="1" x14ac:dyDescent="0.15">
      <c r="A722" s="2"/>
      <c r="B722" s="2"/>
      <c r="C722" s="73"/>
      <c r="D722" s="73"/>
      <c r="E722" s="74"/>
      <c r="F722" s="75"/>
      <c r="G722" s="2"/>
      <c r="H722" s="75"/>
      <c r="I722" s="76"/>
      <c r="J722" s="77"/>
      <c r="K722" s="2"/>
      <c r="L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" customHeight="1" x14ac:dyDescent="0.15">
      <c r="A723" s="2"/>
      <c r="B723" s="2"/>
      <c r="C723" s="73"/>
      <c r="D723" s="73"/>
      <c r="E723" s="74"/>
      <c r="F723" s="75"/>
      <c r="G723" s="2"/>
      <c r="H723" s="75"/>
      <c r="I723" s="76"/>
      <c r="J723" s="77"/>
      <c r="K723" s="2"/>
      <c r="L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" customHeight="1" x14ac:dyDescent="0.15">
      <c r="A724" s="2"/>
      <c r="B724" s="2"/>
      <c r="C724" s="73"/>
      <c r="D724" s="73"/>
      <c r="E724" s="74"/>
      <c r="F724" s="75"/>
      <c r="G724" s="2"/>
      <c r="H724" s="75"/>
      <c r="I724" s="76"/>
      <c r="J724" s="77"/>
      <c r="K724" s="2"/>
      <c r="L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" customHeight="1" x14ac:dyDescent="0.15">
      <c r="A725" s="2"/>
      <c r="B725" s="2"/>
      <c r="C725" s="73"/>
      <c r="D725" s="73"/>
      <c r="E725" s="74"/>
      <c r="F725" s="75"/>
      <c r="G725" s="2"/>
      <c r="H725" s="75"/>
      <c r="I725" s="76"/>
      <c r="J725" s="77"/>
      <c r="K725" s="2"/>
      <c r="L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" customHeight="1" x14ac:dyDescent="0.15">
      <c r="A726" s="2"/>
      <c r="B726" s="2"/>
      <c r="C726" s="73"/>
      <c r="D726" s="73"/>
      <c r="E726" s="74"/>
      <c r="F726" s="75"/>
      <c r="G726" s="2"/>
      <c r="H726" s="75"/>
      <c r="I726" s="76"/>
      <c r="J726" s="77"/>
      <c r="K726" s="2"/>
      <c r="L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" customHeight="1" x14ac:dyDescent="0.15">
      <c r="A727" s="2"/>
      <c r="B727" s="2"/>
      <c r="C727" s="73"/>
      <c r="D727" s="73"/>
      <c r="E727" s="74"/>
      <c r="F727" s="75"/>
      <c r="G727" s="2"/>
      <c r="H727" s="75"/>
      <c r="I727" s="76"/>
      <c r="J727" s="77"/>
      <c r="K727" s="2"/>
      <c r="L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" customHeight="1" x14ac:dyDescent="0.15">
      <c r="A728" s="2"/>
      <c r="B728" s="2"/>
      <c r="C728" s="73"/>
      <c r="D728" s="73"/>
      <c r="E728" s="74"/>
      <c r="F728" s="75"/>
      <c r="G728" s="2"/>
      <c r="H728" s="75"/>
      <c r="I728" s="76"/>
      <c r="J728" s="77"/>
      <c r="K728" s="2"/>
      <c r="L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" customHeight="1" x14ac:dyDescent="0.15">
      <c r="A729" s="2"/>
      <c r="B729" s="2"/>
      <c r="C729" s="73"/>
      <c r="D729" s="73"/>
      <c r="E729" s="74"/>
      <c r="F729" s="75"/>
      <c r="G729" s="2"/>
      <c r="H729" s="75"/>
      <c r="I729" s="76"/>
      <c r="J729" s="77"/>
      <c r="K729" s="2"/>
      <c r="L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" customHeight="1" x14ac:dyDescent="0.15">
      <c r="A730" s="2"/>
      <c r="B730" s="2"/>
      <c r="C730" s="73"/>
      <c r="D730" s="73"/>
      <c r="E730" s="74"/>
      <c r="F730" s="75"/>
      <c r="G730" s="2"/>
      <c r="H730" s="75"/>
      <c r="I730" s="76"/>
      <c r="J730" s="77"/>
      <c r="K730" s="2"/>
      <c r="L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" customHeight="1" x14ac:dyDescent="0.15">
      <c r="A731" s="2"/>
      <c r="B731" s="2"/>
      <c r="C731" s="73"/>
      <c r="D731" s="73"/>
      <c r="E731" s="74"/>
      <c r="F731" s="75"/>
      <c r="G731" s="2"/>
      <c r="H731" s="75"/>
      <c r="I731" s="76"/>
      <c r="J731" s="77"/>
      <c r="K731" s="2"/>
      <c r="L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" customHeight="1" x14ac:dyDescent="0.15">
      <c r="A732" s="2"/>
      <c r="B732" s="2"/>
      <c r="C732" s="73"/>
      <c r="D732" s="73"/>
      <c r="E732" s="74"/>
      <c r="F732" s="75"/>
      <c r="G732" s="2"/>
      <c r="H732" s="75"/>
      <c r="I732" s="76"/>
      <c r="J732" s="77"/>
      <c r="K732" s="2"/>
      <c r="L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" customHeight="1" x14ac:dyDescent="0.15">
      <c r="A733" s="2"/>
      <c r="B733" s="2"/>
      <c r="C733" s="73"/>
      <c r="D733" s="73"/>
      <c r="E733" s="74"/>
      <c r="F733" s="75"/>
      <c r="G733" s="2"/>
      <c r="H733" s="75"/>
      <c r="I733" s="76"/>
      <c r="J733" s="77"/>
      <c r="K733" s="2"/>
      <c r="L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" customHeight="1" x14ac:dyDescent="0.15">
      <c r="A734" s="2"/>
      <c r="B734" s="2"/>
      <c r="C734" s="73"/>
      <c r="D734" s="73"/>
      <c r="E734" s="74"/>
      <c r="F734" s="75"/>
      <c r="G734" s="2"/>
      <c r="H734" s="75"/>
      <c r="I734" s="76"/>
      <c r="J734" s="77"/>
      <c r="K734" s="2"/>
      <c r="L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" customHeight="1" x14ac:dyDescent="0.15">
      <c r="A735" s="2"/>
      <c r="B735" s="2"/>
      <c r="C735" s="73"/>
      <c r="D735" s="73"/>
      <c r="E735" s="74"/>
      <c r="F735" s="75"/>
      <c r="G735" s="2"/>
      <c r="H735" s="75"/>
      <c r="I735" s="76"/>
      <c r="J735" s="77"/>
      <c r="K735" s="2"/>
      <c r="L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" customHeight="1" x14ac:dyDescent="0.15">
      <c r="A736" s="2"/>
      <c r="B736" s="2"/>
      <c r="C736" s="73"/>
      <c r="D736" s="73"/>
      <c r="E736" s="74"/>
      <c r="F736" s="75"/>
      <c r="G736" s="2"/>
      <c r="H736" s="75"/>
      <c r="I736" s="76"/>
      <c r="J736" s="77"/>
      <c r="K736" s="2"/>
      <c r="L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" customHeight="1" x14ac:dyDescent="0.15">
      <c r="A737" s="2"/>
      <c r="B737" s="2"/>
      <c r="C737" s="73"/>
      <c r="D737" s="73"/>
      <c r="E737" s="74"/>
      <c r="F737" s="75"/>
      <c r="G737" s="2"/>
      <c r="H737" s="75"/>
      <c r="I737" s="76"/>
      <c r="J737" s="77"/>
      <c r="K737" s="2"/>
      <c r="L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" customHeight="1" x14ac:dyDescent="0.15">
      <c r="A738" s="2"/>
      <c r="B738" s="2"/>
      <c r="C738" s="73"/>
      <c r="D738" s="73"/>
      <c r="E738" s="74"/>
      <c r="F738" s="75"/>
      <c r="G738" s="2"/>
      <c r="H738" s="75"/>
      <c r="I738" s="76"/>
      <c r="J738" s="77"/>
      <c r="K738" s="2"/>
      <c r="L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" customHeight="1" x14ac:dyDescent="0.15">
      <c r="A739" s="2"/>
      <c r="B739" s="2"/>
      <c r="C739" s="73"/>
      <c r="D739" s="73"/>
      <c r="E739" s="74"/>
      <c r="F739" s="75"/>
      <c r="G739" s="2"/>
      <c r="H739" s="75"/>
      <c r="I739" s="76"/>
      <c r="J739" s="77"/>
      <c r="K739" s="2"/>
      <c r="L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" customHeight="1" x14ac:dyDescent="0.15">
      <c r="A740" s="2"/>
      <c r="B740" s="2"/>
      <c r="C740" s="73"/>
      <c r="D740" s="73"/>
      <c r="E740" s="74"/>
      <c r="F740" s="75"/>
      <c r="G740" s="2"/>
      <c r="H740" s="75"/>
      <c r="I740" s="76"/>
      <c r="J740" s="77"/>
      <c r="K740" s="2"/>
      <c r="L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" customHeight="1" x14ac:dyDescent="0.15">
      <c r="A741" s="2"/>
      <c r="B741" s="2"/>
      <c r="C741" s="73"/>
      <c r="D741" s="73"/>
      <c r="E741" s="74"/>
      <c r="F741" s="75"/>
      <c r="G741" s="2"/>
      <c r="H741" s="75"/>
      <c r="I741" s="76"/>
      <c r="J741" s="77"/>
      <c r="K741" s="2"/>
      <c r="L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" customHeight="1" x14ac:dyDescent="0.15">
      <c r="A742" s="2"/>
      <c r="B742" s="2"/>
      <c r="C742" s="73"/>
      <c r="D742" s="73"/>
      <c r="E742" s="74"/>
      <c r="F742" s="75"/>
      <c r="G742" s="2"/>
      <c r="H742" s="75"/>
      <c r="I742" s="76"/>
      <c r="J742" s="77"/>
      <c r="K742" s="2"/>
      <c r="L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" customHeight="1" x14ac:dyDescent="0.15">
      <c r="A743" s="2"/>
      <c r="B743" s="2"/>
      <c r="C743" s="73"/>
      <c r="D743" s="73"/>
      <c r="E743" s="74"/>
      <c r="F743" s="75"/>
      <c r="G743" s="2"/>
      <c r="H743" s="75"/>
      <c r="I743" s="76"/>
      <c r="J743" s="77"/>
      <c r="K743" s="2"/>
      <c r="L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" customHeight="1" x14ac:dyDescent="0.15">
      <c r="A744" s="2"/>
      <c r="B744" s="2"/>
      <c r="C744" s="73"/>
      <c r="D744" s="73"/>
      <c r="E744" s="74"/>
      <c r="F744" s="75"/>
      <c r="G744" s="2"/>
      <c r="H744" s="75"/>
      <c r="I744" s="76"/>
      <c r="J744" s="77"/>
      <c r="K744" s="2"/>
      <c r="L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" customHeight="1" x14ac:dyDescent="0.15">
      <c r="A745" s="2"/>
      <c r="B745" s="2"/>
      <c r="C745" s="73"/>
      <c r="D745" s="73"/>
      <c r="E745" s="74"/>
      <c r="F745" s="75"/>
      <c r="G745" s="2"/>
      <c r="H745" s="75"/>
      <c r="I745" s="76"/>
      <c r="J745" s="77"/>
      <c r="K745" s="2"/>
      <c r="L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" customHeight="1" x14ac:dyDescent="0.15">
      <c r="A746" s="2"/>
      <c r="B746" s="2"/>
      <c r="C746" s="73"/>
      <c r="D746" s="73"/>
      <c r="E746" s="74"/>
      <c r="F746" s="75"/>
      <c r="G746" s="2"/>
      <c r="H746" s="75"/>
      <c r="I746" s="76"/>
      <c r="J746" s="77"/>
      <c r="K746" s="2"/>
      <c r="L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" customHeight="1" x14ac:dyDescent="0.15">
      <c r="A747" s="2"/>
      <c r="B747" s="2"/>
      <c r="C747" s="73"/>
      <c r="D747" s="73"/>
      <c r="E747" s="74"/>
      <c r="F747" s="75"/>
      <c r="G747" s="2"/>
      <c r="H747" s="75"/>
      <c r="I747" s="76"/>
      <c r="J747" s="77"/>
      <c r="K747" s="2"/>
      <c r="L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" customHeight="1" x14ac:dyDescent="0.15">
      <c r="A748" s="2"/>
      <c r="B748" s="2"/>
      <c r="C748" s="73"/>
      <c r="D748" s="73"/>
      <c r="E748" s="74"/>
      <c r="F748" s="75"/>
      <c r="G748" s="2"/>
      <c r="H748" s="75"/>
      <c r="I748" s="76"/>
      <c r="J748" s="77"/>
      <c r="K748" s="2"/>
      <c r="L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" customHeight="1" x14ac:dyDescent="0.15">
      <c r="A749" s="2"/>
      <c r="B749" s="2"/>
      <c r="C749" s="73"/>
      <c r="D749" s="73"/>
      <c r="E749" s="74"/>
      <c r="F749" s="75"/>
      <c r="G749" s="2"/>
      <c r="H749" s="75"/>
      <c r="I749" s="76"/>
      <c r="J749" s="77"/>
      <c r="K749" s="2"/>
      <c r="L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" customHeight="1" x14ac:dyDescent="0.15">
      <c r="A750" s="2"/>
      <c r="B750" s="2"/>
      <c r="C750" s="73"/>
      <c r="D750" s="73"/>
      <c r="E750" s="74"/>
      <c r="F750" s="75"/>
      <c r="G750" s="2"/>
      <c r="H750" s="75"/>
      <c r="I750" s="76"/>
      <c r="J750" s="77"/>
      <c r="K750" s="2"/>
      <c r="L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" customHeight="1" x14ac:dyDescent="0.15">
      <c r="A751" s="2"/>
      <c r="B751" s="2"/>
      <c r="C751" s="73"/>
      <c r="D751" s="73"/>
      <c r="E751" s="74"/>
      <c r="F751" s="75"/>
      <c r="G751" s="2"/>
      <c r="H751" s="75"/>
      <c r="I751" s="76"/>
      <c r="J751" s="77"/>
      <c r="K751" s="2"/>
      <c r="L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" customHeight="1" x14ac:dyDescent="0.15">
      <c r="A752" s="2"/>
      <c r="B752" s="2"/>
      <c r="C752" s="73"/>
      <c r="D752" s="73"/>
      <c r="E752" s="74"/>
      <c r="F752" s="75"/>
      <c r="G752" s="2"/>
      <c r="H752" s="75"/>
      <c r="I752" s="76"/>
      <c r="J752" s="77"/>
      <c r="K752" s="2"/>
      <c r="L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" customHeight="1" x14ac:dyDescent="0.15">
      <c r="A753" s="2"/>
      <c r="B753" s="2"/>
      <c r="C753" s="73"/>
      <c r="D753" s="73"/>
      <c r="E753" s="74"/>
      <c r="F753" s="75"/>
      <c r="G753" s="2"/>
      <c r="H753" s="75"/>
      <c r="I753" s="76"/>
      <c r="J753" s="77"/>
      <c r="K753" s="2"/>
      <c r="L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" customHeight="1" x14ac:dyDescent="0.15">
      <c r="A754" s="2"/>
      <c r="B754" s="2"/>
      <c r="C754" s="73"/>
      <c r="D754" s="73"/>
      <c r="E754" s="74"/>
      <c r="F754" s="75"/>
      <c r="G754" s="2"/>
      <c r="H754" s="75"/>
      <c r="I754" s="76"/>
      <c r="J754" s="77"/>
      <c r="K754" s="2"/>
      <c r="L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" customHeight="1" x14ac:dyDescent="0.15">
      <c r="A755" s="2"/>
      <c r="B755" s="2"/>
      <c r="C755" s="73"/>
      <c r="D755" s="73"/>
      <c r="E755" s="74"/>
      <c r="F755" s="75"/>
      <c r="G755" s="2"/>
      <c r="H755" s="75"/>
      <c r="I755" s="76"/>
      <c r="J755" s="77"/>
      <c r="K755" s="2"/>
      <c r="L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" customHeight="1" x14ac:dyDescent="0.15">
      <c r="A756" s="2"/>
      <c r="B756" s="2"/>
      <c r="C756" s="73"/>
      <c r="D756" s="73"/>
      <c r="E756" s="74"/>
      <c r="F756" s="75"/>
      <c r="G756" s="2"/>
      <c r="H756" s="75"/>
      <c r="I756" s="76"/>
      <c r="J756" s="77"/>
      <c r="K756" s="2"/>
      <c r="L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" customHeight="1" x14ac:dyDescent="0.15">
      <c r="A757" s="2"/>
      <c r="B757" s="2"/>
      <c r="C757" s="73"/>
      <c r="D757" s="73"/>
      <c r="E757" s="74"/>
      <c r="F757" s="75"/>
      <c r="G757" s="2"/>
      <c r="H757" s="75"/>
      <c r="I757" s="76"/>
      <c r="J757" s="77"/>
      <c r="K757" s="2"/>
      <c r="L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" customHeight="1" x14ac:dyDescent="0.15">
      <c r="A758" s="2"/>
      <c r="B758" s="2"/>
      <c r="C758" s="73"/>
      <c r="D758" s="73"/>
      <c r="E758" s="74"/>
      <c r="F758" s="75"/>
      <c r="G758" s="2"/>
      <c r="H758" s="75"/>
      <c r="I758" s="76"/>
      <c r="J758" s="77"/>
      <c r="K758" s="2"/>
      <c r="L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" customHeight="1" x14ac:dyDescent="0.15">
      <c r="A759" s="2"/>
      <c r="B759" s="2"/>
      <c r="C759" s="73"/>
      <c r="D759" s="73"/>
      <c r="E759" s="74"/>
      <c r="F759" s="75"/>
      <c r="G759" s="2"/>
      <c r="H759" s="75"/>
      <c r="I759" s="76"/>
      <c r="J759" s="77"/>
      <c r="K759" s="2"/>
      <c r="L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" customHeight="1" x14ac:dyDescent="0.15">
      <c r="A760" s="2"/>
      <c r="B760" s="2"/>
      <c r="C760" s="73"/>
      <c r="D760" s="73"/>
      <c r="E760" s="74"/>
      <c r="F760" s="75"/>
      <c r="G760" s="2"/>
      <c r="H760" s="75"/>
      <c r="I760" s="76"/>
      <c r="J760" s="77"/>
      <c r="K760" s="2"/>
      <c r="L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" customHeight="1" x14ac:dyDescent="0.15">
      <c r="A761" s="2"/>
      <c r="B761" s="2"/>
      <c r="C761" s="73"/>
      <c r="D761" s="73"/>
      <c r="E761" s="74"/>
      <c r="F761" s="75"/>
      <c r="G761" s="2"/>
      <c r="H761" s="75"/>
      <c r="I761" s="76"/>
      <c r="J761" s="77"/>
      <c r="K761" s="2"/>
      <c r="L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" customHeight="1" x14ac:dyDescent="0.15">
      <c r="A762" s="2"/>
      <c r="B762" s="2"/>
      <c r="C762" s="73"/>
      <c r="D762" s="73"/>
      <c r="E762" s="74"/>
      <c r="F762" s="75"/>
      <c r="G762" s="2"/>
      <c r="H762" s="75"/>
      <c r="I762" s="76"/>
      <c r="J762" s="77"/>
      <c r="K762" s="2"/>
      <c r="L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" customHeight="1" x14ac:dyDescent="0.15">
      <c r="A763" s="2"/>
      <c r="B763" s="2"/>
      <c r="C763" s="73"/>
      <c r="D763" s="73"/>
      <c r="E763" s="74"/>
      <c r="F763" s="75"/>
      <c r="G763" s="2"/>
      <c r="H763" s="75"/>
      <c r="I763" s="76"/>
      <c r="J763" s="77"/>
      <c r="K763" s="2"/>
      <c r="L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" customHeight="1" x14ac:dyDescent="0.15">
      <c r="A764" s="2"/>
      <c r="B764" s="2"/>
      <c r="C764" s="73"/>
      <c r="D764" s="73"/>
      <c r="E764" s="74"/>
      <c r="F764" s="75"/>
      <c r="G764" s="2"/>
      <c r="H764" s="75"/>
      <c r="I764" s="76"/>
      <c r="J764" s="77"/>
      <c r="K764" s="2"/>
      <c r="L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" customHeight="1" x14ac:dyDescent="0.15">
      <c r="A765" s="2"/>
      <c r="B765" s="2"/>
      <c r="C765" s="73"/>
      <c r="D765" s="73"/>
      <c r="E765" s="74"/>
      <c r="F765" s="75"/>
      <c r="G765" s="2"/>
      <c r="H765" s="75"/>
      <c r="I765" s="76"/>
      <c r="J765" s="77"/>
      <c r="K765" s="2"/>
      <c r="L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" customHeight="1" x14ac:dyDescent="0.15">
      <c r="A766" s="2"/>
      <c r="B766" s="2"/>
      <c r="C766" s="73"/>
      <c r="D766" s="73"/>
      <c r="E766" s="74"/>
      <c r="F766" s="75"/>
      <c r="G766" s="2"/>
      <c r="H766" s="75"/>
      <c r="I766" s="76"/>
      <c r="J766" s="77"/>
      <c r="K766" s="2"/>
      <c r="L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" customHeight="1" x14ac:dyDescent="0.15">
      <c r="A767" s="2"/>
      <c r="B767" s="2"/>
      <c r="C767" s="73"/>
      <c r="D767" s="73"/>
      <c r="E767" s="74"/>
      <c r="F767" s="75"/>
      <c r="G767" s="2"/>
      <c r="H767" s="75"/>
      <c r="I767" s="76"/>
      <c r="J767" s="77"/>
      <c r="K767" s="2"/>
      <c r="L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" customHeight="1" x14ac:dyDescent="0.15">
      <c r="A768" s="2"/>
      <c r="B768" s="2"/>
      <c r="C768" s="73"/>
      <c r="D768" s="73"/>
      <c r="E768" s="74"/>
      <c r="F768" s="75"/>
      <c r="G768" s="2"/>
      <c r="H768" s="75"/>
      <c r="I768" s="76"/>
      <c r="J768" s="77"/>
      <c r="K768" s="2"/>
      <c r="L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" customHeight="1" x14ac:dyDescent="0.15">
      <c r="A769" s="2"/>
      <c r="B769" s="2"/>
      <c r="C769" s="73"/>
      <c r="D769" s="73"/>
      <c r="E769" s="74"/>
      <c r="F769" s="75"/>
      <c r="G769" s="2"/>
      <c r="H769" s="75"/>
      <c r="I769" s="76"/>
      <c r="J769" s="77"/>
      <c r="K769" s="2"/>
      <c r="L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" customHeight="1" x14ac:dyDescent="0.15">
      <c r="A770" s="2"/>
      <c r="B770" s="2"/>
      <c r="C770" s="73"/>
      <c r="D770" s="73"/>
      <c r="E770" s="74"/>
      <c r="F770" s="75"/>
      <c r="G770" s="2"/>
      <c r="H770" s="75"/>
      <c r="I770" s="76"/>
      <c r="J770" s="77"/>
      <c r="K770" s="2"/>
      <c r="L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" customHeight="1" x14ac:dyDescent="0.15">
      <c r="A771" s="2"/>
      <c r="B771" s="2"/>
      <c r="C771" s="73"/>
      <c r="D771" s="73"/>
      <c r="E771" s="74"/>
      <c r="F771" s="75"/>
      <c r="G771" s="2"/>
      <c r="H771" s="75"/>
      <c r="I771" s="76"/>
      <c r="J771" s="77"/>
      <c r="K771" s="2"/>
      <c r="L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" customHeight="1" x14ac:dyDescent="0.15">
      <c r="A772" s="2"/>
      <c r="B772" s="2"/>
      <c r="C772" s="73"/>
      <c r="D772" s="73"/>
      <c r="E772" s="74"/>
      <c r="F772" s="75"/>
      <c r="G772" s="2"/>
      <c r="H772" s="75"/>
      <c r="I772" s="76"/>
      <c r="J772" s="77"/>
      <c r="K772" s="2"/>
      <c r="L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" customHeight="1" x14ac:dyDescent="0.15">
      <c r="A773" s="2"/>
      <c r="B773" s="2"/>
      <c r="C773" s="73"/>
      <c r="D773" s="73"/>
      <c r="E773" s="74"/>
      <c r="F773" s="75"/>
      <c r="G773" s="2"/>
      <c r="H773" s="75"/>
      <c r="I773" s="76"/>
      <c r="J773" s="77"/>
      <c r="K773" s="2"/>
      <c r="L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" customHeight="1" x14ac:dyDescent="0.15">
      <c r="A774" s="2"/>
      <c r="B774" s="2"/>
      <c r="C774" s="73"/>
      <c r="D774" s="73"/>
      <c r="E774" s="74"/>
      <c r="F774" s="75"/>
      <c r="G774" s="2"/>
      <c r="H774" s="75"/>
      <c r="I774" s="76"/>
      <c r="J774" s="77"/>
      <c r="K774" s="2"/>
      <c r="L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" customHeight="1" x14ac:dyDescent="0.15">
      <c r="A775" s="2"/>
      <c r="B775" s="2"/>
      <c r="C775" s="73"/>
      <c r="D775" s="73"/>
      <c r="E775" s="74"/>
      <c r="F775" s="75"/>
      <c r="G775" s="2"/>
      <c r="H775" s="75"/>
      <c r="I775" s="76"/>
      <c r="J775" s="77"/>
      <c r="K775" s="2"/>
      <c r="L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" customHeight="1" x14ac:dyDescent="0.15">
      <c r="A776" s="2"/>
      <c r="B776" s="2"/>
      <c r="C776" s="73"/>
      <c r="D776" s="73"/>
      <c r="E776" s="74"/>
      <c r="F776" s="75"/>
      <c r="G776" s="2"/>
      <c r="H776" s="75"/>
      <c r="I776" s="76"/>
      <c r="J776" s="77"/>
      <c r="K776" s="2"/>
      <c r="L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" customHeight="1" x14ac:dyDescent="0.15">
      <c r="A777" s="2"/>
      <c r="B777" s="2"/>
      <c r="C777" s="73"/>
      <c r="D777" s="73"/>
      <c r="E777" s="74"/>
      <c r="F777" s="75"/>
      <c r="G777" s="2"/>
      <c r="H777" s="75"/>
      <c r="I777" s="76"/>
      <c r="J777" s="77"/>
      <c r="K777" s="2"/>
      <c r="L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" customHeight="1" x14ac:dyDescent="0.15">
      <c r="A778" s="2"/>
      <c r="B778" s="2"/>
      <c r="C778" s="73"/>
      <c r="D778" s="73"/>
      <c r="E778" s="74"/>
      <c r="F778" s="75"/>
      <c r="G778" s="2"/>
      <c r="H778" s="75"/>
      <c r="I778" s="76"/>
      <c r="J778" s="77"/>
      <c r="K778" s="2"/>
      <c r="L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" customHeight="1" x14ac:dyDescent="0.15">
      <c r="A779" s="2"/>
      <c r="B779" s="2"/>
      <c r="C779" s="73"/>
      <c r="D779" s="73"/>
      <c r="E779" s="74"/>
      <c r="F779" s="75"/>
      <c r="G779" s="2"/>
      <c r="H779" s="75"/>
      <c r="I779" s="76"/>
      <c r="J779" s="77"/>
      <c r="K779" s="2"/>
      <c r="L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" customHeight="1" x14ac:dyDescent="0.15">
      <c r="A780" s="2"/>
      <c r="B780" s="2"/>
      <c r="C780" s="73"/>
      <c r="D780" s="73"/>
      <c r="E780" s="74"/>
      <c r="F780" s="75"/>
      <c r="G780" s="2"/>
      <c r="H780" s="75"/>
      <c r="I780" s="76"/>
      <c r="J780" s="77"/>
      <c r="K780" s="2"/>
      <c r="L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" customHeight="1" x14ac:dyDescent="0.15">
      <c r="A781" s="2"/>
      <c r="B781" s="2"/>
      <c r="C781" s="73"/>
      <c r="D781" s="73"/>
      <c r="E781" s="74"/>
      <c r="F781" s="75"/>
      <c r="G781" s="2"/>
      <c r="H781" s="75"/>
      <c r="I781" s="76"/>
      <c r="J781" s="77"/>
      <c r="K781" s="2"/>
      <c r="L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" customHeight="1" x14ac:dyDescent="0.15">
      <c r="A782" s="2"/>
      <c r="B782" s="2"/>
      <c r="C782" s="73"/>
      <c r="D782" s="73"/>
      <c r="E782" s="74"/>
      <c r="F782" s="75"/>
      <c r="G782" s="2"/>
      <c r="H782" s="75"/>
      <c r="I782" s="76"/>
      <c r="J782" s="77"/>
      <c r="K782" s="2"/>
      <c r="L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" customHeight="1" x14ac:dyDescent="0.15">
      <c r="A783" s="2"/>
      <c r="B783" s="2"/>
      <c r="C783" s="73"/>
      <c r="D783" s="73"/>
      <c r="E783" s="74"/>
      <c r="F783" s="75"/>
      <c r="G783" s="2"/>
      <c r="H783" s="75"/>
      <c r="I783" s="76"/>
      <c r="J783" s="77"/>
      <c r="K783" s="2"/>
      <c r="L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" customHeight="1" x14ac:dyDescent="0.15">
      <c r="A784" s="2"/>
      <c r="B784" s="2"/>
      <c r="C784" s="73"/>
      <c r="D784" s="73"/>
      <c r="E784" s="74"/>
      <c r="F784" s="75"/>
      <c r="G784" s="2"/>
      <c r="H784" s="75"/>
      <c r="I784" s="76"/>
      <c r="J784" s="77"/>
      <c r="K784" s="2"/>
      <c r="L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" customHeight="1" x14ac:dyDescent="0.15">
      <c r="A785" s="2"/>
      <c r="B785" s="2"/>
      <c r="C785" s="73"/>
      <c r="D785" s="73"/>
      <c r="E785" s="74"/>
      <c r="F785" s="75"/>
      <c r="G785" s="2"/>
      <c r="H785" s="75"/>
      <c r="I785" s="76"/>
      <c r="J785" s="77"/>
      <c r="K785" s="2"/>
      <c r="L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" customHeight="1" x14ac:dyDescent="0.15">
      <c r="A786" s="2"/>
      <c r="B786" s="2"/>
      <c r="C786" s="73"/>
      <c r="D786" s="73"/>
      <c r="E786" s="74"/>
      <c r="F786" s="75"/>
      <c r="G786" s="2"/>
      <c r="H786" s="75"/>
      <c r="I786" s="76"/>
      <c r="J786" s="77"/>
      <c r="K786" s="2"/>
      <c r="L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" customHeight="1" x14ac:dyDescent="0.15">
      <c r="A787" s="2"/>
      <c r="B787" s="2"/>
      <c r="C787" s="73"/>
      <c r="D787" s="73"/>
      <c r="E787" s="74"/>
      <c r="F787" s="75"/>
      <c r="G787" s="2"/>
      <c r="H787" s="75"/>
      <c r="I787" s="76"/>
      <c r="J787" s="77"/>
      <c r="K787" s="2"/>
      <c r="L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" customHeight="1" x14ac:dyDescent="0.15">
      <c r="A788" s="2"/>
      <c r="B788" s="2"/>
      <c r="C788" s="73"/>
      <c r="D788" s="73"/>
      <c r="E788" s="74"/>
      <c r="F788" s="75"/>
      <c r="G788" s="2"/>
      <c r="H788" s="75"/>
      <c r="I788" s="76"/>
      <c r="J788" s="77"/>
      <c r="K788" s="2"/>
      <c r="L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" customHeight="1" x14ac:dyDescent="0.15">
      <c r="A789" s="2"/>
      <c r="B789" s="2"/>
      <c r="C789" s="73"/>
      <c r="D789" s="73"/>
      <c r="E789" s="74"/>
      <c r="F789" s="75"/>
      <c r="G789" s="2"/>
      <c r="H789" s="75"/>
      <c r="I789" s="76"/>
      <c r="J789" s="77"/>
      <c r="K789" s="2"/>
      <c r="L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" customHeight="1" x14ac:dyDescent="0.15">
      <c r="A790" s="2"/>
      <c r="B790" s="2"/>
      <c r="C790" s="73"/>
      <c r="D790" s="73"/>
      <c r="E790" s="74"/>
      <c r="F790" s="75"/>
      <c r="G790" s="2"/>
      <c r="H790" s="75"/>
      <c r="I790" s="76"/>
      <c r="J790" s="77"/>
      <c r="K790" s="2"/>
      <c r="L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" customHeight="1" x14ac:dyDescent="0.15">
      <c r="A791" s="2"/>
      <c r="B791" s="2"/>
      <c r="C791" s="73"/>
      <c r="D791" s="73"/>
      <c r="E791" s="74"/>
      <c r="F791" s="75"/>
      <c r="G791" s="2"/>
      <c r="H791" s="75"/>
      <c r="I791" s="76"/>
      <c r="J791" s="77"/>
      <c r="K791" s="2"/>
      <c r="L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" customHeight="1" x14ac:dyDescent="0.15">
      <c r="A792" s="2"/>
      <c r="B792" s="2"/>
      <c r="C792" s="73"/>
      <c r="D792" s="73"/>
      <c r="E792" s="74"/>
      <c r="F792" s="75"/>
      <c r="G792" s="2"/>
      <c r="H792" s="75"/>
      <c r="I792" s="76"/>
      <c r="J792" s="77"/>
      <c r="K792" s="2"/>
      <c r="L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" customHeight="1" x14ac:dyDescent="0.15">
      <c r="A793" s="2"/>
      <c r="B793" s="2"/>
      <c r="C793" s="73"/>
      <c r="D793" s="73"/>
      <c r="E793" s="74"/>
      <c r="F793" s="75"/>
      <c r="G793" s="2"/>
      <c r="H793" s="75"/>
      <c r="I793" s="76"/>
      <c r="J793" s="77"/>
      <c r="K793" s="2"/>
      <c r="L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" customHeight="1" x14ac:dyDescent="0.15">
      <c r="A794" s="2"/>
      <c r="B794" s="2"/>
      <c r="C794" s="73"/>
      <c r="D794" s="73"/>
      <c r="E794" s="74"/>
      <c r="F794" s="75"/>
      <c r="G794" s="2"/>
      <c r="H794" s="75"/>
      <c r="I794" s="76"/>
      <c r="J794" s="77"/>
      <c r="K794" s="2"/>
      <c r="L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" customHeight="1" x14ac:dyDescent="0.15">
      <c r="A795" s="2"/>
      <c r="B795" s="2"/>
      <c r="C795" s="73"/>
      <c r="D795" s="73"/>
      <c r="E795" s="74"/>
      <c r="F795" s="75"/>
      <c r="G795" s="2"/>
      <c r="H795" s="75"/>
      <c r="I795" s="76"/>
      <c r="J795" s="77"/>
      <c r="K795" s="2"/>
      <c r="L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" customHeight="1" x14ac:dyDescent="0.15">
      <c r="A796" s="2"/>
      <c r="B796" s="2"/>
      <c r="C796" s="73"/>
      <c r="D796" s="73"/>
      <c r="E796" s="74"/>
      <c r="F796" s="75"/>
      <c r="G796" s="2"/>
      <c r="H796" s="75"/>
      <c r="I796" s="76"/>
      <c r="J796" s="77"/>
      <c r="K796" s="2"/>
      <c r="L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" customHeight="1" x14ac:dyDescent="0.15">
      <c r="A797" s="2"/>
      <c r="B797" s="2"/>
      <c r="C797" s="73"/>
      <c r="D797" s="73"/>
      <c r="E797" s="74"/>
      <c r="F797" s="75"/>
      <c r="G797" s="2"/>
      <c r="H797" s="75"/>
      <c r="I797" s="76"/>
      <c r="J797" s="77"/>
      <c r="K797" s="2"/>
      <c r="L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" customHeight="1" x14ac:dyDescent="0.15">
      <c r="A798" s="2"/>
      <c r="B798" s="2"/>
      <c r="C798" s="73"/>
      <c r="D798" s="73"/>
      <c r="E798" s="74"/>
      <c r="F798" s="75"/>
      <c r="G798" s="2"/>
      <c r="H798" s="75"/>
      <c r="I798" s="76"/>
      <c r="J798" s="77"/>
      <c r="K798" s="2"/>
      <c r="L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" customHeight="1" x14ac:dyDescent="0.15">
      <c r="A799" s="2"/>
      <c r="B799" s="2"/>
      <c r="C799" s="73"/>
      <c r="D799" s="73"/>
      <c r="E799" s="74"/>
      <c r="F799" s="75"/>
      <c r="G799" s="2"/>
      <c r="H799" s="75"/>
      <c r="I799" s="76"/>
      <c r="J799" s="77"/>
      <c r="K799" s="2"/>
      <c r="L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" customHeight="1" x14ac:dyDescent="0.15">
      <c r="A800" s="2"/>
      <c r="B800" s="2"/>
      <c r="C800" s="73"/>
      <c r="D800" s="73"/>
      <c r="E800" s="74"/>
      <c r="F800" s="75"/>
      <c r="G800" s="2"/>
      <c r="H800" s="75"/>
      <c r="I800" s="76"/>
      <c r="J800" s="77"/>
      <c r="K800" s="2"/>
      <c r="L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" customHeight="1" x14ac:dyDescent="0.15">
      <c r="A801" s="2"/>
      <c r="B801" s="2"/>
      <c r="C801" s="73"/>
      <c r="D801" s="73"/>
      <c r="E801" s="74"/>
      <c r="F801" s="75"/>
      <c r="G801" s="2"/>
      <c r="H801" s="75"/>
      <c r="I801" s="76"/>
      <c r="J801" s="77"/>
      <c r="K801" s="2"/>
      <c r="L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" customHeight="1" x14ac:dyDescent="0.15">
      <c r="A802" s="2"/>
      <c r="B802" s="2"/>
      <c r="C802" s="73"/>
      <c r="D802" s="73"/>
      <c r="E802" s="74"/>
      <c r="F802" s="75"/>
      <c r="G802" s="2"/>
      <c r="H802" s="75"/>
      <c r="I802" s="76"/>
      <c r="J802" s="77"/>
      <c r="K802" s="2"/>
      <c r="L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" customHeight="1" x14ac:dyDescent="0.15">
      <c r="A803" s="2"/>
      <c r="B803" s="2"/>
      <c r="C803" s="73"/>
      <c r="D803" s="73"/>
      <c r="E803" s="74"/>
      <c r="F803" s="75"/>
      <c r="G803" s="2"/>
      <c r="H803" s="75"/>
      <c r="I803" s="76"/>
      <c r="J803" s="77"/>
      <c r="K803" s="2"/>
      <c r="L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" customHeight="1" x14ac:dyDescent="0.15">
      <c r="A804" s="2"/>
      <c r="B804" s="2"/>
      <c r="C804" s="73"/>
      <c r="D804" s="73"/>
      <c r="E804" s="74"/>
      <c r="F804" s="75"/>
      <c r="G804" s="2"/>
      <c r="H804" s="75"/>
      <c r="I804" s="76"/>
      <c r="J804" s="77"/>
      <c r="K804" s="2"/>
      <c r="L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" customHeight="1" x14ac:dyDescent="0.15">
      <c r="A805" s="2"/>
      <c r="B805" s="2"/>
      <c r="C805" s="73"/>
      <c r="D805" s="73"/>
      <c r="E805" s="74"/>
      <c r="F805" s="75"/>
      <c r="G805" s="2"/>
      <c r="H805" s="75"/>
      <c r="I805" s="76"/>
      <c r="J805" s="77"/>
      <c r="K805" s="2"/>
      <c r="L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" customHeight="1" x14ac:dyDescent="0.15">
      <c r="A806" s="2"/>
      <c r="B806" s="2"/>
      <c r="C806" s="73"/>
      <c r="D806" s="73"/>
      <c r="E806" s="74"/>
      <c r="F806" s="75"/>
      <c r="G806" s="2"/>
      <c r="H806" s="75"/>
      <c r="I806" s="76"/>
      <c r="J806" s="77"/>
      <c r="K806" s="2"/>
      <c r="L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" customHeight="1" x14ac:dyDescent="0.15">
      <c r="A807" s="2"/>
      <c r="B807" s="2"/>
      <c r="C807" s="73"/>
      <c r="D807" s="73"/>
      <c r="E807" s="74"/>
      <c r="F807" s="75"/>
      <c r="G807" s="2"/>
      <c r="H807" s="75"/>
      <c r="I807" s="76"/>
      <c r="J807" s="77"/>
      <c r="K807" s="2"/>
      <c r="L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" customHeight="1" x14ac:dyDescent="0.15">
      <c r="A808" s="2"/>
      <c r="B808" s="2"/>
      <c r="C808" s="73"/>
      <c r="D808" s="73"/>
      <c r="E808" s="74"/>
      <c r="F808" s="75"/>
      <c r="G808" s="2"/>
      <c r="H808" s="75"/>
      <c r="I808" s="76"/>
      <c r="J808" s="77"/>
      <c r="K808" s="2"/>
      <c r="L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" customHeight="1" x14ac:dyDescent="0.15">
      <c r="A809" s="2"/>
      <c r="B809" s="2"/>
      <c r="C809" s="73"/>
      <c r="D809" s="73"/>
      <c r="E809" s="74"/>
      <c r="F809" s="75"/>
      <c r="G809" s="2"/>
      <c r="H809" s="75"/>
      <c r="I809" s="76"/>
      <c r="J809" s="77"/>
      <c r="K809" s="2"/>
      <c r="L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" customHeight="1" x14ac:dyDescent="0.15">
      <c r="A810" s="2"/>
      <c r="B810" s="2"/>
      <c r="C810" s="73"/>
      <c r="D810" s="73"/>
      <c r="E810" s="74"/>
      <c r="F810" s="75"/>
      <c r="G810" s="2"/>
      <c r="H810" s="75"/>
      <c r="I810" s="76"/>
      <c r="J810" s="77"/>
      <c r="K810" s="2"/>
      <c r="L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" customHeight="1" x14ac:dyDescent="0.15">
      <c r="A811" s="2"/>
      <c r="B811" s="2"/>
      <c r="C811" s="73"/>
      <c r="D811" s="73"/>
      <c r="E811" s="74"/>
      <c r="F811" s="75"/>
      <c r="G811" s="2"/>
      <c r="H811" s="75"/>
      <c r="I811" s="76"/>
      <c r="J811" s="77"/>
      <c r="K811" s="2"/>
      <c r="L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" customHeight="1" x14ac:dyDescent="0.15">
      <c r="A812" s="2"/>
      <c r="B812" s="2"/>
      <c r="C812" s="73"/>
      <c r="D812" s="73"/>
      <c r="E812" s="74"/>
      <c r="F812" s="75"/>
      <c r="G812" s="2"/>
      <c r="H812" s="75"/>
      <c r="I812" s="76"/>
      <c r="J812" s="77"/>
      <c r="K812" s="2"/>
      <c r="L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" customHeight="1" x14ac:dyDescent="0.15">
      <c r="A813" s="2"/>
      <c r="B813" s="2"/>
      <c r="C813" s="73"/>
      <c r="D813" s="73"/>
      <c r="E813" s="74"/>
      <c r="F813" s="75"/>
      <c r="G813" s="2"/>
      <c r="H813" s="75"/>
      <c r="I813" s="76"/>
      <c r="J813" s="77"/>
      <c r="K813" s="2"/>
      <c r="L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" customHeight="1" x14ac:dyDescent="0.15">
      <c r="A814" s="2"/>
      <c r="B814" s="2"/>
      <c r="C814" s="73"/>
      <c r="D814" s="73"/>
      <c r="E814" s="74"/>
      <c r="F814" s="75"/>
      <c r="G814" s="2"/>
      <c r="H814" s="75"/>
      <c r="I814" s="76"/>
      <c r="J814" s="77"/>
      <c r="K814" s="2"/>
      <c r="L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" customHeight="1" x14ac:dyDescent="0.15">
      <c r="A815" s="2"/>
      <c r="B815" s="2"/>
      <c r="C815" s="73"/>
      <c r="D815" s="73"/>
      <c r="E815" s="74"/>
      <c r="F815" s="75"/>
      <c r="G815" s="2"/>
      <c r="H815" s="75"/>
      <c r="I815" s="76"/>
      <c r="J815" s="77"/>
      <c r="K815" s="2"/>
      <c r="L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" customHeight="1" x14ac:dyDescent="0.15">
      <c r="A816" s="2"/>
      <c r="B816" s="2"/>
      <c r="C816" s="73"/>
      <c r="D816" s="73"/>
      <c r="E816" s="74"/>
      <c r="F816" s="75"/>
      <c r="G816" s="2"/>
      <c r="H816" s="75"/>
      <c r="I816" s="76"/>
      <c r="J816" s="77"/>
      <c r="K816" s="2"/>
      <c r="L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" customHeight="1" x14ac:dyDescent="0.15">
      <c r="A817" s="2"/>
      <c r="B817" s="2"/>
      <c r="C817" s="73"/>
      <c r="D817" s="73"/>
      <c r="E817" s="74"/>
      <c r="F817" s="75"/>
      <c r="G817" s="2"/>
      <c r="H817" s="75"/>
      <c r="I817" s="76"/>
      <c r="J817" s="77"/>
      <c r="K817" s="2"/>
      <c r="L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" customHeight="1" x14ac:dyDescent="0.15">
      <c r="A818" s="2"/>
      <c r="B818" s="2"/>
      <c r="C818" s="73"/>
      <c r="D818" s="73"/>
      <c r="E818" s="74"/>
      <c r="F818" s="75"/>
      <c r="G818" s="2"/>
      <c r="H818" s="75"/>
      <c r="I818" s="76"/>
      <c r="J818" s="77"/>
      <c r="K818" s="2"/>
      <c r="L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" customHeight="1" x14ac:dyDescent="0.15">
      <c r="A819" s="2"/>
      <c r="B819" s="2"/>
      <c r="C819" s="73"/>
      <c r="D819" s="73"/>
      <c r="E819" s="74"/>
      <c r="F819" s="75"/>
      <c r="G819" s="2"/>
      <c r="H819" s="75"/>
      <c r="I819" s="76"/>
      <c r="J819" s="77"/>
      <c r="K819" s="2"/>
      <c r="L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" customHeight="1" x14ac:dyDescent="0.15">
      <c r="A820" s="2"/>
      <c r="B820" s="2"/>
      <c r="C820" s="73"/>
      <c r="D820" s="73"/>
      <c r="E820" s="74"/>
      <c r="F820" s="75"/>
      <c r="G820" s="2"/>
      <c r="H820" s="75"/>
      <c r="I820" s="76"/>
      <c r="J820" s="77"/>
      <c r="K820" s="2"/>
      <c r="L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" customHeight="1" x14ac:dyDescent="0.15">
      <c r="A821" s="2"/>
      <c r="B821" s="2"/>
      <c r="C821" s="73"/>
      <c r="D821" s="73"/>
      <c r="E821" s="74"/>
      <c r="F821" s="75"/>
      <c r="G821" s="2"/>
      <c r="H821" s="75"/>
      <c r="I821" s="76"/>
      <c r="J821" s="77"/>
      <c r="K821" s="2"/>
      <c r="L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" customHeight="1" x14ac:dyDescent="0.15">
      <c r="A822" s="2"/>
      <c r="B822" s="2"/>
      <c r="C822" s="73"/>
      <c r="D822" s="73"/>
      <c r="E822" s="74"/>
      <c r="F822" s="75"/>
      <c r="G822" s="2"/>
      <c r="H822" s="75"/>
      <c r="I822" s="76"/>
      <c r="J822" s="77"/>
      <c r="K822" s="2"/>
      <c r="L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" customHeight="1" x14ac:dyDescent="0.15">
      <c r="A823" s="2"/>
      <c r="B823" s="2"/>
      <c r="C823" s="73"/>
      <c r="D823" s="73"/>
      <c r="E823" s="74"/>
      <c r="F823" s="75"/>
      <c r="G823" s="2"/>
      <c r="H823" s="75"/>
      <c r="I823" s="76"/>
      <c r="J823" s="77"/>
      <c r="K823" s="2"/>
      <c r="L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" customHeight="1" x14ac:dyDescent="0.15">
      <c r="A824" s="2"/>
      <c r="B824" s="2"/>
      <c r="C824" s="73"/>
      <c r="D824" s="73"/>
      <c r="E824" s="74"/>
      <c r="F824" s="75"/>
      <c r="G824" s="2"/>
      <c r="H824" s="75"/>
      <c r="I824" s="76"/>
      <c r="J824" s="77"/>
      <c r="K824" s="2"/>
      <c r="L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" customHeight="1" x14ac:dyDescent="0.15">
      <c r="A825" s="2"/>
      <c r="B825" s="2"/>
      <c r="C825" s="73"/>
      <c r="D825" s="73"/>
      <c r="E825" s="74"/>
      <c r="F825" s="75"/>
      <c r="G825" s="2"/>
      <c r="H825" s="75"/>
      <c r="I825" s="76"/>
      <c r="J825" s="77"/>
      <c r="K825" s="2"/>
      <c r="L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" customHeight="1" x14ac:dyDescent="0.15">
      <c r="A826" s="2"/>
      <c r="B826" s="2"/>
      <c r="C826" s="73"/>
      <c r="D826" s="73"/>
      <c r="E826" s="74"/>
      <c r="F826" s="75"/>
      <c r="G826" s="2"/>
      <c r="H826" s="75"/>
      <c r="I826" s="76"/>
      <c r="J826" s="77"/>
      <c r="K826" s="2"/>
      <c r="L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" customHeight="1" x14ac:dyDescent="0.15">
      <c r="A827" s="2"/>
      <c r="B827" s="2"/>
      <c r="C827" s="73"/>
      <c r="D827" s="73"/>
      <c r="E827" s="74"/>
      <c r="F827" s="75"/>
      <c r="G827" s="2"/>
      <c r="H827" s="75"/>
      <c r="I827" s="76"/>
      <c r="J827" s="77"/>
      <c r="K827" s="2"/>
      <c r="L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" customHeight="1" x14ac:dyDescent="0.15">
      <c r="A828" s="2"/>
      <c r="B828" s="2"/>
      <c r="C828" s="73"/>
      <c r="D828" s="73"/>
      <c r="E828" s="74"/>
      <c r="F828" s="75"/>
      <c r="G828" s="2"/>
      <c r="H828" s="75"/>
      <c r="I828" s="76"/>
      <c r="J828" s="77"/>
      <c r="K828" s="2"/>
      <c r="L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" customHeight="1" x14ac:dyDescent="0.15">
      <c r="A829" s="2"/>
      <c r="B829" s="2"/>
      <c r="C829" s="73"/>
      <c r="D829" s="73"/>
      <c r="E829" s="74"/>
      <c r="F829" s="75"/>
      <c r="G829" s="2"/>
      <c r="H829" s="75"/>
      <c r="I829" s="76"/>
      <c r="J829" s="77"/>
      <c r="K829" s="2"/>
      <c r="L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" customHeight="1" x14ac:dyDescent="0.15">
      <c r="A830" s="2"/>
      <c r="B830" s="2"/>
      <c r="C830" s="73"/>
      <c r="D830" s="73"/>
      <c r="E830" s="74"/>
      <c r="F830" s="75"/>
      <c r="G830" s="2"/>
      <c r="H830" s="75"/>
      <c r="I830" s="76"/>
      <c r="J830" s="77"/>
      <c r="K830" s="2"/>
      <c r="L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" customHeight="1" x14ac:dyDescent="0.15">
      <c r="A831" s="2"/>
      <c r="B831" s="2"/>
      <c r="C831" s="73"/>
      <c r="D831" s="73"/>
      <c r="E831" s="74"/>
      <c r="F831" s="75"/>
      <c r="G831" s="2"/>
      <c r="H831" s="75"/>
      <c r="I831" s="76"/>
      <c r="J831" s="77"/>
      <c r="K831" s="2"/>
      <c r="L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" customHeight="1" x14ac:dyDescent="0.15">
      <c r="A832" s="2"/>
      <c r="B832" s="2"/>
      <c r="C832" s="73"/>
      <c r="D832" s="73"/>
      <c r="E832" s="74"/>
      <c r="F832" s="75"/>
      <c r="G832" s="2"/>
      <c r="H832" s="75"/>
      <c r="I832" s="76"/>
      <c r="J832" s="77"/>
      <c r="K832" s="2"/>
      <c r="L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" customHeight="1" x14ac:dyDescent="0.15">
      <c r="A833" s="2"/>
      <c r="B833" s="2"/>
      <c r="C833" s="73"/>
      <c r="D833" s="73"/>
      <c r="E833" s="74"/>
      <c r="F833" s="75"/>
      <c r="G833" s="2"/>
      <c r="H833" s="75"/>
      <c r="I833" s="76"/>
      <c r="J833" s="77"/>
      <c r="K833" s="2"/>
      <c r="L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" customHeight="1" x14ac:dyDescent="0.15">
      <c r="A834" s="2"/>
      <c r="B834" s="2"/>
      <c r="C834" s="73"/>
      <c r="D834" s="73"/>
      <c r="E834" s="74"/>
      <c r="F834" s="75"/>
      <c r="G834" s="2"/>
      <c r="H834" s="75"/>
      <c r="I834" s="76"/>
      <c r="J834" s="77"/>
      <c r="K834" s="2"/>
      <c r="L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" customHeight="1" x14ac:dyDescent="0.15">
      <c r="A835" s="2"/>
      <c r="B835" s="2"/>
      <c r="C835" s="73"/>
      <c r="D835" s="73"/>
      <c r="E835" s="74"/>
      <c r="F835" s="75"/>
      <c r="G835" s="2"/>
      <c r="H835" s="75"/>
      <c r="I835" s="76"/>
      <c r="J835" s="77"/>
      <c r="K835" s="2"/>
      <c r="L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" customHeight="1" x14ac:dyDescent="0.15">
      <c r="A836" s="2"/>
      <c r="B836" s="2"/>
      <c r="C836" s="73"/>
      <c r="D836" s="73"/>
      <c r="E836" s="74"/>
      <c r="F836" s="75"/>
      <c r="G836" s="2"/>
      <c r="H836" s="75"/>
      <c r="I836" s="76"/>
      <c r="J836" s="77"/>
      <c r="K836" s="2"/>
      <c r="L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" customHeight="1" x14ac:dyDescent="0.15">
      <c r="A837" s="2"/>
      <c r="B837" s="2"/>
      <c r="C837" s="73"/>
      <c r="D837" s="73"/>
      <c r="E837" s="74"/>
      <c r="F837" s="75"/>
      <c r="G837" s="2"/>
      <c r="H837" s="75"/>
      <c r="I837" s="76"/>
      <c r="J837" s="77"/>
      <c r="K837" s="2"/>
      <c r="L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" customHeight="1" x14ac:dyDescent="0.15">
      <c r="A838" s="2"/>
      <c r="B838" s="2"/>
      <c r="C838" s="73"/>
      <c r="D838" s="73"/>
      <c r="E838" s="74"/>
      <c r="F838" s="75"/>
      <c r="G838" s="2"/>
      <c r="H838" s="75"/>
      <c r="I838" s="76"/>
      <c r="J838" s="77"/>
      <c r="K838" s="2"/>
      <c r="L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" customHeight="1" x14ac:dyDescent="0.15">
      <c r="A839" s="2"/>
      <c r="B839" s="2"/>
      <c r="C839" s="73"/>
      <c r="D839" s="73"/>
      <c r="E839" s="74"/>
      <c r="F839" s="75"/>
      <c r="G839" s="2"/>
      <c r="H839" s="75"/>
      <c r="I839" s="76"/>
      <c r="J839" s="77"/>
      <c r="K839" s="2"/>
      <c r="L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" customHeight="1" x14ac:dyDescent="0.15">
      <c r="A840" s="2"/>
      <c r="B840" s="2"/>
      <c r="C840" s="73"/>
      <c r="D840" s="73"/>
      <c r="E840" s="74"/>
      <c r="F840" s="75"/>
      <c r="G840" s="2"/>
      <c r="H840" s="75"/>
      <c r="I840" s="76"/>
      <c r="J840" s="77"/>
      <c r="K840" s="2"/>
      <c r="L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" customHeight="1" x14ac:dyDescent="0.15">
      <c r="A841" s="2"/>
      <c r="B841" s="2"/>
      <c r="C841" s="73"/>
      <c r="D841" s="73"/>
      <c r="E841" s="74"/>
      <c r="F841" s="75"/>
      <c r="G841" s="2"/>
      <c r="H841" s="75"/>
      <c r="I841" s="76"/>
      <c r="J841" s="77"/>
      <c r="K841" s="2"/>
      <c r="L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" customHeight="1" x14ac:dyDescent="0.15">
      <c r="A842" s="2"/>
      <c r="B842" s="2"/>
      <c r="C842" s="73"/>
      <c r="D842" s="73"/>
      <c r="E842" s="74"/>
      <c r="F842" s="75"/>
      <c r="G842" s="2"/>
      <c r="H842" s="75"/>
      <c r="I842" s="76"/>
      <c r="J842" s="77"/>
      <c r="K842" s="2"/>
      <c r="L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" customHeight="1" x14ac:dyDescent="0.15">
      <c r="A843" s="2"/>
      <c r="B843" s="2"/>
      <c r="C843" s="73"/>
      <c r="D843" s="73"/>
      <c r="E843" s="74"/>
      <c r="F843" s="75"/>
      <c r="G843" s="2"/>
      <c r="H843" s="75"/>
      <c r="I843" s="76"/>
      <c r="J843" s="77"/>
      <c r="K843" s="2"/>
      <c r="L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" customHeight="1" x14ac:dyDescent="0.15">
      <c r="A844" s="2"/>
      <c r="B844" s="2"/>
      <c r="C844" s="73"/>
      <c r="D844" s="73"/>
      <c r="E844" s="74"/>
      <c r="F844" s="75"/>
      <c r="G844" s="2"/>
      <c r="H844" s="75"/>
      <c r="I844" s="76"/>
      <c r="J844" s="77"/>
      <c r="K844" s="2"/>
      <c r="L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" customHeight="1" x14ac:dyDescent="0.15">
      <c r="A845" s="2"/>
      <c r="B845" s="2"/>
      <c r="C845" s="73"/>
      <c r="D845" s="73"/>
      <c r="E845" s="74"/>
      <c r="F845" s="75"/>
      <c r="G845" s="2"/>
      <c r="H845" s="75"/>
      <c r="I845" s="76"/>
      <c r="J845" s="77"/>
      <c r="K845" s="2"/>
      <c r="L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" customHeight="1" x14ac:dyDescent="0.15">
      <c r="A846" s="2"/>
      <c r="B846" s="2"/>
      <c r="C846" s="73"/>
      <c r="D846" s="73"/>
      <c r="E846" s="74"/>
      <c r="F846" s="75"/>
      <c r="G846" s="2"/>
      <c r="H846" s="75"/>
      <c r="I846" s="76"/>
      <c r="J846" s="77"/>
      <c r="K846" s="2"/>
      <c r="L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" customHeight="1" x14ac:dyDescent="0.15">
      <c r="A847" s="2"/>
      <c r="B847" s="2"/>
      <c r="C847" s="73"/>
      <c r="D847" s="73"/>
      <c r="E847" s="74"/>
      <c r="F847" s="75"/>
      <c r="G847" s="2"/>
      <c r="H847" s="75"/>
      <c r="I847" s="76"/>
      <c r="J847" s="77"/>
      <c r="K847" s="2"/>
      <c r="L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" customHeight="1" x14ac:dyDescent="0.15">
      <c r="A848" s="2"/>
      <c r="B848" s="2"/>
      <c r="C848" s="73"/>
      <c r="D848" s="73"/>
      <c r="E848" s="74"/>
      <c r="F848" s="75"/>
      <c r="G848" s="2"/>
      <c r="H848" s="75"/>
      <c r="I848" s="76"/>
      <c r="J848" s="77"/>
      <c r="K848" s="2"/>
      <c r="L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" customHeight="1" x14ac:dyDescent="0.15">
      <c r="A849" s="2"/>
      <c r="B849" s="2"/>
      <c r="C849" s="73"/>
      <c r="D849" s="73"/>
      <c r="E849" s="74"/>
      <c r="F849" s="75"/>
      <c r="G849" s="2"/>
      <c r="H849" s="75"/>
      <c r="I849" s="76"/>
      <c r="J849" s="77"/>
      <c r="K849" s="2"/>
      <c r="L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" customHeight="1" x14ac:dyDescent="0.15">
      <c r="A850" s="2"/>
      <c r="B850" s="2"/>
      <c r="C850" s="73"/>
      <c r="D850" s="73"/>
      <c r="E850" s="74"/>
      <c r="F850" s="75"/>
      <c r="G850" s="2"/>
      <c r="H850" s="75"/>
      <c r="I850" s="76"/>
      <c r="J850" s="77"/>
      <c r="K850" s="2"/>
      <c r="L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" customHeight="1" x14ac:dyDescent="0.15">
      <c r="A851" s="2"/>
      <c r="B851" s="2"/>
      <c r="C851" s="73"/>
      <c r="D851" s="73"/>
      <c r="E851" s="74"/>
      <c r="F851" s="75"/>
      <c r="G851" s="2"/>
      <c r="H851" s="75"/>
      <c r="I851" s="76"/>
      <c r="J851" s="77"/>
      <c r="K851" s="2"/>
      <c r="L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" customHeight="1" x14ac:dyDescent="0.15">
      <c r="A852" s="2"/>
      <c r="B852" s="2"/>
      <c r="C852" s="73"/>
      <c r="D852" s="73"/>
      <c r="E852" s="74"/>
      <c r="F852" s="75"/>
      <c r="G852" s="2"/>
      <c r="H852" s="75"/>
      <c r="I852" s="76"/>
      <c r="J852" s="77"/>
      <c r="K852" s="2"/>
      <c r="L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" customHeight="1" x14ac:dyDescent="0.15">
      <c r="A853" s="2"/>
      <c r="B853" s="2"/>
      <c r="C853" s="73"/>
      <c r="D853" s="73"/>
      <c r="E853" s="74"/>
      <c r="F853" s="75"/>
      <c r="G853" s="2"/>
      <c r="H853" s="75"/>
      <c r="I853" s="76"/>
      <c r="J853" s="77"/>
      <c r="K853" s="2"/>
      <c r="L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" customHeight="1" x14ac:dyDescent="0.15">
      <c r="A854" s="2"/>
      <c r="B854" s="2"/>
      <c r="C854" s="73"/>
      <c r="D854" s="73"/>
      <c r="E854" s="74"/>
      <c r="F854" s="75"/>
      <c r="G854" s="2"/>
      <c r="H854" s="75"/>
      <c r="I854" s="76"/>
      <c r="J854" s="77"/>
      <c r="K854" s="2"/>
      <c r="L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" customHeight="1" x14ac:dyDescent="0.15">
      <c r="A855" s="2"/>
      <c r="B855" s="2"/>
      <c r="C855" s="73"/>
      <c r="D855" s="73"/>
      <c r="E855" s="74"/>
      <c r="F855" s="75"/>
      <c r="G855" s="2"/>
      <c r="H855" s="75"/>
      <c r="I855" s="76"/>
      <c r="J855" s="77"/>
      <c r="K855" s="2"/>
      <c r="L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" customHeight="1" x14ac:dyDescent="0.15">
      <c r="A856" s="2"/>
      <c r="B856" s="2"/>
      <c r="C856" s="73"/>
      <c r="D856" s="73"/>
      <c r="E856" s="74"/>
      <c r="F856" s="75"/>
      <c r="G856" s="2"/>
      <c r="H856" s="75"/>
      <c r="I856" s="76"/>
      <c r="J856" s="77"/>
      <c r="K856" s="2"/>
      <c r="L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" customHeight="1" x14ac:dyDescent="0.15">
      <c r="A857" s="2"/>
      <c r="B857" s="2"/>
      <c r="C857" s="73"/>
      <c r="D857" s="73"/>
      <c r="E857" s="74"/>
      <c r="F857" s="75"/>
      <c r="G857" s="2"/>
      <c r="H857" s="75"/>
      <c r="I857" s="76"/>
      <c r="J857" s="77"/>
      <c r="K857" s="2"/>
      <c r="L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" customHeight="1" x14ac:dyDescent="0.15">
      <c r="A858" s="2"/>
      <c r="B858" s="2"/>
      <c r="C858" s="73"/>
      <c r="D858" s="73"/>
      <c r="E858" s="74"/>
      <c r="F858" s="75"/>
      <c r="G858" s="2"/>
      <c r="H858" s="75"/>
      <c r="I858" s="76"/>
      <c r="J858" s="77"/>
      <c r="K858" s="2"/>
      <c r="L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" customHeight="1" x14ac:dyDescent="0.15">
      <c r="A859" s="2"/>
      <c r="B859" s="2"/>
      <c r="C859" s="73"/>
      <c r="D859" s="73"/>
      <c r="E859" s="74"/>
      <c r="F859" s="75"/>
      <c r="G859" s="2"/>
      <c r="H859" s="75"/>
      <c r="I859" s="76"/>
      <c r="J859" s="77"/>
      <c r="K859" s="2"/>
      <c r="L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" customHeight="1" x14ac:dyDescent="0.15">
      <c r="A860" s="2"/>
      <c r="B860" s="2"/>
      <c r="C860" s="73"/>
      <c r="D860" s="73"/>
      <c r="E860" s="74"/>
      <c r="F860" s="75"/>
      <c r="G860" s="2"/>
      <c r="H860" s="75"/>
      <c r="I860" s="76"/>
      <c r="J860" s="77"/>
      <c r="K860" s="2"/>
      <c r="L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" customHeight="1" x14ac:dyDescent="0.15">
      <c r="A861" s="2"/>
      <c r="B861" s="2"/>
      <c r="C861" s="73"/>
      <c r="D861" s="73"/>
      <c r="E861" s="74"/>
      <c r="F861" s="75"/>
      <c r="G861" s="2"/>
      <c r="H861" s="75"/>
      <c r="I861" s="76"/>
      <c r="J861" s="77"/>
      <c r="K861" s="2"/>
      <c r="L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" customHeight="1" x14ac:dyDescent="0.15">
      <c r="A862" s="2"/>
      <c r="B862" s="2"/>
      <c r="C862" s="73"/>
      <c r="D862" s="73"/>
      <c r="E862" s="74"/>
      <c r="F862" s="75"/>
      <c r="G862" s="2"/>
      <c r="H862" s="75"/>
      <c r="I862" s="76"/>
      <c r="J862" s="77"/>
      <c r="K862" s="2"/>
      <c r="L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" customHeight="1" x14ac:dyDescent="0.15">
      <c r="A863" s="2"/>
      <c r="B863" s="2"/>
      <c r="C863" s="73"/>
      <c r="D863" s="73"/>
      <c r="E863" s="74"/>
      <c r="F863" s="75"/>
      <c r="G863" s="2"/>
      <c r="H863" s="75"/>
      <c r="I863" s="76"/>
      <c r="J863" s="77"/>
      <c r="K863" s="2"/>
      <c r="L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" customHeight="1" x14ac:dyDescent="0.15">
      <c r="A864" s="2"/>
      <c r="B864" s="2"/>
      <c r="C864" s="73"/>
      <c r="D864" s="73"/>
      <c r="E864" s="74"/>
      <c r="F864" s="75"/>
      <c r="G864" s="2"/>
      <c r="H864" s="75"/>
      <c r="I864" s="76"/>
      <c r="J864" s="77"/>
      <c r="K864" s="2"/>
      <c r="L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" customHeight="1" x14ac:dyDescent="0.15">
      <c r="A865" s="2"/>
      <c r="B865" s="2"/>
      <c r="C865" s="73"/>
      <c r="D865" s="73"/>
      <c r="E865" s="74"/>
      <c r="F865" s="75"/>
      <c r="G865" s="2"/>
      <c r="H865" s="75"/>
      <c r="I865" s="76"/>
      <c r="J865" s="77"/>
      <c r="K865" s="2"/>
      <c r="L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" customHeight="1" x14ac:dyDescent="0.15">
      <c r="A866" s="2"/>
      <c r="B866" s="2"/>
      <c r="C866" s="73"/>
      <c r="D866" s="73"/>
      <c r="E866" s="74"/>
      <c r="F866" s="75"/>
      <c r="G866" s="2"/>
      <c r="H866" s="75"/>
      <c r="I866" s="76"/>
      <c r="J866" s="77"/>
      <c r="K866" s="2"/>
      <c r="L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" customHeight="1" x14ac:dyDescent="0.15">
      <c r="A867" s="2"/>
      <c r="B867" s="2"/>
      <c r="C867" s="73"/>
      <c r="D867" s="73"/>
      <c r="E867" s="74"/>
      <c r="F867" s="75"/>
      <c r="G867" s="2"/>
      <c r="H867" s="75"/>
      <c r="I867" s="76"/>
      <c r="J867" s="77"/>
      <c r="K867" s="2"/>
      <c r="L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" customHeight="1" x14ac:dyDescent="0.15">
      <c r="A868" s="2"/>
      <c r="B868" s="2"/>
      <c r="C868" s="73"/>
      <c r="D868" s="73"/>
      <c r="E868" s="74"/>
      <c r="F868" s="75"/>
      <c r="G868" s="2"/>
      <c r="H868" s="75"/>
      <c r="I868" s="76"/>
      <c r="J868" s="77"/>
      <c r="K868" s="2"/>
      <c r="L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" customHeight="1" x14ac:dyDescent="0.15">
      <c r="A869" s="2"/>
      <c r="B869" s="2"/>
      <c r="C869" s="73"/>
      <c r="D869" s="73"/>
      <c r="E869" s="74"/>
      <c r="F869" s="75"/>
      <c r="G869" s="2"/>
      <c r="H869" s="75"/>
      <c r="I869" s="76"/>
      <c r="J869" s="77"/>
      <c r="K869" s="2"/>
      <c r="L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" customHeight="1" x14ac:dyDescent="0.15">
      <c r="A870" s="2"/>
      <c r="B870" s="2"/>
      <c r="C870" s="73"/>
      <c r="D870" s="73"/>
      <c r="E870" s="74"/>
      <c r="F870" s="75"/>
      <c r="G870" s="2"/>
      <c r="H870" s="75"/>
      <c r="I870" s="76"/>
      <c r="J870" s="77"/>
      <c r="K870" s="2"/>
      <c r="L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" customHeight="1" x14ac:dyDescent="0.15">
      <c r="A871" s="2"/>
      <c r="B871" s="2"/>
      <c r="C871" s="73"/>
      <c r="D871" s="73"/>
      <c r="E871" s="74"/>
      <c r="F871" s="75"/>
      <c r="G871" s="2"/>
      <c r="H871" s="75"/>
      <c r="I871" s="76"/>
      <c r="J871" s="77"/>
      <c r="K871" s="2"/>
      <c r="L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" customHeight="1" x14ac:dyDescent="0.15">
      <c r="A872" s="2"/>
      <c r="B872" s="2"/>
      <c r="C872" s="73"/>
      <c r="D872" s="73"/>
      <c r="E872" s="74"/>
      <c r="F872" s="75"/>
      <c r="G872" s="2"/>
      <c r="H872" s="75"/>
      <c r="I872" s="76"/>
      <c r="J872" s="77"/>
      <c r="K872" s="2"/>
      <c r="L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" customHeight="1" x14ac:dyDescent="0.15">
      <c r="A873" s="2"/>
      <c r="B873" s="2"/>
      <c r="C873" s="73"/>
      <c r="D873" s="73"/>
      <c r="E873" s="74"/>
      <c r="F873" s="75"/>
      <c r="G873" s="2"/>
      <c r="H873" s="75"/>
      <c r="I873" s="76"/>
      <c r="J873" s="77"/>
      <c r="K873" s="2"/>
      <c r="L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" customHeight="1" x14ac:dyDescent="0.15">
      <c r="A874" s="2"/>
      <c r="B874" s="2"/>
      <c r="C874" s="73"/>
      <c r="D874" s="73"/>
      <c r="E874" s="74"/>
      <c r="F874" s="75"/>
      <c r="G874" s="2"/>
      <c r="H874" s="75"/>
      <c r="I874" s="76"/>
      <c r="J874" s="77"/>
      <c r="K874" s="2"/>
      <c r="L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" customHeight="1" x14ac:dyDescent="0.15">
      <c r="A875" s="2"/>
      <c r="B875" s="2"/>
      <c r="C875" s="73"/>
      <c r="D875" s="73"/>
      <c r="E875" s="74"/>
      <c r="F875" s="75"/>
      <c r="G875" s="2"/>
      <c r="H875" s="75"/>
      <c r="I875" s="76"/>
      <c r="J875" s="77"/>
      <c r="K875" s="2"/>
      <c r="L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" customHeight="1" x14ac:dyDescent="0.15">
      <c r="A876" s="2"/>
      <c r="B876" s="2"/>
      <c r="C876" s="73"/>
      <c r="D876" s="73"/>
      <c r="E876" s="74"/>
      <c r="F876" s="75"/>
      <c r="G876" s="2"/>
      <c r="H876" s="75"/>
      <c r="I876" s="76"/>
      <c r="J876" s="77"/>
      <c r="K876" s="2"/>
      <c r="L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" customHeight="1" x14ac:dyDescent="0.15">
      <c r="A877" s="2"/>
      <c r="B877" s="2"/>
      <c r="C877" s="73"/>
      <c r="D877" s="73"/>
      <c r="E877" s="74"/>
      <c r="F877" s="75"/>
      <c r="G877" s="2"/>
      <c r="H877" s="75"/>
      <c r="I877" s="76"/>
      <c r="J877" s="77"/>
      <c r="K877" s="2"/>
      <c r="L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" customHeight="1" x14ac:dyDescent="0.15">
      <c r="A878" s="2"/>
      <c r="B878" s="2"/>
      <c r="C878" s="73"/>
      <c r="D878" s="73"/>
      <c r="E878" s="74"/>
      <c r="F878" s="75"/>
      <c r="G878" s="2"/>
      <c r="H878" s="75"/>
      <c r="I878" s="76"/>
      <c r="J878" s="77"/>
      <c r="K878" s="2"/>
      <c r="L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" customHeight="1" x14ac:dyDescent="0.15">
      <c r="A879" s="2"/>
      <c r="B879" s="2"/>
      <c r="C879" s="73"/>
      <c r="D879" s="73"/>
      <c r="E879" s="74"/>
      <c r="F879" s="75"/>
      <c r="G879" s="2"/>
      <c r="H879" s="75"/>
      <c r="I879" s="76"/>
      <c r="J879" s="77"/>
      <c r="K879" s="2"/>
      <c r="L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" customHeight="1" x14ac:dyDescent="0.15">
      <c r="A880" s="2"/>
      <c r="B880" s="2"/>
      <c r="C880" s="73"/>
      <c r="D880" s="73"/>
      <c r="E880" s="74"/>
      <c r="F880" s="75"/>
      <c r="G880" s="2"/>
      <c r="H880" s="75"/>
      <c r="I880" s="76"/>
      <c r="J880" s="77"/>
      <c r="K880" s="2"/>
      <c r="L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" customHeight="1" x14ac:dyDescent="0.15">
      <c r="A881" s="2"/>
      <c r="B881" s="2"/>
      <c r="C881" s="73"/>
      <c r="D881" s="73"/>
      <c r="E881" s="74"/>
      <c r="F881" s="75"/>
      <c r="G881" s="2"/>
      <c r="H881" s="75"/>
      <c r="I881" s="76"/>
      <c r="J881" s="77"/>
      <c r="K881" s="2"/>
      <c r="L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" customHeight="1" x14ac:dyDescent="0.15">
      <c r="A882" s="2"/>
      <c r="B882" s="2"/>
      <c r="C882" s="73"/>
      <c r="D882" s="73"/>
      <c r="E882" s="74"/>
      <c r="F882" s="75"/>
      <c r="G882" s="2"/>
      <c r="H882" s="75"/>
      <c r="I882" s="76"/>
      <c r="J882" s="77"/>
      <c r="K882" s="2"/>
      <c r="L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" customHeight="1" x14ac:dyDescent="0.15">
      <c r="A883" s="2"/>
      <c r="B883" s="2"/>
      <c r="C883" s="73"/>
      <c r="D883" s="73"/>
      <c r="E883" s="74"/>
      <c r="F883" s="75"/>
      <c r="G883" s="2"/>
      <c r="H883" s="75"/>
      <c r="I883" s="76"/>
      <c r="J883" s="77"/>
      <c r="K883" s="2"/>
      <c r="L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" customHeight="1" x14ac:dyDescent="0.15">
      <c r="A884" s="2"/>
      <c r="B884" s="2"/>
      <c r="C884" s="73"/>
      <c r="D884" s="73"/>
      <c r="E884" s="74"/>
      <c r="F884" s="75"/>
      <c r="G884" s="2"/>
      <c r="H884" s="75"/>
      <c r="I884" s="76"/>
      <c r="J884" s="77"/>
      <c r="K884" s="2"/>
      <c r="L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" customHeight="1" x14ac:dyDescent="0.15">
      <c r="A885" s="2"/>
      <c r="B885" s="2"/>
      <c r="C885" s="73"/>
      <c r="D885" s="73"/>
      <c r="E885" s="74"/>
      <c r="F885" s="75"/>
      <c r="G885" s="2"/>
      <c r="H885" s="75"/>
      <c r="I885" s="76"/>
      <c r="J885" s="77"/>
      <c r="K885" s="2"/>
      <c r="L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" customHeight="1" x14ac:dyDescent="0.15">
      <c r="A886" s="2"/>
      <c r="B886" s="2"/>
      <c r="C886" s="73"/>
      <c r="D886" s="73"/>
      <c r="E886" s="74"/>
      <c r="F886" s="75"/>
      <c r="G886" s="2"/>
      <c r="H886" s="75"/>
      <c r="I886" s="76"/>
      <c r="J886" s="77"/>
      <c r="K886" s="2"/>
      <c r="L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" customHeight="1" x14ac:dyDescent="0.15">
      <c r="A887" s="2"/>
      <c r="B887" s="2"/>
      <c r="C887" s="73"/>
      <c r="D887" s="73"/>
      <c r="E887" s="74"/>
      <c r="F887" s="75"/>
      <c r="G887" s="2"/>
      <c r="H887" s="75"/>
      <c r="I887" s="76"/>
      <c r="J887" s="77"/>
      <c r="K887" s="2"/>
      <c r="L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" customHeight="1" x14ac:dyDescent="0.15">
      <c r="A888" s="2"/>
      <c r="B888" s="2"/>
      <c r="C888" s="73"/>
      <c r="D888" s="73"/>
      <c r="E888" s="74"/>
      <c r="F888" s="75"/>
      <c r="G888" s="2"/>
      <c r="H888" s="75"/>
      <c r="I888" s="76"/>
      <c r="J888" s="77"/>
      <c r="K888" s="2"/>
      <c r="L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" customHeight="1" x14ac:dyDescent="0.15">
      <c r="A889" s="2"/>
      <c r="B889" s="2"/>
      <c r="C889" s="73"/>
      <c r="D889" s="73"/>
      <c r="E889" s="74"/>
      <c r="F889" s="75"/>
      <c r="G889" s="2"/>
      <c r="H889" s="75"/>
      <c r="I889" s="76"/>
      <c r="J889" s="77"/>
      <c r="K889" s="2"/>
      <c r="L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" customHeight="1" x14ac:dyDescent="0.15">
      <c r="A890" s="2"/>
      <c r="B890" s="2"/>
      <c r="C890" s="73"/>
      <c r="D890" s="73"/>
      <c r="E890" s="74"/>
      <c r="F890" s="75"/>
      <c r="G890" s="2"/>
      <c r="H890" s="75"/>
      <c r="I890" s="76"/>
      <c r="J890" s="77"/>
      <c r="K890" s="2"/>
      <c r="L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" customHeight="1" x14ac:dyDescent="0.15">
      <c r="A891" s="2"/>
      <c r="B891" s="2"/>
      <c r="C891" s="73"/>
      <c r="D891" s="73"/>
      <c r="E891" s="74"/>
      <c r="F891" s="75"/>
      <c r="G891" s="2"/>
      <c r="H891" s="75"/>
      <c r="I891" s="76"/>
      <c r="J891" s="77"/>
      <c r="K891" s="2"/>
      <c r="L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" customHeight="1" x14ac:dyDescent="0.15">
      <c r="A892" s="2"/>
      <c r="B892" s="2"/>
      <c r="C892" s="73"/>
      <c r="D892" s="73"/>
      <c r="E892" s="74"/>
      <c r="F892" s="75"/>
      <c r="G892" s="2"/>
      <c r="H892" s="75"/>
      <c r="I892" s="76"/>
      <c r="J892" s="77"/>
      <c r="K892" s="2"/>
      <c r="L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" customHeight="1" x14ac:dyDescent="0.15">
      <c r="A893" s="2"/>
      <c r="B893" s="2"/>
      <c r="C893" s="73"/>
      <c r="D893" s="73"/>
      <c r="E893" s="74"/>
      <c r="F893" s="75"/>
      <c r="G893" s="2"/>
      <c r="H893" s="75"/>
      <c r="I893" s="76"/>
      <c r="J893" s="77"/>
      <c r="K893" s="2"/>
      <c r="L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</sheetData>
  <mergeCells count="47">
    <mergeCell ref="M1:M44"/>
    <mergeCell ref="L21:L30"/>
    <mergeCell ref="L18:L20"/>
    <mergeCell ref="K36:K37"/>
    <mergeCell ref="K38:K39"/>
    <mergeCell ref="B42:L44"/>
    <mergeCell ref="K34:K35"/>
    <mergeCell ref="I34:I35"/>
    <mergeCell ref="B21:C21"/>
    <mergeCell ref="B18:K20"/>
    <mergeCell ref="B22:C22"/>
    <mergeCell ref="F31:I32"/>
    <mergeCell ref="D31:E32"/>
    <mergeCell ref="B27:B28"/>
    <mergeCell ref="J31:L32"/>
    <mergeCell ref="B29:K30"/>
    <mergeCell ref="A1:A44"/>
    <mergeCell ref="B36:B37"/>
    <mergeCell ref="B34:B35"/>
    <mergeCell ref="B38:B39"/>
    <mergeCell ref="K40:K41"/>
    <mergeCell ref="I38:I39"/>
    <mergeCell ref="I40:I41"/>
    <mergeCell ref="I36:I37"/>
    <mergeCell ref="B31:C33"/>
    <mergeCell ref="E21:K28"/>
    <mergeCell ref="B1:K1"/>
    <mergeCell ref="E2:K7"/>
    <mergeCell ref="I10:K11"/>
    <mergeCell ref="B25:B26"/>
    <mergeCell ref="B40:B41"/>
    <mergeCell ref="B3:C3"/>
    <mergeCell ref="B2:C2"/>
    <mergeCell ref="B4:C4"/>
    <mergeCell ref="F10:H11"/>
    <mergeCell ref="B6:C6"/>
    <mergeCell ref="B23:B24"/>
    <mergeCell ref="B10:C12"/>
    <mergeCell ref="B14:C14"/>
    <mergeCell ref="B7:C7"/>
    <mergeCell ref="B8:K9"/>
    <mergeCell ref="B15:C15"/>
    <mergeCell ref="B16:C16"/>
    <mergeCell ref="B5:C5"/>
    <mergeCell ref="D10:E11"/>
    <mergeCell ref="B17:C17"/>
    <mergeCell ref="B13:C13"/>
  </mergeCells>
  <conditionalFormatting sqref="D14:D17 I14:I17 D34:D41 J36 J38:J40">
    <cfRule type="cellIs" dxfId="1" priority="1" operator="lessThan">
      <formula>0</formula>
    </cfRule>
  </conditionalFormatting>
  <conditionalFormatting sqref="H14:H17 H35:H41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2017-06-15T11:09:26Z</dcterms:modified>
</cp:coreProperties>
</file>