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22702562_student_uwa_edu_au/Documents/Honours Research/Assessments/Thesis/"/>
    </mc:Choice>
  </mc:AlternateContent>
  <xr:revisionPtr revIDLastSave="298" documentId="13_ncr:1_{61973E42-B3E5-442C-A8FA-1BB4FBDEA139}" xr6:coauthVersionLast="47" xr6:coauthVersionMax="47" xr10:uidLastSave="{DC457AC9-297F-4295-9D0E-7CE197B07A98}"/>
  <bookViews>
    <workbookView xWindow="4650" yWindow="-16320" windowWidth="29040" windowHeight="15840" activeTab="7" xr2:uid="{AE63B9AD-9208-4A08-A431-0980254BC4B0}"/>
  </bookViews>
  <sheets>
    <sheet name="Introduction" sheetId="52" r:id="rId1"/>
    <sheet name="Raw" sheetId="33" r:id="rId2"/>
    <sheet name="Left" sheetId="50" r:id="rId3"/>
    <sheet name="Right" sheetId="49" r:id="rId4"/>
    <sheet name="Region" sheetId="21" r:id="rId5"/>
    <sheet name="Raw unchanged" sheetId="32" r:id="rId6"/>
    <sheet name="A2 Left" sheetId="53" r:id="rId7"/>
    <sheet name="A2 Right" sheetId="54" r:id="rId8"/>
  </sheets>
  <definedNames>
    <definedName name="_xlnm._FilterDatabase" localSheetId="4" hidden="1">Region!$B$1:$F$116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4" l="1"/>
  <c r="H2" i="54"/>
  <c r="P4" i="54"/>
  <c r="I2" i="54"/>
  <c r="K2" i="54"/>
  <c r="L2" i="54"/>
  <c r="M2" i="54"/>
  <c r="N2" i="54"/>
  <c r="O2" i="54"/>
  <c r="P2" i="54"/>
  <c r="Q2" i="54"/>
  <c r="H3" i="54"/>
  <c r="I3" i="54"/>
  <c r="J3" i="54"/>
  <c r="K3" i="54"/>
  <c r="L3" i="54"/>
  <c r="M3" i="54"/>
  <c r="N3" i="54"/>
  <c r="O3" i="54"/>
  <c r="P3" i="54"/>
  <c r="Q3" i="54"/>
  <c r="H4" i="54"/>
  <c r="I4" i="54"/>
  <c r="J4" i="54"/>
  <c r="K4" i="54"/>
  <c r="L4" i="54"/>
  <c r="M4" i="54"/>
  <c r="N4" i="54"/>
  <c r="O4" i="54"/>
  <c r="Q4" i="54"/>
  <c r="H5" i="54"/>
  <c r="I5" i="54"/>
  <c r="J5" i="54"/>
  <c r="K5" i="54"/>
  <c r="L5" i="54"/>
  <c r="M5" i="54"/>
  <c r="N5" i="54"/>
  <c r="O5" i="54"/>
  <c r="P5" i="54"/>
  <c r="Q5" i="54"/>
  <c r="H6" i="54"/>
  <c r="I6" i="54"/>
  <c r="J6" i="54"/>
  <c r="K6" i="54"/>
  <c r="L6" i="54"/>
  <c r="M6" i="54"/>
  <c r="N6" i="54"/>
  <c r="O6" i="54"/>
  <c r="P6" i="54"/>
  <c r="Q6" i="54"/>
  <c r="G35" i="54"/>
  <c r="H35" i="54"/>
  <c r="R35" i="54" s="1"/>
  <c r="I35" i="54"/>
  <c r="J35" i="54"/>
  <c r="K35" i="54"/>
  <c r="L35" i="54"/>
  <c r="L41" i="54" s="1"/>
  <c r="M35" i="54"/>
  <c r="N35" i="54"/>
  <c r="O35" i="54"/>
  <c r="P35" i="54"/>
  <c r="P41" i="54" s="1"/>
  <c r="Q35" i="54"/>
  <c r="H36" i="54"/>
  <c r="I36" i="54"/>
  <c r="R36" i="54" s="1"/>
  <c r="J36" i="54"/>
  <c r="K36" i="54"/>
  <c r="L36" i="54"/>
  <c r="M36" i="54"/>
  <c r="M41" i="54" s="1"/>
  <c r="N36" i="54"/>
  <c r="O36" i="54"/>
  <c r="P36" i="54"/>
  <c r="Q36" i="54"/>
  <c r="Q41" i="54" s="1"/>
  <c r="H37" i="54"/>
  <c r="I37" i="54"/>
  <c r="J37" i="54"/>
  <c r="K37" i="54"/>
  <c r="L37" i="54"/>
  <c r="M37" i="54"/>
  <c r="N37" i="54"/>
  <c r="R37" i="54" s="1"/>
  <c r="O37" i="54"/>
  <c r="P37" i="54"/>
  <c r="Q37" i="54"/>
  <c r="H38" i="54"/>
  <c r="I38" i="54"/>
  <c r="J38" i="54"/>
  <c r="K38" i="54"/>
  <c r="K41" i="54" s="1"/>
  <c r="L38" i="54"/>
  <c r="M38" i="54"/>
  <c r="N38" i="54"/>
  <c r="O38" i="54"/>
  <c r="O41" i="54" s="1"/>
  <c r="P38" i="54"/>
  <c r="Q38" i="54"/>
  <c r="H39" i="54"/>
  <c r="R39" i="54" s="1"/>
  <c r="I39" i="54"/>
  <c r="J39" i="54"/>
  <c r="K39" i="54"/>
  <c r="L39" i="54"/>
  <c r="M39" i="54"/>
  <c r="N39" i="54"/>
  <c r="O39" i="54"/>
  <c r="P39" i="54"/>
  <c r="Q39" i="54"/>
  <c r="H40" i="54"/>
  <c r="I40" i="54"/>
  <c r="R40" i="54" s="1"/>
  <c r="J40" i="54"/>
  <c r="K40" i="54"/>
  <c r="L40" i="54"/>
  <c r="M40" i="54"/>
  <c r="N40" i="54"/>
  <c r="O40" i="54"/>
  <c r="P40" i="54"/>
  <c r="Q40" i="54"/>
  <c r="J41" i="54"/>
  <c r="N41" i="54"/>
  <c r="H2" i="53"/>
  <c r="I2" i="53"/>
  <c r="J2" i="53"/>
  <c r="K2" i="53"/>
  <c r="L2" i="53"/>
  <c r="M2" i="53"/>
  <c r="N2" i="53"/>
  <c r="O2" i="53"/>
  <c r="P2" i="53"/>
  <c r="Q2" i="53"/>
  <c r="R2" i="53"/>
  <c r="H3" i="53"/>
  <c r="I3" i="53"/>
  <c r="J3" i="53"/>
  <c r="K3" i="53"/>
  <c r="R3" i="53" s="1"/>
  <c r="L3" i="53"/>
  <c r="M3" i="53"/>
  <c r="N3" i="53"/>
  <c r="O3" i="53"/>
  <c r="P3" i="53"/>
  <c r="Q3" i="53"/>
  <c r="H4" i="53"/>
  <c r="R4" i="53" s="1"/>
  <c r="I4" i="53"/>
  <c r="J4" i="53"/>
  <c r="K4" i="53"/>
  <c r="L4" i="53"/>
  <c r="M4" i="53"/>
  <c r="N4" i="53"/>
  <c r="O4" i="53"/>
  <c r="P4" i="53"/>
  <c r="Q4" i="53"/>
  <c r="H5" i="53"/>
  <c r="R5" i="53" s="1"/>
  <c r="I5" i="53"/>
  <c r="J5" i="53"/>
  <c r="K5" i="53"/>
  <c r="L5" i="53"/>
  <c r="M5" i="53"/>
  <c r="N5" i="53"/>
  <c r="O5" i="53"/>
  <c r="P5" i="53"/>
  <c r="Q5" i="53"/>
  <c r="H6" i="53"/>
  <c r="I6" i="53"/>
  <c r="I7" i="53" s="1"/>
  <c r="J6" i="53"/>
  <c r="K6" i="53"/>
  <c r="L6" i="53"/>
  <c r="M6" i="53"/>
  <c r="M7" i="53" s="1"/>
  <c r="N6" i="53"/>
  <c r="O6" i="53"/>
  <c r="P6" i="53"/>
  <c r="Q6" i="53"/>
  <c r="Q7" i="53" s="1"/>
  <c r="R6" i="53"/>
  <c r="H7" i="53"/>
  <c r="J7" i="53"/>
  <c r="K7" i="53"/>
  <c r="L7" i="53"/>
  <c r="N7" i="53"/>
  <c r="O7" i="53"/>
  <c r="P7" i="53"/>
  <c r="G35" i="53"/>
  <c r="H35" i="53"/>
  <c r="I35" i="53"/>
  <c r="J35" i="53"/>
  <c r="K35" i="53"/>
  <c r="L35" i="53"/>
  <c r="M35" i="53"/>
  <c r="N35" i="53"/>
  <c r="O35" i="53"/>
  <c r="P35" i="53"/>
  <c r="Q35" i="53"/>
  <c r="R35" i="53"/>
  <c r="H36" i="53"/>
  <c r="R36" i="53" s="1"/>
  <c r="I36" i="53"/>
  <c r="J36" i="53"/>
  <c r="K36" i="53"/>
  <c r="L36" i="53"/>
  <c r="M36" i="53"/>
  <c r="N36" i="53"/>
  <c r="O36" i="53"/>
  <c r="P36" i="53"/>
  <c r="Q36" i="53"/>
  <c r="H37" i="53"/>
  <c r="R37" i="53" s="1"/>
  <c r="I37" i="53"/>
  <c r="J37" i="53"/>
  <c r="K37" i="53"/>
  <c r="L37" i="53"/>
  <c r="M37" i="53"/>
  <c r="N37" i="53"/>
  <c r="O37" i="53"/>
  <c r="P37" i="53"/>
  <c r="Q37" i="53"/>
  <c r="H38" i="53"/>
  <c r="I38" i="53"/>
  <c r="J38" i="53"/>
  <c r="K38" i="53"/>
  <c r="L38" i="53"/>
  <c r="M38" i="53"/>
  <c r="N38" i="53"/>
  <c r="N41" i="53" s="1"/>
  <c r="O38" i="53"/>
  <c r="P38" i="53"/>
  <c r="Q38" i="53"/>
  <c r="R38" i="53"/>
  <c r="H39" i="53"/>
  <c r="I39" i="53"/>
  <c r="J39" i="53"/>
  <c r="R39" i="53" s="1"/>
  <c r="K39" i="53"/>
  <c r="K41" i="53" s="1"/>
  <c r="L39" i="53"/>
  <c r="M39" i="53"/>
  <c r="N39" i="53"/>
  <c r="O39" i="53"/>
  <c r="O41" i="53" s="1"/>
  <c r="P39" i="53"/>
  <c r="Q39" i="53"/>
  <c r="H40" i="53"/>
  <c r="R40" i="53" s="1"/>
  <c r="I40" i="53"/>
  <c r="J40" i="53"/>
  <c r="K40" i="53"/>
  <c r="L40" i="53"/>
  <c r="L41" i="53" s="1"/>
  <c r="M40" i="53"/>
  <c r="N40" i="53"/>
  <c r="O40" i="53"/>
  <c r="P40" i="53"/>
  <c r="P41" i="53" s="1"/>
  <c r="Q40" i="53"/>
  <c r="I41" i="53"/>
  <c r="M41" i="53"/>
  <c r="Q41" i="53"/>
  <c r="Y104" i="53"/>
  <c r="E121" i="32"/>
  <c r="P7" i="54" l="1"/>
  <c r="L7" i="54"/>
  <c r="R5" i="54"/>
  <c r="J7" i="54"/>
  <c r="H7" i="54"/>
  <c r="O7" i="54"/>
  <c r="R3" i="54"/>
  <c r="R6" i="54"/>
  <c r="R2" i="54"/>
  <c r="Q7" i="54"/>
  <c r="M7" i="54"/>
  <c r="R4" i="54"/>
  <c r="I41" i="54"/>
  <c r="R38" i="54"/>
  <c r="K7" i="54"/>
  <c r="H41" i="54"/>
  <c r="N7" i="54"/>
  <c r="I7" i="54"/>
  <c r="R7" i="53"/>
  <c r="H41" i="53"/>
  <c r="J41" i="53"/>
  <c r="R7" i="54" l="1"/>
  <c r="R41" i="54"/>
  <c r="R41" i="53"/>
</calcChain>
</file>

<file path=xl/sharedStrings.xml><?xml version="1.0" encoding="utf-8"?>
<sst xmlns="http://schemas.openxmlformats.org/spreadsheetml/2006/main" count="2468" uniqueCount="313">
  <si>
    <t>Isocortex</t>
  </si>
  <si>
    <t>FRP</t>
  </si>
  <si>
    <t>MOp</t>
  </si>
  <si>
    <t>MOs</t>
  </si>
  <si>
    <t>SSp-m</t>
  </si>
  <si>
    <t>SSp-n</t>
  </si>
  <si>
    <t>SSp-ul</t>
  </si>
  <si>
    <t>GU</t>
  </si>
  <si>
    <t>VISC</t>
  </si>
  <si>
    <t>AUDp</t>
  </si>
  <si>
    <t>AUDpo</t>
  </si>
  <si>
    <t>VISal</t>
  </si>
  <si>
    <t>VISam</t>
  </si>
  <si>
    <t>VISl</t>
  </si>
  <si>
    <t>VISp</t>
  </si>
  <si>
    <t>VISpl</t>
  </si>
  <si>
    <t>VISpm</t>
  </si>
  <si>
    <t>PL</t>
  </si>
  <si>
    <t>PERI</t>
  </si>
  <si>
    <t>ECT</t>
  </si>
  <si>
    <t>CA1</t>
  </si>
  <si>
    <t>CA2</t>
  </si>
  <si>
    <t>CA3</t>
  </si>
  <si>
    <t>DG</t>
  </si>
  <si>
    <t>PAR</t>
  </si>
  <si>
    <t>POST</t>
  </si>
  <si>
    <t>PRE</t>
  </si>
  <si>
    <t>SUB</t>
  </si>
  <si>
    <t>CLA</t>
  </si>
  <si>
    <t>EP</t>
  </si>
  <si>
    <t>EPI</t>
  </si>
  <si>
    <t>LA</t>
  </si>
  <si>
    <t>BLA</t>
  </si>
  <si>
    <t>BMA</t>
  </si>
  <si>
    <t>CP</t>
  </si>
  <si>
    <t>ACB</t>
  </si>
  <si>
    <t>FS</t>
  </si>
  <si>
    <t>SF</t>
  </si>
  <si>
    <t>SH</t>
  </si>
  <si>
    <t>AAA</t>
  </si>
  <si>
    <t>CEA</t>
  </si>
  <si>
    <t>IA</t>
  </si>
  <si>
    <t>MEA</t>
  </si>
  <si>
    <t>MS</t>
  </si>
  <si>
    <t>NDB</t>
  </si>
  <si>
    <t>BST</t>
  </si>
  <si>
    <t>CB</t>
  </si>
  <si>
    <t>VM</t>
  </si>
  <si>
    <t>VPM</t>
  </si>
  <si>
    <t>LP</t>
  </si>
  <si>
    <t>PO</t>
  </si>
  <si>
    <t>AV</t>
  </si>
  <si>
    <t>AM</t>
  </si>
  <si>
    <t>AD</t>
  </si>
  <si>
    <t>LD</t>
  </si>
  <si>
    <t>MD</t>
  </si>
  <si>
    <t>SMT</t>
  </si>
  <si>
    <t>PVT</t>
  </si>
  <si>
    <t>RE</t>
  </si>
  <si>
    <t>ILM</t>
  </si>
  <si>
    <t>RT</t>
  </si>
  <si>
    <t>LH</t>
  </si>
  <si>
    <t>LM</t>
  </si>
  <si>
    <t>MM</t>
  </si>
  <si>
    <t>SUM</t>
  </si>
  <si>
    <t>VMH</t>
  </si>
  <si>
    <t>LPO</t>
  </si>
  <si>
    <t>PH</t>
  </si>
  <si>
    <t>STN</t>
  </si>
  <si>
    <t>ZI</t>
  </si>
  <si>
    <t>SCs</t>
  </si>
  <si>
    <t>IC</t>
  </si>
  <si>
    <t>SAG</t>
  </si>
  <si>
    <t>PBG</t>
  </si>
  <si>
    <t>VTA</t>
  </si>
  <si>
    <t>PAG</t>
  </si>
  <si>
    <t>CUN</t>
  </si>
  <si>
    <t>PPN</t>
  </si>
  <si>
    <t>RL</t>
  </si>
  <si>
    <t>P</t>
  </si>
  <si>
    <t>MY</t>
  </si>
  <si>
    <t>VL</t>
  </si>
  <si>
    <t>S1BF</t>
  </si>
  <si>
    <t>S1LL</t>
  </si>
  <si>
    <t>S1M</t>
  </si>
  <si>
    <t>S1N</t>
  </si>
  <si>
    <t>S1TR</t>
  </si>
  <si>
    <t>S1UL</t>
  </si>
  <si>
    <t>S1UN</t>
  </si>
  <si>
    <t>SSS</t>
  </si>
  <si>
    <t>IL</t>
  </si>
  <si>
    <t>AUDD</t>
  </si>
  <si>
    <t>AUDV</t>
  </si>
  <si>
    <t>ACAD</t>
  </si>
  <si>
    <t>ACAV</t>
  </si>
  <si>
    <t>ORBL</t>
  </si>
  <si>
    <t>ORBM</t>
  </si>
  <si>
    <t>ORBVL</t>
  </si>
  <si>
    <t>AID</t>
  </si>
  <si>
    <t>AIP</t>
  </si>
  <si>
    <t>AIV</t>
  </si>
  <si>
    <t>RSCAGL</t>
  </si>
  <si>
    <t>RSCD</t>
  </si>
  <si>
    <t>RSCV</t>
  </si>
  <si>
    <t>PTLP</t>
  </si>
  <si>
    <t>TEA</t>
  </si>
  <si>
    <t>ENTL</t>
  </si>
  <si>
    <t>ENTM</t>
  </si>
  <si>
    <t>ENTMV</t>
  </si>
  <si>
    <t>LSC</t>
  </si>
  <si>
    <t>LSR</t>
  </si>
  <si>
    <t>LSV</t>
  </si>
  <si>
    <t>GP</t>
  </si>
  <si>
    <t>PALV</t>
  </si>
  <si>
    <t>MGM</t>
  </si>
  <si>
    <t>DM</t>
  </si>
  <si>
    <t>AH</t>
  </si>
  <si>
    <t>MPA</t>
  </si>
  <si>
    <t>SN</t>
  </si>
  <si>
    <t>XXX</t>
  </si>
  <si>
    <t>CELLS</t>
  </si>
  <si>
    <t>AREA(mm2)</t>
  </si>
  <si>
    <t>DENSITY (FOS/mm2)</t>
  </si>
  <si>
    <t>X</t>
  </si>
  <si>
    <t>Ave_sham</t>
  </si>
  <si>
    <t>Ave_active</t>
  </si>
  <si>
    <t>%diff</t>
  </si>
  <si>
    <t>Ave_shame</t>
  </si>
  <si>
    <t>NUMBER</t>
  </si>
  <si>
    <t>ABBREVIATION</t>
  </si>
  <si>
    <t>FULL REGION NAME</t>
  </si>
  <si>
    <t>HIGHER-ORDER CLASSIFICATION</t>
  </si>
  <si>
    <t>Frontal Pole</t>
  </si>
  <si>
    <t>Primary Motor Cortex</t>
  </si>
  <si>
    <t>Secondary Motor Cortex</t>
  </si>
  <si>
    <t>Primary Somatosensory Cortex, Barrel Field</t>
  </si>
  <si>
    <t>Primary Somatosensory Cortex, Lower Limb</t>
  </si>
  <si>
    <t>Primary Somatosensory Cortex, Mouth</t>
  </si>
  <si>
    <t>Primary Somatosensory Cortex, Nose</t>
  </si>
  <si>
    <t>Primary Somatosensory Cortex, Trunk</t>
  </si>
  <si>
    <t>Primary Somatosensory Cortex, Upper Limb</t>
  </si>
  <si>
    <t>Primary Somatosensory Cortex, Unassigned</t>
  </si>
  <si>
    <t>Secondary Somatosensory Cortex</t>
  </si>
  <si>
    <t>Infralimbic Cortex</t>
  </si>
  <si>
    <t>Gustatory Cortex</t>
  </si>
  <si>
    <t>Visceral Cortex</t>
  </si>
  <si>
    <t>Auditory Cortex, Dorsal</t>
  </si>
  <si>
    <t>Auditory Cortex, Primary</t>
  </si>
  <si>
    <t>Auditory Cortex, Posterior</t>
  </si>
  <si>
    <t>Auditory Cortex, Ventral</t>
  </si>
  <si>
    <t>Visual Cortex, Anterolateral</t>
  </si>
  <si>
    <t>Visual Cortex, Anteromedial</t>
  </si>
  <si>
    <t>Visual Cortex, Lateral</t>
  </si>
  <si>
    <t>Visual Cortex, Primary</t>
  </si>
  <si>
    <t>Visual Cortex, Posterolateral</t>
  </si>
  <si>
    <t>Visual Cortex, Posteromedial</t>
  </si>
  <si>
    <t>Anterior Cingulate Cortex, Dorsal</t>
  </si>
  <si>
    <t>Anterior Cingulate Cortex, Ventral</t>
  </si>
  <si>
    <t>Prelimbic Cortex</t>
  </si>
  <si>
    <t>Orbital Cortex, Lateral</t>
  </si>
  <si>
    <t>Orbital Cortex, Medial</t>
  </si>
  <si>
    <t>Orbital Cortex, Ventrolateral</t>
  </si>
  <si>
    <t>Agranular Insular Cortex, Dorsal</t>
  </si>
  <si>
    <t>Agranular Insular Cortex, Posterior</t>
  </si>
  <si>
    <t>Agranular Insular Cortex, Ventral</t>
  </si>
  <si>
    <t>Retrosplenial Cortex, Agranular</t>
  </si>
  <si>
    <t>Retrosplenial Cortex, Dorsal</t>
  </si>
  <si>
    <t>Retrosplenial Cortex, Ventral</t>
  </si>
  <si>
    <t>Posterior Parietal Cortex</t>
  </si>
  <si>
    <t>Temporal Association Cortex</t>
  </si>
  <si>
    <t>Ectorhinal Cortex</t>
  </si>
  <si>
    <t>Ammon's Horn, CA1</t>
  </si>
  <si>
    <t>Hippocampal Formation</t>
  </si>
  <si>
    <t>Ammon's Horn, CA2</t>
  </si>
  <si>
    <t>Ammon's Horn, CA3</t>
  </si>
  <si>
    <t>Dentate Gyrus</t>
  </si>
  <si>
    <t>Entorhinal Cortex, Lateral</t>
  </si>
  <si>
    <t>Entorhinal Cortex, Mediodorsal</t>
  </si>
  <si>
    <t>Entorhinal Cortex, Medioventral</t>
  </si>
  <si>
    <t>Parsubiculum</t>
  </si>
  <si>
    <t>Postsubiculum</t>
  </si>
  <si>
    <t>Presubiculum</t>
  </si>
  <si>
    <t>Subiculum</t>
  </si>
  <si>
    <t>Claustrum</t>
  </si>
  <si>
    <t>Amygdala</t>
  </si>
  <si>
    <t>Endopiriform</t>
  </si>
  <si>
    <t>Lateral Amygdala</t>
  </si>
  <si>
    <t>Basolateral Amygdala</t>
  </si>
  <si>
    <t>Basomedial Amygdala</t>
  </si>
  <si>
    <t>Anterior Amygdala</t>
  </si>
  <si>
    <t>Central Amygdala</t>
  </si>
  <si>
    <t>Intercalated Amygdala</t>
  </si>
  <si>
    <t>Medial Amygdala</t>
  </si>
  <si>
    <t>Caudoputamen</t>
  </si>
  <si>
    <t>Striatum</t>
  </si>
  <si>
    <t>Nucleus Accumbens</t>
  </si>
  <si>
    <t>Fundus of Striatum</t>
  </si>
  <si>
    <t>Lateral Septum, Caudodorsal</t>
  </si>
  <si>
    <t>Lateral Septum, Rostroventral</t>
  </si>
  <si>
    <t>Lateral Septum, Ventral</t>
  </si>
  <si>
    <t>Septofimbrial Nucleus</t>
  </si>
  <si>
    <t>Septohippocampal Nucleus</t>
  </si>
  <si>
    <t>Globus Pallidus</t>
  </si>
  <si>
    <t>Pallidum</t>
  </si>
  <si>
    <t>Pallidum, Ventral</t>
  </si>
  <si>
    <t>Medial Septum</t>
  </si>
  <si>
    <t>Diagonal Band Nucleus</t>
  </si>
  <si>
    <t>Bed Nucleus of the Stria Terminalis</t>
  </si>
  <si>
    <t>Cerebellum</t>
  </si>
  <si>
    <t>Ventrolateral Thalamus</t>
  </si>
  <si>
    <t>Thalamus</t>
  </si>
  <si>
    <t>Ventromedial Thalamus</t>
  </si>
  <si>
    <t>Ventral Posteromedial Thalamus</t>
  </si>
  <si>
    <t>Medial Geniculate</t>
  </si>
  <si>
    <t>Lateral Posterior Thalamus</t>
  </si>
  <si>
    <t>Posterior Thalamus</t>
  </si>
  <si>
    <t>Anteroventral Thalamus</t>
  </si>
  <si>
    <t>Anteromedial Thalamus</t>
  </si>
  <si>
    <t>Anterodorsal Thalamus</t>
  </si>
  <si>
    <t>Laterodorsal Thalamus</t>
  </si>
  <si>
    <t>Mediodorsal Thalamus</t>
  </si>
  <si>
    <t>Submedial Thalamus</t>
  </si>
  <si>
    <t>Paraventricular Thalamus</t>
  </si>
  <si>
    <t>Nucleus of Reuniens</t>
  </si>
  <si>
    <t>Intralaminar Nuclei of the Dorsal Thalamus</t>
  </si>
  <si>
    <t>Reticular Thalamus</t>
  </si>
  <si>
    <t>Epithalamus</t>
  </si>
  <si>
    <t>Dorsomedial Hypothalamus</t>
  </si>
  <si>
    <t>Hypothalamus</t>
  </si>
  <si>
    <t>Anterior Hypothalamus</t>
  </si>
  <si>
    <t>Lateral Mammillary Nucleus</t>
  </si>
  <si>
    <t>Medial Mammillary Nucleus</t>
  </si>
  <si>
    <t>Supramammillary Nucleus</t>
  </si>
  <si>
    <t>Medial Preoptic Area</t>
  </si>
  <si>
    <t>Ventromedial Hypothalamus</t>
  </si>
  <si>
    <t>Lateral Hypothalamus</t>
  </si>
  <si>
    <t>Lateral Preoptic Area</t>
  </si>
  <si>
    <t>Subthalamic Nucleus</t>
  </si>
  <si>
    <t>Zona Incerta</t>
  </si>
  <si>
    <t>Superiror Colliculus</t>
  </si>
  <si>
    <t>Midbrain</t>
  </si>
  <si>
    <t>Inferior Colliculus</t>
  </si>
  <si>
    <t>Nucleus Sagulum</t>
  </si>
  <si>
    <t>Parabigeminal Nucleus</t>
  </si>
  <si>
    <t>Ventral Tegmental Area</t>
  </si>
  <si>
    <t>Periaqueductal Gray</t>
  </si>
  <si>
    <t>Cuneiform Nucleus</t>
  </si>
  <si>
    <t>Substantia Nigra</t>
  </si>
  <si>
    <t>Pedunculopontine Nucleus</t>
  </si>
  <si>
    <t>Rostral Linear Raphe Nucleus</t>
  </si>
  <si>
    <t>Pons</t>
  </si>
  <si>
    <t>Hindbrain</t>
  </si>
  <si>
    <t>Medulla</t>
  </si>
  <si>
    <t>LID</t>
  </si>
  <si>
    <t>RID</t>
  </si>
  <si>
    <t>Abbreviation</t>
  </si>
  <si>
    <t>Region</t>
  </si>
  <si>
    <t>old name</t>
  </si>
  <si>
    <t>Left</t>
  </si>
  <si>
    <t>Sheet</t>
  </si>
  <si>
    <t>Data</t>
  </si>
  <si>
    <t>Description</t>
  </si>
  <si>
    <t>Raw</t>
  </si>
  <si>
    <t>Brain Structure</t>
  </si>
  <si>
    <t>A1</t>
  </si>
  <si>
    <t>A2</t>
  </si>
  <si>
    <t>S1</t>
  </si>
  <si>
    <t>S2</t>
  </si>
  <si>
    <t>AREA (mm2)</t>
  </si>
  <si>
    <t>DENSITY (c-Fos/mm2)</t>
  </si>
  <si>
    <t>RIGHT</t>
  </si>
  <si>
    <t>LEFT</t>
  </si>
  <si>
    <t>Perirhinal Cortex</t>
  </si>
  <si>
    <t>Posterior Hypothalamus</t>
  </si>
  <si>
    <t>Reference</t>
  </si>
  <si>
    <t>Pallidus</t>
  </si>
  <si>
    <t>Average Active</t>
  </si>
  <si>
    <t>Average Sham</t>
  </si>
  <si>
    <t>A1-Sham</t>
  </si>
  <si>
    <t>A2-Sham</t>
  </si>
  <si>
    <t>%diff A1</t>
  </si>
  <si>
    <t>% diff A2</t>
  </si>
  <si>
    <t>% diff Active</t>
  </si>
  <si>
    <t>Active-Sham</t>
  </si>
  <si>
    <t>Data used in the analysis</t>
  </si>
  <si>
    <t>This is the filtered data with the number of cells, area and overall density in each region</t>
  </si>
  <si>
    <t>Densities in the Left Hemisphere</t>
  </si>
  <si>
    <t xml:space="preserve">All processed data for the left hemisphere </t>
  </si>
  <si>
    <t>All processed data for the right hemisphere</t>
  </si>
  <si>
    <t>Densities in the Right Hemisphere</t>
  </si>
  <si>
    <t>Right</t>
  </si>
  <si>
    <t>The list of regions and structures</t>
  </si>
  <si>
    <t>The list of all the regions included in the larger brain structure and the associated abbreviations</t>
  </si>
  <si>
    <t>The consolidated data from all sections within each brain</t>
  </si>
  <si>
    <t>Raw data</t>
  </si>
  <si>
    <t>Raw unchanged</t>
  </si>
  <si>
    <t>Total</t>
  </si>
  <si>
    <t>&gt;500%</t>
  </si>
  <si>
    <t>201-500</t>
  </si>
  <si>
    <t>101-200</t>
  </si>
  <si>
    <t>0-100</t>
  </si>
  <si>
    <t>-100 - 0</t>
  </si>
  <si>
    <t>Raw differences</t>
  </si>
  <si>
    <t>-100-0</t>
  </si>
  <si>
    <t>% change</t>
  </si>
  <si>
    <t>19-sham</t>
  </si>
  <si>
    <t>%diff 19</t>
  </si>
  <si>
    <t>Percentage</t>
  </si>
  <si>
    <t>&lt;-100</t>
  </si>
  <si>
    <t>A2 Left</t>
  </si>
  <si>
    <t>A2 Right</t>
  </si>
  <si>
    <t>Sorting of regions into brain structures</t>
  </si>
  <si>
    <t>All regions within each structure were sorted based on the change in cell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</si>
</sst>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vertical="center"/>
    </xf>
    <xf numFmtId="0" fontId="2" fillId="0" borderId="0" xfId="0" applyFont="1"/>
    <xf numFmtId="0" fontId="5" fillId="0" borderId="0" xfId="0" applyFont="1"/>
    <xf numFmtId="1" fontId="4" fillId="0" borderId="0" xfId="0" applyNumberFormat="1" applyFont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1" fontId="4" fillId="6" borderId="0" xfId="0" applyNumberFormat="1" applyFont="1" applyFill="1" applyAlignment="1">
      <alignment horizontal="center" vertical="center"/>
    </xf>
    <xf numFmtId="1" fontId="4" fillId="8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1" fontId="4" fillId="9" borderId="0" xfId="0" applyNumberFormat="1" applyFont="1" applyFill="1" applyAlignment="1">
      <alignment horizontal="center" vertical="center"/>
    </xf>
    <xf numFmtId="1" fontId="4" fillId="10" borderId="0" xfId="0" applyNumberFormat="1" applyFont="1" applyFill="1" applyAlignment="1">
      <alignment horizontal="center" vertical="center"/>
    </xf>
    <xf numFmtId="1" fontId="4" fillId="11" borderId="0" xfId="0" applyNumberFormat="1" applyFont="1" applyFill="1" applyAlignment="1">
      <alignment horizontal="center" vertical="center"/>
    </xf>
    <xf numFmtId="1" fontId="4" fillId="12" borderId="0" xfId="0" applyNumberFormat="1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3" fillId="7" borderId="0" xfId="0" applyNumberFormat="1" applyFont="1" applyFill="1"/>
    <xf numFmtId="0" fontId="3" fillId="0" borderId="0" xfId="0" applyFont="1"/>
    <xf numFmtId="1" fontId="3" fillId="5" borderId="0" xfId="0" applyNumberFormat="1" applyFont="1" applyFill="1"/>
    <xf numFmtId="1" fontId="3" fillId="6" borderId="0" xfId="0" applyNumberFormat="1" applyFont="1" applyFill="1"/>
    <xf numFmtId="1" fontId="3" fillId="8" borderId="0" xfId="0" applyNumberFormat="1" applyFont="1" applyFill="1"/>
    <xf numFmtId="1" fontId="3" fillId="4" borderId="0" xfId="0" applyNumberFormat="1" applyFont="1" applyFill="1"/>
    <xf numFmtId="1" fontId="3" fillId="9" borderId="0" xfId="0" applyNumberFormat="1" applyFont="1" applyFill="1"/>
    <xf numFmtId="1" fontId="3" fillId="10" borderId="0" xfId="0" applyNumberFormat="1" applyFont="1" applyFill="1"/>
    <xf numFmtId="1" fontId="3" fillId="11" borderId="0" xfId="0" applyNumberFormat="1" applyFont="1" applyFill="1"/>
    <xf numFmtId="1" fontId="3" fillId="12" borderId="0" xfId="0" applyNumberFormat="1" applyFont="1" applyFill="1"/>
    <xf numFmtId="1" fontId="8" fillId="3" borderId="0" xfId="0" applyNumberFormat="1" applyFont="1" applyFill="1"/>
    <xf numFmtId="1" fontId="7" fillId="3" borderId="0" xfId="0" applyNumberFormat="1" applyFont="1" applyFill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1" fontId="4" fillId="5" borderId="0" xfId="0" applyNumberFormat="1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" fontId="4" fillId="6" borderId="0" xfId="0" applyNumberFormat="1" applyFont="1" applyFill="1" applyAlignment="1">
      <alignment horizontal="center" vertical="center" wrapText="1"/>
    </xf>
    <xf numFmtId="1" fontId="4" fillId="8" borderId="0" xfId="0" applyNumberFormat="1" applyFont="1" applyFill="1" applyAlignment="1">
      <alignment horizontal="center" vertical="center" wrapText="1"/>
    </xf>
    <xf numFmtId="1" fontId="4" fillId="4" borderId="0" xfId="0" applyNumberFormat="1" applyFont="1" applyFill="1" applyAlignment="1">
      <alignment horizontal="center" vertical="center" wrapText="1"/>
    </xf>
    <xf numFmtId="1" fontId="4" fillId="9" borderId="0" xfId="0" applyNumberFormat="1" applyFont="1" applyFill="1" applyAlignment="1">
      <alignment horizontal="center" vertical="center" wrapText="1"/>
    </xf>
    <xf numFmtId="1" fontId="4" fillId="10" borderId="0" xfId="0" applyNumberFormat="1" applyFont="1" applyFill="1" applyAlignment="1">
      <alignment horizontal="center" vertical="center" wrapText="1"/>
    </xf>
    <xf numFmtId="1" fontId="4" fillId="11" borderId="0" xfId="0" applyNumberFormat="1" applyFont="1" applyFill="1" applyAlignment="1">
      <alignment horizontal="center" vertical="center" wrapText="1"/>
    </xf>
    <xf numFmtId="1" fontId="4" fillId="12" borderId="0" xfId="0" applyNumberFormat="1" applyFont="1" applyFill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3" borderId="0" xfId="0" applyNumberFormat="1" applyFill="1"/>
    <xf numFmtId="2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C5DF4D4E-47D9-4900-9E2C-41FABC3E3C87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6BCD-D5B6-48D6-B56F-940B67EF2411}">
  <dimension ref="A1:C8"/>
  <sheetViews>
    <sheetView workbookViewId="0">
      <selection activeCell="B15" sqref="B15"/>
    </sheetView>
  </sheetViews>
  <sheetFormatPr defaultRowHeight="14.6" x14ac:dyDescent="0.4"/>
  <cols>
    <col min="1" max="1" width="22.53515625" customWidth="1"/>
    <col min="2" max="2" width="41.4609375" customWidth="1"/>
  </cols>
  <sheetData>
    <row r="1" spans="1:3" x14ac:dyDescent="0.4">
      <c r="A1" t="s">
        <v>259</v>
      </c>
      <c r="B1" t="s">
        <v>260</v>
      </c>
      <c r="C1" t="s">
        <v>261</v>
      </c>
    </row>
    <row r="2" spans="1:3" x14ac:dyDescent="0.4">
      <c r="A2" t="s">
        <v>262</v>
      </c>
      <c r="B2" t="s">
        <v>284</v>
      </c>
      <c r="C2" t="s">
        <v>285</v>
      </c>
    </row>
    <row r="3" spans="1:3" x14ac:dyDescent="0.4">
      <c r="A3" t="s">
        <v>258</v>
      </c>
      <c r="B3" t="s">
        <v>286</v>
      </c>
      <c r="C3" t="s">
        <v>287</v>
      </c>
    </row>
    <row r="4" spans="1:3" x14ac:dyDescent="0.4">
      <c r="A4" t="s">
        <v>290</v>
      </c>
      <c r="B4" t="s">
        <v>289</v>
      </c>
      <c r="C4" t="s">
        <v>288</v>
      </c>
    </row>
    <row r="5" spans="1:3" x14ac:dyDescent="0.4">
      <c r="A5" t="s">
        <v>256</v>
      </c>
      <c r="B5" t="s">
        <v>291</v>
      </c>
      <c r="C5" t="s">
        <v>292</v>
      </c>
    </row>
    <row r="6" spans="1:3" x14ac:dyDescent="0.4">
      <c r="A6" t="s">
        <v>295</v>
      </c>
      <c r="B6" t="s">
        <v>294</v>
      </c>
      <c r="C6" t="s">
        <v>293</v>
      </c>
    </row>
    <row r="7" spans="1:3" x14ac:dyDescent="0.4">
      <c r="A7" t="s">
        <v>309</v>
      </c>
      <c r="B7" t="s">
        <v>311</v>
      </c>
      <c r="C7" t="s">
        <v>312</v>
      </c>
    </row>
    <row r="8" spans="1:3" x14ac:dyDescent="0.4">
      <c r="A8" t="s">
        <v>310</v>
      </c>
      <c r="B8" t="s">
        <v>311</v>
      </c>
      <c r="C8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E968-5AB2-4D94-A35C-BFF50C8B7E81}">
  <dimension ref="A1:AG104"/>
  <sheetViews>
    <sheetView zoomScale="85" zoomScaleNormal="85" workbookViewId="0">
      <selection activeCell="AA108" sqref="AA108"/>
    </sheetView>
  </sheetViews>
  <sheetFormatPr defaultColWidth="8.84375" defaultRowHeight="14.6" x14ac:dyDescent="0.4"/>
  <cols>
    <col min="1" max="1" width="39.4609375" style="4" customWidth="1"/>
    <col min="9" max="9" width="12" customWidth="1"/>
    <col min="10" max="10" width="9.15234375" customWidth="1"/>
  </cols>
  <sheetData>
    <row r="1" spans="1:33" s="5" customFormat="1" ht="18.45" x14ac:dyDescent="0.5">
      <c r="B1" s="5" t="s">
        <v>271</v>
      </c>
      <c r="C1" s="47" t="s">
        <v>120</v>
      </c>
      <c r="D1" s="47"/>
      <c r="E1" s="47"/>
      <c r="F1" s="47"/>
      <c r="G1" s="47"/>
      <c r="H1" s="47" t="s">
        <v>268</v>
      </c>
      <c r="I1" s="47"/>
      <c r="J1" s="47"/>
      <c r="K1" s="47"/>
      <c r="L1" s="47"/>
      <c r="M1" s="47" t="s">
        <v>269</v>
      </c>
      <c r="N1" s="47"/>
      <c r="O1" s="47"/>
      <c r="P1" s="47"/>
      <c r="Q1" s="47"/>
      <c r="R1" s="5" t="s">
        <v>270</v>
      </c>
      <c r="S1" s="47" t="s">
        <v>120</v>
      </c>
      <c r="T1" s="47"/>
      <c r="U1" s="47"/>
      <c r="V1" s="47"/>
      <c r="W1" s="47"/>
      <c r="X1" s="47" t="s">
        <v>268</v>
      </c>
      <c r="Y1" s="47"/>
      <c r="Z1" s="47"/>
      <c r="AA1" s="47"/>
      <c r="AB1" s="47"/>
      <c r="AC1" s="47" t="s">
        <v>269</v>
      </c>
      <c r="AD1" s="47"/>
      <c r="AE1" s="47"/>
      <c r="AF1" s="47"/>
      <c r="AG1" s="47"/>
    </row>
    <row r="2" spans="1:33" s="4" customFormat="1" x14ac:dyDescent="0.4">
      <c r="A2" s="4" t="s">
        <v>263</v>
      </c>
      <c r="B2" s="4" t="s">
        <v>253</v>
      </c>
      <c r="C2" s="4" t="s">
        <v>255</v>
      </c>
      <c r="D2" s="4" t="s">
        <v>264</v>
      </c>
      <c r="E2" s="4" t="s">
        <v>265</v>
      </c>
      <c r="F2" s="4" t="s">
        <v>266</v>
      </c>
      <c r="G2" s="4" t="s">
        <v>267</v>
      </c>
      <c r="I2" s="4" t="s">
        <v>264</v>
      </c>
      <c r="J2" s="4" t="s">
        <v>265</v>
      </c>
      <c r="K2" s="4" t="s">
        <v>266</v>
      </c>
      <c r="L2" s="4" t="s">
        <v>267</v>
      </c>
      <c r="N2" s="4" t="s">
        <v>264</v>
      </c>
      <c r="O2" s="4" t="s">
        <v>265</v>
      </c>
      <c r="P2" s="4" t="s">
        <v>266</v>
      </c>
      <c r="Q2" s="4" t="s">
        <v>267</v>
      </c>
      <c r="R2" s="4" t="s">
        <v>254</v>
      </c>
      <c r="S2" s="4" t="s">
        <v>120</v>
      </c>
      <c r="T2" s="4" t="s">
        <v>264</v>
      </c>
      <c r="U2" s="4" t="s">
        <v>265</v>
      </c>
      <c r="V2" s="4" t="s">
        <v>266</v>
      </c>
      <c r="W2" s="4" t="s">
        <v>267</v>
      </c>
      <c r="X2" s="4" t="s">
        <v>121</v>
      </c>
      <c r="Y2" s="4" t="s">
        <v>264</v>
      </c>
      <c r="Z2" s="4" t="s">
        <v>265</v>
      </c>
      <c r="AA2" s="4" t="s">
        <v>266</v>
      </c>
      <c r="AB2" s="4" t="s">
        <v>267</v>
      </c>
      <c r="AD2" s="4" t="s">
        <v>264</v>
      </c>
      <c r="AE2" s="4" t="s">
        <v>265</v>
      </c>
      <c r="AF2" s="4" t="s">
        <v>266</v>
      </c>
      <c r="AG2" s="4" t="s">
        <v>267</v>
      </c>
    </row>
    <row r="3" spans="1:33" x14ac:dyDescent="0.4">
      <c r="A3" s="4" t="s">
        <v>133</v>
      </c>
      <c r="B3">
        <v>2</v>
      </c>
      <c r="C3" t="s">
        <v>2</v>
      </c>
      <c r="D3">
        <v>1144</v>
      </c>
      <c r="E3">
        <v>2929</v>
      </c>
      <c r="F3">
        <v>1541</v>
      </c>
      <c r="G3">
        <v>1446</v>
      </c>
      <c r="H3" t="s">
        <v>2</v>
      </c>
      <c r="I3">
        <v>8.0367865500000004</v>
      </c>
      <c r="J3">
        <v>5.2650598000000004</v>
      </c>
      <c r="K3">
        <v>8.4641453000000002</v>
      </c>
      <c r="L3">
        <v>5.9122030500000005</v>
      </c>
      <c r="M3" t="s">
        <v>2</v>
      </c>
      <c r="N3">
        <v>142.34545024715132</v>
      </c>
      <c r="O3">
        <v>556.30897107759347</v>
      </c>
      <c r="P3">
        <v>182.06209196337875</v>
      </c>
      <c r="Q3">
        <v>244.57887994898957</v>
      </c>
      <c r="R3">
        <v>2</v>
      </c>
      <c r="S3" t="s">
        <v>2</v>
      </c>
      <c r="T3">
        <v>1111</v>
      </c>
      <c r="U3">
        <v>2413</v>
      </c>
      <c r="V3">
        <v>1720</v>
      </c>
      <c r="W3">
        <v>1034</v>
      </c>
      <c r="X3" t="s">
        <v>2</v>
      </c>
      <c r="Y3">
        <v>8.2956438500000029</v>
      </c>
      <c r="Z3">
        <v>4.5348868500000004</v>
      </c>
      <c r="AA3">
        <v>8.2785495000000004</v>
      </c>
      <c r="AB3">
        <v>5.9122030500000005</v>
      </c>
      <c r="AC3" t="s">
        <v>2</v>
      </c>
      <c r="AD3">
        <v>133.92571090187286</v>
      </c>
      <c r="AE3">
        <v>532.09706875045845</v>
      </c>
      <c r="AF3">
        <v>207.76586526419874</v>
      </c>
      <c r="AG3">
        <v>174.89250474913914</v>
      </c>
    </row>
    <row r="4" spans="1:33" x14ac:dyDescent="0.4">
      <c r="A4" s="4" t="s">
        <v>134</v>
      </c>
      <c r="B4">
        <v>3</v>
      </c>
      <c r="C4" t="s">
        <v>3</v>
      </c>
      <c r="D4">
        <v>1280</v>
      </c>
      <c r="E4">
        <v>2273</v>
      </c>
      <c r="F4">
        <v>1338</v>
      </c>
      <c r="G4">
        <v>1819</v>
      </c>
      <c r="H4" t="s">
        <v>3</v>
      </c>
      <c r="I4">
        <v>6.9403061000000008</v>
      </c>
      <c r="J4">
        <v>5.4701919999999999</v>
      </c>
      <c r="K4">
        <v>5.8511518000000011</v>
      </c>
      <c r="L4">
        <v>6.1490819000000005</v>
      </c>
      <c r="M4" t="s">
        <v>3</v>
      </c>
      <c r="N4">
        <v>184.42990576453101</v>
      </c>
      <c r="O4">
        <v>415.52472015607498</v>
      </c>
      <c r="P4">
        <v>228.67292555971625</v>
      </c>
      <c r="Q4">
        <v>295.8165185602748</v>
      </c>
      <c r="R4">
        <v>3</v>
      </c>
      <c r="S4" t="s">
        <v>3</v>
      </c>
      <c r="T4">
        <v>1265</v>
      </c>
      <c r="U4">
        <v>2382</v>
      </c>
      <c r="V4">
        <v>1570</v>
      </c>
      <c r="W4">
        <v>1433</v>
      </c>
      <c r="X4" t="s">
        <v>3</v>
      </c>
      <c r="Y4">
        <v>7.3896432999999986</v>
      </c>
      <c r="Z4">
        <v>6.0611681000000006</v>
      </c>
      <c r="AA4">
        <v>6.2540900500000012</v>
      </c>
      <c r="AB4">
        <v>6.1490819000000005</v>
      </c>
      <c r="AC4" t="s">
        <v>3</v>
      </c>
      <c r="AD4">
        <v>171.18552934753973</v>
      </c>
      <c r="AE4">
        <v>392.99355515317251</v>
      </c>
      <c r="AF4">
        <v>251.03572021640457</v>
      </c>
      <c r="AG4">
        <v>233.04291978937536</v>
      </c>
    </row>
    <row r="5" spans="1:33" x14ac:dyDescent="0.4">
      <c r="A5" s="4" t="s">
        <v>135</v>
      </c>
      <c r="B5">
        <v>4</v>
      </c>
      <c r="C5" t="s">
        <v>82</v>
      </c>
      <c r="D5">
        <v>2374</v>
      </c>
      <c r="E5">
        <v>2720</v>
      </c>
      <c r="F5">
        <v>2497</v>
      </c>
      <c r="G5">
        <v>1568</v>
      </c>
      <c r="H5" t="s">
        <v>82</v>
      </c>
      <c r="I5">
        <v>5.4946124999999997</v>
      </c>
      <c r="J5">
        <v>5.3676259000000002</v>
      </c>
      <c r="K5">
        <v>5.9488338000000009</v>
      </c>
      <c r="L5">
        <v>5.4457715000000002</v>
      </c>
      <c r="M5" t="s">
        <v>82</v>
      </c>
      <c r="N5">
        <v>432.05958563956972</v>
      </c>
      <c r="O5">
        <v>506.74172356162154</v>
      </c>
      <c r="P5">
        <v>419.74613578883304</v>
      </c>
      <c r="Q5">
        <v>287.92981857575182</v>
      </c>
      <c r="R5">
        <v>4</v>
      </c>
      <c r="S5" t="s">
        <v>82</v>
      </c>
      <c r="T5">
        <v>1607</v>
      </c>
      <c r="U5">
        <v>2654</v>
      </c>
      <c r="V5">
        <v>1829</v>
      </c>
      <c r="W5">
        <v>1154</v>
      </c>
      <c r="X5" t="s">
        <v>82</v>
      </c>
      <c r="Y5">
        <v>4.4982561000000008</v>
      </c>
      <c r="Z5">
        <v>4.7009462500000003</v>
      </c>
      <c r="AA5">
        <v>4.7009462500000003</v>
      </c>
      <c r="AB5">
        <v>5.4457715000000002</v>
      </c>
      <c r="AC5" t="s">
        <v>82</v>
      </c>
      <c r="AD5">
        <v>357.24955722285347</v>
      </c>
      <c r="AE5">
        <v>564.56718687221746</v>
      </c>
      <c r="AF5">
        <v>389.07060466815585</v>
      </c>
      <c r="AG5">
        <v>211.90753229363369</v>
      </c>
    </row>
    <row r="6" spans="1:33" x14ac:dyDescent="0.4">
      <c r="A6" s="4" t="s">
        <v>136</v>
      </c>
      <c r="B6">
        <v>5</v>
      </c>
      <c r="C6" t="s">
        <v>83</v>
      </c>
      <c r="D6">
        <v>1069</v>
      </c>
      <c r="E6">
        <v>742</v>
      </c>
      <c r="F6">
        <v>909</v>
      </c>
      <c r="G6">
        <v>754</v>
      </c>
      <c r="H6" t="s">
        <v>83</v>
      </c>
      <c r="I6">
        <v>2.7180016499999993</v>
      </c>
      <c r="J6">
        <v>1.5604699500000001</v>
      </c>
      <c r="K6">
        <v>1.8095590500000001</v>
      </c>
      <c r="L6">
        <v>1.6361735000000002</v>
      </c>
      <c r="M6" t="s">
        <v>83</v>
      </c>
      <c r="N6">
        <v>393.30366116591586</v>
      </c>
      <c r="O6">
        <v>475.49778193421793</v>
      </c>
      <c r="P6">
        <v>502.33232234118026</v>
      </c>
      <c r="Q6">
        <v>460.83132381743127</v>
      </c>
      <c r="R6">
        <v>5</v>
      </c>
      <c r="S6" t="s">
        <v>83</v>
      </c>
      <c r="T6">
        <v>916</v>
      </c>
      <c r="U6">
        <v>790</v>
      </c>
      <c r="V6">
        <v>830</v>
      </c>
      <c r="W6">
        <v>508</v>
      </c>
      <c r="X6" t="s">
        <v>83</v>
      </c>
      <c r="Y6">
        <v>2.9255759000000006</v>
      </c>
      <c r="Z6">
        <v>1.5018607500000001</v>
      </c>
      <c r="AA6">
        <v>1.7289714</v>
      </c>
      <c r="AB6">
        <v>1.6361735000000002</v>
      </c>
      <c r="AC6" t="s">
        <v>83</v>
      </c>
      <c r="AD6">
        <v>313.10074710418547</v>
      </c>
      <c r="AE6">
        <v>526.01414611840676</v>
      </c>
      <c r="AF6">
        <v>480.05421026628898</v>
      </c>
      <c r="AG6">
        <v>310.48052055604126</v>
      </c>
    </row>
    <row r="7" spans="1:33" x14ac:dyDescent="0.4">
      <c r="A7" s="4" t="s">
        <v>137</v>
      </c>
      <c r="B7">
        <v>6</v>
      </c>
      <c r="C7" t="s">
        <v>84</v>
      </c>
      <c r="D7">
        <v>0</v>
      </c>
      <c r="E7">
        <v>54</v>
      </c>
      <c r="F7">
        <v>20</v>
      </c>
      <c r="G7">
        <v>11</v>
      </c>
      <c r="H7" t="s">
        <v>84</v>
      </c>
      <c r="I7">
        <v>1.4383674500000003</v>
      </c>
      <c r="J7">
        <v>0.86692775000000011</v>
      </c>
      <c r="K7">
        <v>2.0269015000000001</v>
      </c>
      <c r="L7">
        <v>0.92065285000000008</v>
      </c>
      <c r="M7" t="s">
        <v>84</v>
      </c>
      <c r="N7">
        <v>0</v>
      </c>
      <c r="O7">
        <v>62.288927768202129</v>
      </c>
      <c r="P7">
        <v>9.8672777142845867</v>
      </c>
      <c r="Q7">
        <v>11.948043173928152</v>
      </c>
      <c r="R7">
        <v>6</v>
      </c>
      <c r="S7" t="s">
        <v>84</v>
      </c>
      <c r="T7">
        <v>3</v>
      </c>
      <c r="U7">
        <v>18</v>
      </c>
      <c r="V7">
        <v>30</v>
      </c>
      <c r="W7">
        <v>0</v>
      </c>
      <c r="X7" t="s">
        <v>84</v>
      </c>
      <c r="Y7">
        <v>1.4774402499999999</v>
      </c>
      <c r="Z7">
        <v>0.7961083000000001</v>
      </c>
      <c r="AA7">
        <v>1.4554618000000001</v>
      </c>
      <c r="AB7">
        <v>0.92065285000000008</v>
      </c>
      <c r="AC7" t="s">
        <v>84</v>
      </c>
      <c r="AD7">
        <v>2.0305389676502994</v>
      </c>
      <c r="AE7">
        <v>22.60998911831468</v>
      </c>
      <c r="AF7">
        <v>20.612014688396492</v>
      </c>
      <c r="AG7">
        <v>0</v>
      </c>
    </row>
    <row r="8" spans="1:33" x14ac:dyDescent="0.4">
      <c r="A8" s="4" t="s">
        <v>139</v>
      </c>
      <c r="B8">
        <v>8</v>
      </c>
      <c r="C8" t="s">
        <v>86</v>
      </c>
      <c r="D8">
        <v>1237</v>
      </c>
      <c r="E8">
        <v>3537</v>
      </c>
      <c r="F8">
        <v>1727</v>
      </c>
      <c r="G8">
        <v>1363</v>
      </c>
      <c r="H8" t="s">
        <v>86</v>
      </c>
      <c r="I8">
        <v>1.5238392000000003</v>
      </c>
      <c r="J8">
        <v>3.4701530500000004</v>
      </c>
      <c r="K8">
        <v>2.60566735</v>
      </c>
      <c r="L8">
        <v>3.4921315000000006</v>
      </c>
      <c r="M8" t="s">
        <v>86</v>
      </c>
      <c r="N8">
        <v>811.76544086803892</v>
      </c>
      <c r="O8">
        <v>1019.263401076791</v>
      </c>
      <c r="P8">
        <v>662.78606131362085</v>
      </c>
      <c r="Q8">
        <v>390.30603515360167</v>
      </c>
      <c r="R8">
        <v>8</v>
      </c>
      <c r="S8" t="s">
        <v>86</v>
      </c>
      <c r="T8">
        <v>1097</v>
      </c>
      <c r="U8">
        <v>3423</v>
      </c>
      <c r="V8">
        <v>1350</v>
      </c>
      <c r="W8">
        <v>1119</v>
      </c>
      <c r="X8" t="s">
        <v>86</v>
      </c>
      <c r="Y8">
        <v>1.5018607500000003</v>
      </c>
      <c r="Z8">
        <v>3.4213120500000005</v>
      </c>
      <c r="AA8">
        <v>2.2906429000000004</v>
      </c>
      <c r="AB8">
        <v>3.4921315000000006</v>
      </c>
      <c r="AC8" t="s">
        <v>86</v>
      </c>
      <c r="AD8">
        <v>730.42723834416722</v>
      </c>
      <c r="AE8">
        <v>1000.4933633574873</v>
      </c>
      <c r="AF8">
        <v>589.35419396886346</v>
      </c>
      <c r="AG8">
        <v>320.43466862573757</v>
      </c>
    </row>
    <row r="9" spans="1:33" x14ac:dyDescent="0.4">
      <c r="A9" s="4" t="s">
        <v>140</v>
      </c>
      <c r="B9">
        <v>9</v>
      </c>
      <c r="C9" t="s">
        <v>87</v>
      </c>
      <c r="D9">
        <v>1276</v>
      </c>
      <c r="E9">
        <v>719</v>
      </c>
      <c r="F9">
        <v>306</v>
      </c>
      <c r="G9">
        <v>588</v>
      </c>
      <c r="H9" t="s">
        <v>87</v>
      </c>
      <c r="I9">
        <v>4.7155985500000002</v>
      </c>
      <c r="J9">
        <v>2.2686644500000002</v>
      </c>
      <c r="K9">
        <v>2.4273977000000002</v>
      </c>
      <c r="L9">
        <v>2.0635322500000002</v>
      </c>
      <c r="M9" t="s">
        <v>87</v>
      </c>
      <c r="N9">
        <v>270.59131231601555</v>
      </c>
      <c r="O9">
        <v>316.92655121386503</v>
      </c>
      <c r="P9">
        <v>126.06092524517098</v>
      </c>
      <c r="Q9">
        <v>284.94829678576622</v>
      </c>
      <c r="R9">
        <v>9</v>
      </c>
      <c r="S9" t="s">
        <v>87</v>
      </c>
      <c r="T9">
        <v>1085</v>
      </c>
      <c r="U9">
        <v>765</v>
      </c>
      <c r="V9">
        <v>236</v>
      </c>
      <c r="W9">
        <v>153</v>
      </c>
      <c r="X9" t="s">
        <v>87</v>
      </c>
      <c r="Y9">
        <v>5.1112106500000003</v>
      </c>
      <c r="Z9">
        <v>2.1856347500000002</v>
      </c>
      <c r="AA9">
        <v>2.0537640499999998</v>
      </c>
      <c r="AB9">
        <v>2.0635322500000002</v>
      </c>
      <c r="AC9" t="s">
        <v>87</v>
      </c>
      <c r="AD9">
        <v>212.27847457235987</v>
      </c>
      <c r="AE9">
        <v>350.01273657458086</v>
      </c>
      <c r="AF9">
        <v>114.91096068216795</v>
      </c>
      <c r="AG9">
        <v>74.14470987792896</v>
      </c>
    </row>
    <row r="10" spans="1:33" x14ac:dyDescent="0.4">
      <c r="A10" s="4" t="s">
        <v>142</v>
      </c>
      <c r="B10">
        <v>11</v>
      </c>
      <c r="C10" t="s">
        <v>89</v>
      </c>
      <c r="D10">
        <v>250</v>
      </c>
      <c r="E10">
        <v>1278</v>
      </c>
      <c r="F10">
        <v>992</v>
      </c>
      <c r="G10">
        <v>502</v>
      </c>
      <c r="H10" t="s">
        <v>89</v>
      </c>
      <c r="I10">
        <v>3.38223925</v>
      </c>
      <c r="J10">
        <v>3.5482986500000004</v>
      </c>
      <c r="K10">
        <v>4.9744558500000009</v>
      </c>
      <c r="L10">
        <v>3.3529346500000003</v>
      </c>
      <c r="M10" t="s">
        <v>89</v>
      </c>
      <c r="N10">
        <v>73.915528004117391</v>
      </c>
      <c r="O10">
        <v>360.17261399346978</v>
      </c>
      <c r="P10">
        <v>199.41879673130475</v>
      </c>
      <c r="Q10">
        <v>149.71958967348198</v>
      </c>
      <c r="R10">
        <v>11</v>
      </c>
      <c r="S10" t="s">
        <v>89</v>
      </c>
      <c r="T10">
        <v>494</v>
      </c>
      <c r="U10">
        <v>1226</v>
      </c>
      <c r="V10">
        <v>629</v>
      </c>
      <c r="W10">
        <v>421</v>
      </c>
      <c r="X10" t="s">
        <v>89</v>
      </c>
      <c r="Y10">
        <v>3.0110476500000005</v>
      </c>
      <c r="Z10">
        <v>2.9817430500000004</v>
      </c>
      <c r="AA10">
        <v>3.8608810500000001</v>
      </c>
      <c r="AB10">
        <v>3.3529346500000003</v>
      </c>
      <c r="AC10" t="s">
        <v>89</v>
      </c>
      <c r="AD10">
        <v>164.06249831350226</v>
      </c>
      <c r="AE10">
        <v>411.1688966626416</v>
      </c>
      <c r="AF10">
        <v>162.91618204606434</v>
      </c>
      <c r="AG10">
        <v>125.56164791341816</v>
      </c>
    </row>
    <row r="11" spans="1:33" x14ac:dyDescent="0.4">
      <c r="A11" s="4" t="s">
        <v>143</v>
      </c>
      <c r="B11">
        <v>12</v>
      </c>
      <c r="C11" t="s">
        <v>90</v>
      </c>
      <c r="D11">
        <v>62</v>
      </c>
      <c r="E11">
        <v>254</v>
      </c>
      <c r="F11">
        <v>254</v>
      </c>
      <c r="G11">
        <v>500</v>
      </c>
      <c r="H11" t="s">
        <v>90</v>
      </c>
      <c r="I11">
        <v>1.2161408999999999</v>
      </c>
      <c r="J11">
        <v>0.65446939999999998</v>
      </c>
      <c r="K11">
        <v>1.4383674500000001</v>
      </c>
      <c r="L11">
        <v>1.0329871500000001</v>
      </c>
      <c r="M11" t="s">
        <v>90</v>
      </c>
      <c r="N11">
        <v>50.980934857137036</v>
      </c>
      <c r="O11">
        <v>388.10065069505163</v>
      </c>
      <c r="P11">
        <v>176.58909063883502</v>
      </c>
      <c r="Q11">
        <v>484.03312664634791</v>
      </c>
      <c r="R11">
        <v>12</v>
      </c>
      <c r="S11" t="s">
        <v>90</v>
      </c>
      <c r="T11">
        <v>84</v>
      </c>
      <c r="U11">
        <v>389</v>
      </c>
      <c r="V11">
        <v>161</v>
      </c>
      <c r="W11">
        <v>441</v>
      </c>
      <c r="X11" t="s">
        <v>90</v>
      </c>
      <c r="Y11">
        <v>1.2014886</v>
      </c>
      <c r="Z11">
        <v>0.84494930000000001</v>
      </c>
      <c r="AA11">
        <v>1.1331112000000001</v>
      </c>
      <c r="AB11">
        <v>1.0329871500000001</v>
      </c>
      <c r="AC11" t="s">
        <v>90</v>
      </c>
      <c r="AD11">
        <v>69.913272585357859</v>
      </c>
      <c r="AE11">
        <v>460.3826525449515</v>
      </c>
      <c r="AF11">
        <v>142.08667251722514</v>
      </c>
      <c r="AG11">
        <v>426.91721770207886</v>
      </c>
    </row>
    <row r="12" spans="1:33" x14ac:dyDescent="0.4">
      <c r="A12" s="4" t="s">
        <v>144</v>
      </c>
      <c r="B12">
        <v>13</v>
      </c>
      <c r="C12" t="s">
        <v>7</v>
      </c>
      <c r="D12">
        <v>6</v>
      </c>
      <c r="E12">
        <v>35</v>
      </c>
      <c r="F12">
        <v>19</v>
      </c>
      <c r="G12">
        <v>57</v>
      </c>
      <c r="H12" t="s">
        <v>7</v>
      </c>
      <c r="I12">
        <v>1.4212731000000005</v>
      </c>
      <c r="J12">
        <v>0.70575245000000009</v>
      </c>
      <c r="K12">
        <v>1.7949067500000002</v>
      </c>
      <c r="L12">
        <v>1.0305451000000001</v>
      </c>
      <c r="M12" t="s">
        <v>7</v>
      </c>
      <c r="N12">
        <v>4.2215672695135069</v>
      </c>
      <c r="O12">
        <v>49.592459792381867</v>
      </c>
      <c r="P12">
        <v>10.585508132943396</v>
      </c>
      <c r="Q12">
        <v>55.310534201753995</v>
      </c>
      <c r="R12">
        <v>13</v>
      </c>
      <c r="S12" t="s">
        <v>7</v>
      </c>
      <c r="T12">
        <v>18</v>
      </c>
      <c r="U12">
        <v>47</v>
      </c>
      <c r="V12">
        <v>12</v>
      </c>
      <c r="W12">
        <v>51</v>
      </c>
      <c r="X12" t="s">
        <v>7</v>
      </c>
      <c r="Y12">
        <v>1.3797582500000003</v>
      </c>
      <c r="Z12">
        <v>0.75947755000000006</v>
      </c>
      <c r="AA12">
        <v>2.0366697</v>
      </c>
      <c r="AB12">
        <v>1.0305451000000001</v>
      </c>
      <c r="AC12" t="s">
        <v>7</v>
      </c>
      <c r="AD12">
        <v>13.045763632868292</v>
      </c>
      <c r="AE12">
        <v>61.884646886534036</v>
      </c>
      <c r="AF12">
        <v>5.8919715847886378</v>
      </c>
      <c r="AG12">
        <v>49.488372706832521</v>
      </c>
    </row>
    <row r="13" spans="1:33" x14ac:dyDescent="0.4">
      <c r="A13" s="4" t="s">
        <v>145</v>
      </c>
      <c r="B13">
        <v>14</v>
      </c>
      <c r="C13" t="s">
        <v>8</v>
      </c>
      <c r="D13">
        <v>14</v>
      </c>
      <c r="E13">
        <v>50</v>
      </c>
      <c r="F13">
        <v>35</v>
      </c>
      <c r="G13">
        <v>50</v>
      </c>
      <c r="H13" t="s">
        <v>8</v>
      </c>
      <c r="I13">
        <v>1.02321895</v>
      </c>
      <c r="J13">
        <v>0.97682000000000013</v>
      </c>
      <c r="K13">
        <v>1.36999005</v>
      </c>
      <c r="L13">
        <v>0.83762314999999998</v>
      </c>
      <c r="M13" t="s">
        <v>8</v>
      </c>
      <c r="N13">
        <v>13.682311102623736</v>
      </c>
      <c r="O13">
        <v>51.186503142851286</v>
      </c>
      <c r="P13">
        <v>25.547630802136119</v>
      </c>
      <c r="Q13">
        <v>59.692715035395096</v>
      </c>
      <c r="R13">
        <v>14</v>
      </c>
      <c r="S13" t="s">
        <v>8</v>
      </c>
      <c r="T13">
        <v>60</v>
      </c>
      <c r="U13">
        <v>28</v>
      </c>
      <c r="V13">
        <v>67</v>
      </c>
      <c r="W13">
        <v>84</v>
      </c>
      <c r="X13" t="s">
        <v>8</v>
      </c>
      <c r="Y13">
        <v>1.0793861</v>
      </c>
      <c r="Z13">
        <v>0.91088465000000007</v>
      </c>
      <c r="AA13">
        <v>1.3333593000000001</v>
      </c>
      <c r="AB13">
        <v>0.83762314999999998</v>
      </c>
      <c r="AC13" t="s">
        <v>8</v>
      </c>
      <c r="AD13">
        <v>55.587152734318146</v>
      </c>
      <c r="AE13">
        <v>30.739347731899969</v>
      </c>
      <c r="AF13">
        <v>50.249021400308223</v>
      </c>
      <c r="AG13">
        <v>100.28376125946376</v>
      </c>
    </row>
    <row r="14" spans="1:33" x14ac:dyDescent="0.4">
      <c r="A14" s="4" t="s">
        <v>146</v>
      </c>
      <c r="B14">
        <v>15</v>
      </c>
      <c r="C14" t="s">
        <v>91</v>
      </c>
      <c r="D14">
        <v>58</v>
      </c>
      <c r="E14">
        <v>312</v>
      </c>
      <c r="F14">
        <v>497</v>
      </c>
      <c r="G14">
        <v>201</v>
      </c>
      <c r="H14" t="s">
        <v>91</v>
      </c>
      <c r="I14">
        <v>1.01833485</v>
      </c>
      <c r="J14">
        <v>0.43468490000000004</v>
      </c>
      <c r="K14">
        <v>0.91821079999999999</v>
      </c>
      <c r="L14">
        <v>0.59830225000000004</v>
      </c>
      <c r="M14" t="s">
        <v>91</v>
      </c>
      <c r="N14">
        <v>56.955725319623504</v>
      </c>
      <c r="O14">
        <v>717.7613024975102</v>
      </c>
      <c r="P14">
        <v>541.27004387227862</v>
      </c>
      <c r="Q14">
        <v>335.95060021920358</v>
      </c>
      <c r="R14">
        <v>15</v>
      </c>
      <c r="S14" t="s">
        <v>91</v>
      </c>
      <c r="T14">
        <v>123</v>
      </c>
      <c r="U14">
        <v>234</v>
      </c>
      <c r="V14">
        <v>304</v>
      </c>
      <c r="W14">
        <v>221</v>
      </c>
      <c r="X14" t="s">
        <v>91</v>
      </c>
      <c r="Y14">
        <v>1.03787125</v>
      </c>
      <c r="Z14">
        <v>0.42247465000000001</v>
      </c>
      <c r="AA14">
        <v>0.88158005000000006</v>
      </c>
      <c r="AB14">
        <v>0.59830225000000004</v>
      </c>
      <c r="AC14" t="s">
        <v>91</v>
      </c>
      <c r="AD14">
        <v>118.51180962956629</v>
      </c>
      <c r="AE14">
        <v>553.87938660935038</v>
      </c>
      <c r="AF14">
        <v>344.83538959394554</v>
      </c>
      <c r="AG14">
        <v>369.37852063902483</v>
      </c>
    </row>
    <row r="15" spans="1:33" x14ac:dyDescent="0.4">
      <c r="A15" s="4" t="s">
        <v>147</v>
      </c>
      <c r="B15">
        <v>16</v>
      </c>
      <c r="C15" t="s">
        <v>9</v>
      </c>
      <c r="D15">
        <v>16</v>
      </c>
      <c r="E15">
        <v>138</v>
      </c>
      <c r="F15">
        <v>223</v>
      </c>
      <c r="G15">
        <v>296</v>
      </c>
      <c r="H15" t="s">
        <v>9</v>
      </c>
      <c r="I15">
        <v>0.90844259999999999</v>
      </c>
      <c r="J15">
        <v>0.30281420000000003</v>
      </c>
      <c r="K15">
        <v>1.0305451000000001</v>
      </c>
      <c r="L15">
        <v>0.79122420000000004</v>
      </c>
      <c r="M15" t="s">
        <v>9</v>
      </c>
      <c r="N15">
        <v>17.612560221196144</v>
      </c>
      <c r="O15">
        <v>455.72499572345015</v>
      </c>
      <c r="P15">
        <v>216.39033556124809</v>
      </c>
      <c r="Q15">
        <v>374.10382543911066</v>
      </c>
      <c r="R15">
        <v>16</v>
      </c>
      <c r="S15" t="s">
        <v>9</v>
      </c>
      <c r="T15">
        <v>66</v>
      </c>
      <c r="U15">
        <v>178</v>
      </c>
      <c r="V15">
        <v>184</v>
      </c>
      <c r="W15">
        <v>196</v>
      </c>
      <c r="X15" t="s">
        <v>9</v>
      </c>
      <c r="Y15">
        <v>0.88646415000000001</v>
      </c>
      <c r="Z15">
        <v>0.38095980000000007</v>
      </c>
      <c r="AA15">
        <v>0.91332670000000005</v>
      </c>
      <c r="AB15">
        <v>0.79122420000000004</v>
      </c>
      <c r="AC15" t="s">
        <v>9</v>
      </c>
      <c r="AD15">
        <v>74.453095480510967</v>
      </c>
      <c r="AE15">
        <v>467.24090048346301</v>
      </c>
      <c r="AF15">
        <v>201.4613171825591</v>
      </c>
      <c r="AG15">
        <v>247.71739792589761</v>
      </c>
    </row>
    <row r="16" spans="1:33" x14ac:dyDescent="0.4">
      <c r="A16" s="4" t="s">
        <v>149</v>
      </c>
      <c r="B16">
        <v>18</v>
      </c>
      <c r="C16" t="s">
        <v>92</v>
      </c>
      <c r="D16">
        <v>107</v>
      </c>
      <c r="E16">
        <v>774</v>
      </c>
      <c r="F16">
        <v>178</v>
      </c>
      <c r="G16">
        <v>690</v>
      </c>
      <c r="H16" t="s">
        <v>92</v>
      </c>
      <c r="I16">
        <v>1.40417875</v>
      </c>
      <c r="J16">
        <v>1.6801304000000001</v>
      </c>
      <c r="K16">
        <v>0.99391435000000006</v>
      </c>
      <c r="L16">
        <v>1.3284752000000002</v>
      </c>
      <c r="M16" t="s">
        <v>92</v>
      </c>
      <c r="N16">
        <v>76.201124678749053</v>
      </c>
      <c r="O16">
        <v>460.67852828566163</v>
      </c>
      <c r="P16">
        <v>179.08987831798584</v>
      </c>
      <c r="Q16">
        <v>519.39245836128509</v>
      </c>
      <c r="R16">
        <v>18</v>
      </c>
      <c r="S16" t="s">
        <v>92</v>
      </c>
      <c r="T16">
        <v>257</v>
      </c>
      <c r="U16">
        <v>644</v>
      </c>
      <c r="V16">
        <v>201</v>
      </c>
      <c r="W16">
        <v>347</v>
      </c>
      <c r="X16" t="s">
        <v>92</v>
      </c>
      <c r="Y16">
        <v>1.6532678499999998</v>
      </c>
      <c r="Z16">
        <v>1.6459417000000003</v>
      </c>
      <c r="AA16">
        <v>0.71307860000000012</v>
      </c>
      <c r="AB16">
        <v>1.3284752000000002</v>
      </c>
      <c r="AC16" t="s">
        <v>92</v>
      </c>
      <c r="AD16">
        <v>155.44970526100778</v>
      </c>
      <c r="AE16">
        <v>391.2653771394211</v>
      </c>
      <c r="AF16">
        <v>281.87635977296185</v>
      </c>
      <c r="AG16">
        <v>261.20171456719703</v>
      </c>
    </row>
    <row r="17" spans="1:33" x14ac:dyDescent="0.4">
      <c r="A17" s="4" t="s">
        <v>150</v>
      </c>
      <c r="B17">
        <v>19</v>
      </c>
      <c r="C17" t="s">
        <v>11</v>
      </c>
      <c r="D17">
        <v>339</v>
      </c>
      <c r="E17">
        <v>655</v>
      </c>
      <c r="F17">
        <v>422</v>
      </c>
      <c r="G17">
        <v>496</v>
      </c>
      <c r="H17" t="s">
        <v>11</v>
      </c>
      <c r="I17">
        <v>1.4676720499999998</v>
      </c>
      <c r="J17">
        <v>0.74238320000000002</v>
      </c>
      <c r="K17">
        <v>0.70086835000000014</v>
      </c>
      <c r="L17">
        <v>0.72773090000000007</v>
      </c>
      <c r="M17" t="s">
        <v>11</v>
      </c>
      <c r="N17">
        <v>230.97803082098625</v>
      </c>
      <c r="O17">
        <v>882.29367259388414</v>
      </c>
      <c r="P17">
        <v>602.11022512287775</v>
      </c>
      <c r="Q17">
        <v>681.57061902964404</v>
      </c>
      <c r="R17">
        <v>19</v>
      </c>
      <c r="S17" t="s">
        <v>11</v>
      </c>
      <c r="T17">
        <v>323</v>
      </c>
      <c r="U17">
        <v>1147</v>
      </c>
      <c r="V17">
        <v>431</v>
      </c>
      <c r="W17">
        <v>484</v>
      </c>
      <c r="X17" t="s">
        <v>11</v>
      </c>
      <c r="Y17">
        <v>1.3968526000000003</v>
      </c>
      <c r="Z17">
        <v>1.2283511500000002</v>
      </c>
      <c r="AA17">
        <v>0.75703549999999997</v>
      </c>
      <c r="AB17">
        <v>0.72773090000000007</v>
      </c>
      <c r="AC17" t="s">
        <v>11</v>
      </c>
      <c r="AD17">
        <v>231.23413307889459</v>
      </c>
      <c r="AE17">
        <v>933.77207323817777</v>
      </c>
      <c r="AF17">
        <v>569.32600915016542</v>
      </c>
      <c r="AG17">
        <v>665.08100727892679</v>
      </c>
    </row>
    <row r="18" spans="1:33" x14ac:dyDescent="0.4">
      <c r="A18" s="4" t="s">
        <v>151</v>
      </c>
      <c r="B18">
        <v>20</v>
      </c>
      <c r="C18" t="s">
        <v>12</v>
      </c>
      <c r="D18">
        <v>350</v>
      </c>
      <c r="E18">
        <v>1410</v>
      </c>
      <c r="F18">
        <v>669</v>
      </c>
      <c r="G18">
        <v>334</v>
      </c>
      <c r="H18" t="s">
        <v>12</v>
      </c>
      <c r="I18">
        <v>1.2869603499999998</v>
      </c>
      <c r="J18">
        <v>1.18439425</v>
      </c>
      <c r="K18">
        <v>0.86936980000000008</v>
      </c>
      <c r="L18">
        <v>0.58853405000000003</v>
      </c>
      <c r="M18" t="s">
        <v>12</v>
      </c>
      <c r="N18">
        <v>271.95865047435228</v>
      </c>
      <c r="O18">
        <v>1190.4819700028095</v>
      </c>
      <c r="P18">
        <v>769.52293488915757</v>
      </c>
      <c r="Q18">
        <v>567.51176928505663</v>
      </c>
      <c r="R18">
        <v>20</v>
      </c>
      <c r="S18" t="s">
        <v>12</v>
      </c>
      <c r="T18">
        <v>428</v>
      </c>
      <c r="U18">
        <v>929</v>
      </c>
      <c r="V18">
        <v>910</v>
      </c>
      <c r="W18">
        <v>415</v>
      </c>
      <c r="X18" t="s">
        <v>12</v>
      </c>
      <c r="Y18">
        <v>1.2503296000000002</v>
      </c>
      <c r="Z18">
        <v>0.99391435000000006</v>
      </c>
      <c r="AA18">
        <v>1.0085666500000001</v>
      </c>
      <c r="AB18">
        <v>0.58853405000000003</v>
      </c>
      <c r="AC18" t="s">
        <v>12</v>
      </c>
      <c r="AD18">
        <v>342.30973976781797</v>
      </c>
      <c r="AE18">
        <v>934.68818515398232</v>
      </c>
      <c r="AF18">
        <v>902.27056387398875</v>
      </c>
      <c r="AG18">
        <v>705.14186902185179</v>
      </c>
    </row>
    <row r="19" spans="1:33" x14ac:dyDescent="0.4">
      <c r="A19" s="4" t="s">
        <v>153</v>
      </c>
      <c r="B19">
        <v>22</v>
      </c>
      <c r="C19" t="s">
        <v>14</v>
      </c>
      <c r="D19">
        <v>1092</v>
      </c>
      <c r="E19">
        <v>2057</v>
      </c>
      <c r="F19">
        <v>488</v>
      </c>
      <c r="G19">
        <v>890</v>
      </c>
      <c r="H19" t="s">
        <v>14</v>
      </c>
      <c r="I19">
        <v>4.5373289000000012</v>
      </c>
      <c r="J19">
        <v>1.9292195000000003</v>
      </c>
      <c r="K19">
        <v>0.77412985000000012</v>
      </c>
      <c r="L19">
        <v>2.4225136000000003</v>
      </c>
      <c r="M19" t="s">
        <v>14</v>
      </c>
      <c r="N19">
        <v>240.67023221525767</v>
      </c>
      <c r="O19">
        <v>1066.2342983781782</v>
      </c>
      <c r="P19">
        <v>630.38519958893187</v>
      </c>
      <c r="Q19">
        <v>367.38699836401327</v>
      </c>
      <c r="R19">
        <v>22</v>
      </c>
      <c r="S19" t="s">
        <v>14</v>
      </c>
      <c r="T19">
        <v>932</v>
      </c>
      <c r="U19">
        <v>2385</v>
      </c>
      <c r="V19">
        <v>842</v>
      </c>
      <c r="W19">
        <v>741</v>
      </c>
      <c r="X19" t="s">
        <v>14</v>
      </c>
      <c r="Y19">
        <v>3.6704011500000009</v>
      </c>
      <c r="Z19">
        <v>2.3443679999999998</v>
      </c>
      <c r="AA19">
        <v>1.32114905</v>
      </c>
      <c r="AB19">
        <v>2.4225136000000003</v>
      </c>
      <c r="AC19" t="s">
        <v>14</v>
      </c>
      <c r="AD19">
        <v>253.92319855828288</v>
      </c>
      <c r="AE19">
        <v>1017.3317499641695</v>
      </c>
      <c r="AF19">
        <v>637.32400216311703</v>
      </c>
      <c r="AG19">
        <v>305.88063571655488</v>
      </c>
    </row>
    <row r="20" spans="1:33" x14ac:dyDescent="0.4">
      <c r="A20" s="4" t="s">
        <v>156</v>
      </c>
      <c r="B20">
        <v>25</v>
      </c>
      <c r="C20" t="s">
        <v>93</v>
      </c>
      <c r="D20">
        <v>537</v>
      </c>
      <c r="E20">
        <v>587</v>
      </c>
      <c r="F20">
        <v>484</v>
      </c>
      <c r="G20">
        <v>518</v>
      </c>
      <c r="H20" t="s">
        <v>93</v>
      </c>
      <c r="I20">
        <v>2.3248316000000004</v>
      </c>
      <c r="J20">
        <v>1.123343</v>
      </c>
      <c r="K20">
        <v>1.4139469500000001</v>
      </c>
      <c r="L20">
        <v>1.3040547000000002</v>
      </c>
      <c r="M20" t="s">
        <v>93</v>
      </c>
      <c r="N20">
        <v>230.98447216563983</v>
      </c>
      <c r="O20">
        <v>522.54743208441232</v>
      </c>
      <c r="P20">
        <v>342.30421445443903</v>
      </c>
      <c r="Q20">
        <v>397.22260116849384</v>
      </c>
      <c r="R20">
        <v>25</v>
      </c>
      <c r="S20" t="s">
        <v>93</v>
      </c>
      <c r="T20">
        <v>527</v>
      </c>
      <c r="U20">
        <v>513</v>
      </c>
      <c r="V20">
        <v>501</v>
      </c>
      <c r="W20">
        <v>500</v>
      </c>
      <c r="X20" t="s">
        <v>93</v>
      </c>
      <c r="Y20">
        <v>2.2491280499999995</v>
      </c>
      <c r="Z20">
        <v>1.0451973999999999</v>
      </c>
      <c r="AA20">
        <v>1.3748741500000001</v>
      </c>
      <c r="AB20">
        <v>1.3040547000000002</v>
      </c>
      <c r="AC20" t="s">
        <v>93</v>
      </c>
      <c r="AD20">
        <v>234.31302633035949</v>
      </c>
      <c r="AE20">
        <v>490.81637593051801</v>
      </c>
      <c r="AF20">
        <v>364.39698862619531</v>
      </c>
      <c r="AG20">
        <v>383.41949919738789</v>
      </c>
    </row>
    <row r="21" spans="1:33" x14ac:dyDescent="0.4">
      <c r="A21" s="4" t="s">
        <v>157</v>
      </c>
      <c r="B21">
        <v>26</v>
      </c>
      <c r="C21" t="s">
        <v>94</v>
      </c>
      <c r="D21">
        <v>470</v>
      </c>
      <c r="E21">
        <v>649</v>
      </c>
      <c r="F21">
        <v>320</v>
      </c>
      <c r="G21">
        <v>317</v>
      </c>
      <c r="H21" t="s">
        <v>94</v>
      </c>
      <c r="I21">
        <v>1.8852625999999997</v>
      </c>
      <c r="J21">
        <v>1.2307932000000001</v>
      </c>
      <c r="K21">
        <v>0.80343445000000002</v>
      </c>
      <c r="L21">
        <v>1.0818281500000002</v>
      </c>
      <c r="M21" t="s">
        <v>94</v>
      </c>
      <c r="N21">
        <v>249.30213965948303</v>
      </c>
      <c r="O21">
        <v>527.30223078905533</v>
      </c>
      <c r="P21">
        <v>398.29011564042344</v>
      </c>
      <c r="Q21">
        <v>293.02251009090486</v>
      </c>
      <c r="R21">
        <v>26</v>
      </c>
      <c r="S21" t="s">
        <v>94</v>
      </c>
      <c r="T21">
        <v>436</v>
      </c>
      <c r="U21">
        <v>628</v>
      </c>
      <c r="V21">
        <v>377</v>
      </c>
      <c r="W21">
        <v>302</v>
      </c>
      <c r="X21" t="s">
        <v>94</v>
      </c>
      <c r="Y21">
        <v>1.8608420999999999</v>
      </c>
      <c r="Z21">
        <v>1.3138229000000001</v>
      </c>
      <c r="AA21">
        <v>0.79122420000000004</v>
      </c>
      <c r="AB21">
        <v>1.0818281500000002</v>
      </c>
      <c r="AC21" t="s">
        <v>94</v>
      </c>
      <c r="AD21">
        <v>234.30252357252667</v>
      </c>
      <c r="AE21">
        <v>477.99440853101277</v>
      </c>
      <c r="AF21">
        <v>476.47683172481322</v>
      </c>
      <c r="AG21">
        <v>279.1570916323447</v>
      </c>
    </row>
    <row r="22" spans="1:33" x14ac:dyDescent="0.4">
      <c r="A22" s="4" t="s">
        <v>158</v>
      </c>
      <c r="B22">
        <v>27</v>
      </c>
      <c r="C22" t="s">
        <v>17</v>
      </c>
      <c r="D22">
        <v>90</v>
      </c>
      <c r="E22">
        <v>603</v>
      </c>
      <c r="F22">
        <v>365</v>
      </c>
      <c r="G22">
        <v>289</v>
      </c>
      <c r="H22" t="s">
        <v>17</v>
      </c>
      <c r="I22">
        <v>1.2576557500000003</v>
      </c>
      <c r="J22">
        <v>1.0818281500000002</v>
      </c>
      <c r="K22">
        <v>1.3919684999999999</v>
      </c>
      <c r="L22">
        <v>1.00368255</v>
      </c>
      <c r="M22" t="s">
        <v>17</v>
      </c>
      <c r="N22">
        <v>71.561713131753251</v>
      </c>
      <c r="O22">
        <v>557.38982203411877</v>
      </c>
      <c r="P22">
        <v>262.21857750372942</v>
      </c>
      <c r="Q22">
        <v>287.93964784981068</v>
      </c>
      <c r="R22">
        <v>27</v>
      </c>
      <c r="S22" t="s">
        <v>17</v>
      </c>
      <c r="T22">
        <v>73</v>
      </c>
      <c r="U22">
        <v>464</v>
      </c>
      <c r="V22">
        <v>389</v>
      </c>
      <c r="W22">
        <v>266</v>
      </c>
      <c r="X22" t="s">
        <v>17</v>
      </c>
      <c r="Y22">
        <v>1.3748741500000001</v>
      </c>
      <c r="Z22">
        <v>0.84494930000000001</v>
      </c>
      <c r="AA22">
        <v>1.4359254000000001</v>
      </c>
      <c r="AB22">
        <v>1.00368255</v>
      </c>
      <c r="AC22" t="s">
        <v>17</v>
      </c>
      <c r="AD22">
        <v>53.095768801820874</v>
      </c>
      <c r="AE22">
        <v>549.14537475798841</v>
      </c>
      <c r="AF22">
        <v>270.9054384023014</v>
      </c>
      <c r="AG22">
        <v>265.02403573719602</v>
      </c>
    </row>
    <row r="23" spans="1:33" x14ac:dyDescent="0.4">
      <c r="A23" s="4" t="s">
        <v>159</v>
      </c>
      <c r="B23">
        <v>28</v>
      </c>
      <c r="C23" t="s">
        <v>95</v>
      </c>
      <c r="D23">
        <v>75</v>
      </c>
      <c r="E23">
        <v>453</v>
      </c>
      <c r="F23">
        <v>60</v>
      </c>
      <c r="G23">
        <v>343</v>
      </c>
      <c r="H23" t="s">
        <v>95</v>
      </c>
      <c r="I23">
        <v>1.1453214500000002</v>
      </c>
      <c r="J23">
        <v>1.221025</v>
      </c>
      <c r="K23">
        <v>1.22346705</v>
      </c>
      <c r="L23">
        <v>0.94995745000000009</v>
      </c>
      <c r="M23" t="s">
        <v>95</v>
      </c>
      <c r="N23">
        <v>65.483799329873705</v>
      </c>
      <c r="O23">
        <v>370.99977477938614</v>
      </c>
      <c r="P23">
        <v>49.040961094947349</v>
      </c>
      <c r="Q23">
        <v>361.06880366062705</v>
      </c>
      <c r="R23">
        <v>28</v>
      </c>
      <c r="S23" t="s">
        <v>95</v>
      </c>
      <c r="T23">
        <v>34</v>
      </c>
      <c r="U23">
        <v>490</v>
      </c>
      <c r="V23">
        <v>153</v>
      </c>
      <c r="W23">
        <v>297</v>
      </c>
      <c r="X23" t="s">
        <v>95</v>
      </c>
      <c r="Y23">
        <v>0.94995745000000009</v>
      </c>
      <c r="Z23">
        <v>0.85227545000000005</v>
      </c>
      <c r="AA23">
        <v>1.1819522000000002</v>
      </c>
      <c r="AB23">
        <v>0.94995745000000009</v>
      </c>
      <c r="AC23" t="s">
        <v>95</v>
      </c>
      <c r="AD23">
        <v>35.791076747700643</v>
      </c>
      <c r="AE23">
        <v>574.93149661884547</v>
      </c>
      <c r="AF23">
        <v>129.44685918770654</v>
      </c>
      <c r="AG23">
        <v>312.64558217844387</v>
      </c>
    </row>
    <row r="24" spans="1:33" x14ac:dyDescent="0.4">
      <c r="A24" s="4" t="s">
        <v>160</v>
      </c>
      <c r="B24">
        <v>29</v>
      </c>
      <c r="C24" t="s">
        <v>96</v>
      </c>
      <c r="D24">
        <v>115</v>
      </c>
      <c r="E24">
        <v>160</v>
      </c>
      <c r="F24">
        <v>209</v>
      </c>
      <c r="G24">
        <v>136</v>
      </c>
      <c r="H24" t="s">
        <v>96</v>
      </c>
      <c r="I24">
        <v>0.88890619999999998</v>
      </c>
      <c r="J24">
        <v>0.67156375000000001</v>
      </c>
      <c r="K24">
        <v>0.97437795000000005</v>
      </c>
      <c r="L24">
        <v>0.65691145000000006</v>
      </c>
      <c r="M24" t="s">
        <v>96</v>
      </c>
      <c r="N24">
        <v>129.37248047094283</v>
      </c>
      <c r="O24">
        <v>238.2499055376351</v>
      </c>
      <c r="P24">
        <v>214.49582269385303</v>
      </c>
      <c r="Q24">
        <v>207.02942535101189</v>
      </c>
      <c r="R24">
        <v>29</v>
      </c>
      <c r="S24" t="s">
        <v>96</v>
      </c>
      <c r="T24">
        <v>89</v>
      </c>
      <c r="U24">
        <v>373</v>
      </c>
      <c r="V24">
        <v>453</v>
      </c>
      <c r="W24">
        <v>149</v>
      </c>
      <c r="X24" t="s">
        <v>96</v>
      </c>
      <c r="Y24">
        <v>0.91332670000000016</v>
      </c>
      <c r="Z24">
        <v>0.77412985000000012</v>
      </c>
      <c r="AA24">
        <v>1.1160168500000001</v>
      </c>
      <c r="AB24">
        <v>0.65691145000000006</v>
      </c>
      <c r="AC24" t="s">
        <v>96</v>
      </c>
      <c r="AD24">
        <v>97.445963202433461</v>
      </c>
      <c r="AE24">
        <v>481.83131034154019</v>
      </c>
      <c r="AF24">
        <v>405.90784986803737</v>
      </c>
      <c r="AG24">
        <v>226.81900277427039</v>
      </c>
    </row>
    <row r="25" spans="1:33" x14ac:dyDescent="0.4">
      <c r="A25" s="4" t="s">
        <v>161</v>
      </c>
      <c r="B25">
        <v>30</v>
      </c>
      <c r="C25" t="s">
        <v>97</v>
      </c>
      <c r="D25">
        <v>135</v>
      </c>
      <c r="E25">
        <v>175</v>
      </c>
      <c r="F25">
        <v>329</v>
      </c>
      <c r="G25">
        <v>348</v>
      </c>
      <c r="H25" t="s">
        <v>97</v>
      </c>
      <c r="I25">
        <v>1.4872084500000002</v>
      </c>
      <c r="J25">
        <v>0.67644785000000007</v>
      </c>
      <c r="K25">
        <v>1.34556955</v>
      </c>
      <c r="L25">
        <v>0.9084426000000001</v>
      </c>
      <c r="M25" t="s">
        <v>97</v>
      </c>
      <c r="N25">
        <v>90.774094243480107</v>
      </c>
      <c r="O25">
        <v>258.70434801441081</v>
      </c>
      <c r="P25">
        <v>244.50612753536225</v>
      </c>
      <c r="Q25">
        <v>383.07318481101606</v>
      </c>
      <c r="R25">
        <v>30</v>
      </c>
      <c r="S25" t="s">
        <v>97</v>
      </c>
      <c r="T25">
        <v>98</v>
      </c>
      <c r="U25">
        <v>724</v>
      </c>
      <c r="V25">
        <v>575</v>
      </c>
      <c r="W25">
        <v>386</v>
      </c>
      <c r="X25" t="s">
        <v>97</v>
      </c>
      <c r="Y25">
        <v>1.4066208000000002</v>
      </c>
      <c r="Z25">
        <v>0.92065285000000008</v>
      </c>
      <c r="AA25">
        <v>1.5213971500000001</v>
      </c>
      <c r="AB25">
        <v>0.9084426000000001</v>
      </c>
      <c r="AC25" t="s">
        <v>97</v>
      </c>
      <c r="AD25">
        <v>69.670518166658695</v>
      </c>
      <c r="AE25">
        <v>786.39847799308927</v>
      </c>
      <c r="AF25">
        <v>377.94207778028237</v>
      </c>
      <c r="AG25">
        <v>424.90301533635693</v>
      </c>
    </row>
    <row r="26" spans="1:33" x14ac:dyDescent="0.4">
      <c r="A26" s="4" t="s">
        <v>162</v>
      </c>
      <c r="B26">
        <v>31</v>
      </c>
      <c r="C26" t="s">
        <v>98</v>
      </c>
      <c r="D26">
        <v>26</v>
      </c>
      <c r="E26">
        <v>52</v>
      </c>
      <c r="F26">
        <v>31</v>
      </c>
      <c r="G26">
        <v>148</v>
      </c>
      <c r="H26" t="s">
        <v>98</v>
      </c>
      <c r="I26">
        <v>1.9341036000000003</v>
      </c>
      <c r="J26">
        <v>0.94018925000000009</v>
      </c>
      <c r="K26">
        <v>1.87305235</v>
      </c>
      <c r="L26">
        <v>1.1672999000000002</v>
      </c>
      <c r="M26" t="s">
        <v>98</v>
      </c>
      <c r="N26">
        <v>13.44292001731448</v>
      </c>
      <c r="O26">
        <v>55.308013785522434</v>
      </c>
      <c r="P26">
        <v>16.550525136150092</v>
      </c>
      <c r="Q26">
        <v>126.78832577643499</v>
      </c>
      <c r="R26">
        <v>31</v>
      </c>
      <c r="S26" t="s">
        <v>98</v>
      </c>
      <c r="T26">
        <v>13</v>
      </c>
      <c r="U26">
        <v>127</v>
      </c>
      <c r="V26">
        <v>10</v>
      </c>
      <c r="W26">
        <v>86</v>
      </c>
      <c r="X26" t="s">
        <v>98</v>
      </c>
      <c r="Y26">
        <v>1.6361734999999997</v>
      </c>
      <c r="Z26">
        <v>0.97437795000000005</v>
      </c>
      <c r="AA26">
        <v>1.7192032000000002</v>
      </c>
      <c r="AB26">
        <v>1.1672999000000002</v>
      </c>
      <c r="AC26" t="s">
        <v>98</v>
      </c>
      <c r="AD26">
        <v>7.9453676520246796</v>
      </c>
      <c r="AE26">
        <v>130.33956690009251</v>
      </c>
      <c r="AF26">
        <v>5.8166480844149193</v>
      </c>
      <c r="AG26">
        <v>73.674297410631141</v>
      </c>
    </row>
    <row r="27" spans="1:33" x14ac:dyDescent="0.4">
      <c r="A27" s="4" t="s">
        <v>163</v>
      </c>
      <c r="B27">
        <v>32</v>
      </c>
      <c r="C27" t="s">
        <v>99</v>
      </c>
      <c r="D27">
        <v>27</v>
      </c>
      <c r="E27">
        <v>146</v>
      </c>
      <c r="F27">
        <v>64</v>
      </c>
      <c r="G27">
        <v>98</v>
      </c>
      <c r="H27" t="s">
        <v>99</v>
      </c>
      <c r="I27">
        <v>0.75947755000000017</v>
      </c>
      <c r="J27">
        <v>0.60074430000000001</v>
      </c>
      <c r="K27">
        <v>0.84006520000000007</v>
      </c>
      <c r="L27">
        <v>0.4591054</v>
      </c>
      <c r="M27" t="s">
        <v>99</v>
      </c>
      <c r="N27">
        <v>35.55075459439189</v>
      </c>
      <c r="O27">
        <v>243.03185232052971</v>
      </c>
      <c r="P27">
        <v>76.184562817267036</v>
      </c>
      <c r="Q27">
        <v>213.45860885103943</v>
      </c>
      <c r="R27">
        <v>32</v>
      </c>
      <c r="S27" t="s">
        <v>99</v>
      </c>
      <c r="T27">
        <v>67</v>
      </c>
      <c r="U27">
        <v>154</v>
      </c>
      <c r="V27">
        <v>74</v>
      </c>
      <c r="W27">
        <v>78</v>
      </c>
      <c r="X27" t="s">
        <v>99</v>
      </c>
      <c r="Y27">
        <v>0.78878215000000007</v>
      </c>
      <c r="Z27">
        <v>0.81808675000000008</v>
      </c>
      <c r="AA27">
        <v>0.72284680000000001</v>
      </c>
      <c r="AB27">
        <v>0.4591054</v>
      </c>
      <c r="AC27" t="s">
        <v>99</v>
      </c>
      <c r="AD27">
        <v>84.941070230861584</v>
      </c>
      <c r="AE27">
        <v>188.24409514027698</v>
      </c>
      <c r="AF27">
        <v>102.37300628570259</v>
      </c>
      <c r="AG27">
        <v>169.89562745286813</v>
      </c>
    </row>
    <row r="28" spans="1:33" x14ac:dyDescent="0.4">
      <c r="A28" s="4" t="s">
        <v>164</v>
      </c>
      <c r="B28">
        <v>33</v>
      </c>
      <c r="C28" t="s">
        <v>100</v>
      </c>
      <c r="D28">
        <v>24</v>
      </c>
      <c r="E28">
        <v>211</v>
      </c>
      <c r="F28">
        <v>66</v>
      </c>
      <c r="G28">
        <v>92</v>
      </c>
      <c r="H28" t="s">
        <v>100</v>
      </c>
      <c r="I28">
        <v>0.63249095000000011</v>
      </c>
      <c r="J28">
        <v>0.52748280000000003</v>
      </c>
      <c r="K28">
        <v>0.78145600000000004</v>
      </c>
      <c r="L28">
        <v>0.47131565000000003</v>
      </c>
      <c r="M28" t="s">
        <v>100</v>
      </c>
      <c r="N28">
        <v>37.945206963040334</v>
      </c>
      <c r="O28">
        <v>400.01304307931935</v>
      </c>
      <c r="P28">
        <v>84.457730185704634</v>
      </c>
      <c r="Q28">
        <v>195.19827105253134</v>
      </c>
      <c r="R28">
        <v>33</v>
      </c>
      <c r="S28" t="s">
        <v>100</v>
      </c>
      <c r="T28">
        <v>9</v>
      </c>
      <c r="U28">
        <v>255</v>
      </c>
      <c r="V28">
        <v>36</v>
      </c>
      <c r="W28">
        <v>14</v>
      </c>
      <c r="X28" t="s">
        <v>100</v>
      </c>
      <c r="Y28">
        <v>0.68377399999999999</v>
      </c>
      <c r="Z28">
        <v>0.54457715000000007</v>
      </c>
      <c r="AA28">
        <v>0.76191960000000014</v>
      </c>
      <c r="AB28">
        <v>0.47131565000000003</v>
      </c>
      <c r="AC28" t="s">
        <v>100</v>
      </c>
      <c r="AD28">
        <v>13.162243665304619</v>
      </c>
      <c r="AE28">
        <v>468.25321260724945</v>
      </c>
      <c r="AF28">
        <v>47.249079824170416</v>
      </c>
      <c r="AG28">
        <v>29.704084725385204</v>
      </c>
    </row>
    <row r="29" spans="1:33" x14ac:dyDescent="0.4">
      <c r="A29" s="4" t="s">
        <v>165</v>
      </c>
      <c r="B29">
        <v>34</v>
      </c>
      <c r="C29" t="s">
        <v>101</v>
      </c>
      <c r="D29">
        <v>176</v>
      </c>
      <c r="E29">
        <v>655</v>
      </c>
      <c r="F29">
        <v>312</v>
      </c>
      <c r="G29">
        <v>166</v>
      </c>
      <c r="H29" t="s">
        <v>101</v>
      </c>
      <c r="I29">
        <v>0.58609200000000017</v>
      </c>
      <c r="J29">
        <v>0.63249095000000011</v>
      </c>
      <c r="K29">
        <v>0.31258240000000004</v>
      </c>
      <c r="L29">
        <v>0.39317005000000005</v>
      </c>
      <c r="M29" t="s">
        <v>101</v>
      </c>
      <c r="N29">
        <v>300.29415177139418</v>
      </c>
      <c r="O29">
        <v>1035.5879400329759</v>
      </c>
      <c r="P29">
        <v>998.13681128560006</v>
      </c>
      <c r="Q29">
        <v>422.20916878078577</v>
      </c>
      <c r="R29">
        <v>34</v>
      </c>
      <c r="S29" t="s">
        <v>101</v>
      </c>
      <c r="T29">
        <v>210</v>
      </c>
      <c r="U29">
        <v>328</v>
      </c>
      <c r="V29">
        <v>300</v>
      </c>
      <c r="W29">
        <v>181</v>
      </c>
      <c r="X29" t="s">
        <v>101</v>
      </c>
      <c r="Y29">
        <v>0.64225915000000011</v>
      </c>
      <c r="Z29">
        <v>0.44201105000000007</v>
      </c>
      <c r="AA29">
        <v>0.33456085000000002</v>
      </c>
      <c r="AB29">
        <v>0.39317005000000005</v>
      </c>
      <c r="AC29" t="s">
        <v>101</v>
      </c>
      <c r="AD29">
        <v>326.97081855509566</v>
      </c>
      <c r="AE29">
        <v>742.06289639139095</v>
      </c>
      <c r="AF29">
        <v>896.69786527622693</v>
      </c>
      <c r="AG29">
        <v>460.36059969471222</v>
      </c>
    </row>
    <row r="30" spans="1:33" x14ac:dyDescent="0.4">
      <c r="A30" s="4" t="s">
        <v>166</v>
      </c>
      <c r="B30">
        <v>35</v>
      </c>
      <c r="C30" t="s">
        <v>102</v>
      </c>
      <c r="D30">
        <v>407</v>
      </c>
      <c r="E30">
        <v>987</v>
      </c>
      <c r="F30">
        <v>872</v>
      </c>
      <c r="G30">
        <v>282</v>
      </c>
      <c r="H30" t="s">
        <v>102</v>
      </c>
      <c r="I30">
        <v>1.5018607500000001</v>
      </c>
      <c r="J30">
        <v>1.3626639</v>
      </c>
      <c r="K30">
        <v>1.3797582500000001</v>
      </c>
      <c r="L30">
        <v>1.61419505</v>
      </c>
      <c r="M30" t="s">
        <v>102</v>
      </c>
      <c r="N30">
        <v>270.99716135467287</v>
      </c>
      <c r="O30">
        <v>724.31653909669137</v>
      </c>
      <c r="P30">
        <v>631.99477154784176</v>
      </c>
      <c r="Q30">
        <v>174.70007729239413</v>
      </c>
      <c r="R30">
        <v>35</v>
      </c>
      <c r="S30" t="s">
        <v>102</v>
      </c>
      <c r="T30">
        <v>400</v>
      </c>
      <c r="U30">
        <v>962</v>
      </c>
      <c r="V30">
        <v>755</v>
      </c>
      <c r="W30">
        <v>283</v>
      </c>
      <c r="X30" t="s">
        <v>102</v>
      </c>
      <c r="Y30">
        <v>1.2820762499999998</v>
      </c>
      <c r="Z30">
        <v>1.1209009500000002</v>
      </c>
      <c r="AA30">
        <v>1.1575317000000003</v>
      </c>
      <c r="AB30">
        <v>1.61419505</v>
      </c>
      <c r="AC30" t="s">
        <v>102</v>
      </c>
      <c r="AD30">
        <v>311.99392391833175</v>
      </c>
      <c r="AE30">
        <v>858.23818777207725</v>
      </c>
      <c r="AF30">
        <v>652.24995565996142</v>
      </c>
      <c r="AG30">
        <v>175.31958111257993</v>
      </c>
    </row>
    <row r="31" spans="1:33" x14ac:dyDescent="0.4">
      <c r="A31" s="4" t="s">
        <v>167</v>
      </c>
      <c r="B31">
        <v>36</v>
      </c>
      <c r="C31" t="s">
        <v>103</v>
      </c>
      <c r="D31">
        <v>605</v>
      </c>
      <c r="E31">
        <v>1266</v>
      </c>
      <c r="F31">
        <v>1312</v>
      </c>
      <c r="G31">
        <v>413</v>
      </c>
      <c r="H31" t="s">
        <v>103</v>
      </c>
      <c r="I31">
        <v>2.3883248999999998</v>
      </c>
      <c r="J31">
        <v>2.6007832500000001</v>
      </c>
      <c r="K31">
        <v>3.2088537000000001</v>
      </c>
      <c r="L31">
        <v>2.1954029500000001</v>
      </c>
      <c r="M31" t="s">
        <v>103</v>
      </c>
      <c r="N31">
        <v>253.31561882556267</v>
      </c>
      <c r="O31">
        <v>486.77643552187595</v>
      </c>
      <c r="P31">
        <v>408.86874960986847</v>
      </c>
      <c r="Q31">
        <v>188.1203630522588</v>
      </c>
      <c r="R31">
        <v>36</v>
      </c>
      <c r="S31" t="s">
        <v>103</v>
      </c>
      <c r="T31">
        <v>569</v>
      </c>
      <c r="U31">
        <v>1474</v>
      </c>
      <c r="V31">
        <v>840</v>
      </c>
      <c r="W31">
        <v>355</v>
      </c>
      <c r="X31" t="s">
        <v>103</v>
      </c>
      <c r="Y31">
        <v>2.4176295000000003</v>
      </c>
      <c r="Z31">
        <v>2.4713546000000002</v>
      </c>
      <c r="AA31">
        <v>2.2759906000000001</v>
      </c>
      <c r="AB31">
        <v>2.1954029500000001</v>
      </c>
      <c r="AC31" t="s">
        <v>103</v>
      </c>
      <c r="AD31">
        <v>235.35450738005966</v>
      </c>
      <c r="AE31">
        <v>596.43403662104981</v>
      </c>
      <c r="AF31">
        <v>369.07006557935694</v>
      </c>
      <c r="AG31">
        <v>161.7015227204646</v>
      </c>
    </row>
    <row r="32" spans="1:33" x14ac:dyDescent="0.4">
      <c r="A32" s="4" t="s">
        <v>168</v>
      </c>
      <c r="B32">
        <v>37</v>
      </c>
      <c r="C32" t="s">
        <v>104</v>
      </c>
      <c r="D32">
        <v>176</v>
      </c>
      <c r="E32">
        <v>285</v>
      </c>
      <c r="F32">
        <v>1180</v>
      </c>
      <c r="G32">
        <v>379</v>
      </c>
      <c r="H32" t="s">
        <v>104</v>
      </c>
      <c r="I32">
        <v>1.7289714</v>
      </c>
      <c r="J32">
        <v>0.42247465000000001</v>
      </c>
      <c r="K32">
        <v>1.6728042500000002</v>
      </c>
      <c r="L32">
        <v>0.54701920000000004</v>
      </c>
      <c r="M32" t="s">
        <v>104</v>
      </c>
      <c r="N32">
        <v>101.79462771911669</v>
      </c>
      <c r="O32">
        <v>674.59668881908067</v>
      </c>
      <c r="P32">
        <v>705.40232068396517</v>
      </c>
      <c r="Q32">
        <v>692.84588182645143</v>
      </c>
      <c r="R32">
        <v>37</v>
      </c>
      <c r="S32" t="s">
        <v>104</v>
      </c>
      <c r="T32">
        <v>235</v>
      </c>
      <c r="U32">
        <v>386</v>
      </c>
      <c r="V32">
        <v>1370</v>
      </c>
      <c r="W32">
        <v>349</v>
      </c>
      <c r="X32" t="s">
        <v>104</v>
      </c>
      <c r="Y32">
        <v>1.9805025500000006</v>
      </c>
      <c r="Z32">
        <v>0.5812079</v>
      </c>
      <c r="AA32">
        <v>1.8510739</v>
      </c>
      <c r="AB32">
        <v>0.54701920000000004</v>
      </c>
      <c r="AC32" t="s">
        <v>104</v>
      </c>
      <c r="AD32">
        <v>118.65675204508064</v>
      </c>
      <c r="AE32">
        <v>664.13412481144871</v>
      </c>
      <c r="AF32">
        <v>740.11091615521127</v>
      </c>
      <c r="AG32">
        <v>638.00319988768217</v>
      </c>
    </row>
    <row r="33" spans="1:33" x14ac:dyDescent="0.4">
      <c r="A33" s="4" t="s">
        <v>169</v>
      </c>
      <c r="B33">
        <v>38</v>
      </c>
      <c r="C33" t="s">
        <v>105</v>
      </c>
      <c r="D33">
        <v>88</v>
      </c>
      <c r="E33">
        <v>452</v>
      </c>
      <c r="F33">
        <v>231</v>
      </c>
      <c r="G33">
        <v>566</v>
      </c>
      <c r="H33" t="s">
        <v>105</v>
      </c>
      <c r="I33">
        <v>1.6825724500000003</v>
      </c>
      <c r="J33">
        <v>1.50674485</v>
      </c>
      <c r="K33">
        <v>1.01833485</v>
      </c>
      <c r="L33">
        <v>2.3761146500000003</v>
      </c>
      <c r="M33" t="s">
        <v>105</v>
      </c>
      <c r="N33">
        <v>52.300868233043978</v>
      </c>
      <c r="O33">
        <v>299.9844333299032</v>
      </c>
      <c r="P33">
        <v>226.84090601436256</v>
      </c>
      <c r="Q33">
        <v>238.20399407074061</v>
      </c>
      <c r="R33">
        <v>38</v>
      </c>
      <c r="S33" t="s">
        <v>105</v>
      </c>
      <c r="T33">
        <v>131</v>
      </c>
      <c r="U33">
        <v>429</v>
      </c>
      <c r="V33">
        <v>135</v>
      </c>
      <c r="W33">
        <v>472</v>
      </c>
      <c r="X33" t="s">
        <v>105</v>
      </c>
      <c r="Y33">
        <v>1.6239632499999999</v>
      </c>
      <c r="Z33">
        <v>1.65326785</v>
      </c>
      <c r="AA33">
        <v>0.56167149999999999</v>
      </c>
      <c r="AB33">
        <v>2.3761146500000003</v>
      </c>
      <c r="AC33" t="s">
        <v>105</v>
      </c>
      <c r="AD33">
        <v>80.66685006572655</v>
      </c>
      <c r="AE33">
        <v>259.48608387926976</v>
      </c>
      <c r="AF33">
        <v>240.35401475773651</v>
      </c>
      <c r="AG33">
        <v>198.6436134300169</v>
      </c>
    </row>
    <row r="34" spans="1:33" x14ac:dyDescent="0.4">
      <c r="A34" s="4" t="s">
        <v>272</v>
      </c>
      <c r="B34">
        <v>39</v>
      </c>
      <c r="C34" t="s">
        <v>18</v>
      </c>
      <c r="D34">
        <v>39</v>
      </c>
      <c r="E34">
        <v>166</v>
      </c>
      <c r="F34">
        <v>85</v>
      </c>
      <c r="G34">
        <v>132</v>
      </c>
      <c r="H34" t="s">
        <v>18</v>
      </c>
      <c r="I34">
        <v>0.59341814999999998</v>
      </c>
      <c r="J34">
        <v>0.69354220000000011</v>
      </c>
      <c r="K34">
        <v>0.52504074999999994</v>
      </c>
      <c r="L34">
        <v>0.63004890000000002</v>
      </c>
      <c r="M34" t="s">
        <v>18</v>
      </c>
      <c r="N34">
        <v>65.720942306870796</v>
      </c>
      <c r="O34">
        <v>239.35097244262855</v>
      </c>
      <c r="P34">
        <v>161.89219598669249</v>
      </c>
      <c r="Q34">
        <v>209.50754774748435</v>
      </c>
      <c r="R34">
        <v>39</v>
      </c>
      <c r="S34" t="s">
        <v>18</v>
      </c>
      <c r="T34">
        <v>75</v>
      </c>
      <c r="U34">
        <v>132</v>
      </c>
      <c r="V34">
        <v>122</v>
      </c>
      <c r="W34">
        <v>120</v>
      </c>
      <c r="X34" t="s">
        <v>18</v>
      </c>
      <c r="Y34">
        <v>0.64470120000000009</v>
      </c>
      <c r="Z34">
        <v>0.77901395000000007</v>
      </c>
      <c r="AA34">
        <v>0.44933719999999999</v>
      </c>
      <c r="AB34">
        <v>0.63004890000000002</v>
      </c>
      <c r="AC34" t="s">
        <v>18</v>
      </c>
      <c r="AD34">
        <v>116.33296168829838</v>
      </c>
      <c r="AE34">
        <v>169.44497592116289</v>
      </c>
      <c r="AF34">
        <v>271.51101667077643</v>
      </c>
      <c r="AG34">
        <v>190.46140704316758</v>
      </c>
    </row>
    <row r="35" spans="1:33" x14ac:dyDescent="0.4">
      <c r="A35" s="4" t="s">
        <v>170</v>
      </c>
      <c r="B35">
        <v>40</v>
      </c>
      <c r="C35" t="s">
        <v>19</v>
      </c>
      <c r="D35">
        <v>2538</v>
      </c>
      <c r="E35">
        <v>4682</v>
      </c>
      <c r="F35">
        <v>2979</v>
      </c>
      <c r="G35">
        <v>3647</v>
      </c>
      <c r="H35" t="s">
        <v>19</v>
      </c>
      <c r="I35">
        <v>15.953912650000008</v>
      </c>
      <c r="J35">
        <v>9.9782163000000015</v>
      </c>
      <c r="K35">
        <v>13.934337300000001</v>
      </c>
      <c r="L35">
        <v>12.815878400000001</v>
      </c>
      <c r="M35" t="s">
        <v>19</v>
      </c>
      <c r="N35">
        <v>159.08323278929313</v>
      </c>
      <c r="O35">
        <v>469.22213943187415</v>
      </c>
      <c r="P35">
        <v>213.7884232212464</v>
      </c>
      <c r="Q35">
        <v>284.5688673200894</v>
      </c>
      <c r="R35">
        <v>40</v>
      </c>
      <c r="S35" t="s">
        <v>19</v>
      </c>
      <c r="T35">
        <v>2594</v>
      </c>
      <c r="U35">
        <v>4491</v>
      </c>
      <c r="V35">
        <v>3057</v>
      </c>
      <c r="W35">
        <v>4265</v>
      </c>
      <c r="X35" t="s">
        <v>19</v>
      </c>
      <c r="Y35">
        <v>17.218894549999998</v>
      </c>
      <c r="Z35">
        <v>9.1869921000000012</v>
      </c>
      <c r="AA35">
        <v>14.574154400000001</v>
      </c>
      <c r="AB35">
        <v>12.815878400000001</v>
      </c>
      <c r="AC35" t="s">
        <v>19</v>
      </c>
      <c r="AD35">
        <v>150.64846308615091</v>
      </c>
      <c r="AE35">
        <v>488.84335058914434</v>
      </c>
      <c r="AF35">
        <v>209.7548795009335</v>
      </c>
      <c r="AG35">
        <v>332.79029863454383</v>
      </c>
    </row>
    <row r="36" spans="1:33" x14ac:dyDescent="0.4">
      <c r="A36" s="4" t="s">
        <v>171</v>
      </c>
      <c r="B36">
        <v>41</v>
      </c>
      <c r="C36" t="s">
        <v>20</v>
      </c>
      <c r="D36">
        <v>349</v>
      </c>
      <c r="E36">
        <v>627</v>
      </c>
      <c r="F36">
        <v>204</v>
      </c>
      <c r="G36">
        <v>287</v>
      </c>
      <c r="H36" t="s">
        <v>20</v>
      </c>
      <c r="I36">
        <v>5.9976747999999986</v>
      </c>
      <c r="J36">
        <v>4.3321966999999999</v>
      </c>
      <c r="K36">
        <v>2.3858828500000002</v>
      </c>
      <c r="L36">
        <v>2.7961472500000002</v>
      </c>
      <c r="M36" t="s">
        <v>20</v>
      </c>
      <c r="N36">
        <v>58.189216927866795</v>
      </c>
      <c r="O36">
        <v>144.73027044224469</v>
      </c>
      <c r="P36">
        <v>85.502940766768987</v>
      </c>
      <c r="Q36">
        <v>102.64123250304503</v>
      </c>
      <c r="R36">
        <v>41</v>
      </c>
      <c r="S36" t="s">
        <v>20</v>
      </c>
      <c r="T36">
        <v>495</v>
      </c>
      <c r="U36">
        <v>666</v>
      </c>
      <c r="V36">
        <v>353</v>
      </c>
      <c r="W36">
        <v>292</v>
      </c>
      <c r="X36" t="s">
        <v>20</v>
      </c>
      <c r="Y36">
        <v>6.5349258000000008</v>
      </c>
      <c r="Z36">
        <v>3.9365846000000002</v>
      </c>
      <c r="AA36">
        <v>3.2576947000000001</v>
      </c>
      <c r="AB36">
        <v>2.7961472500000002</v>
      </c>
      <c r="AC36" t="s">
        <v>20</v>
      </c>
      <c r="AD36">
        <v>75.746843215878584</v>
      </c>
      <c r="AE36">
        <v>169.18218904783603</v>
      </c>
      <c r="AF36">
        <v>108.35883423943932</v>
      </c>
      <c r="AG36">
        <v>104.42940728532804</v>
      </c>
    </row>
    <row r="37" spans="1:33" x14ac:dyDescent="0.4">
      <c r="A37" s="4" t="s">
        <v>173</v>
      </c>
      <c r="B37">
        <v>42</v>
      </c>
      <c r="C37" t="s">
        <v>21</v>
      </c>
      <c r="D37">
        <v>11</v>
      </c>
      <c r="E37">
        <v>98</v>
      </c>
      <c r="F37">
        <v>1</v>
      </c>
      <c r="G37">
        <v>17</v>
      </c>
      <c r="H37" t="s">
        <v>21</v>
      </c>
      <c r="I37">
        <v>0.58609199999999995</v>
      </c>
      <c r="J37">
        <v>0.59586020000000006</v>
      </c>
      <c r="K37">
        <v>4.39569E-2</v>
      </c>
      <c r="L37">
        <v>0.19047990000000004</v>
      </c>
      <c r="M37" t="s">
        <v>21</v>
      </c>
      <c r="N37">
        <v>18.768384485712144</v>
      </c>
      <c r="O37">
        <v>164.46810845899759</v>
      </c>
      <c r="P37">
        <v>22.749556952378352</v>
      </c>
      <c r="Q37">
        <v>89.24826189009967</v>
      </c>
      <c r="R37">
        <v>42</v>
      </c>
      <c r="S37" t="s">
        <v>21</v>
      </c>
      <c r="T37">
        <v>15</v>
      </c>
      <c r="U37">
        <v>90</v>
      </c>
      <c r="V37">
        <v>11</v>
      </c>
      <c r="W37">
        <v>9</v>
      </c>
      <c r="X37" t="s">
        <v>21</v>
      </c>
      <c r="Y37">
        <v>0.52748280000000003</v>
      </c>
      <c r="Z37">
        <v>0.54457715000000007</v>
      </c>
      <c r="AA37">
        <v>0.18315375</v>
      </c>
      <c r="AB37">
        <v>0.19047990000000004</v>
      </c>
      <c r="AC37" t="s">
        <v>21</v>
      </c>
      <c r="AD37">
        <v>28.436946190472938</v>
      </c>
      <c r="AE37">
        <v>165.26583974373509</v>
      </c>
      <c r="AF37">
        <v>60.058830354278847</v>
      </c>
      <c r="AG37">
        <v>47.249079824170416</v>
      </c>
    </row>
    <row r="38" spans="1:33" x14ac:dyDescent="0.4">
      <c r="A38" s="4" t="s">
        <v>174</v>
      </c>
      <c r="B38">
        <v>43</v>
      </c>
      <c r="C38" t="s">
        <v>22</v>
      </c>
      <c r="D38">
        <v>95</v>
      </c>
      <c r="E38">
        <v>333</v>
      </c>
      <c r="F38">
        <v>531</v>
      </c>
      <c r="G38">
        <v>289</v>
      </c>
      <c r="H38" t="s">
        <v>22</v>
      </c>
      <c r="I38">
        <v>2.6349719500000002</v>
      </c>
      <c r="J38">
        <v>2.1636563000000004</v>
      </c>
      <c r="K38">
        <v>5.6069468000000011</v>
      </c>
      <c r="L38">
        <v>2.1490040000000001</v>
      </c>
      <c r="M38" t="s">
        <v>22</v>
      </c>
      <c r="N38">
        <v>36.053514725270603</v>
      </c>
      <c r="O38">
        <v>153.90614489001786</v>
      </c>
      <c r="P38">
        <v>94.703948323533211</v>
      </c>
      <c r="Q38">
        <v>134.48090371167294</v>
      </c>
      <c r="R38">
        <v>43</v>
      </c>
      <c r="S38" t="s">
        <v>22</v>
      </c>
      <c r="T38">
        <v>101</v>
      </c>
      <c r="U38">
        <v>372</v>
      </c>
      <c r="V38">
        <v>359</v>
      </c>
      <c r="W38">
        <v>302</v>
      </c>
      <c r="X38" t="s">
        <v>22</v>
      </c>
      <c r="Y38">
        <v>2.4371659000000001</v>
      </c>
      <c r="Z38">
        <v>2.1929609000000005</v>
      </c>
      <c r="AA38">
        <v>5.1844721500000004</v>
      </c>
      <c r="AB38">
        <v>2.1490040000000001</v>
      </c>
      <c r="AC38" t="s">
        <v>22</v>
      </c>
      <c r="AD38">
        <v>41.441577694813468</v>
      </c>
      <c r="AE38">
        <v>169.63366743109734</v>
      </c>
      <c r="AF38">
        <v>69.245236470216156</v>
      </c>
      <c r="AG38">
        <v>140.53021771946445</v>
      </c>
    </row>
    <row r="39" spans="1:33" x14ac:dyDescent="0.4">
      <c r="A39" s="4" t="s">
        <v>175</v>
      </c>
      <c r="B39">
        <v>44</v>
      </c>
      <c r="C39" t="s">
        <v>23</v>
      </c>
      <c r="D39">
        <v>794</v>
      </c>
      <c r="E39">
        <v>339</v>
      </c>
      <c r="F39">
        <v>282</v>
      </c>
      <c r="G39">
        <v>187</v>
      </c>
      <c r="H39" t="s">
        <v>23</v>
      </c>
      <c r="I39">
        <v>3.3089777499999999</v>
      </c>
      <c r="J39">
        <v>4.1417168000000002</v>
      </c>
      <c r="K39">
        <v>3.5727191500000002</v>
      </c>
      <c r="L39">
        <v>2.5372899500000003</v>
      </c>
      <c r="M39" t="s">
        <v>23</v>
      </c>
      <c r="N39">
        <v>239.95326048958776</v>
      </c>
      <c r="O39">
        <v>81.85011587465371</v>
      </c>
      <c r="P39">
        <v>78.931477163549218</v>
      </c>
      <c r="Q39">
        <v>73.700682099812823</v>
      </c>
      <c r="R39">
        <v>44</v>
      </c>
      <c r="S39" t="s">
        <v>23</v>
      </c>
      <c r="T39">
        <v>1245</v>
      </c>
      <c r="U39">
        <v>496</v>
      </c>
      <c r="V39">
        <v>479</v>
      </c>
      <c r="W39">
        <v>201</v>
      </c>
      <c r="X39" t="s">
        <v>23</v>
      </c>
      <c r="Y39">
        <v>3.8218082500000001</v>
      </c>
      <c r="Z39">
        <v>3.7949457</v>
      </c>
      <c r="AA39">
        <v>4.4665094500000002</v>
      </c>
      <c r="AB39">
        <v>2.5372899500000003</v>
      </c>
      <c r="AC39" t="s">
        <v>23</v>
      </c>
      <c r="AD39">
        <v>325.76202639156475</v>
      </c>
      <c r="AE39">
        <v>130.70015731713895</v>
      </c>
      <c r="AF39">
        <v>107.24258066889347</v>
      </c>
      <c r="AG39">
        <v>79.218380224932503</v>
      </c>
    </row>
    <row r="40" spans="1:33" x14ac:dyDescent="0.4">
      <c r="A40" s="4" t="s">
        <v>176</v>
      </c>
      <c r="B40">
        <v>45</v>
      </c>
      <c r="C40" t="s">
        <v>106</v>
      </c>
      <c r="D40">
        <v>242</v>
      </c>
      <c r="E40">
        <v>964</v>
      </c>
      <c r="F40">
        <v>505</v>
      </c>
      <c r="G40">
        <v>484</v>
      </c>
      <c r="H40" t="s">
        <v>106</v>
      </c>
      <c r="I40">
        <v>3.6386544999999995</v>
      </c>
      <c r="J40">
        <v>3.7631990500000003</v>
      </c>
      <c r="K40">
        <v>3.0794250500000002</v>
      </c>
      <c r="L40">
        <v>4.6594314000000008</v>
      </c>
      <c r="M40" t="s">
        <v>106</v>
      </c>
      <c r="N40">
        <v>66.508100727892696</v>
      </c>
      <c r="O40">
        <v>256.165030653906</v>
      </c>
      <c r="P40">
        <v>163.99165162340935</v>
      </c>
      <c r="Q40">
        <v>103.8753355184068</v>
      </c>
      <c r="R40">
        <v>45</v>
      </c>
      <c r="S40" t="s">
        <v>106</v>
      </c>
      <c r="T40">
        <v>523</v>
      </c>
      <c r="U40">
        <v>718</v>
      </c>
      <c r="V40">
        <v>408</v>
      </c>
      <c r="W40">
        <v>446</v>
      </c>
      <c r="X40" t="s">
        <v>106</v>
      </c>
      <c r="Y40">
        <v>4.4396469000000005</v>
      </c>
      <c r="Z40">
        <v>3.5995817000000003</v>
      </c>
      <c r="AA40">
        <v>2.9719748500000001</v>
      </c>
      <c r="AB40">
        <v>4.6594314000000008</v>
      </c>
      <c r="AC40" t="s">
        <v>106</v>
      </c>
      <c r="AD40">
        <v>117.80216124845423</v>
      </c>
      <c r="AE40">
        <v>199.46762147390623</v>
      </c>
      <c r="AF40">
        <v>137.28245378657897</v>
      </c>
      <c r="AG40">
        <v>95.71983396944097</v>
      </c>
    </row>
    <row r="41" spans="1:33" x14ac:dyDescent="0.4">
      <c r="A41" s="4" t="s">
        <v>177</v>
      </c>
      <c r="B41">
        <v>46</v>
      </c>
      <c r="C41" t="s">
        <v>107</v>
      </c>
      <c r="D41">
        <v>164</v>
      </c>
      <c r="E41">
        <v>187</v>
      </c>
      <c r="F41">
        <v>17</v>
      </c>
      <c r="G41">
        <v>85</v>
      </c>
      <c r="H41" t="s">
        <v>107</v>
      </c>
      <c r="I41">
        <v>2.2784326500000001</v>
      </c>
      <c r="J41">
        <v>0.92309490000000005</v>
      </c>
      <c r="K41">
        <v>0.21001630000000002</v>
      </c>
      <c r="L41">
        <v>0.86936980000000008</v>
      </c>
      <c r="M41" t="s">
        <v>107</v>
      </c>
      <c r="N41">
        <v>71.979305598521861</v>
      </c>
      <c r="O41">
        <v>202.57938809975008</v>
      </c>
      <c r="P41">
        <v>80.946097993346228</v>
      </c>
      <c r="Q41">
        <v>97.771972295333924</v>
      </c>
      <c r="R41">
        <v>46</v>
      </c>
      <c r="S41" t="s">
        <v>107</v>
      </c>
      <c r="T41">
        <v>135</v>
      </c>
      <c r="U41">
        <v>158</v>
      </c>
      <c r="V41">
        <v>1</v>
      </c>
      <c r="W41">
        <v>67</v>
      </c>
      <c r="X41" t="s">
        <v>107</v>
      </c>
      <c r="Y41">
        <v>2.23935985</v>
      </c>
      <c r="Z41">
        <v>0.75947755000000006</v>
      </c>
      <c r="AA41">
        <v>0.21490040000000002</v>
      </c>
      <c r="AB41">
        <v>0.86936980000000008</v>
      </c>
      <c r="AC41" t="s">
        <v>107</v>
      </c>
      <c r="AD41">
        <v>60.285085489944812</v>
      </c>
      <c r="AE41">
        <v>208.03774910792293</v>
      </c>
      <c r="AF41">
        <v>4.6533184675319355</v>
      </c>
      <c r="AG41">
        <v>77.067319338674977</v>
      </c>
    </row>
    <row r="42" spans="1:33" x14ac:dyDescent="0.4">
      <c r="A42" s="4" t="s">
        <v>180</v>
      </c>
      <c r="B42">
        <v>49</v>
      </c>
      <c r="C42" t="s">
        <v>25</v>
      </c>
      <c r="D42">
        <v>104</v>
      </c>
      <c r="E42">
        <v>184</v>
      </c>
      <c r="F42">
        <v>71</v>
      </c>
      <c r="G42">
        <v>12</v>
      </c>
      <c r="H42" t="s">
        <v>25</v>
      </c>
      <c r="I42">
        <v>1.0476394500000001</v>
      </c>
      <c r="J42">
        <v>1.52628125</v>
      </c>
      <c r="K42">
        <v>0.60562840000000007</v>
      </c>
      <c r="L42">
        <v>0.341887</v>
      </c>
      <c r="M42" t="s">
        <v>25</v>
      </c>
      <c r="N42">
        <v>99.270793974014609</v>
      </c>
      <c r="O42">
        <v>120.55445220204336</v>
      </c>
      <c r="P42">
        <v>117.23360397233682</v>
      </c>
      <c r="Q42">
        <v>35.099316440812316</v>
      </c>
      <c r="R42">
        <v>49</v>
      </c>
      <c r="S42" t="s">
        <v>25</v>
      </c>
      <c r="T42">
        <v>120</v>
      </c>
      <c r="U42">
        <v>325</v>
      </c>
      <c r="V42">
        <v>67</v>
      </c>
      <c r="W42">
        <v>9</v>
      </c>
      <c r="X42" t="s">
        <v>25</v>
      </c>
      <c r="Y42">
        <v>0.88402209999999992</v>
      </c>
      <c r="Z42">
        <v>0.95484155000000004</v>
      </c>
      <c r="AA42">
        <v>0.37607570000000001</v>
      </c>
      <c r="AB42">
        <v>0.341887</v>
      </c>
      <c r="AC42" t="s">
        <v>25</v>
      </c>
      <c r="AD42">
        <v>135.74321275452277</v>
      </c>
      <c r="AE42">
        <v>340.37060913404952</v>
      </c>
      <c r="AF42">
        <v>178.15562132836553</v>
      </c>
      <c r="AG42">
        <v>26.324487330609237</v>
      </c>
    </row>
    <row r="43" spans="1:33" x14ac:dyDescent="0.4">
      <c r="A43" s="4" t="s">
        <v>181</v>
      </c>
      <c r="B43">
        <v>50</v>
      </c>
      <c r="C43" t="s">
        <v>26</v>
      </c>
      <c r="D43">
        <v>69</v>
      </c>
      <c r="E43">
        <v>317</v>
      </c>
      <c r="F43">
        <v>1</v>
      </c>
      <c r="G43">
        <v>37</v>
      </c>
      <c r="H43" t="s">
        <v>26</v>
      </c>
      <c r="I43">
        <v>0.75703550000000008</v>
      </c>
      <c r="J43">
        <v>1.4115049000000002</v>
      </c>
      <c r="K43">
        <v>5.8609200000000007E-2</v>
      </c>
      <c r="L43">
        <v>2.2149393500000003</v>
      </c>
      <c r="M43" t="s">
        <v>26</v>
      </c>
      <c r="N43">
        <v>91.144999144690033</v>
      </c>
      <c r="O43">
        <v>224.58299648835791</v>
      </c>
      <c r="P43">
        <v>17.062167714283763</v>
      </c>
      <c r="Q43">
        <v>16.704746339894136</v>
      </c>
      <c r="R43">
        <v>50</v>
      </c>
      <c r="S43" t="s">
        <v>26</v>
      </c>
      <c r="T43">
        <v>112</v>
      </c>
      <c r="U43">
        <v>148</v>
      </c>
      <c r="V43">
        <v>36</v>
      </c>
      <c r="W43">
        <v>43</v>
      </c>
      <c r="X43" t="s">
        <v>26</v>
      </c>
      <c r="Y43">
        <v>1.1379953</v>
      </c>
      <c r="Z43">
        <v>0.83029700000000006</v>
      </c>
      <c r="AA43">
        <v>0.10989225000000001</v>
      </c>
      <c r="AB43">
        <v>2.2149393500000003</v>
      </c>
      <c r="AC43" t="s">
        <v>26</v>
      </c>
      <c r="AD43">
        <v>98.418684154495182</v>
      </c>
      <c r="AE43">
        <v>178.24946976804685</v>
      </c>
      <c r="AF43">
        <v>327.59362011424827</v>
      </c>
      <c r="AG43">
        <v>19.413624124741833</v>
      </c>
    </row>
    <row r="44" spans="1:33" x14ac:dyDescent="0.4">
      <c r="A44" s="4" t="s">
        <v>182</v>
      </c>
      <c r="B44">
        <v>51</v>
      </c>
      <c r="C44" t="s">
        <v>27</v>
      </c>
      <c r="D44">
        <v>1049</v>
      </c>
      <c r="E44">
        <v>839</v>
      </c>
      <c r="F44">
        <v>470</v>
      </c>
      <c r="G44">
        <v>400</v>
      </c>
      <c r="H44" t="s">
        <v>27</v>
      </c>
      <c r="I44">
        <v>2.9353441</v>
      </c>
      <c r="J44">
        <v>3.6679591</v>
      </c>
      <c r="K44">
        <v>2.4420500000000001</v>
      </c>
      <c r="L44">
        <v>2.65450835</v>
      </c>
      <c r="M44" t="s">
        <v>27</v>
      </c>
      <c r="N44">
        <v>357.36866420533113</v>
      </c>
      <c r="O44">
        <v>228.7375559885605</v>
      </c>
      <c r="P44">
        <v>192.46125181712085</v>
      </c>
      <c r="Q44">
        <v>150.68703777104338</v>
      </c>
      <c r="R44">
        <v>51</v>
      </c>
      <c r="S44" t="s">
        <v>27</v>
      </c>
      <c r="T44">
        <v>1047</v>
      </c>
      <c r="U44">
        <v>1277</v>
      </c>
      <c r="V44">
        <v>594</v>
      </c>
      <c r="W44">
        <v>414</v>
      </c>
      <c r="X44" t="s">
        <v>27</v>
      </c>
      <c r="Y44">
        <v>3.6117919499999998</v>
      </c>
      <c r="Z44">
        <v>4.08066555</v>
      </c>
      <c r="AA44">
        <v>2.97685895</v>
      </c>
      <c r="AB44">
        <v>2.65450835</v>
      </c>
      <c r="AC44" t="s">
        <v>27</v>
      </c>
      <c r="AD44">
        <v>289.8838068455189</v>
      </c>
      <c r="AE44">
        <v>312.93914787993344</v>
      </c>
      <c r="AF44">
        <v>199.53918206302654</v>
      </c>
      <c r="AG44">
        <v>155.96108409302988</v>
      </c>
    </row>
    <row r="45" spans="1:33" x14ac:dyDescent="0.4">
      <c r="A45" s="4" t="s">
        <v>183</v>
      </c>
      <c r="B45">
        <v>52</v>
      </c>
      <c r="C45" t="s">
        <v>28</v>
      </c>
      <c r="D45">
        <v>61</v>
      </c>
      <c r="E45">
        <v>123</v>
      </c>
      <c r="F45">
        <v>74</v>
      </c>
      <c r="G45">
        <v>118</v>
      </c>
      <c r="H45" t="s">
        <v>28</v>
      </c>
      <c r="I45">
        <v>0.59586020000000006</v>
      </c>
      <c r="J45">
        <v>0.39072800000000002</v>
      </c>
      <c r="K45">
        <v>0.48841000000000007</v>
      </c>
      <c r="L45">
        <v>0.91332670000000005</v>
      </c>
      <c r="M45" t="s">
        <v>28</v>
      </c>
      <c r="N45">
        <v>102.37300628570257</v>
      </c>
      <c r="O45">
        <v>314.79699432853545</v>
      </c>
      <c r="P45">
        <v>151.51204930283981</v>
      </c>
      <c r="Q45">
        <v>129.19801862794552</v>
      </c>
      <c r="R45">
        <v>52</v>
      </c>
      <c r="S45" t="s">
        <v>28</v>
      </c>
      <c r="T45">
        <v>73</v>
      </c>
      <c r="U45">
        <v>106</v>
      </c>
      <c r="V45">
        <v>114</v>
      </c>
      <c r="W45">
        <v>145</v>
      </c>
      <c r="X45" t="s">
        <v>28</v>
      </c>
      <c r="Y45">
        <v>0.59341815000000009</v>
      </c>
      <c r="Z45">
        <v>0.44689515000000002</v>
      </c>
      <c r="AA45">
        <v>0.44689515000000002</v>
      </c>
      <c r="AB45">
        <v>0.91332670000000005</v>
      </c>
      <c r="AC45" t="s">
        <v>28</v>
      </c>
      <c r="AD45">
        <v>123.01612277952736</v>
      </c>
      <c r="AE45">
        <v>237.19210199528905</v>
      </c>
      <c r="AF45">
        <v>255.09339271191462</v>
      </c>
      <c r="AG45">
        <v>158.76027712756016</v>
      </c>
    </row>
    <row r="46" spans="1:33" x14ac:dyDescent="0.4">
      <c r="A46" s="4" t="s">
        <v>185</v>
      </c>
      <c r="B46">
        <v>53</v>
      </c>
      <c r="C46" t="s">
        <v>29</v>
      </c>
      <c r="D46">
        <v>244</v>
      </c>
      <c r="E46">
        <v>483</v>
      </c>
      <c r="F46">
        <v>241</v>
      </c>
      <c r="G46">
        <v>274</v>
      </c>
      <c r="H46" t="s">
        <v>29</v>
      </c>
      <c r="I46">
        <v>1.7436237000000001</v>
      </c>
      <c r="J46">
        <v>1.5287233</v>
      </c>
      <c r="K46">
        <v>1.1721839999999999</v>
      </c>
      <c r="L46">
        <v>1.4701141000000002</v>
      </c>
      <c r="M46" t="s">
        <v>29</v>
      </c>
      <c r="N46">
        <v>139.93845116925169</v>
      </c>
      <c r="O46">
        <v>315.9499171629032</v>
      </c>
      <c r="P46">
        <v>205.59912095711937</v>
      </c>
      <c r="Q46">
        <v>186.38009117795684</v>
      </c>
      <c r="R46">
        <v>53</v>
      </c>
      <c r="S46" t="s">
        <v>29</v>
      </c>
      <c r="T46">
        <v>244</v>
      </c>
      <c r="U46">
        <v>585</v>
      </c>
      <c r="V46">
        <v>214</v>
      </c>
      <c r="W46">
        <v>347</v>
      </c>
      <c r="X46" t="s">
        <v>29</v>
      </c>
      <c r="Y46">
        <v>1.9267774500000001</v>
      </c>
      <c r="Z46">
        <v>1.3895264500000002</v>
      </c>
      <c r="AA46">
        <v>1.03787125</v>
      </c>
      <c r="AB46">
        <v>1.4701141000000002</v>
      </c>
      <c r="AC46" t="s">
        <v>29</v>
      </c>
      <c r="AD46">
        <v>126.63631702768785</v>
      </c>
      <c r="AE46">
        <v>421.00673938232694</v>
      </c>
      <c r="AF46">
        <v>206.19127854249743</v>
      </c>
      <c r="AG46">
        <v>236.03610087135411</v>
      </c>
    </row>
    <row r="47" spans="1:33" x14ac:dyDescent="0.4">
      <c r="A47" s="4" t="s">
        <v>186</v>
      </c>
      <c r="B47">
        <v>54</v>
      </c>
      <c r="C47" t="s">
        <v>31</v>
      </c>
      <c r="D47">
        <v>1</v>
      </c>
      <c r="E47">
        <v>23</v>
      </c>
      <c r="F47">
        <v>14</v>
      </c>
      <c r="G47">
        <v>12</v>
      </c>
      <c r="H47" t="s">
        <v>31</v>
      </c>
      <c r="I47">
        <v>0.29548805000000006</v>
      </c>
      <c r="J47">
        <v>0.35409724999999997</v>
      </c>
      <c r="K47">
        <v>7.5703550000000008E-2</v>
      </c>
      <c r="L47">
        <v>0.16605940000000002</v>
      </c>
      <c r="M47" t="s">
        <v>31</v>
      </c>
      <c r="N47">
        <v>3.3842316127504981</v>
      </c>
      <c r="O47">
        <v>64.953907436445789</v>
      </c>
      <c r="P47">
        <v>184.93188232255949</v>
      </c>
      <c r="Q47">
        <v>72.263298554613584</v>
      </c>
      <c r="R47">
        <v>54</v>
      </c>
      <c r="S47" t="s">
        <v>31</v>
      </c>
      <c r="T47">
        <v>7</v>
      </c>
      <c r="U47">
        <v>40</v>
      </c>
      <c r="V47">
        <v>3</v>
      </c>
      <c r="W47">
        <v>30</v>
      </c>
      <c r="X47" t="s">
        <v>31</v>
      </c>
      <c r="Y47">
        <v>0.33211879999999999</v>
      </c>
      <c r="Z47">
        <v>0.24908910000000001</v>
      </c>
      <c r="AA47">
        <v>7.5703550000000008E-2</v>
      </c>
      <c r="AB47">
        <v>0.16605940000000002</v>
      </c>
      <c r="AC47" t="s">
        <v>31</v>
      </c>
      <c r="AD47">
        <v>21.076795411762298</v>
      </c>
      <c r="AE47">
        <v>160.58510789914132</v>
      </c>
      <c r="AF47">
        <v>39.628260497691322</v>
      </c>
      <c r="AG47">
        <v>180.65824638653396</v>
      </c>
    </row>
    <row r="48" spans="1:33" x14ac:dyDescent="0.4">
      <c r="A48" s="4" t="s">
        <v>187</v>
      </c>
      <c r="B48">
        <v>55</v>
      </c>
      <c r="C48" t="s">
        <v>32</v>
      </c>
      <c r="D48">
        <v>41</v>
      </c>
      <c r="E48">
        <v>143</v>
      </c>
      <c r="F48">
        <v>41</v>
      </c>
      <c r="G48">
        <v>115</v>
      </c>
      <c r="H48" t="s">
        <v>32</v>
      </c>
      <c r="I48">
        <v>0.58609199999999995</v>
      </c>
      <c r="J48">
        <v>1.0061246000000001</v>
      </c>
      <c r="K48">
        <v>0.58364995000000008</v>
      </c>
      <c r="L48">
        <v>0.63493299999999997</v>
      </c>
      <c r="M48" t="s">
        <v>32</v>
      </c>
      <c r="N48">
        <v>69.954887628563441</v>
      </c>
      <c r="O48">
        <v>142.12951358112105</v>
      </c>
      <c r="P48">
        <v>70.24758590315993</v>
      </c>
      <c r="Q48">
        <v>181.12147265931998</v>
      </c>
      <c r="R48">
        <v>55</v>
      </c>
      <c r="S48" t="s">
        <v>32</v>
      </c>
      <c r="T48">
        <v>30</v>
      </c>
      <c r="U48">
        <v>120</v>
      </c>
      <c r="V48">
        <v>27</v>
      </c>
      <c r="W48">
        <v>103</v>
      </c>
      <c r="X48" t="s">
        <v>32</v>
      </c>
      <c r="Y48">
        <v>0.75947755000000006</v>
      </c>
      <c r="Z48">
        <v>0.66423760000000009</v>
      </c>
      <c r="AA48">
        <v>0.45177925000000008</v>
      </c>
      <c r="AB48">
        <v>0.63493299999999997</v>
      </c>
      <c r="AC48" t="s">
        <v>32</v>
      </c>
      <c r="AD48">
        <v>39.500838438213215</v>
      </c>
      <c r="AE48">
        <v>180.65824638653396</v>
      </c>
      <c r="AF48">
        <v>59.763700966788527</v>
      </c>
      <c r="AG48">
        <v>162.2218407296518</v>
      </c>
    </row>
    <row r="49" spans="1:33" x14ac:dyDescent="0.4">
      <c r="A49" s="4" t="s">
        <v>188</v>
      </c>
      <c r="B49">
        <v>56</v>
      </c>
      <c r="C49" t="s">
        <v>33</v>
      </c>
      <c r="D49">
        <v>131</v>
      </c>
      <c r="E49">
        <v>266</v>
      </c>
      <c r="F49">
        <v>316</v>
      </c>
      <c r="G49">
        <v>280</v>
      </c>
      <c r="H49" t="s">
        <v>33</v>
      </c>
      <c r="I49">
        <v>0.94263130000000006</v>
      </c>
      <c r="J49">
        <v>1.05740765</v>
      </c>
      <c r="K49">
        <v>1.1770681000000001</v>
      </c>
      <c r="L49">
        <v>0.76191960000000014</v>
      </c>
      <c r="M49" t="s">
        <v>33</v>
      </c>
      <c r="N49">
        <v>138.9726821080522</v>
      </c>
      <c r="O49">
        <v>251.55861128865484</v>
      </c>
      <c r="P49">
        <v>268.46365133843994</v>
      </c>
      <c r="Q49">
        <v>367.492843076881</v>
      </c>
      <c r="R49">
        <v>56</v>
      </c>
      <c r="S49" t="s">
        <v>33</v>
      </c>
      <c r="T49">
        <v>135</v>
      </c>
      <c r="U49">
        <v>392</v>
      </c>
      <c r="V49">
        <v>168</v>
      </c>
      <c r="W49">
        <v>290</v>
      </c>
      <c r="X49" t="s">
        <v>33</v>
      </c>
      <c r="Y49">
        <v>0.94263130000000017</v>
      </c>
      <c r="Z49">
        <v>1.1331112000000001</v>
      </c>
      <c r="AA49">
        <v>1.1062486500000002</v>
      </c>
      <c r="AB49">
        <v>0.76191960000000014</v>
      </c>
      <c r="AC49" t="s">
        <v>33</v>
      </c>
      <c r="AD49">
        <v>143.21612278310721</v>
      </c>
      <c r="AE49">
        <v>345.95015917237424</v>
      </c>
      <c r="AF49">
        <v>151.86459210594288</v>
      </c>
      <c r="AG49">
        <v>380.61758747248388</v>
      </c>
    </row>
    <row r="50" spans="1:33" x14ac:dyDescent="0.4">
      <c r="A50" s="4" t="s">
        <v>189</v>
      </c>
      <c r="B50">
        <v>57</v>
      </c>
      <c r="C50" t="s">
        <v>39</v>
      </c>
      <c r="D50">
        <v>163</v>
      </c>
      <c r="E50">
        <v>26</v>
      </c>
      <c r="F50">
        <v>22</v>
      </c>
      <c r="G50">
        <v>41</v>
      </c>
      <c r="H50" t="s">
        <v>39</v>
      </c>
      <c r="I50">
        <v>0.54213509999999998</v>
      </c>
      <c r="J50">
        <v>0.19292195000000001</v>
      </c>
      <c r="K50">
        <v>0.14408095000000001</v>
      </c>
      <c r="L50">
        <v>0.29304599999999997</v>
      </c>
      <c r="M50" t="s">
        <v>39</v>
      </c>
      <c r="N50">
        <v>300.66306350575718</v>
      </c>
      <c r="O50">
        <v>134.76952726219073</v>
      </c>
      <c r="P50">
        <v>152.69194157867503</v>
      </c>
      <c r="Q50">
        <v>139.90977525712688</v>
      </c>
      <c r="R50">
        <v>57</v>
      </c>
      <c r="S50" t="s">
        <v>39</v>
      </c>
      <c r="T50">
        <v>219</v>
      </c>
      <c r="U50">
        <v>14</v>
      </c>
      <c r="V50">
        <v>11</v>
      </c>
      <c r="W50">
        <v>80</v>
      </c>
      <c r="X50" t="s">
        <v>39</v>
      </c>
      <c r="Y50">
        <v>0.6129545500000001</v>
      </c>
      <c r="Z50">
        <v>0.22711065000000003</v>
      </c>
      <c r="AA50">
        <v>0.10989225000000001</v>
      </c>
      <c r="AB50">
        <v>0.29304599999999997</v>
      </c>
      <c r="AC50" t="s">
        <v>39</v>
      </c>
      <c r="AD50">
        <v>357.28587054293007</v>
      </c>
      <c r="AE50">
        <v>61.643960774186496</v>
      </c>
      <c r="AF50">
        <v>100.09805059046474</v>
      </c>
      <c r="AG50">
        <v>272.99468342854027</v>
      </c>
    </row>
    <row r="51" spans="1:33" x14ac:dyDescent="0.4">
      <c r="A51" s="4" t="s">
        <v>190</v>
      </c>
      <c r="B51">
        <v>58</v>
      </c>
      <c r="C51" t="s">
        <v>40</v>
      </c>
      <c r="D51">
        <v>60</v>
      </c>
      <c r="E51">
        <v>132</v>
      </c>
      <c r="F51">
        <v>70</v>
      </c>
      <c r="G51">
        <v>152</v>
      </c>
      <c r="H51" t="s">
        <v>40</v>
      </c>
      <c r="I51">
        <v>0.80343444999999991</v>
      </c>
      <c r="J51">
        <v>1.58977455</v>
      </c>
      <c r="K51">
        <v>1.0793861</v>
      </c>
      <c r="L51">
        <v>1.0891543000000001</v>
      </c>
      <c r="M51" t="s">
        <v>40</v>
      </c>
      <c r="N51">
        <v>74.679396682579409</v>
      </c>
      <c r="O51">
        <v>83.030641042781824</v>
      </c>
      <c r="P51">
        <v>64.851678190037831</v>
      </c>
      <c r="Q51">
        <v>139.55782022804297</v>
      </c>
      <c r="R51">
        <v>58</v>
      </c>
      <c r="S51" t="s">
        <v>40</v>
      </c>
      <c r="T51">
        <v>105</v>
      </c>
      <c r="U51">
        <v>129</v>
      </c>
      <c r="V51">
        <v>44</v>
      </c>
      <c r="W51">
        <v>153</v>
      </c>
      <c r="X51" t="s">
        <v>40</v>
      </c>
      <c r="Y51">
        <v>0.96460975000000004</v>
      </c>
      <c r="Z51">
        <v>1.2942864999999999</v>
      </c>
      <c r="AA51">
        <v>1.0891543000000001</v>
      </c>
      <c r="AB51">
        <v>1.0891543000000001</v>
      </c>
      <c r="AC51" t="s">
        <v>40</v>
      </c>
      <c r="AD51">
        <v>108.85231048100022</v>
      </c>
      <c r="AE51">
        <v>99.668813666834978</v>
      </c>
      <c r="AF51">
        <v>40.398316381801912</v>
      </c>
      <c r="AG51">
        <v>140.47596378217483</v>
      </c>
    </row>
    <row r="52" spans="1:33" x14ac:dyDescent="0.4">
      <c r="A52" s="4" t="s">
        <v>191</v>
      </c>
      <c r="B52">
        <v>59</v>
      </c>
      <c r="C52" t="s">
        <v>41</v>
      </c>
      <c r="D52">
        <v>42</v>
      </c>
      <c r="E52">
        <v>8</v>
      </c>
      <c r="F52">
        <v>46</v>
      </c>
      <c r="G52">
        <v>34</v>
      </c>
      <c r="H52" t="s">
        <v>41</v>
      </c>
      <c r="I52">
        <v>0.19292195000000001</v>
      </c>
      <c r="J52">
        <v>3.4188700000000002E-2</v>
      </c>
      <c r="K52">
        <v>0.2295527</v>
      </c>
      <c r="L52">
        <v>0.15140710000000002</v>
      </c>
      <c r="M52" t="s">
        <v>41</v>
      </c>
      <c r="N52">
        <v>217.70462096200043</v>
      </c>
      <c r="O52">
        <v>233.99544293874874</v>
      </c>
      <c r="P52">
        <v>200.38971443158803</v>
      </c>
      <c r="Q52">
        <v>224.5601428202508</v>
      </c>
      <c r="R52">
        <v>59</v>
      </c>
      <c r="S52" t="s">
        <v>41</v>
      </c>
      <c r="T52">
        <v>47</v>
      </c>
      <c r="U52">
        <v>5</v>
      </c>
      <c r="V52">
        <v>22</v>
      </c>
      <c r="W52">
        <v>51</v>
      </c>
      <c r="X52" t="s">
        <v>41</v>
      </c>
      <c r="Y52">
        <v>0.16850145000000002</v>
      </c>
      <c r="Z52">
        <v>3.1746650000000001E-2</v>
      </c>
      <c r="AA52">
        <v>0.21245835000000002</v>
      </c>
      <c r="AB52">
        <v>0.15140710000000002</v>
      </c>
      <c r="AC52" t="s">
        <v>41</v>
      </c>
      <c r="AD52">
        <v>278.92935045959541</v>
      </c>
      <c r="AE52">
        <v>157.49693274723475</v>
      </c>
      <c r="AF52">
        <v>103.54970750737732</v>
      </c>
      <c r="AG52">
        <v>336.8402142303762</v>
      </c>
    </row>
    <row r="53" spans="1:33" x14ac:dyDescent="0.4">
      <c r="A53" s="4" t="s">
        <v>192</v>
      </c>
      <c r="B53">
        <v>60</v>
      </c>
      <c r="C53" t="s">
        <v>42</v>
      </c>
      <c r="D53">
        <v>228</v>
      </c>
      <c r="E53">
        <v>573</v>
      </c>
      <c r="F53">
        <v>170</v>
      </c>
      <c r="G53">
        <v>311</v>
      </c>
      <c r="H53" t="s">
        <v>42</v>
      </c>
      <c r="I53">
        <v>0.45666335000000002</v>
      </c>
      <c r="J53">
        <v>0.98414615000000005</v>
      </c>
      <c r="K53">
        <v>0.80099240000000005</v>
      </c>
      <c r="L53">
        <v>0.62516480000000008</v>
      </c>
      <c r="M53" t="s">
        <v>42</v>
      </c>
      <c r="N53">
        <v>499.27369910460294</v>
      </c>
      <c r="O53">
        <v>582.23059654300323</v>
      </c>
      <c r="P53">
        <v>212.2367203484078</v>
      </c>
      <c r="Q53">
        <v>497.46882741958592</v>
      </c>
      <c r="R53">
        <v>60</v>
      </c>
      <c r="S53" t="s">
        <v>42</v>
      </c>
      <c r="T53">
        <v>182</v>
      </c>
      <c r="U53">
        <v>757</v>
      </c>
      <c r="V53">
        <v>170</v>
      </c>
      <c r="W53">
        <v>234</v>
      </c>
      <c r="X53" t="s">
        <v>42</v>
      </c>
      <c r="Y53">
        <v>0.44933719999999999</v>
      </c>
      <c r="Z53">
        <v>1.2527716500000001</v>
      </c>
      <c r="AA53">
        <v>0.8473913500000001</v>
      </c>
      <c r="AB53">
        <v>0.62516480000000008</v>
      </c>
      <c r="AC53" t="s">
        <v>42</v>
      </c>
      <c r="AD53">
        <v>405.04102486951894</v>
      </c>
      <c r="AE53">
        <v>604.26016185790911</v>
      </c>
      <c r="AF53">
        <v>200.61568955123272</v>
      </c>
      <c r="AG53">
        <v>374.30130423210005</v>
      </c>
    </row>
    <row r="54" spans="1:33" x14ac:dyDescent="0.4">
      <c r="A54" s="4" t="s">
        <v>193</v>
      </c>
      <c r="B54">
        <v>61</v>
      </c>
      <c r="C54" t="s">
        <v>34</v>
      </c>
      <c r="D54">
        <v>494</v>
      </c>
      <c r="E54">
        <v>2091</v>
      </c>
      <c r="F54">
        <v>759</v>
      </c>
      <c r="G54">
        <v>1242</v>
      </c>
      <c r="H54" t="s">
        <v>34</v>
      </c>
      <c r="I54">
        <v>19.226259649999999</v>
      </c>
      <c r="J54">
        <v>14.039345450000001</v>
      </c>
      <c r="K54">
        <v>13.062525450000001</v>
      </c>
      <c r="L54">
        <v>14.6669523</v>
      </c>
      <c r="M54" t="s">
        <v>34</v>
      </c>
      <c r="N54">
        <v>25.694025202660779</v>
      </c>
      <c r="O54">
        <v>148.93856750280332</v>
      </c>
      <c r="P54">
        <v>58.105149950157603</v>
      </c>
      <c r="Q54">
        <v>84.68016903552622</v>
      </c>
      <c r="R54">
        <v>61</v>
      </c>
      <c r="S54" t="s">
        <v>34</v>
      </c>
      <c r="T54">
        <v>553</v>
      </c>
      <c r="U54">
        <v>1805</v>
      </c>
      <c r="V54">
        <v>631</v>
      </c>
      <c r="W54">
        <v>908</v>
      </c>
      <c r="X54" t="s">
        <v>34</v>
      </c>
      <c r="Y54">
        <v>19.338593950000003</v>
      </c>
      <c r="Z54">
        <v>13.826887100000002</v>
      </c>
      <c r="AA54">
        <v>13.016126500000002</v>
      </c>
      <c r="AB54">
        <v>14.6669523</v>
      </c>
      <c r="AC54" t="s">
        <v>34</v>
      </c>
      <c r="AD54">
        <v>28.595667370119216</v>
      </c>
      <c r="AE54">
        <v>130.54275969317777</v>
      </c>
      <c r="AF54">
        <v>48.478324177319564</v>
      </c>
      <c r="AG54">
        <v>61.907885253025604</v>
      </c>
    </row>
    <row r="55" spans="1:33" x14ac:dyDescent="0.4">
      <c r="A55" s="4" t="s">
        <v>195</v>
      </c>
      <c r="B55">
        <v>62</v>
      </c>
      <c r="C55" t="s">
        <v>35</v>
      </c>
      <c r="D55">
        <v>90</v>
      </c>
      <c r="E55">
        <v>676</v>
      </c>
      <c r="F55">
        <v>446</v>
      </c>
      <c r="G55">
        <v>479</v>
      </c>
      <c r="H55" t="s">
        <v>35</v>
      </c>
      <c r="I55">
        <v>3.2747890500000003</v>
      </c>
      <c r="J55">
        <v>1.7192032000000002</v>
      </c>
      <c r="K55">
        <v>2.7619585500000001</v>
      </c>
      <c r="L55">
        <v>2.3297157000000004</v>
      </c>
      <c r="M55" t="s">
        <v>35</v>
      </c>
      <c r="N55">
        <v>27.482686251195322</v>
      </c>
      <c r="O55">
        <v>393.20541050644852</v>
      </c>
      <c r="P55">
        <v>161.47961380521079</v>
      </c>
      <c r="Q55">
        <v>205.60448641866469</v>
      </c>
      <c r="R55">
        <v>62</v>
      </c>
      <c r="S55" t="s">
        <v>35</v>
      </c>
      <c r="T55">
        <v>60</v>
      </c>
      <c r="U55">
        <v>437</v>
      </c>
      <c r="V55">
        <v>331</v>
      </c>
      <c r="W55">
        <v>312</v>
      </c>
      <c r="X55" t="s">
        <v>35</v>
      </c>
      <c r="Y55">
        <v>3.1893173000000004</v>
      </c>
      <c r="Z55">
        <v>1.24788755</v>
      </c>
      <c r="AA55">
        <v>2.7546324000000002</v>
      </c>
      <c r="AB55">
        <v>2.3297157000000004</v>
      </c>
      <c r="AC55" t="s">
        <v>35</v>
      </c>
      <c r="AD55">
        <v>18.812803605335848</v>
      </c>
      <c r="AE55">
        <v>350.19181015148359</v>
      </c>
      <c r="AF55">
        <v>120.16122368995586</v>
      </c>
      <c r="AG55">
        <v>133.92192017249141</v>
      </c>
    </row>
    <row r="56" spans="1:33" x14ac:dyDescent="0.4">
      <c r="A56" s="4" t="s">
        <v>196</v>
      </c>
      <c r="B56">
        <v>63</v>
      </c>
      <c r="C56" t="s">
        <v>36</v>
      </c>
      <c r="D56">
        <v>95</v>
      </c>
      <c r="E56">
        <v>480</v>
      </c>
      <c r="F56">
        <v>233</v>
      </c>
      <c r="G56">
        <v>328</v>
      </c>
      <c r="H56" t="s">
        <v>36</v>
      </c>
      <c r="I56">
        <v>2.5763627500000004</v>
      </c>
      <c r="J56">
        <v>2.7253278000000001</v>
      </c>
      <c r="K56">
        <v>2.5446161000000003</v>
      </c>
      <c r="L56">
        <v>1.8364216</v>
      </c>
      <c r="M56" t="s">
        <v>36</v>
      </c>
      <c r="N56">
        <v>36.873689467835995</v>
      </c>
      <c r="O56">
        <v>176.12560221196142</v>
      </c>
      <c r="P56">
        <v>91.565875103910557</v>
      </c>
      <c r="Q56">
        <v>178.60822373250238</v>
      </c>
      <c r="R56">
        <v>63</v>
      </c>
      <c r="S56" t="s">
        <v>36</v>
      </c>
      <c r="T56">
        <v>95</v>
      </c>
      <c r="U56">
        <v>444</v>
      </c>
      <c r="V56">
        <v>296</v>
      </c>
      <c r="W56">
        <v>157</v>
      </c>
      <c r="X56" t="s">
        <v>36</v>
      </c>
      <c r="Y56">
        <v>2.7546324000000002</v>
      </c>
      <c r="Z56">
        <v>2.6984652499999999</v>
      </c>
      <c r="AA56">
        <v>2.8181257000000004</v>
      </c>
      <c r="AB56">
        <v>1.8364216</v>
      </c>
      <c r="AC56" t="s">
        <v>36</v>
      </c>
      <c r="AD56">
        <v>34.487360273552284</v>
      </c>
      <c r="AE56">
        <v>164.53797209358171</v>
      </c>
      <c r="AF56">
        <v>105.03434960335515</v>
      </c>
      <c r="AG56">
        <v>85.492350993911202</v>
      </c>
    </row>
    <row r="57" spans="1:33" x14ac:dyDescent="0.4">
      <c r="A57" s="4" t="s">
        <v>197</v>
      </c>
      <c r="B57">
        <v>64</v>
      </c>
      <c r="C57" t="s">
        <v>109</v>
      </c>
      <c r="D57">
        <v>24</v>
      </c>
      <c r="E57">
        <v>87</v>
      </c>
      <c r="F57">
        <v>21</v>
      </c>
      <c r="G57">
        <v>61</v>
      </c>
      <c r="H57" t="s">
        <v>109</v>
      </c>
      <c r="I57">
        <v>0.62760685000000005</v>
      </c>
      <c r="J57">
        <v>0.38584390000000002</v>
      </c>
      <c r="K57">
        <v>0.42491670000000004</v>
      </c>
      <c r="L57">
        <v>0.42003260000000003</v>
      </c>
      <c r="M57" t="s">
        <v>109</v>
      </c>
      <c r="N57">
        <v>38.240500402441427</v>
      </c>
      <c r="O57">
        <v>225.47978599635758</v>
      </c>
      <c r="P57">
        <v>49.421451310339172</v>
      </c>
      <c r="Q57">
        <v>145.22682287041528</v>
      </c>
      <c r="R57">
        <v>64</v>
      </c>
      <c r="S57" t="s">
        <v>109</v>
      </c>
      <c r="T57">
        <v>27</v>
      </c>
      <c r="U57">
        <v>87</v>
      </c>
      <c r="V57">
        <v>33</v>
      </c>
      <c r="W57">
        <v>41</v>
      </c>
      <c r="X57" t="s">
        <v>109</v>
      </c>
      <c r="Y57">
        <v>0.64958530000000003</v>
      </c>
      <c r="Z57">
        <v>0.5006202500000001</v>
      </c>
      <c r="AA57">
        <v>0.42735875000000006</v>
      </c>
      <c r="AB57">
        <v>0.42003260000000003</v>
      </c>
      <c r="AC57" t="s">
        <v>109</v>
      </c>
      <c r="AD57">
        <v>41.564979995698792</v>
      </c>
      <c r="AE57">
        <v>173.78442042646094</v>
      </c>
      <c r="AF57">
        <v>77.218496169787088</v>
      </c>
      <c r="AG57">
        <v>97.611471109623395</v>
      </c>
    </row>
    <row r="58" spans="1:33" x14ac:dyDescent="0.4">
      <c r="A58" s="4" t="s">
        <v>198</v>
      </c>
      <c r="B58">
        <v>65</v>
      </c>
      <c r="C58" t="s">
        <v>110</v>
      </c>
      <c r="D58">
        <v>221</v>
      </c>
      <c r="E58">
        <v>568</v>
      </c>
      <c r="F58">
        <v>456</v>
      </c>
      <c r="G58">
        <v>432</v>
      </c>
      <c r="H58" t="s">
        <v>110</v>
      </c>
      <c r="I58">
        <v>2.0220174000000002</v>
      </c>
      <c r="J58">
        <v>1.9511979500000003</v>
      </c>
      <c r="K58">
        <v>1.6874565500000001</v>
      </c>
      <c r="L58">
        <v>1.4994187000000001</v>
      </c>
      <c r="M58" t="s">
        <v>110</v>
      </c>
      <c r="N58">
        <v>109.29678448860034</v>
      </c>
      <c r="O58">
        <v>291.10321687248592</v>
      </c>
      <c r="P58">
        <v>270.22918012318598</v>
      </c>
      <c r="Q58">
        <v>288.11165286920857</v>
      </c>
      <c r="R58">
        <v>65</v>
      </c>
      <c r="S58" t="s">
        <v>110</v>
      </c>
      <c r="T58">
        <v>252</v>
      </c>
      <c r="U58">
        <v>699</v>
      </c>
      <c r="V58">
        <v>435</v>
      </c>
      <c r="W58">
        <v>315</v>
      </c>
      <c r="X58" t="s">
        <v>110</v>
      </c>
      <c r="Y58">
        <v>2.0586481499999998</v>
      </c>
      <c r="Z58">
        <v>1.8925887500000003</v>
      </c>
      <c r="AA58">
        <v>1.66792015</v>
      </c>
      <c r="AB58">
        <v>1.4994187000000001</v>
      </c>
      <c r="AC58" t="s">
        <v>110</v>
      </c>
      <c r="AD58">
        <v>122.41042744482588</v>
      </c>
      <c r="AE58">
        <v>369.33538783848309</v>
      </c>
      <c r="AF58">
        <v>260.80385203092607</v>
      </c>
      <c r="AG58">
        <v>210.08141355046459</v>
      </c>
    </row>
    <row r="59" spans="1:33" x14ac:dyDescent="0.4">
      <c r="A59" s="4" t="s">
        <v>199</v>
      </c>
      <c r="B59">
        <v>66</v>
      </c>
      <c r="C59" t="s">
        <v>111</v>
      </c>
      <c r="D59">
        <v>37</v>
      </c>
      <c r="E59">
        <v>11</v>
      </c>
      <c r="F59">
        <v>9</v>
      </c>
      <c r="G59">
        <v>5</v>
      </c>
      <c r="H59" t="s">
        <v>111</v>
      </c>
      <c r="I59">
        <v>0.28327780000000002</v>
      </c>
      <c r="J59">
        <v>0.14896505000000002</v>
      </c>
      <c r="K59">
        <v>0.44201105000000007</v>
      </c>
      <c r="L59">
        <v>0.14408095000000001</v>
      </c>
      <c r="M59" t="s">
        <v>111</v>
      </c>
      <c r="N59">
        <v>130.61383560589638</v>
      </c>
      <c r="O59">
        <v>73.84282420608055</v>
      </c>
      <c r="P59">
        <v>20.361481913178412</v>
      </c>
      <c r="Q59">
        <v>34.702713995153417</v>
      </c>
      <c r="R59">
        <v>66</v>
      </c>
      <c r="S59" t="s">
        <v>111</v>
      </c>
      <c r="T59">
        <v>31</v>
      </c>
      <c r="U59">
        <v>17</v>
      </c>
      <c r="V59">
        <v>2</v>
      </c>
      <c r="W59">
        <v>9</v>
      </c>
      <c r="X59" t="s">
        <v>111</v>
      </c>
      <c r="Y59">
        <v>0.28816190000000003</v>
      </c>
      <c r="Z59">
        <v>0.12454455</v>
      </c>
      <c r="AA59">
        <v>0.36386545000000003</v>
      </c>
      <c r="AB59">
        <v>0.14408095000000001</v>
      </c>
      <c r="AC59" t="s">
        <v>111</v>
      </c>
      <c r="AD59">
        <v>107.57841338497559</v>
      </c>
      <c r="AE59">
        <v>136.49734171427011</v>
      </c>
      <c r="AF59">
        <v>5.4965372502390641</v>
      </c>
      <c r="AG59">
        <v>62.464885191276146</v>
      </c>
    </row>
    <row r="60" spans="1:33" x14ac:dyDescent="0.4">
      <c r="A60" s="4" t="s">
        <v>201</v>
      </c>
      <c r="B60">
        <v>68</v>
      </c>
      <c r="C60" t="s">
        <v>38</v>
      </c>
      <c r="D60">
        <v>31</v>
      </c>
      <c r="E60">
        <v>33</v>
      </c>
      <c r="F60">
        <v>19</v>
      </c>
      <c r="G60">
        <v>17</v>
      </c>
      <c r="H60" t="s">
        <v>38</v>
      </c>
      <c r="I60">
        <v>0.21734245000000002</v>
      </c>
      <c r="J60">
        <v>0.10745020000000001</v>
      </c>
      <c r="K60">
        <v>0.23199475000000003</v>
      </c>
      <c r="L60">
        <v>0.15873324999999999</v>
      </c>
      <c r="M60" t="s">
        <v>38</v>
      </c>
      <c r="N60">
        <v>142.6320537014283</v>
      </c>
      <c r="O60">
        <v>307.11901885710773</v>
      </c>
      <c r="P60">
        <v>81.898405028562053</v>
      </c>
      <c r="Q60">
        <v>107.09791426811964</v>
      </c>
      <c r="R60">
        <v>68</v>
      </c>
      <c r="S60" t="s">
        <v>38</v>
      </c>
      <c r="T60">
        <v>55</v>
      </c>
      <c r="U60">
        <v>18</v>
      </c>
      <c r="V60">
        <v>24</v>
      </c>
      <c r="W60">
        <v>18</v>
      </c>
      <c r="X60" t="s">
        <v>38</v>
      </c>
      <c r="Y60">
        <v>0.23443680000000003</v>
      </c>
      <c r="Z60">
        <v>0.10989225000000001</v>
      </c>
      <c r="AA60">
        <v>0.22711065000000003</v>
      </c>
      <c r="AB60">
        <v>0.15873324999999999</v>
      </c>
      <c r="AC60" t="s">
        <v>38</v>
      </c>
      <c r="AD60">
        <v>234.60480607140173</v>
      </c>
      <c r="AE60">
        <v>163.79681005712413</v>
      </c>
      <c r="AF60">
        <v>105.67536132717684</v>
      </c>
      <c r="AG60">
        <v>113.39779157800902</v>
      </c>
    </row>
    <row r="61" spans="1:33" x14ac:dyDescent="0.4">
      <c r="A61" s="4" t="s">
        <v>202</v>
      </c>
      <c r="B61">
        <v>69</v>
      </c>
      <c r="C61" t="s">
        <v>112</v>
      </c>
      <c r="D61">
        <v>57</v>
      </c>
      <c r="E61">
        <v>46</v>
      </c>
      <c r="F61">
        <v>26</v>
      </c>
      <c r="G61">
        <v>54</v>
      </c>
      <c r="H61" t="s">
        <v>112</v>
      </c>
      <c r="I61">
        <v>2.2759906000000001</v>
      </c>
      <c r="J61">
        <v>1.6386155500000001</v>
      </c>
      <c r="K61">
        <v>1.4847664</v>
      </c>
      <c r="L61">
        <v>1.7949067500000002</v>
      </c>
      <c r="M61" t="s">
        <v>112</v>
      </c>
      <c r="N61">
        <v>25.044040164313508</v>
      </c>
      <c r="O61">
        <v>28.072478623799217</v>
      </c>
      <c r="P61">
        <v>17.511172127817549</v>
      </c>
      <c r="Q61">
        <v>30.085128377839123</v>
      </c>
      <c r="R61">
        <v>69</v>
      </c>
      <c r="S61" t="s">
        <v>112</v>
      </c>
      <c r="T61">
        <v>41</v>
      </c>
      <c r="U61">
        <v>41</v>
      </c>
      <c r="V61">
        <v>17</v>
      </c>
      <c r="W61">
        <v>51</v>
      </c>
      <c r="X61" t="s">
        <v>112</v>
      </c>
      <c r="Y61">
        <v>2.2979690499999998</v>
      </c>
      <c r="Z61">
        <v>1.2845183</v>
      </c>
      <c r="AA61">
        <v>1.5946586500000002</v>
      </c>
      <c r="AB61">
        <v>1.7949067500000002</v>
      </c>
      <c r="AC61" t="s">
        <v>112</v>
      </c>
      <c r="AD61">
        <v>17.841841690600663</v>
      </c>
      <c r="AE61">
        <v>31.918579906568866</v>
      </c>
      <c r="AF61">
        <v>10.660588709690314</v>
      </c>
      <c r="AG61">
        <v>28.413732356848062</v>
      </c>
    </row>
    <row r="62" spans="1:33" x14ac:dyDescent="0.4">
      <c r="A62" s="4" t="s">
        <v>204</v>
      </c>
      <c r="B62">
        <v>70</v>
      </c>
      <c r="C62" t="s">
        <v>113</v>
      </c>
      <c r="D62">
        <v>65</v>
      </c>
      <c r="E62">
        <v>221</v>
      </c>
      <c r="F62">
        <v>107</v>
      </c>
      <c r="G62">
        <v>182</v>
      </c>
      <c r="H62" t="s">
        <v>113</v>
      </c>
      <c r="I62">
        <v>2.8987133500000004</v>
      </c>
      <c r="J62">
        <v>2.1880768000000002</v>
      </c>
      <c r="K62">
        <v>1.6972247500000002</v>
      </c>
      <c r="L62">
        <v>1.9194513</v>
      </c>
      <c r="M62" t="s">
        <v>113</v>
      </c>
      <c r="N62">
        <v>22.423741899142939</v>
      </c>
      <c r="O62">
        <v>101.00193923723334</v>
      </c>
      <c r="P62">
        <v>63.044095957238419</v>
      </c>
      <c r="Q62">
        <v>94.818764091592215</v>
      </c>
      <c r="R62">
        <v>70</v>
      </c>
      <c r="S62" t="s">
        <v>113</v>
      </c>
      <c r="T62">
        <v>71</v>
      </c>
      <c r="U62">
        <v>307</v>
      </c>
      <c r="V62">
        <v>165</v>
      </c>
      <c r="W62">
        <v>142</v>
      </c>
      <c r="X62" t="s">
        <v>113</v>
      </c>
      <c r="Y62">
        <v>3.0672148000000004</v>
      </c>
      <c r="Z62">
        <v>2.2784326500000005</v>
      </c>
      <c r="AA62">
        <v>1.7875806000000001</v>
      </c>
      <c r="AB62">
        <v>1.9194513</v>
      </c>
      <c r="AC62" t="s">
        <v>113</v>
      </c>
      <c r="AD62">
        <v>23.148036453136569</v>
      </c>
      <c r="AE62">
        <v>134.74174889479394</v>
      </c>
      <c r="AF62">
        <v>92.303530257600684</v>
      </c>
      <c r="AG62">
        <v>73.979475280253268</v>
      </c>
    </row>
    <row r="63" spans="1:33" x14ac:dyDescent="0.4">
      <c r="A63" s="4" t="s">
        <v>205</v>
      </c>
      <c r="B63">
        <v>71</v>
      </c>
      <c r="C63" t="s">
        <v>43</v>
      </c>
      <c r="D63">
        <v>40</v>
      </c>
      <c r="E63">
        <v>149</v>
      </c>
      <c r="F63">
        <v>64</v>
      </c>
      <c r="G63">
        <v>16</v>
      </c>
      <c r="H63" t="s">
        <v>43</v>
      </c>
      <c r="I63">
        <v>0.39561210000000002</v>
      </c>
      <c r="J63">
        <v>0.36874955000000004</v>
      </c>
      <c r="K63">
        <v>0.2246686</v>
      </c>
      <c r="L63">
        <v>8.79138E-2</v>
      </c>
      <c r="M63" t="s">
        <v>43</v>
      </c>
      <c r="N63">
        <v>101.10914201057045</v>
      </c>
      <c r="O63">
        <v>404.06828971045519</v>
      </c>
      <c r="P63">
        <v>284.86401749065067</v>
      </c>
      <c r="Q63">
        <v>181.99645561902682</v>
      </c>
      <c r="R63">
        <v>71</v>
      </c>
      <c r="S63" t="s">
        <v>43</v>
      </c>
      <c r="T63">
        <v>18</v>
      </c>
      <c r="U63">
        <v>100</v>
      </c>
      <c r="V63">
        <v>89</v>
      </c>
      <c r="W63">
        <v>26</v>
      </c>
      <c r="X63" t="s">
        <v>43</v>
      </c>
      <c r="Y63">
        <v>0.32479265000000002</v>
      </c>
      <c r="Z63">
        <v>0.33456085000000002</v>
      </c>
      <c r="AA63">
        <v>0.25153115000000004</v>
      </c>
      <c r="AB63">
        <v>8.79138E-2</v>
      </c>
      <c r="AC63" t="s">
        <v>43</v>
      </c>
      <c r="AD63">
        <v>55.419973327598392</v>
      </c>
      <c r="AE63">
        <v>298.899288425409</v>
      </c>
      <c r="AF63">
        <v>353.83291492922444</v>
      </c>
      <c r="AG63">
        <v>295.7442403809186</v>
      </c>
    </row>
    <row r="64" spans="1:33" x14ac:dyDescent="0.4">
      <c r="A64" s="4" t="s">
        <v>206</v>
      </c>
      <c r="B64">
        <v>72</v>
      </c>
      <c r="C64" t="s">
        <v>44</v>
      </c>
      <c r="D64">
        <v>36</v>
      </c>
      <c r="E64">
        <v>139</v>
      </c>
      <c r="F64">
        <v>162</v>
      </c>
      <c r="G64">
        <v>41</v>
      </c>
      <c r="H64" t="s">
        <v>44</v>
      </c>
      <c r="I64">
        <v>0.74970934999999994</v>
      </c>
      <c r="J64">
        <v>0.59097610000000012</v>
      </c>
      <c r="K64">
        <v>0.61051250000000001</v>
      </c>
      <c r="L64">
        <v>0.22711065000000003</v>
      </c>
      <c r="M64" t="s">
        <v>44</v>
      </c>
      <c r="N64">
        <v>48.018608811534769</v>
      </c>
      <c r="O64">
        <v>235.20409708615961</v>
      </c>
      <c r="P64">
        <v>265.3508322925411</v>
      </c>
      <c r="Q64">
        <v>180.52874226726044</v>
      </c>
      <c r="R64">
        <v>72</v>
      </c>
      <c r="S64" t="s">
        <v>44</v>
      </c>
      <c r="T64">
        <v>23</v>
      </c>
      <c r="U64">
        <v>103</v>
      </c>
      <c r="V64">
        <v>186</v>
      </c>
      <c r="W64">
        <v>39</v>
      </c>
      <c r="X64" t="s">
        <v>44</v>
      </c>
      <c r="Y64">
        <v>0.76680370000000009</v>
      </c>
      <c r="Z64">
        <v>0.50306230000000007</v>
      </c>
      <c r="AA64">
        <v>0.64714324999999995</v>
      </c>
      <c r="AB64">
        <v>0.22711065000000003</v>
      </c>
      <c r="AC64" t="s">
        <v>44</v>
      </c>
      <c r="AD64">
        <v>29.994638784345977</v>
      </c>
      <c r="AE64">
        <v>204.74601257140515</v>
      </c>
      <c r="AF64">
        <v>287.41704406250085</v>
      </c>
      <c r="AG64">
        <v>171.72246215666237</v>
      </c>
    </row>
    <row r="65" spans="1:33" x14ac:dyDescent="0.4">
      <c r="A65" s="4" t="s">
        <v>207</v>
      </c>
      <c r="B65">
        <v>73</v>
      </c>
      <c r="C65" t="s">
        <v>45</v>
      </c>
      <c r="D65">
        <v>48</v>
      </c>
      <c r="E65">
        <v>163</v>
      </c>
      <c r="F65">
        <v>93</v>
      </c>
      <c r="G65">
        <v>144</v>
      </c>
      <c r="H65" t="s">
        <v>45</v>
      </c>
      <c r="I65">
        <v>0.73749909999999996</v>
      </c>
      <c r="J65">
        <v>0.78389805000000001</v>
      </c>
      <c r="K65">
        <v>0.92797900000000011</v>
      </c>
      <c r="L65">
        <v>0.64714324999999995</v>
      </c>
      <c r="M65" t="s">
        <v>45</v>
      </c>
      <c r="N65">
        <v>65.084825188261249</v>
      </c>
      <c r="O65">
        <v>207.93520279837409</v>
      </c>
      <c r="P65">
        <v>100.21778510074041</v>
      </c>
      <c r="Q65">
        <v>222.5164212096781</v>
      </c>
      <c r="R65">
        <v>73</v>
      </c>
      <c r="S65" t="s">
        <v>45</v>
      </c>
      <c r="T65">
        <v>43</v>
      </c>
      <c r="U65">
        <v>170</v>
      </c>
      <c r="V65">
        <v>109</v>
      </c>
      <c r="W65">
        <v>140</v>
      </c>
      <c r="X65" t="s">
        <v>45</v>
      </c>
      <c r="Y65">
        <v>0.77657190000000009</v>
      </c>
      <c r="Z65">
        <v>0.71796270000000006</v>
      </c>
      <c r="AA65">
        <v>0.71063655000000003</v>
      </c>
      <c r="AB65">
        <v>0.64714324999999995</v>
      </c>
      <c r="AC65" t="s">
        <v>45</v>
      </c>
      <c r="AD65">
        <v>55.371563148241641</v>
      </c>
      <c r="AE65">
        <v>236.78110297373385</v>
      </c>
      <c r="AF65">
        <v>153.38361079232413</v>
      </c>
      <c r="AG65">
        <v>216.33540950940926</v>
      </c>
    </row>
    <row r="66" spans="1:33" x14ac:dyDescent="0.4">
      <c r="A66" s="4" t="s">
        <v>208</v>
      </c>
      <c r="B66">
        <v>74</v>
      </c>
      <c r="C66" t="s">
        <v>46</v>
      </c>
      <c r="D66">
        <v>136</v>
      </c>
      <c r="E66">
        <v>166</v>
      </c>
      <c r="F66">
        <v>134</v>
      </c>
      <c r="G66">
        <v>111</v>
      </c>
      <c r="H66" t="s">
        <v>46</v>
      </c>
      <c r="I66">
        <v>1.0207769</v>
      </c>
      <c r="J66">
        <v>1.0427553500000002</v>
      </c>
      <c r="K66">
        <v>0.91088465000000007</v>
      </c>
      <c r="L66">
        <v>0.98414615000000005</v>
      </c>
      <c r="M66" t="s">
        <v>46</v>
      </c>
      <c r="N66">
        <v>133.23185507038806</v>
      </c>
      <c r="O66">
        <v>159.1936210157061</v>
      </c>
      <c r="P66">
        <v>147.10973557409272</v>
      </c>
      <c r="Q66">
        <v>112.78812603189068</v>
      </c>
      <c r="R66">
        <v>74</v>
      </c>
      <c r="S66" t="s">
        <v>46</v>
      </c>
      <c r="T66">
        <v>97</v>
      </c>
      <c r="U66">
        <v>147</v>
      </c>
      <c r="V66">
        <v>154</v>
      </c>
      <c r="W66">
        <v>106</v>
      </c>
      <c r="X66" t="s">
        <v>46</v>
      </c>
      <c r="Y66">
        <v>0.97682000000000013</v>
      </c>
      <c r="Z66">
        <v>0.95484155000000004</v>
      </c>
      <c r="AA66">
        <v>0.87181185000000005</v>
      </c>
      <c r="AB66">
        <v>0.98414615000000005</v>
      </c>
      <c r="AC66" t="s">
        <v>46</v>
      </c>
      <c r="AD66">
        <v>99.301816097131493</v>
      </c>
      <c r="AE66">
        <v>153.95224474678548</v>
      </c>
      <c r="AF66">
        <v>176.64361868905544</v>
      </c>
      <c r="AG66">
        <v>107.70757981423795</v>
      </c>
    </row>
    <row r="67" spans="1:33" x14ac:dyDescent="0.4">
      <c r="A67" s="4" t="s">
        <v>209</v>
      </c>
      <c r="B67">
        <v>75</v>
      </c>
      <c r="C67" t="s">
        <v>81</v>
      </c>
      <c r="D67">
        <v>16</v>
      </c>
      <c r="E67">
        <v>36</v>
      </c>
      <c r="F67">
        <v>71</v>
      </c>
      <c r="G67">
        <v>28</v>
      </c>
      <c r="H67" t="s">
        <v>81</v>
      </c>
      <c r="I67">
        <v>0.52015665</v>
      </c>
      <c r="J67">
        <v>1.4090628500000002</v>
      </c>
      <c r="K67">
        <v>1.2527716500000001</v>
      </c>
      <c r="L67">
        <v>0.90600055000000002</v>
      </c>
      <c r="M67" t="s">
        <v>81</v>
      </c>
      <c r="N67">
        <v>30.759964329976363</v>
      </c>
      <c r="O67">
        <v>25.548895849464767</v>
      </c>
      <c r="P67">
        <v>56.674334863819752</v>
      </c>
      <c r="Q67">
        <v>30.905058501344175</v>
      </c>
      <c r="R67">
        <v>75</v>
      </c>
      <c r="S67" t="s">
        <v>81</v>
      </c>
      <c r="T67">
        <v>10</v>
      </c>
      <c r="U67">
        <v>58</v>
      </c>
      <c r="V67">
        <v>56</v>
      </c>
      <c r="W67">
        <v>43</v>
      </c>
      <c r="X67" t="s">
        <v>81</v>
      </c>
      <c r="Y67">
        <v>0.51771460000000002</v>
      </c>
      <c r="Z67">
        <v>1.0476394500000001</v>
      </c>
      <c r="AA67">
        <v>1.1086907000000001</v>
      </c>
      <c r="AB67">
        <v>0.90600055000000002</v>
      </c>
      <c r="AC67" t="s">
        <v>81</v>
      </c>
      <c r="AD67">
        <v>19.315661563340111</v>
      </c>
      <c r="AE67">
        <v>55.362558177815842</v>
      </c>
      <c r="AF67">
        <v>50.510029533033865</v>
      </c>
      <c r="AG67">
        <v>47.461339841349982</v>
      </c>
    </row>
    <row r="68" spans="1:33" x14ac:dyDescent="0.4">
      <c r="A68" s="4" t="s">
        <v>211</v>
      </c>
      <c r="B68">
        <v>76</v>
      </c>
      <c r="C68" t="s">
        <v>47</v>
      </c>
      <c r="D68">
        <v>9</v>
      </c>
      <c r="E68">
        <v>50</v>
      </c>
      <c r="F68">
        <v>102</v>
      </c>
      <c r="G68">
        <v>25</v>
      </c>
      <c r="H68" t="s">
        <v>47</v>
      </c>
      <c r="I68">
        <v>0.27350960000000002</v>
      </c>
      <c r="J68">
        <v>0.47619975000000003</v>
      </c>
      <c r="K68">
        <v>0.90600055000000002</v>
      </c>
      <c r="L68">
        <v>0.30525625000000001</v>
      </c>
      <c r="M68" t="s">
        <v>47</v>
      </c>
      <c r="N68">
        <v>32.905609163261545</v>
      </c>
      <c r="O68">
        <v>104.99795516482315</v>
      </c>
      <c r="P68">
        <v>112.5827131120395</v>
      </c>
      <c r="Q68">
        <v>81.898405028562067</v>
      </c>
      <c r="R68">
        <v>76</v>
      </c>
      <c r="S68" t="s">
        <v>47</v>
      </c>
      <c r="T68">
        <v>12</v>
      </c>
      <c r="U68">
        <v>36</v>
      </c>
      <c r="V68">
        <v>175</v>
      </c>
      <c r="W68">
        <v>17</v>
      </c>
      <c r="X68" t="s">
        <v>47</v>
      </c>
      <c r="Y68">
        <v>0.29060395000000006</v>
      </c>
      <c r="Z68">
        <v>0.43712695000000001</v>
      </c>
      <c r="AA68">
        <v>0.75947755000000006</v>
      </c>
      <c r="AB68">
        <v>0.30525625000000001</v>
      </c>
      <c r="AC68" t="s">
        <v>47</v>
      </c>
      <c r="AD68">
        <v>41.293313459779185</v>
      </c>
      <c r="AE68">
        <v>82.355938017548453</v>
      </c>
      <c r="AF68">
        <v>230.42155755624376</v>
      </c>
      <c r="AG68">
        <v>55.690915419422204</v>
      </c>
    </row>
    <row r="69" spans="1:33" x14ac:dyDescent="0.4">
      <c r="A69" s="4" t="s">
        <v>212</v>
      </c>
      <c r="B69">
        <v>77</v>
      </c>
      <c r="C69" t="s">
        <v>48</v>
      </c>
      <c r="D69">
        <v>94</v>
      </c>
      <c r="E69">
        <v>160</v>
      </c>
      <c r="F69">
        <v>73</v>
      </c>
      <c r="G69">
        <v>133</v>
      </c>
      <c r="H69" t="s">
        <v>48</v>
      </c>
      <c r="I69">
        <v>1.8266534000000001</v>
      </c>
      <c r="J69">
        <v>2.00003895</v>
      </c>
      <c r="K69">
        <v>1.4603459000000001</v>
      </c>
      <c r="L69">
        <v>1.1355532500000001</v>
      </c>
      <c r="M69" t="s">
        <v>48</v>
      </c>
      <c r="N69">
        <v>51.460227758588466</v>
      </c>
      <c r="O69">
        <v>79.998442030341465</v>
      </c>
      <c r="P69">
        <v>49.988156915426678</v>
      </c>
      <c r="Q69">
        <v>117.12352547095435</v>
      </c>
      <c r="R69">
        <v>77</v>
      </c>
      <c r="S69" t="s">
        <v>48</v>
      </c>
      <c r="T69">
        <v>85</v>
      </c>
      <c r="U69">
        <v>112</v>
      </c>
      <c r="V69">
        <v>36</v>
      </c>
      <c r="W69">
        <v>88</v>
      </c>
      <c r="X69" t="s">
        <v>48</v>
      </c>
      <c r="Y69">
        <v>1.7118770500000002</v>
      </c>
      <c r="Z69">
        <v>1.9853866500000001</v>
      </c>
      <c r="AA69">
        <v>1.4505777000000002</v>
      </c>
      <c r="AB69">
        <v>1.1355532500000001</v>
      </c>
      <c r="AC69" t="s">
        <v>48</v>
      </c>
      <c r="AD69">
        <v>49.653098626446329</v>
      </c>
      <c r="AE69">
        <v>56.412185505528605</v>
      </c>
      <c r="AF69">
        <v>24.817698493503652</v>
      </c>
      <c r="AG69">
        <v>77.495264973263033</v>
      </c>
    </row>
    <row r="70" spans="1:33" x14ac:dyDescent="0.4">
      <c r="A70" s="4" t="s">
        <v>213</v>
      </c>
      <c r="B70">
        <v>78</v>
      </c>
      <c r="C70" t="s">
        <v>114</v>
      </c>
      <c r="D70">
        <v>59</v>
      </c>
      <c r="E70">
        <v>7</v>
      </c>
      <c r="F70">
        <v>13</v>
      </c>
      <c r="G70">
        <v>0</v>
      </c>
      <c r="H70" t="s">
        <v>114</v>
      </c>
      <c r="I70">
        <v>0.60562840000000007</v>
      </c>
      <c r="J70">
        <v>0.27106755000000005</v>
      </c>
      <c r="K70">
        <v>0.45177925000000008</v>
      </c>
      <c r="L70">
        <v>0.18559580000000001</v>
      </c>
      <c r="M70" t="s">
        <v>114</v>
      </c>
      <c r="N70">
        <v>97.419473723491166</v>
      </c>
      <c r="O70">
        <v>25.823821405402448</v>
      </c>
      <c r="P70">
        <v>28.775115280305588</v>
      </c>
      <c r="Q70">
        <v>0</v>
      </c>
      <c r="R70">
        <v>78</v>
      </c>
      <c r="S70" t="s">
        <v>114</v>
      </c>
      <c r="T70">
        <v>39</v>
      </c>
      <c r="U70">
        <v>10</v>
      </c>
      <c r="V70">
        <v>39</v>
      </c>
      <c r="W70">
        <v>2</v>
      </c>
      <c r="X70" t="s">
        <v>114</v>
      </c>
      <c r="Y70">
        <v>0.56411355000000007</v>
      </c>
      <c r="Z70">
        <v>0.34432905000000003</v>
      </c>
      <c r="AA70">
        <v>0.73261500000000002</v>
      </c>
      <c r="AB70">
        <v>0.18559580000000001</v>
      </c>
      <c r="AC70" t="s">
        <v>114</v>
      </c>
      <c r="AD70">
        <v>69.135017231903035</v>
      </c>
      <c r="AE70">
        <v>29.041987598780874</v>
      </c>
      <c r="AF70">
        <v>53.233963268565347</v>
      </c>
      <c r="AG70">
        <v>10.776105924810798</v>
      </c>
    </row>
    <row r="71" spans="1:33" x14ac:dyDescent="0.4">
      <c r="A71" s="4" t="s">
        <v>214</v>
      </c>
      <c r="B71">
        <v>79</v>
      </c>
      <c r="C71" t="s">
        <v>49</v>
      </c>
      <c r="D71">
        <v>3</v>
      </c>
      <c r="E71">
        <v>11</v>
      </c>
      <c r="F71">
        <v>4</v>
      </c>
      <c r="G71">
        <v>3</v>
      </c>
      <c r="H71" t="s">
        <v>49</v>
      </c>
      <c r="I71">
        <v>0.50794640000000002</v>
      </c>
      <c r="J71">
        <v>0.15629120000000002</v>
      </c>
      <c r="K71">
        <v>0.15140710000000002</v>
      </c>
      <c r="L71">
        <v>0.21978450000000002</v>
      </c>
      <c r="M71" t="s">
        <v>49</v>
      </c>
      <c r="N71">
        <v>5.9061349780213028</v>
      </c>
      <c r="O71">
        <v>70.381441821420523</v>
      </c>
      <c r="P71">
        <v>26.418840331794211</v>
      </c>
      <c r="Q71">
        <v>13.64973417142701</v>
      </c>
      <c r="R71">
        <v>79</v>
      </c>
      <c r="S71" t="s">
        <v>49</v>
      </c>
      <c r="T71">
        <v>0</v>
      </c>
      <c r="U71">
        <v>8</v>
      </c>
      <c r="V71">
        <v>22</v>
      </c>
      <c r="W71">
        <v>4</v>
      </c>
      <c r="X71" t="s">
        <v>49</v>
      </c>
      <c r="Y71">
        <v>0.53725100000000003</v>
      </c>
      <c r="Z71">
        <v>0.18559580000000001</v>
      </c>
      <c r="AA71">
        <v>0.26618344999999999</v>
      </c>
      <c r="AB71">
        <v>0.21978450000000002</v>
      </c>
      <c r="AC71" t="s">
        <v>49</v>
      </c>
      <c r="AD71">
        <v>0</v>
      </c>
      <c r="AE71">
        <v>43.104423699243192</v>
      </c>
      <c r="AF71">
        <v>82.649766542585581</v>
      </c>
      <c r="AG71">
        <v>18.199645561902681</v>
      </c>
    </row>
    <row r="72" spans="1:33" x14ac:dyDescent="0.4">
      <c r="A72" s="4" t="s">
        <v>215</v>
      </c>
      <c r="B72">
        <v>80</v>
      </c>
      <c r="C72" t="s">
        <v>50</v>
      </c>
      <c r="D72">
        <v>28</v>
      </c>
      <c r="E72">
        <v>58</v>
      </c>
      <c r="F72">
        <v>22</v>
      </c>
      <c r="G72">
        <v>26</v>
      </c>
      <c r="H72" t="s">
        <v>50</v>
      </c>
      <c r="I72">
        <v>0.72773090000000007</v>
      </c>
      <c r="J72">
        <v>0.71063655000000003</v>
      </c>
      <c r="K72">
        <v>0.21734245000000002</v>
      </c>
      <c r="L72">
        <v>0.42003260000000003</v>
      </c>
      <c r="M72" t="s">
        <v>50</v>
      </c>
      <c r="N72">
        <v>38.475760751673448</v>
      </c>
      <c r="O72">
        <v>81.616967210594495</v>
      </c>
      <c r="P72">
        <v>101.22274778811041</v>
      </c>
      <c r="Q72">
        <v>61.899957289029466</v>
      </c>
      <c r="R72">
        <v>80</v>
      </c>
      <c r="S72" t="s">
        <v>50</v>
      </c>
      <c r="T72">
        <v>18</v>
      </c>
      <c r="U72">
        <v>14</v>
      </c>
      <c r="V72">
        <v>10</v>
      </c>
      <c r="W72">
        <v>14</v>
      </c>
      <c r="X72" t="s">
        <v>50</v>
      </c>
      <c r="Y72">
        <v>0.74970934999999994</v>
      </c>
      <c r="Z72">
        <v>0.52992485000000011</v>
      </c>
      <c r="AA72">
        <v>0.24176295</v>
      </c>
      <c r="AB72">
        <v>0.42003260000000003</v>
      </c>
      <c r="AC72" t="s">
        <v>50</v>
      </c>
      <c r="AD72">
        <v>24.009304405767384</v>
      </c>
      <c r="AE72">
        <v>26.418840331794211</v>
      </c>
      <c r="AF72">
        <v>41.362830822506098</v>
      </c>
      <c r="AG72">
        <v>33.330746232554326</v>
      </c>
    </row>
    <row r="73" spans="1:33" x14ac:dyDescent="0.4">
      <c r="A73" s="4" t="s">
        <v>216</v>
      </c>
      <c r="B73">
        <v>81</v>
      </c>
      <c r="C73" t="s">
        <v>51</v>
      </c>
      <c r="D73">
        <v>26</v>
      </c>
      <c r="E73">
        <v>42</v>
      </c>
      <c r="F73">
        <v>35</v>
      </c>
      <c r="G73">
        <v>33</v>
      </c>
      <c r="H73" t="s">
        <v>51</v>
      </c>
      <c r="I73">
        <v>0.51283050000000008</v>
      </c>
      <c r="J73">
        <v>0.29548805000000006</v>
      </c>
      <c r="K73">
        <v>0.21490040000000002</v>
      </c>
      <c r="L73">
        <v>0.23443680000000003</v>
      </c>
      <c r="M73" t="s">
        <v>51</v>
      </c>
      <c r="N73">
        <v>50.699012636728895</v>
      </c>
      <c r="O73">
        <v>142.13772773552091</v>
      </c>
      <c r="P73">
        <v>162.86614636361773</v>
      </c>
      <c r="Q73">
        <v>140.76288364284105</v>
      </c>
      <c r="R73">
        <v>81</v>
      </c>
      <c r="S73" t="s">
        <v>51</v>
      </c>
      <c r="T73">
        <v>27</v>
      </c>
      <c r="U73">
        <v>58</v>
      </c>
      <c r="V73">
        <v>27</v>
      </c>
      <c r="W73">
        <v>26</v>
      </c>
      <c r="X73" t="s">
        <v>51</v>
      </c>
      <c r="Y73">
        <v>0.52504074999999994</v>
      </c>
      <c r="Z73">
        <v>0.25397320000000001</v>
      </c>
      <c r="AA73">
        <v>0.18559580000000001</v>
      </c>
      <c r="AB73">
        <v>0.23443680000000003</v>
      </c>
      <c r="AC73" t="s">
        <v>51</v>
      </c>
      <c r="AD73">
        <v>51.424579901655257</v>
      </c>
      <c r="AE73">
        <v>228.37055248349037</v>
      </c>
      <c r="AF73">
        <v>145.47742998494579</v>
      </c>
      <c r="AG73">
        <v>110.90409014284445</v>
      </c>
    </row>
    <row r="74" spans="1:33" x14ac:dyDescent="0.4">
      <c r="A74" s="4" t="s">
        <v>217</v>
      </c>
      <c r="B74">
        <v>82</v>
      </c>
      <c r="C74" t="s">
        <v>52</v>
      </c>
      <c r="D74">
        <v>64</v>
      </c>
      <c r="E74">
        <v>71</v>
      </c>
      <c r="F74">
        <v>69</v>
      </c>
      <c r="G74">
        <v>24</v>
      </c>
      <c r="H74" t="s">
        <v>52</v>
      </c>
      <c r="I74">
        <v>0.69842630000000006</v>
      </c>
      <c r="J74">
        <v>0.26129934999999999</v>
      </c>
      <c r="K74">
        <v>0.29304599999999997</v>
      </c>
      <c r="L74">
        <v>0.14896505000000002</v>
      </c>
      <c r="M74" t="s">
        <v>52</v>
      </c>
      <c r="N74">
        <v>91.634579052936573</v>
      </c>
      <c r="O74">
        <v>271.71900733775266</v>
      </c>
      <c r="P74">
        <v>235.45791445711598</v>
      </c>
      <c r="Q74">
        <v>161.11161644963028</v>
      </c>
      <c r="R74">
        <v>82</v>
      </c>
      <c r="S74" t="s">
        <v>52</v>
      </c>
      <c r="T74">
        <v>76</v>
      </c>
      <c r="U74">
        <v>43</v>
      </c>
      <c r="V74">
        <v>87</v>
      </c>
      <c r="W74">
        <v>24</v>
      </c>
      <c r="X74" t="s">
        <v>52</v>
      </c>
      <c r="Y74">
        <v>0.68621605000000008</v>
      </c>
      <c r="Z74">
        <v>0.18559580000000001</v>
      </c>
      <c r="AA74">
        <v>0.28571985000000005</v>
      </c>
      <c r="AB74">
        <v>0.14896505000000002</v>
      </c>
      <c r="AC74" t="s">
        <v>52</v>
      </c>
      <c r="AD74">
        <v>110.75229149769959</v>
      </c>
      <c r="AE74">
        <v>231.68627738343216</v>
      </c>
      <c r="AF74">
        <v>304.49406997798712</v>
      </c>
      <c r="AG74">
        <v>161.11161644963028</v>
      </c>
    </row>
    <row r="75" spans="1:33" x14ac:dyDescent="0.4">
      <c r="A75" s="4" t="s">
        <v>218</v>
      </c>
      <c r="B75">
        <v>83</v>
      </c>
      <c r="C75" t="s">
        <v>53</v>
      </c>
      <c r="D75">
        <v>81</v>
      </c>
      <c r="E75">
        <v>39</v>
      </c>
      <c r="F75">
        <v>26</v>
      </c>
      <c r="G75">
        <v>46</v>
      </c>
      <c r="H75" t="s">
        <v>53</v>
      </c>
      <c r="I75">
        <v>0.30037215</v>
      </c>
      <c r="J75">
        <v>0.19536400000000001</v>
      </c>
      <c r="K75">
        <v>0.11477635</v>
      </c>
      <c r="L75">
        <v>0.37607570000000001</v>
      </c>
      <c r="M75" t="s">
        <v>53</v>
      </c>
      <c r="N75">
        <v>269.6654799720946</v>
      </c>
      <c r="O75">
        <v>199.62736225712004</v>
      </c>
      <c r="P75">
        <v>226.52750327049083</v>
      </c>
      <c r="Q75">
        <v>122.3157997179823</v>
      </c>
      <c r="R75">
        <v>83</v>
      </c>
      <c r="S75" t="s">
        <v>53</v>
      </c>
      <c r="T75">
        <v>74</v>
      </c>
      <c r="U75">
        <v>26</v>
      </c>
      <c r="V75">
        <v>42</v>
      </c>
      <c r="W75">
        <v>65</v>
      </c>
      <c r="X75" t="s">
        <v>53</v>
      </c>
      <c r="Y75">
        <v>0.32235060000000004</v>
      </c>
      <c r="Z75">
        <v>0.1709435</v>
      </c>
      <c r="AA75">
        <v>0.16361734999999999</v>
      </c>
      <c r="AB75">
        <v>0.37607570000000001</v>
      </c>
      <c r="AC75" t="s">
        <v>53</v>
      </c>
      <c r="AD75">
        <v>229.5637110649088</v>
      </c>
      <c r="AE75">
        <v>152.09703791018671</v>
      </c>
      <c r="AF75">
        <v>256.696493373105</v>
      </c>
      <c r="AG75">
        <v>172.83754307975761</v>
      </c>
    </row>
    <row r="76" spans="1:33" x14ac:dyDescent="0.4">
      <c r="A76" s="4" t="s">
        <v>219</v>
      </c>
      <c r="B76">
        <v>84</v>
      </c>
      <c r="C76" t="s">
        <v>54</v>
      </c>
      <c r="D76">
        <v>25</v>
      </c>
      <c r="E76">
        <v>147</v>
      </c>
      <c r="F76">
        <v>47</v>
      </c>
      <c r="G76">
        <v>42</v>
      </c>
      <c r="H76" t="s">
        <v>54</v>
      </c>
      <c r="I76">
        <v>0.59830225000000004</v>
      </c>
      <c r="J76">
        <v>1.1648578500000002</v>
      </c>
      <c r="K76">
        <v>1.9389877000000002</v>
      </c>
      <c r="L76">
        <v>1.3748741500000001</v>
      </c>
      <c r="M76" t="s">
        <v>54</v>
      </c>
      <c r="N76">
        <v>41.78490052477656</v>
      </c>
      <c r="O76">
        <v>126.19565554715537</v>
      </c>
      <c r="P76">
        <v>24.239452369914464</v>
      </c>
      <c r="Q76">
        <v>30.54825054351338</v>
      </c>
      <c r="R76">
        <v>84</v>
      </c>
      <c r="S76" t="s">
        <v>54</v>
      </c>
      <c r="T76">
        <v>28</v>
      </c>
      <c r="U76">
        <v>122</v>
      </c>
      <c r="V76">
        <v>58</v>
      </c>
      <c r="W76">
        <v>75</v>
      </c>
      <c r="X76" t="s">
        <v>54</v>
      </c>
      <c r="Y76">
        <v>0.57143970000000011</v>
      </c>
      <c r="Z76">
        <v>1.2259091000000002</v>
      </c>
      <c r="AA76">
        <v>1.9438718000000001</v>
      </c>
      <c r="AB76">
        <v>1.3748741500000001</v>
      </c>
      <c r="AC76" t="s">
        <v>54</v>
      </c>
      <c r="AD76">
        <v>48.999045743584134</v>
      </c>
      <c r="AE76">
        <v>99.517982206021628</v>
      </c>
      <c r="AF76">
        <v>29.837358615933415</v>
      </c>
      <c r="AG76">
        <v>54.550447399131038</v>
      </c>
    </row>
    <row r="77" spans="1:33" x14ac:dyDescent="0.4">
      <c r="A77" s="4" t="s">
        <v>220</v>
      </c>
      <c r="B77">
        <v>85</v>
      </c>
      <c r="C77" t="s">
        <v>55</v>
      </c>
      <c r="D77">
        <v>95</v>
      </c>
      <c r="E77">
        <v>302</v>
      </c>
      <c r="F77">
        <v>55</v>
      </c>
      <c r="G77">
        <v>82</v>
      </c>
      <c r="H77" t="s">
        <v>55</v>
      </c>
      <c r="I77">
        <v>0.45177925000000002</v>
      </c>
      <c r="J77">
        <v>1.2356773000000001</v>
      </c>
      <c r="K77">
        <v>0.87181185000000005</v>
      </c>
      <c r="L77">
        <v>1.2112568000000001</v>
      </c>
      <c r="M77" t="s">
        <v>55</v>
      </c>
      <c r="N77">
        <v>210.27968858684855</v>
      </c>
      <c r="O77">
        <v>244.40037864254685</v>
      </c>
      <c r="P77">
        <v>63.087006674662653</v>
      </c>
      <c r="Q77">
        <v>67.698278350222665</v>
      </c>
      <c r="R77">
        <v>85</v>
      </c>
      <c r="S77" t="s">
        <v>55</v>
      </c>
      <c r="T77">
        <v>76</v>
      </c>
      <c r="U77">
        <v>205</v>
      </c>
      <c r="V77">
        <v>75</v>
      </c>
      <c r="W77">
        <v>95</v>
      </c>
      <c r="X77" t="s">
        <v>55</v>
      </c>
      <c r="Y77">
        <v>0.42735875000000001</v>
      </c>
      <c r="Z77">
        <v>1.0354292</v>
      </c>
      <c r="AA77">
        <v>0.77657189999999998</v>
      </c>
      <c r="AB77">
        <v>1.2112568000000001</v>
      </c>
      <c r="AC77" t="s">
        <v>55</v>
      </c>
      <c r="AD77">
        <v>177.83653663344907</v>
      </c>
      <c r="AE77">
        <v>197.98553102423611</v>
      </c>
      <c r="AF77">
        <v>96.578307816700558</v>
      </c>
      <c r="AG77">
        <v>78.430932235014069</v>
      </c>
    </row>
    <row r="78" spans="1:33" x14ac:dyDescent="0.4">
      <c r="A78" s="4" t="s">
        <v>221</v>
      </c>
      <c r="B78">
        <v>86</v>
      </c>
      <c r="C78" t="s">
        <v>56</v>
      </c>
      <c r="D78">
        <v>8</v>
      </c>
      <c r="E78">
        <v>45</v>
      </c>
      <c r="F78">
        <v>142</v>
      </c>
      <c r="G78">
        <v>6</v>
      </c>
      <c r="H78" t="s">
        <v>56</v>
      </c>
      <c r="I78">
        <v>0.14652299999999999</v>
      </c>
      <c r="J78">
        <v>0.33456085000000002</v>
      </c>
      <c r="K78">
        <v>0.62028070000000002</v>
      </c>
      <c r="L78">
        <v>0.19536400000000001</v>
      </c>
      <c r="M78" t="s">
        <v>56</v>
      </c>
      <c r="N78">
        <v>54.598936685708054</v>
      </c>
      <c r="O78">
        <v>134.50467979143406</v>
      </c>
      <c r="P78">
        <v>228.92861248141364</v>
      </c>
      <c r="Q78">
        <v>30.711901885710773</v>
      </c>
      <c r="R78">
        <v>86</v>
      </c>
      <c r="S78" t="s">
        <v>56</v>
      </c>
      <c r="T78">
        <v>5</v>
      </c>
      <c r="U78">
        <v>17</v>
      </c>
      <c r="V78">
        <v>236</v>
      </c>
      <c r="W78">
        <v>4</v>
      </c>
      <c r="X78" t="s">
        <v>56</v>
      </c>
      <c r="Y78">
        <v>0.15873324999999999</v>
      </c>
      <c r="Z78">
        <v>0.29793010000000003</v>
      </c>
      <c r="AA78">
        <v>0.61051250000000001</v>
      </c>
      <c r="AB78">
        <v>0.19536400000000001</v>
      </c>
      <c r="AC78" t="s">
        <v>56</v>
      </c>
      <c r="AD78">
        <v>31.49938654944695</v>
      </c>
      <c r="AE78">
        <v>57.06036415924406</v>
      </c>
      <c r="AF78">
        <v>386.56047173481295</v>
      </c>
      <c r="AG78">
        <v>20.474601257140517</v>
      </c>
    </row>
    <row r="79" spans="1:33" x14ac:dyDescent="0.4">
      <c r="A79" s="4" t="s">
        <v>222</v>
      </c>
      <c r="B79">
        <v>87</v>
      </c>
      <c r="C79" t="s">
        <v>57</v>
      </c>
      <c r="D79">
        <v>290</v>
      </c>
      <c r="E79">
        <v>222</v>
      </c>
      <c r="F79">
        <v>51</v>
      </c>
      <c r="G79">
        <v>270</v>
      </c>
      <c r="H79" t="s">
        <v>57</v>
      </c>
      <c r="I79">
        <v>0.63493299999999997</v>
      </c>
      <c r="J79">
        <v>0.30525625000000001</v>
      </c>
      <c r="K79">
        <v>8.79138E-2</v>
      </c>
      <c r="L79">
        <v>0.5812079</v>
      </c>
      <c r="M79" t="s">
        <v>57</v>
      </c>
      <c r="N79">
        <v>456.7411049669808</v>
      </c>
      <c r="O79">
        <v>727.2578366536311</v>
      </c>
      <c r="P79">
        <v>580.11370228564795</v>
      </c>
      <c r="Q79">
        <v>464.54977642251595</v>
      </c>
      <c r="R79">
        <v>87</v>
      </c>
      <c r="S79" t="s">
        <v>57</v>
      </c>
      <c r="T79">
        <v>283</v>
      </c>
      <c r="U79">
        <v>261</v>
      </c>
      <c r="V79">
        <v>65</v>
      </c>
      <c r="W79">
        <v>298</v>
      </c>
      <c r="X79" t="s">
        <v>57</v>
      </c>
      <c r="Y79">
        <v>0.61295454999999988</v>
      </c>
      <c r="Z79">
        <v>0.36386545000000003</v>
      </c>
      <c r="AA79">
        <v>9.7682000000000005E-2</v>
      </c>
      <c r="AB79">
        <v>0.5812079</v>
      </c>
      <c r="AC79" t="s">
        <v>57</v>
      </c>
      <c r="AD79">
        <v>461.69817974269063</v>
      </c>
      <c r="AE79">
        <v>717.29811115619793</v>
      </c>
      <c r="AF79">
        <v>665.42454085706675</v>
      </c>
      <c r="AG79">
        <v>512.72530879225837</v>
      </c>
    </row>
    <row r="80" spans="1:33" x14ac:dyDescent="0.4">
      <c r="A80" s="4" t="s">
        <v>223</v>
      </c>
      <c r="B80">
        <v>88</v>
      </c>
      <c r="C80" t="s">
        <v>58</v>
      </c>
      <c r="D80">
        <v>160</v>
      </c>
      <c r="E80">
        <v>157</v>
      </c>
      <c r="F80">
        <v>166</v>
      </c>
      <c r="G80">
        <v>74</v>
      </c>
      <c r="H80" t="s">
        <v>58</v>
      </c>
      <c r="I80">
        <v>0.64470120000000009</v>
      </c>
      <c r="J80">
        <v>0.37607570000000001</v>
      </c>
      <c r="K80">
        <v>0.49817820000000002</v>
      </c>
      <c r="L80">
        <v>0.34677110000000005</v>
      </c>
      <c r="M80" t="s">
        <v>58</v>
      </c>
      <c r="N80">
        <v>248.17698493503653</v>
      </c>
      <c r="O80">
        <v>417.46914251572224</v>
      </c>
      <c r="P80">
        <v>333.21409889071822</v>
      </c>
      <c r="Q80">
        <v>213.397252539211</v>
      </c>
      <c r="R80">
        <v>88</v>
      </c>
      <c r="S80" t="s">
        <v>58</v>
      </c>
      <c r="T80">
        <v>184</v>
      </c>
      <c r="U80">
        <v>125</v>
      </c>
      <c r="V80">
        <v>185</v>
      </c>
      <c r="W80">
        <v>45</v>
      </c>
      <c r="X80" t="s">
        <v>58</v>
      </c>
      <c r="Y80">
        <v>0.62760685000000005</v>
      </c>
      <c r="Z80">
        <v>0.3516552</v>
      </c>
      <c r="AA80">
        <v>0.5519033000000001</v>
      </c>
      <c r="AB80">
        <v>0.34677110000000005</v>
      </c>
      <c r="AC80" t="s">
        <v>58</v>
      </c>
      <c r="AD80">
        <v>293.17716975205099</v>
      </c>
      <c r="AE80">
        <v>355.46182738091176</v>
      </c>
      <c r="AF80">
        <v>335.20364890008807</v>
      </c>
      <c r="AG80">
        <v>129.76859951708778</v>
      </c>
    </row>
    <row r="81" spans="1:33" x14ac:dyDescent="0.4">
      <c r="A81" s="4" t="s">
        <v>224</v>
      </c>
      <c r="B81">
        <v>89</v>
      </c>
      <c r="C81" t="s">
        <v>59</v>
      </c>
      <c r="D81">
        <v>187</v>
      </c>
      <c r="E81">
        <v>155</v>
      </c>
      <c r="F81">
        <v>195</v>
      </c>
      <c r="G81">
        <v>59</v>
      </c>
      <c r="H81" t="s">
        <v>59</v>
      </c>
      <c r="I81">
        <v>1.08182815</v>
      </c>
      <c r="J81">
        <v>0.69354220000000011</v>
      </c>
      <c r="K81">
        <v>0.68377399999999999</v>
      </c>
      <c r="L81">
        <v>0.68865810000000005</v>
      </c>
      <c r="M81" t="s">
        <v>59</v>
      </c>
      <c r="N81">
        <v>172.85555011671678</v>
      </c>
      <c r="O81">
        <v>223.49036583498449</v>
      </c>
      <c r="P81">
        <v>285.18194608160007</v>
      </c>
      <c r="Q81">
        <v>85.673863416403577</v>
      </c>
      <c r="R81">
        <v>89</v>
      </c>
      <c r="S81" t="s">
        <v>59</v>
      </c>
      <c r="T81">
        <v>180</v>
      </c>
      <c r="U81">
        <v>120</v>
      </c>
      <c r="V81">
        <v>265</v>
      </c>
      <c r="W81">
        <v>71</v>
      </c>
      <c r="X81" t="s">
        <v>59</v>
      </c>
      <c r="Y81">
        <v>1.1404373500000002</v>
      </c>
      <c r="Z81">
        <v>0.54213510000000009</v>
      </c>
      <c r="AA81">
        <v>0.68133195000000002</v>
      </c>
      <c r="AB81">
        <v>0.68865810000000005</v>
      </c>
      <c r="AC81" t="s">
        <v>59</v>
      </c>
      <c r="AD81">
        <v>157.83418527988405</v>
      </c>
      <c r="AE81">
        <v>221.34704061773527</v>
      </c>
      <c r="AF81">
        <v>388.94403821808152</v>
      </c>
      <c r="AG81">
        <v>103.0990559756721</v>
      </c>
    </row>
    <row r="82" spans="1:33" x14ac:dyDescent="0.4">
      <c r="A82" s="4" t="s">
        <v>225</v>
      </c>
      <c r="B82">
        <v>90</v>
      </c>
      <c r="C82" t="s">
        <v>60</v>
      </c>
      <c r="D82">
        <v>37</v>
      </c>
      <c r="E82">
        <v>67</v>
      </c>
      <c r="F82">
        <v>64</v>
      </c>
      <c r="G82">
        <v>40</v>
      </c>
      <c r="H82" t="s">
        <v>60</v>
      </c>
      <c r="I82">
        <v>1.8168852000000002</v>
      </c>
      <c r="J82">
        <v>1.4896505</v>
      </c>
      <c r="K82">
        <v>1.2747501000000001</v>
      </c>
      <c r="L82">
        <v>0.86936980000000008</v>
      </c>
      <c r="M82" t="s">
        <v>60</v>
      </c>
      <c r="N82">
        <v>20.364522755758038</v>
      </c>
      <c r="O82">
        <v>44.976992925521792</v>
      </c>
      <c r="P82">
        <v>50.205918791455673</v>
      </c>
      <c r="Q82">
        <v>46.01033990368655</v>
      </c>
      <c r="R82">
        <v>90</v>
      </c>
      <c r="S82" t="s">
        <v>60</v>
      </c>
      <c r="T82">
        <v>42</v>
      </c>
      <c r="U82">
        <v>37</v>
      </c>
      <c r="V82">
        <v>139</v>
      </c>
      <c r="W82">
        <v>30</v>
      </c>
      <c r="X82" t="s">
        <v>60</v>
      </c>
      <c r="Y82">
        <v>1.8266534000000001</v>
      </c>
      <c r="Z82">
        <v>1.3260331500000002</v>
      </c>
      <c r="AA82">
        <v>1.3089388</v>
      </c>
      <c r="AB82">
        <v>0.86936980000000008</v>
      </c>
      <c r="AC82" t="s">
        <v>60</v>
      </c>
      <c r="AD82">
        <v>22.992867721922504</v>
      </c>
      <c r="AE82">
        <v>27.902771510651899</v>
      </c>
      <c r="AF82">
        <v>106.19289457994522</v>
      </c>
      <c r="AG82">
        <v>34.507754927764914</v>
      </c>
    </row>
    <row r="83" spans="1:33" x14ac:dyDescent="0.4">
      <c r="A83" s="4" t="s">
        <v>226</v>
      </c>
      <c r="B83">
        <v>91</v>
      </c>
      <c r="C83" t="s">
        <v>30</v>
      </c>
      <c r="D83">
        <v>354</v>
      </c>
      <c r="E83">
        <v>436</v>
      </c>
      <c r="F83">
        <v>359</v>
      </c>
      <c r="G83">
        <v>298</v>
      </c>
      <c r="H83" t="s">
        <v>30</v>
      </c>
      <c r="I83">
        <v>1.3284752000000002</v>
      </c>
      <c r="J83">
        <v>1.1477634999999999</v>
      </c>
      <c r="K83">
        <v>1.0867122499999999</v>
      </c>
      <c r="L83">
        <v>1.4456936</v>
      </c>
      <c r="M83" t="s">
        <v>30</v>
      </c>
      <c r="N83">
        <v>266.47091342013755</v>
      </c>
      <c r="O83">
        <v>379.86919779205385</v>
      </c>
      <c r="P83">
        <v>330.3542405084695</v>
      </c>
      <c r="Q83">
        <v>206.12943157526601</v>
      </c>
      <c r="R83">
        <v>91</v>
      </c>
      <c r="S83" t="s">
        <v>30</v>
      </c>
      <c r="T83">
        <v>393</v>
      </c>
      <c r="U83">
        <v>507</v>
      </c>
      <c r="V83">
        <v>336</v>
      </c>
      <c r="W83">
        <v>317</v>
      </c>
      <c r="X83" t="s">
        <v>30</v>
      </c>
      <c r="Y83">
        <v>1.2600978000000003</v>
      </c>
      <c r="Z83">
        <v>1.2845183</v>
      </c>
      <c r="AA83">
        <v>1.0525235500000001</v>
      </c>
      <c r="AB83">
        <v>1.4456936</v>
      </c>
      <c r="AC83" t="s">
        <v>30</v>
      </c>
      <c r="AD83">
        <v>311.88055403318685</v>
      </c>
      <c r="AE83">
        <v>394.70048811293697</v>
      </c>
      <c r="AF83">
        <v>319.23276206028834</v>
      </c>
      <c r="AG83">
        <v>219.27191211194406</v>
      </c>
    </row>
    <row r="84" spans="1:33" x14ac:dyDescent="0.4">
      <c r="A84" s="4" t="s">
        <v>227</v>
      </c>
      <c r="B84">
        <v>92</v>
      </c>
      <c r="C84" t="s">
        <v>115</v>
      </c>
      <c r="D84">
        <v>160</v>
      </c>
      <c r="E84">
        <v>373</v>
      </c>
      <c r="F84">
        <v>38</v>
      </c>
      <c r="G84">
        <v>144</v>
      </c>
      <c r="H84" t="s">
        <v>115</v>
      </c>
      <c r="I84">
        <v>0.53236689999999998</v>
      </c>
      <c r="J84">
        <v>0.5006202500000001</v>
      </c>
      <c r="K84">
        <v>0.25885730000000001</v>
      </c>
      <c r="L84">
        <v>0.59341814999999998</v>
      </c>
      <c r="M84" t="s">
        <v>115</v>
      </c>
      <c r="N84">
        <v>300.54460560940208</v>
      </c>
      <c r="O84">
        <v>745.07573355252794</v>
      </c>
      <c r="P84">
        <v>146.79902788138483</v>
      </c>
      <c r="Q84">
        <v>242.6619408253691</v>
      </c>
      <c r="R84">
        <v>92</v>
      </c>
      <c r="S84" t="s">
        <v>115</v>
      </c>
      <c r="T84">
        <v>164</v>
      </c>
      <c r="U84">
        <v>372</v>
      </c>
      <c r="V84">
        <v>53</v>
      </c>
      <c r="W84">
        <v>236</v>
      </c>
      <c r="X84" t="s">
        <v>115</v>
      </c>
      <c r="Y84">
        <v>0.51771460000000002</v>
      </c>
      <c r="Z84">
        <v>0.61783865000000004</v>
      </c>
      <c r="AA84">
        <v>0.341887</v>
      </c>
      <c r="AB84">
        <v>0.59341814999999998</v>
      </c>
      <c r="AC84" t="s">
        <v>115</v>
      </c>
      <c r="AD84">
        <v>316.77684963877778</v>
      </c>
      <c r="AE84">
        <v>602.09894605978434</v>
      </c>
      <c r="AF84">
        <v>155.02198094692105</v>
      </c>
      <c r="AG84">
        <v>397.69595857491049</v>
      </c>
    </row>
    <row r="85" spans="1:33" x14ac:dyDescent="0.4">
      <c r="A85" s="4" t="s">
        <v>229</v>
      </c>
      <c r="B85">
        <v>93</v>
      </c>
      <c r="C85" t="s">
        <v>116</v>
      </c>
      <c r="D85">
        <v>288</v>
      </c>
      <c r="E85">
        <v>84</v>
      </c>
      <c r="F85">
        <v>71</v>
      </c>
      <c r="G85">
        <v>140</v>
      </c>
      <c r="H85" t="s">
        <v>116</v>
      </c>
      <c r="I85">
        <v>1.2747501000000003</v>
      </c>
      <c r="J85">
        <v>0.24664705000000001</v>
      </c>
      <c r="K85">
        <v>0.48108385000000004</v>
      </c>
      <c r="L85">
        <v>0.41270645</v>
      </c>
      <c r="M85" t="s">
        <v>116</v>
      </c>
      <c r="N85">
        <v>225.92663456155049</v>
      </c>
      <c r="O85">
        <v>340.5676248712482</v>
      </c>
      <c r="P85">
        <v>147.58342022913467</v>
      </c>
      <c r="Q85">
        <v>339.22416284019789</v>
      </c>
      <c r="R85">
        <v>93</v>
      </c>
      <c r="S85" t="s">
        <v>116</v>
      </c>
      <c r="T85">
        <v>278</v>
      </c>
      <c r="U85">
        <v>79</v>
      </c>
      <c r="V85">
        <v>164</v>
      </c>
      <c r="W85">
        <v>140</v>
      </c>
      <c r="X85" t="s">
        <v>116</v>
      </c>
      <c r="Y85">
        <v>1.0574076499999998</v>
      </c>
      <c r="Z85">
        <v>0.36874955000000004</v>
      </c>
      <c r="AA85">
        <v>0.53725100000000003</v>
      </c>
      <c r="AB85">
        <v>0.41270645</v>
      </c>
      <c r="AC85" t="s">
        <v>116</v>
      </c>
      <c r="AD85">
        <v>262.90712006859422</v>
      </c>
      <c r="AE85">
        <v>214.23754957802657</v>
      </c>
      <c r="AF85">
        <v>305.25769147009498</v>
      </c>
      <c r="AG85">
        <v>339.22416284019789</v>
      </c>
    </row>
    <row r="86" spans="1:33" x14ac:dyDescent="0.4">
      <c r="A86" s="4" t="s">
        <v>231</v>
      </c>
      <c r="B86">
        <v>95</v>
      </c>
      <c r="C86" t="s">
        <v>63</v>
      </c>
      <c r="D86">
        <v>5</v>
      </c>
      <c r="E86">
        <v>63</v>
      </c>
      <c r="F86">
        <v>127</v>
      </c>
      <c r="G86">
        <v>21</v>
      </c>
      <c r="H86" t="s">
        <v>63</v>
      </c>
      <c r="I86">
        <v>0.28327780000000002</v>
      </c>
      <c r="J86">
        <v>0.5006202500000001</v>
      </c>
      <c r="K86">
        <v>0.52748280000000003</v>
      </c>
      <c r="L86">
        <v>0.28816190000000003</v>
      </c>
      <c r="M86" t="s">
        <v>63</v>
      </c>
      <c r="N86">
        <v>17.650518325121134</v>
      </c>
      <c r="O86">
        <v>125.84389065364412</v>
      </c>
      <c r="P86">
        <v>240.76614441267088</v>
      </c>
      <c r="Q86">
        <v>72.875699389822174</v>
      </c>
      <c r="R86">
        <v>95</v>
      </c>
      <c r="S86" t="s">
        <v>63</v>
      </c>
      <c r="T86">
        <v>7</v>
      </c>
      <c r="U86">
        <v>79</v>
      </c>
      <c r="V86">
        <v>65</v>
      </c>
      <c r="W86">
        <v>14</v>
      </c>
      <c r="X86" t="s">
        <v>63</v>
      </c>
      <c r="Y86">
        <v>0.34921315000000003</v>
      </c>
      <c r="Z86">
        <v>0.62516480000000008</v>
      </c>
      <c r="AA86">
        <v>0.42003260000000003</v>
      </c>
      <c r="AB86">
        <v>0.28816190000000003</v>
      </c>
      <c r="AC86" t="s">
        <v>63</v>
      </c>
      <c r="AD86">
        <v>20.045064167829874</v>
      </c>
      <c r="AE86">
        <v>126.36667963391412</v>
      </c>
      <c r="AF86">
        <v>154.74989322257366</v>
      </c>
      <c r="AG86">
        <v>48.583799593214785</v>
      </c>
    </row>
    <row r="87" spans="1:33" x14ac:dyDescent="0.4">
      <c r="A87" s="4" t="s">
        <v>233</v>
      </c>
      <c r="B87">
        <v>97</v>
      </c>
      <c r="C87" t="s">
        <v>117</v>
      </c>
      <c r="D87">
        <v>19</v>
      </c>
      <c r="E87">
        <v>6</v>
      </c>
      <c r="F87">
        <v>6</v>
      </c>
      <c r="G87">
        <v>13</v>
      </c>
      <c r="H87" t="s">
        <v>117</v>
      </c>
      <c r="I87">
        <v>0.25641524999999998</v>
      </c>
      <c r="J87">
        <v>2.4420500000000001E-2</v>
      </c>
      <c r="K87">
        <v>3.4188700000000002E-2</v>
      </c>
      <c r="L87">
        <v>5.6167149999999999E-2</v>
      </c>
      <c r="M87" t="s">
        <v>117</v>
      </c>
      <c r="N87">
        <v>74.098556930603777</v>
      </c>
      <c r="O87">
        <v>245.69521508568619</v>
      </c>
      <c r="P87">
        <v>175.49658220406155</v>
      </c>
      <c r="Q87">
        <v>231.45201421115368</v>
      </c>
      <c r="R87">
        <v>97</v>
      </c>
      <c r="S87" t="s">
        <v>117</v>
      </c>
      <c r="T87">
        <v>35</v>
      </c>
      <c r="U87">
        <v>5</v>
      </c>
      <c r="V87">
        <v>7</v>
      </c>
      <c r="W87">
        <v>35</v>
      </c>
      <c r="X87" t="s">
        <v>117</v>
      </c>
      <c r="Y87">
        <v>0.32479265000000002</v>
      </c>
      <c r="Z87">
        <v>1.7094350000000001E-2</v>
      </c>
      <c r="AA87">
        <v>1.9536400000000002E-2</v>
      </c>
      <c r="AB87">
        <v>5.6167149999999999E-2</v>
      </c>
      <c r="AC87" t="s">
        <v>117</v>
      </c>
      <c r="AD87">
        <v>107.76105924810798</v>
      </c>
      <c r="AE87">
        <v>292.49430367343592</v>
      </c>
      <c r="AF87">
        <v>358.30552199995901</v>
      </c>
      <c r="AG87">
        <v>623.14003826079841</v>
      </c>
    </row>
    <row r="88" spans="1:33" x14ac:dyDescent="0.4">
      <c r="A88" s="4" t="s">
        <v>234</v>
      </c>
      <c r="B88">
        <v>98</v>
      </c>
      <c r="C88" t="s">
        <v>65</v>
      </c>
      <c r="D88">
        <v>35</v>
      </c>
      <c r="E88">
        <v>153</v>
      </c>
      <c r="F88">
        <v>71</v>
      </c>
      <c r="G88">
        <v>68</v>
      </c>
      <c r="H88" t="s">
        <v>65</v>
      </c>
      <c r="I88">
        <v>0.29060395</v>
      </c>
      <c r="J88">
        <v>0.51283050000000008</v>
      </c>
      <c r="K88">
        <v>0.13431275000000001</v>
      </c>
      <c r="L88">
        <v>0.42003260000000003</v>
      </c>
      <c r="M88" t="s">
        <v>65</v>
      </c>
      <c r="N88">
        <v>120.43883092435598</v>
      </c>
      <c r="O88">
        <v>298.34418974690465</v>
      </c>
      <c r="P88">
        <v>528.61697791162783</v>
      </c>
      <c r="Q88">
        <v>161.89219598669246</v>
      </c>
      <c r="R88">
        <v>98</v>
      </c>
      <c r="S88" t="s">
        <v>65</v>
      </c>
      <c r="T88">
        <v>38</v>
      </c>
      <c r="U88">
        <v>182</v>
      </c>
      <c r="V88">
        <v>59</v>
      </c>
      <c r="W88">
        <v>61</v>
      </c>
      <c r="X88" t="s">
        <v>65</v>
      </c>
      <c r="Y88">
        <v>0.28327780000000002</v>
      </c>
      <c r="Z88">
        <v>0.64225915</v>
      </c>
      <c r="AA88">
        <v>0.11966045000000002</v>
      </c>
      <c r="AB88">
        <v>0.42003260000000003</v>
      </c>
      <c r="AC88" t="s">
        <v>65</v>
      </c>
      <c r="AD88">
        <v>134.14393927092061</v>
      </c>
      <c r="AE88">
        <v>283.37470941441626</v>
      </c>
      <c r="AF88">
        <v>493.06182619236341</v>
      </c>
      <c r="AG88">
        <v>145.22682287041528</v>
      </c>
    </row>
    <row r="89" spans="1:33" x14ac:dyDescent="0.4">
      <c r="A89" s="4" t="s">
        <v>235</v>
      </c>
      <c r="B89">
        <v>99</v>
      </c>
      <c r="C89" t="s">
        <v>61</v>
      </c>
      <c r="D89">
        <v>323</v>
      </c>
      <c r="E89">
        <v>601</v>
      </c>
      <c r="F89">
        <v>347</v>
      </c>
      <c r="G89">
        <v>452</v>
      </c>
      <c r="H89" t="s">
        <v>61</v>
      </c>
      <c r="I89">
        <v>2.7741688000000004</v>
      </c>
      <c r="J89">
        <v>2.0586481500000002</v>
      </c>
      <c r="K89">
        <v>1.8681682500000003</v>
      </c>
      <c r="L89">
        <v>1.8120011</v>
      </c>
      <c r="M89" t="s">
        <v>61</v>
      </c>
      <c r="N89">
        <v>116.43127123338708</v>
      </c>
      <c r="O89">
        <v>291.93915434262038</v>
      </c>
      <c r="P89">
        <v>185.74344147000676</v>
      </c>
      <c r="Q89">
        <v>249.44797218942085</v>
      </c>
      <c r="R89">
        <v>99</v>
      </c>
      <c r="S89" t="s">
        <v>61</v>
      </c>
      <c r="T89">
        <v>350</v>
      </c>
      <c r="U89">
        <v>600</v>
      </c>
      <c r="V89">
        <v>389</v>
      </c>
      <c r="W89">
        <v>354</v>
      </c>
      <c r="X89" t="s">
        <v>61</v>
      </c>
      <c r="Y89">
        <v>2.8401041500000002</v>
      </c>
      <c r="Z89">
        <v>2.6081094000000005</v>
      </c>
      <c r="AA89">
        <v>1.5873325000000003</v>
      </c>
      <c r="AB89">
        <v>1.8120011</v>
      </c>
      <c r="AC89" t="s">
        <v>61</v>
      </c>
      <c r="AD89">
        <v>123.23491728287499</v>
      </c>
      <c r="AE89">
        <v>230.05169951843274</v>
      </c>
      <c r="AF89">
        <v>245.06522735469721</v>
      </c>
      <c r="AG89">
        <v>195.36411981206854</v>
      </c>
    </row>
    <row r="90" spans="1:33" x14ac:dyDescent="0.4">
      <c r="A90" s="4" t="s">
        <v>236</v>
      </c>
      <c r="B90">
        <v>100</v>
      </c>
      <c r="C90" t="s">
        <v>66</v>
      </c>
      <c r="D90">
        <v>43</v>
      </c>
      <c r="E90">
        <v>117</v>
      </c>
      <c r="F90">
        <v>14</v>
      </c>
      <c r="G90">
        <v>92</v>
      </c>
      <c r="H90" t="s">
        <v>66</v>
      </c>
      <c r="I90">
        <v>0.74482524999999999</v>
      </c>
      <c r="J90">
        <v>0.42491670000000004</v>
      </c>
      <c r="K90">
        <v>0.16117530000000002</v>
      </c>
      <c r="L90">
        <v>0.49329410000000001</v>
      </c>
      <c r="M90" t="s">
        <v>66</v>
      </c>
      <c r="N90">
        <v>57.731662561117524</v>
      </c>
      <c r="O90">
        <v>275.34808587188968</v>
      </c>
      <c r="P90">
        <v>86.861944727262795</v>
      </c>
      <c r="Q90">
        <v>186.501318381874</v>
      </c>
      <c r="R90">
        <v>100</v>
      </c>
      <c r="S90" t="s">
        <v>66</v>
      </c>
      <c r="T90">
        <v>49</v>
      </c>
      <c r="U90">
        <v>100</v>
      </c>
      <c r="V90">
        <v>25</v>
      </c>
      <c r="W90">
        <v>114</v>
      </c>
      <c r="X90" t="s">
        <v>66</v>
      </c>
      <c r="Y90">
        <v>0.76680369999999998</v>
      </c>
      <c r="Z90">
        <v>0.37851774999999999</v>
      </c>
      <c r="AA90">
        <v>9.5239950000000018E-2</v>
      </c>
      <c r="AB90">
        <v>0.49329410000000001</v>
      </c>
      <c r="AC90" t="s">
        <v>66</v>
      </c>
      <c r="AD90">
        <v>63.90162175795448</v>
      </c>
      <c r="AE90">
        <v>264.18840331794217</v>
      </c>
      <c r="AF90">
        <v>262.49488791205789</v>
      </c>
      <c r="AG90">
        <v>231.09945973406127</v>
      </c>
    </row>
    <row r="91" spans="1:33" x14ac:dyDescent="0.4">
      <c r="A91" s="4" t="s">
        <v>273</v>
      </c>
      <c r="B91">
        <v>101</v>
      </c>
      <c r="C91" t="s">
        <v>67</v>
      </c>
      <c r="D91">
        <v>150</v>
      </c>
      <c r="E91">
        <v>82</v>
      </c>
      <c r="F91">
        <v>259</v>
      </c>
      <c r="G91">
        <v>51</v>
      </c>
      <c r="H91" t="s">
        <v>67</v>
      </c>
      <c r="I91">
        <v>0.7350570500000001</v>
      </c>
      <c r="J91">
        <v>6.1051250000000008E-2</v>
      </c>
      <c r="K91">
        <v>0.50306230000000007</v>
      </c>
      <c r="L91">
        <v>0.23199475000000003</v>
      </c>
      <c r="M91" t="s">
        <v>67</v>
      </c>
      <c r="N91">
        <v>204.06579326053668</v>
      </c>
      <c r="O91">
        <v>1343.1338424684177</v>
      </c>
      <c r="P91">
        <v>514.84676947566925</v>
      </c>
      <c r="Q91">
        <v>219.83256086614026</v>
      </c>
      <c r="R91">
        <v>101</v>
      </c>
      <c r="S91" t="s">
        <v>67</v>
      </c>
      <c r="T91">
        <v>148</v>
      </c>
      <c r="U91">
        <v>77</v>
      </c>
      <c r="V91">
        <v>257</v>
      </c>
      <c r="W91">
        <v>29</v>
      </c>
      <c r="X91" t="s">
        <v>67</v>
      </c>
      <c r="Y91">
        <v>0.78145600000000015</v>
      </c>
      <c r="Z91">
        <v>7.0819450000000006E-2</v>
      </c>
      <c r="AA91">
        <v>0.57632380000000005</v>
      </c>
      <c r="AB91">
        <v>0.23199475000000003</v>
      </c>
      <c r="AC91" t="s">
        <v>67</v>
      </c>
      <c r="AD91">
        <v>189.39006162854974</v>
      </c>
      <c r="AE91">
        <v>1087.2719288274618</v>
      </c>
      <c r="AF91">
        <v>445.9298748377214</v>
      </c>
      <c r="AG91">
        <v>125.00282872780525</v>
      </c>
    </row>
    <row r="92" spans="1:33" x14ac:dyDescent="0.4">
      <c r="A92" s="4" t="s">
        <v>237</v>
      </c>
      <c r="B92">
        <v>102</v>
      </c>
      <c r="C92" t="s">
        <v>68</v>
      </c>
      <c r="D92">
        <v>26</v>
      </c>
      <c r="E92">
        <v>58</v>
      </c>
      <c r="F92">
        <v>28</v>
      </c>
      <c r="G92">
        <v>34</v>
      </c>
      <c r="H92" t="s">
        <v>68</v>
      </c>
      <c r="I92">
        <v>4.1514850000000006E-2</v>
      </c>
      <c r="J92">
        <v>3.1746650000000001E-2</v>
      </c>
      <c r="K92">
        <v>9.7682000000000005E-2</v>
      </c>
      <c r="L92">
        <v>0.16117530000000002</v>
      </c>
      <c r="M92" t="s">
        <v>68</v>
      </c>
      <c r="N92">
        <v>626.28192080665099</v>
      </c>
      <c r="O92">
        <v>1826.964419867923</v>
      </c>
      <c r="P92">
        <v>286.6444175999672</v>
      </c>
      <c r="Q92">
        <v>210.95043719478105</v>
      </c>
      <c r="R92">
        <v>102</v>
      </c>
      <c r="S92" t="s">
        <v>68</v>
      </c>
      <c r="T92">
        <v>22</v>
      </c>
      <c r="U92">
        <v>61</v>
      </c>
      <c r="V92">
        <v>13</v>
      </c>
      <c r="W92">
        <v>13</v>
      </c>
      <c r="X92" t="s">
        <v>68</v>
      </c>
      <c r="Y92">
        <v>0.10989225</v>
      </c>
      <c r="Z92">
        <v>6.3493300000000003E-2</v>
      </c>
      <c r="AA92">
        <v>5.3725100000000005E-2</v>
      </c>
      <c r="AB92">
        <v>0.16117530000000002</v>
      </c>
      <c r="AC92" t="s">
        <v>68</v>
      </c>
      <c r="AD92">
        <v>200.1961011809295</v>
      </c>
      <c r="AE92">
        <v>960.73128975813188</v>
      </c>
      <c r="AF92">
        <v>241.97256031166063</v>
      </c>
      <c r="AG92">
        <v>80.657520103886881</v>
      </c>
    </row>
    <row r="93" spans="1:33" x14ac:dyDescent="0.4">
      <c r="A93" s="4" t="s">
        <v>238</v>
      </c>
      <c r="B93">
        <v>103</v>
      </c>
      <c r="C93" t="s">
        <v>69</v>
      </c>
      <c r="D93">
        <v>230</v>
      </c>
      <c r="E93">
        <v>418</v>
      </c>
      <c r="F93">
        <v>296</v>
      </c>
      <c r="G93">
        <v>240</v>
      </c>
      <c r="H93" t="s">
        <v>69</v>
      </c>
      <c r="I93">
        <v>2.3639044000000005</v>
      </c>
      <c r="J93">
        <v>1.4994187000000001</v>
      </c>
      <c r="K93">
        <v>1.62884735</v>
      </c>
      <c r="L93">
        <v>1.2039306500000002</v>
      </c>
      <c r="M93" t="s">
        <v>69</v>
      </c>
      <c r="N93">
        <v>97.29665886657682</v>
      </c>
      <c r="O93">
        <v>278.77470115585459</v>
      </c>
      <c r="P93">
        <v>181.72359736472544</v>
      </c>
      <c r="Q93">
        <v>199.34703049548574</v>
      </c>
      <c r="R93">
        <v>103</v>
      </c>
      <c r="S93" t="s">
        <v>69</v>
      </c>
      <c r="T93">
        <v>227</v>
      </c>
      <c r="U93">
        <v>432</v>
      </c>
      <c r="V93">
        <v>237</v>
      </c>
      <c r="W93">
        <v>155</v>
      </c>
      <c r="X93" t="s">
        <v>69</v>
      </c>
      <c r="Y93">
        <v>2.44449205</v>
      </c>
      <c r="Z93">
        <v>1.58977455</v>
      </c>
      <c r="AA93">
        <v>1.6483837500000003</v>
      </c>
      <c r="AB93">
        <v>1.2039306500000002</v>
      </c>
      <c r="AC93" t="s">
        <v>69</v>
      </c>
      <c r="AD93">
        <v>92.86182787953841</v>
      </c>
      <c r="AE93">
        <v>271.73664341274048</v>
      </c>
      <c r="AF93">
        <v>143.77719993903116</v>
      </c>
      <c r="AG93">
        <v>128.74495719500121</v>
      </c>
    </row>
    <row r="94" spans="1:33" x14ac:dyDescent="0.4">
      <c r="A94" s="4" t="s">
        <v>239</v>
      </c>
      <c r="B94">
        <v>104</v>
      </c>
      <c r="C94" t="s">
        <v>70</v>
      </c>
      <c r="D94">
        <v>169</v>
      </c>
      <c r="E94">
        <v>277</v>
      </c>
      <c r="F94">
        <v>317</v>
      </c>
      <c r="G94">
        <v>229</v>
      </c>
      <c r="H94" t="s">
        <v>70</v>
      </c>
      <c r="I94">
        <v>1.1355532500000001</v>
      </c>
      <c r="J94">
        <v>1.06229175</v>
      </c>
      <c r="K94">
        <v>1.06229175</v>
      </c>
      <c r="L94">
        <v>1.18439425</v>
      </c>
      <c r="M94" t="s">
        <v>70</v>
      </c>
      <c r="N94">
        <v>148.82613386910739</v>
      </c>
      <c r="O94">
        <v>260.7569907231229</v>
      </c>
      <c r="P94">
        <v>298.41142981671464</v>
      </c>
      <c r="Q94">
        <v>193.3477809437187</v>
      </c>
      <c r="R94">
        <v>104</v>
      </c>
      <c r="S94" t="s">
        <v>70</v>
      </c>
      <c r="T94">
        <v>217</v>
      </c>
      <c r="U94">
        <v>496</v>
      </c>
      <c r="V94">
        <v>239</v>
      </c>
      <c r="W94">
        <v>270</v>
      </c>
      <c r="X94" t="s">
        <v>70</v>
      </c>
      <c r="Y94">
        <v>1.0305451000000001</v>
      </c>
      <c r="Z94">
        <v>1.24788755</v>
      </c>
      <c r="AA94">
        <v>0.63981710000000014</v>
      </c>
      <c r="AB94">
        <v>1.18439425</v>
      </c>
      <c r="AC94" t="s">
        <v>70</v>
      </c>
      <c r="AD94">
        <v>210.56817406632663</v>
      </c>
      <c r="AE94">
        <v>397.47171129321708</v>
      </c>
      <c r="AF94">
        <v>373.54425194325057</v>
      </c>
      <c r="AG94">
        <v>227.96463255372947</v>
      </c>
    </row>
    <row r="95" spans="1:33" x14ac:dyDescent="0.4">
      <c r="A95" s="4" t="s">
        <v>241</v>
      </c>
      <c r="B95">
        <v>105</v>
      </c>
      <c r="C95" t="s">
        <v>71</v>
      </c>
      <c r="D95">
        <v>81</v>
      </c>
      <c r="E95">
        <v>4</v>
      </c>
      <c r="F95">
        <v>16</v>
      </c>
      <c r="G95">
        <v>29</v>
      </c>
      <c r="H95" t="s">
        <v>71</v>
      </c>
      <c r="I95">
        <v>0.82785495000000009</v>
      </c>
      <c r="J95">
        <v>0.4737577</v>
      </c>
      <c r="K95">
        <v>0.35409724999999997</v>
      </c>
      <c r="L95">
        <v>0.77657189999999998</v>
      </c>
      <c r="M95" t="s">
        <v>71</v>
      </c>
      <c r="N95">
        <v>97.8432272465122</v>
      </c>
      <c r="O95">
        <v>8.4431345390270174</v>
      </c>
      <c r="P95">
        <v>45.18532691231011</v>
      </c>
      <c r="Q95">
        <v>37.343612355790881</v>
      </c>
      <c r="R95">
        <v>105</v>
      </c>
      <c r="S95" t="s">
        <v>71</v>
      </c>
      <c r="T95">
        <v>62</v>
      </c>
      <c r="U95">
        <v>5</v>
      </c>
      <c r="V95">
        <v>2</v>
      </c>
      <c r="W95">
        <v>41</v>
      </c>
      <c r="X95" t="s">
        <v>71</v>
      </c>
      <c r="Y95">
        <v>0.82541290000000012</v>
      </c>
      <c r="Z95">
        <v>0.21490040000000002</v>
      </c>
      <c r="AA95">
        <v>0.16361734999999999</v>
      </c>
      <c r="AB95">
        <v>0.77657189999999998</v>
      </c>
      <c r="AC95" t="s">
        <v>71</v>
      </c>
      <c r="AD95">
        <v>75.1139217717581</v>
      </c>
      <c r="AE95">
        <v>23.266592337659677</v>
      </c>
      <c r="AF95">
        <v>12.223642541576428</v>
      </c>
      <c r="AG95">
        <v>52.796141606462967</v>
      </c>
    </row>
    <row r="96" spans="1:33" x14ac:dyDescent="0.4">
      <c r="A96" s="4" t="s">
        <v>243</v>
      </c>
      <c r="B96">
        <v>107</v>
      </c>
      <c r="C96" t="s">
        <v>73</v>
      </c>
      <c r="D96">
        <v>137</v>
      </c>
      <c r="E96">
        <v>26</v>
      </c>
      <c r="F96">
        <v>13</v>
      </c>
      <c r="G96">
        <v>10</v>
      </c>
      <c r="H96" t="s">
        <v>73</v>
      </c>
      <c r="I96">
        <v>0.86448570000000002</v>
      </c>
      <c r="J96">
        <v>0.96216770000000007</v>
      </c>
      <c r="K96">
        <v>0.62028070000000002</v>
      </c>
      <c r="L96">
        <v>0.69354220000000011</v>
      </c>
      <c r="M96" t="s">
        <v>73</v>
      </c>
      <c r="N96">
        <v>158.47572724453394</v>
      </c>
      <c r="O96">
        <v>27.022316379982406</v>
      </c>
      <c r="P96">
        <v>20.958253255340686</v>
      </c>
      <c r="Q96">
        <v>14.418733279676418</v>
      </c>
      <c r="R96">
        <v>107</v>
      </c>
      <c r="S96" t="s">
        <v>73</v>
      </c>
      <c r="T96">
        <v>273</v>
      </c>
      <c r="U96">
        <v>16</v>
      </c>
      <c r="V96">
        <v>30</v>
      </c>
      <c r="W96">
        <v>5</v>
      </c>
      <c r="X96" t="s">
        <v>73</v>
      </c>
      <c r="Y96">
        <v>1.1038066</v>
      </c>
      <c r="Z96">
        <v>0.73749910000000007</v>
      </c>
      <c r="AA96">
        <v>0.75459345000000011</v>
      </c>
      <c r="AB96">
        <v>0.69354220000000011</v>
      </c>
      <c r="AC96" t="s">
        <v>73</v>
      </c>
      <c r="AD96">
        <v>247.32593553979476</v>
      </c>
      <c r="AE96">
        <v>21.694941729420414</v>
      </c>
      <c r="AF96">
        <v>39.756507295418473</v>
      </c>
      <c r="AG96">
        <v>7.2093666398382092</v>
      </c>
    </row>
    <row r="97" spans="1:33" x14ac:dyDescent="0.4">
      <c r="A97" s="4" t="s">
        <v>244</v>
      </c>
      <c r="B97">
        <v>108</v>
      </c>
      <c r="C97" t="s">
        <v>74</v>
      </c>
      <c r="D97">
        <v>1642</v>
      </c>
      <c r="E97">
        <v>1590</v>
      </c>
      <c r="F97">
        <v>778</v>
      </c>
      <c r="G97">
        <v>504</v>
      </c>
      <c r="H97" t="s">
        <v>74</v>
      </c>
      <c r="I97">
        <v>9.4702699000000017</v>
      </c>
      <c r="J97">
        <v>8.9452291500000012</v>
      </c>
      <c r="K97">
        <v>6.0367476000000009</v>
      </c>
      <c r="L97">
        <v>6.349330000000001</v>
      </c>
      <c r="M97" t="s">
        <v>74</v>
      </c>
      <c r="N97">
        <v>173.38470997537249</v>
      </c>
      <c r="O97">
        <v>177.74838110212076</v>
      </c>
      <c r="P97">
        <v>128.87734448264823</v>
      </c>
      <c r="Q97">
        <v>79.378454104606305</v>
      </c>
      <c r="R97">
        <v>108</v>
      </c>
      <c r="S97" t="s">
        <v>74</v>
      </c>
      <c r="T97">
        <v>1577</v>
      </c>
      <c r="U97">
        <v>1325</v>
      </c>
      <c r="V97">
        <v>615</v>
      </c>
      <c r="W97">
        <v>483</v>
      </c>
      <c r="X97" t="s">
        <v>74</v>
      </c>
      <c r="Y97">
        <v>9.9098389000000005</v>
      </c>
      <c r="Z97">
        <v>7.9342204499999998</v>
      </c>
      <c r="AA97">
        <v>5.3139008000000008</v>
      </c>
      <c r="AB97">
        <v>6.349330000000001</v>
      </c>
      <c r="AC97" t="s">
        <v>74</v>
      </c>
      <c r="AD97">
        <v>159.13477665111185</v>
      </c>
      <c r="AE97">
        <v>166.99813275291589</v>
      </c>
      <c r="AF97">
        <v>115.73418909137331</v>
      </c>
      <c r="AG97">
        <v>76.071018516914364</v>
      </c>
    </row>
    <row r="98" spans="1:33" x14ac:dyDescent="0.4">
      <c r="A98" s="4" t="s">
        <v>245</v>
      </c>
      <c r="B98">
        <v>109</v>
      </c>
      <c r="C98" t="s">
        <v>75</v>
      </c>
      <c r="D98">
        <v>458</v>
      </c>
      <c r="E98">
        <v>339</v>
      </c>
      <c r="F98">
        <v>665</v>
      </c>
      <c r="G98">
        <v>153</v>
      </c>
      <c r="H98" t="s">
        <v>75</v>
      </c>
      <c r="I98">
        <v>4.3297546500000008</v>
      </c>
      <c r="J98">
        <v>1.6166371000000002</v>
      </c>
      <c r="K98">
        <v>3.5141099500000004</v>
      </c>
      <c r="L98">
        <v>1.8413057000000002</v>
      </c>
      <c r="M98" t="s">
        <v>75</v>
      </c>
      <c r="N98">
        <v>105.77966582933283</v>
      </c>
      <c r="O98">
        <v>209.69455668189229</v>
      </c>
      <c r="P98">
        <v>189.23710682416183</v>
      </c>
      <c r="Q98">
        <v>83.093209345954875</v>
      </c>
      <c r="R98">
        <v>109</v>
      </c>
      <c r="S98" t="s">
        <v>75</v>
      </c>
      <c r="T98">
        <v>524</v>
      </c>
      <c r="U98">
        <v>345</v>
      </c>
      <c r="V98">
        <v>780</v>
      </c>
      <c r="W98">
        <v>185</v>
      </c>
      <c r="X98" t="s">
        <v>75</v>
      </c>
      <c r="Y98">
        <v>4.3004500500000011</v>
      </c>
      <c r="Z98">
        <v>1.4798823000000001</v>
      </c>
      <c r="AA98">
        <v>3.2064116500000002</v>
      </c>
      <c r="AB98">
        <v>1.8413057000000002</v>
      </c>
      <c r="AC98" t="s">
        <v>75</v>
      </c>
      <c r="AD98">
        <v>121.84771219468061</v>
      </c>
      <c r="AE98">
        <v>233.12664797734251</v>
      </c>
      <c r="AF98">
        <v>243.26258919374871</v>
      </c>
      <c r="AG98">
        <v>100.47218123530492</v>
      </c>
    </row>
    <row r="99" spans="1:33" x14ac:dyDescent="0.4">
      <c r="A99" s="4" t="s">
        <v>246</v>
      </c>
      <c r="B99">
        <v>110</v>
      </c>
      <c r="C99" t="s">
        <v>76</v>
      </c>
      <c r="D99">
        <v>92</v>
      </c>
      <c r="E99">
        <v>32</v>
      </c>
      <c r="F99">
        <v>49</v>
      </c>
      <c r="G99">
        <v>2</v>
      </c>
      <c r="H99" t="s">
        <v>76</v>
      </c>
      <c r="I99">
        <v>0.37119160000000001</v>
      </c>
      <c r="J99">
        <v>0.37363365000000004</v>
      </c>
      <c r="K99">
        <v>0.42003260000000003</v>
      </c>
      <c r="L99">
        <v>0.16605940000000002</v>
      </c>
      <c r="M99" t="s">
        <v>76</v>
      </c>
      <c r="N99">
        <v>247.85043627064834</v>
      </c>
      <c r="O99">
        <v>85.64539087954202</v>
      </c>
      <c r="P99">
        <v>116.65761181394015</v>
      </c>
      <c r="Q99">
        <v>12.043883092435596</v>
      </c>
      <c r="R99">
        <v>110</v>
      </c>
      <c r="S99" t="s">
        <v>76</v>
      </c>
      <c r="T99">
        <v>83</v>
      </c>
      <c r="U99">
        <v>26</v>
      </c>
      <c r="V99">
        <v>47</v>
      </c>
      <c r="W99">
        <v>5</v>
      </c>
      <c r="X99" t="s">
        <v>76</v>
      </c>
      <c r="Y99">
        <v>0.42491670000000009</v>
      </c>
      <c r="Z99">
        <v>0.42735875000000006</v>
      </c>
      <c r="AA99">
        <v>0.33944495000000002</v>
      </c>
      <c r="AB99">
        <v>0.16605940000000002</v>
      </c>
      <c r="AC99" t="s">
        <v>76</v>
      </c>
      <c r="AD99">
        <v>195.33240279800719</v>
      </c>
      <c r="AE99">
        <v>60.838815164074667</v>
      </c>
      <c r="AF99">
        <v>138.46133224253299</v>
      </c>
      <c r="AG99">
        <v>30.109707731088992</v>
      </c>
    </row>
    <row r="100" spans="1:33" x14ac:dyDescent="0.4">
      <c r="A100" s="4" t="s">
        <v>247</v>
      </c>
      <c r="B100">
        <v>111</v>
      </c>
      <c r="C100" t="s">
        <v>118</v>
      </c>
      <c r="D100">
        <v>55</v>
      </c>
      <c r="E100">
        <v>7</v>
      </c>
      <c r="F100">
        <v>10</v>
      </c>
      <c r="G100">
        <v>1</v>
      </c>
      <c r="H100" t="s">
        <v>118</v>
      </c>
      <c r="I100">
        <v>0.24908910000000001</v>
      </c>
      <c r="J100">
        <v>0.23687885</v>
      </c>
      <c r="K100">
        <v>0.26862550000000002</v>
      </c>
      <c r="L100">
        <v>0.15140710000000002</v>
      </c>
      <c r="M100" t="s">
        <v>118</v>
      </c>
      <c r="N100">
        <v>220.8045233613193</v>
      </c>
      <c r="O100">
        <v>29.550970886594559</v>
      </c>
      <c r="P100">
        <v>37.226547740255484</v>
      </c>
      <c r="Q100">
        <v>6.6047100829485528</v>
      </c>
      <c r="R100">
        <v>111</v>
      </c>
      <c r="S100" t="s">
        <v>118</v>
      </c>
      <c r="T100">
        <v>94</v>
      </c>
      <c r="U100">
        <v>13</v>
      </c>
      <c r="V100">
        <v>9</v>
      </c>
      <c r="W100">
        <v>0</v>
      </c>
      <c r="X100" t="s">
        <v>118</v>
      </c>
      <c r="Y100">
        <v>0.34921315000000003</v>
      </c>
      <c r="Z100">
        <v>0.24420500000000003</v>
      </c>
      <c r="AA100">
        <v>0.36142340000000001</v>
      </c>
      <c r="AB100">
        <v>0.15140710000000002</v>
      </c>
      <c r="AC100" t="s">
        <v>118</v>
      </c>
      <c r="AD100">
        <v>269.1765759680012</v>
      </c>
      <c r="AE100">
        <v>53.23396326856534</v>
      </c>
      <c r="AF100">
        <v>24.901542069495225</v>
      </c>
      <c r="AG100">
        <v>0</v>
      </c>
    </row>
    <row r="101" spans="1:33" x14ac:dyDescent="0.4">
      <c r="A101" s="4" t="s">
        <v>248</v>
      </c>
      <c r="B101">
        <v>112</v>
      </c>
      <c r="C101" t="s">
        <v>77</v>
      </c>
      <c r="D101">
        <v>47</v>
      </c>
      <c r="E101">
        <v>22</v>
      </c>
      <c r="F101">
        <v>40</v>
      </c>
      <c r="G101">
        <v>7</v>
      </c>
      <c r="H101" t="s">
        <v>77</v>
      </c>
      <c r="I101">
        <v>0.38095980000000002</v>
      </c>
      <c r="J101">
        <v>0.15384915000000002</v>
      </c>
      <c r="K101">
        <v>0.31502445000000001</v>
      </c>
      <c r="L101">
        <v>0.29060395</v>
      </c>
      <c r="M101" t="s">
        <v>77</v>
      </c>
      <c r="N101">
        <v>123.37259731866722</v>
      </c>
      <c r="O101">
        <v>142.99721512923534</v>
      </c>
      <c r="P101">
        <v>126.97427136211174</v>
      </c>
      <c r="Q101">
        <v>24.087766184871196</v>
      </c>
      <c r="R101">
        <v>112</v>
      </c>
      <c r="S101" t="s">
        <v>77</v>
      </c>
      <c r="T101">
        <v>50</v>
      </c>
      <c r="U101">
        <v>37</v>
      </c>
      <c r="V101">
        <v>50</v>
      </c>
      <c r="W101">
        <v>30</v>
      </c>
      <c r="X101" t="s">
        <v>77</v>
      </c>
      <c r="Y101">
        <v>0.42735875000000001</v>
      </c>
      <c r="Z101">
        <v>0.17826965000000003</v>
      </c>
      <c r="AA101">
        <v>0.36142340000000001</v>
      </c>
      <c r="AB101">
        <v>0.29060395</v>
      </c>
      <c r="AC101" t="s">
        <v>77</v>
      </c>
      <c r="AD101">
        <v>116.99772146937438</v>
      </c>
      <c r="AE101">
        <v>207.55075246964356</v>
      </c>
      <c r="AF101">
        <v>138.34190038608457</v>
      </c>
      <c r="AG101">
        <v>103.23328364944798</v>
      </c>
    </row>
    <row r="102" spans="1:33" x14ac:dyDescent="0.4">
      <c r="A102" s="4" t="s">
        <v>249</v>
      </c>
      <c r="B102">
        <v>113</v>
      </c>
      <c r="C102" t="s">
        <v>78</v>
      </c>
      <c r="D102">
        <v>46</v>
      </c>
      <c r="E102">
        <v>33</v>
      </c>
      <c r="F102">
        <v>18</v>
      </c>
      <c r="G102">
        <v>25</v>
      </c>
      <c r="H102" t="s">
        <v>78</v>
      </c>
      <c r="I102">
        <v>0.23199475000000003</v>
      </c>
      <c r="J102">
        <v>0.11966045000000002</v>
      </c>
      <c r="K102">
        <v>0.11966045000000002</v>
      </c>
      <c r="L102">
        <v>0.18803785000000001</v>
      </c>
      <c r="M102" t="s">
        <v>78</v>
      </c>
      <c r="N102">
        <v>198.28034901651867</v>
      </c>
      <c r="O102">
        <v>275.7803434635253</v>
      </c>
      <c r="P102">
        <v>150.42564188919562</v>
      </c>
      <c r="Q102">
        <v>132.95195621519815</v>
      </c>
      <c r="R102">
        <v>113</v>
      </c>
      <c r="S102" t="s">
        <v>78</v>
      </c>
      <c r="T102">
        <v>38</v>
      </c>
      <c r="U102">
        <v>20</v>
      </c>
      <c r="V102">
        <v>20</v>
      </c>
      <c r="W102">
        <v>21</v>
      </c>
      <c r="X102" t="s">
        <v>78</v>
      </c>
      <c r="Y102">
        <v>0.25153115000000004</v>
      </c>
      <c r="Z102">
        <v>0.12210250000000002</v>
      </c>
      <c r="AA102">
        <v>0.10745020000000001</v>
      </c>
      <c r="AB102">
        <v>0.18803785000000001</v>
      </c>
      <c r="AC102" t="s">
        <v>78</v>
      </c>
      <c r="AD102">
        <v>151.07472772259021</v>
      </c>
      <c r="AE102">
        <v>163.79681005712411</v>
      </c>
      <c r="AF102">
        <v>186.13273870127742</v>
      </c>
      <c r="AG102">
        <v>111.67964322076645</v>
      </c>
    </row>
    <row r="103" spans="1:33" x14ac:dyDescent="0.4">
      <c r="A103" s="4" t="s">
        <v>250</v>
      </c>
      <c r="B103">
        <v>114</v>
      </c>
      <c r="C103" t="s">
        <v>79</v>
      </c>
      <c r="D103">
        <v>257</v>
      </c>
      <c r="E103">
        <v>568</v>
      </c>
      <c r="F103">
        <v>225</v>
      </c>
      <c r="G103">
        <v>430</v>
      </c>
      <c r="H103" t="s">
        <v>79</v>
      </c>
      <c r="I103">
        <v>6.595977050000001</v>
      </c>
      <c r="J103">
        <v>2.4273977000000002</v>
      </c>
      <c r="K103">
        <v>0.81808675000000008</v>
      </c>
      <c r="L103">
        <v>4.1978839500000005</v>
      </c>
      <c r="M103" t="s">
        <v>79</v>
      </c>
      <c r="N103">
        <v>38.96314345120409</v>
      </c>
      <c r="O103">
        <v>233.99544293874874</v>
      </c>
      <c r="P103">
        <v>275.03195718546959</v>
      </c>
      <c r="Q103">
        <v>102.43256009971404</v>
      </c>
      <c r="R103">
        <v>114</v>
      </c>
      <c r="S103" t="s">
        <v>79</v>
      </c>
      <c r="T103">
        <v>207</v>
      </c>
      <c r="U103">
        <v>648</v>
      </c>
      <c r="V103">
        <v>264</v>
      </c>
      <c r="W103">
        <v>412</v>
      </c>
      <c r="X103" t="s">
        <v>79</v>
      </c>
      <c r="Y103">
        <v>5.4091407500000006</v>
      </c>
      <c r="Z103">
        <v>2.6398560500000001</v>
      </c>
      <c r="AA103">
        <v>0.88158005000000006</v>
      </c>
      <c r="AB103">
        <v>4.1978839500000005</v>
      </c>
      <c r="AC103" t="s">
        <v>79</v>
      </c>
      <c r="AD103">
        <v>38.268554945626065</v>
      </c>
      <c r="AE103">
        <v>245.46792996534791</v>
      </c>
      <c r="AF103">
        <v>299.46231201579479</v>
      </c>
      <c r="AG103">
        <v>98.144685490888804</v>
      </c>
    </row>
    <row r="104" spans="1:33" x14ac:dyDescent="0.4">
      <c r="A104" s="4" t="s">
        <v>252</v>
      </c>
      <c r="B104">
        <v>115</v>
      </c>
      <c r="C104" t="s">
        <v>80</v>
      </c>
      <c r="D104">
        <v>1471</v>
      </c>
      <c r="E104">
        <v>2166</v>
      </c>
      <c r="F104">
        <v>1691</v>
      </c>
      <c r="G104">
        <v>1345</v>
      </c>
      <c r="H104" t="s">
        <v>80</v>
      </c>
      <c r="I104">
        <v>26.347277450000011</v>
      </c>
      <c r="J104">
        <v>21.060239200000002</v>
      </c>
      <c r="K104">
        <v>19.680480950000003</v>
      </c>
      <c r="L104">
        <v>21.167689400000004</v>
      </c>
      <c r="M104" t="s">
        <v>80</v>
      </c>
      <c r="N104">
        <v>55.831195568178124</v>
      </c>
      <c r="O104">
        <v>102.84783470075686</v>
      </c>
      <c r="P104">
        <v>85.922696924741558</v>
      </c>
      <c r="Q104">
        <v>63.54023694244114</v>
      </c>
      <c r="R104">
        <v>115</v>
      </c>
      <c r="S104" t="s">
        <v>80</v>
      </c>
      <c r="T104">
        <v>1642</v>
      </c>
      <c r="U104">
        <v>2045</v>
      </c>
      <c r="V104">
        <v>1779</v>
      </c>
      <c r="W104">
        <v>1368</v>
      </c>
      <c r="X104" t="s">
        <v>80</v>
      </c>
      <c r="Y104">
        <v>25.719670600000004</v>
      </c>
      <c r="Z104">
        <v>20.300761650000002</v>
      </c>
      <c r="AA104">
        <v>19.008917200000003</v>
      </c>
      <c r="AB104">
        <v>21.167689400000004</v>
      </c>
      <c r="AC104" t="s">
        <v>80</v>
      </c>
      <c r="AD104">
        <v>63.842186221467379</v>
      </c>
      <c r="AE104">
        <v>100.73513670360244</v>
      </c>
      <c r="AF104">
        <v>93.587655797669512</v>
      </c>
      <c r="AG104">
        <v>64.62679861506281</v>
      </c>
    </row>
  </sheetData>
  <mergeCells count="6">
    <mergeCell ref="AC1:AG1"/>
    <mergeCell ref="C1:G1"/>
    <mergeCell ref="H1:L1"/>
    <mergeCell ref="M1:Q1"/>
    <mergeCell ref="S1:W1"/>
    <mergeCell ref="X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21FF-4C87-974B-ACA5-33C7E80F93CE}">
  <dimension ref="A1:Q103"/>
  <sheetViews>
    <sheetView zoomScale="87" workbookViewId="0">
      <selection activeCell="G109" sqref="G109"/>
    </sheetView>
  </sheetViews>
  <sheetFormatPr defaultColWidth="11" defaultRowHeight="14.6" x14ac:dyDescent="0.4"/>
  <cols>
    <col min="1" max="1" width="11" style="44" bestFit="1" customWidth="1"/>
    <col min="2" max="2" width="18.3828125" style="34" customWidth="1"/>
    <col min="3" max="6" width="8.84375" style="34"/>
    <col min="7" max="7" width="23.15234375" style="34" customWidth="1"/>
    <col min="8" max="8" width="20.765625" style="34" customWidth="1"/>
    <col min="9" max="9" width="13.15234375" style="34" bestFit="1" customWidth="1"/>
    <col min="10" max="10" width="13.69140625" style="34" bestFit="1" customWidth="1"/>
    <col min="11" max="11" width="21.07421875" style="34" customWidth="1"/>
    <col min="12" max="12" width="13.15234375" style="34" bestFit="1" customWidth="1"/>
    <col min="13" max="13" width="13.69140625" style="34" bestFit="1" customWidth="1"/>
    <col min="14" max="14" width="18.61328125" style="34" customWidth="1"/>
    <col min="17" max="17" width="27.3046875" customWidth="1"/>
  </cols>
  <sheetData>
    <row r="1" spans="1:17" s="17" customFormat="1" ht="20.6" x14ac:dyDescent="0.55000000000000004">
      <c r="A1" s="16" t="s">
        <v>254</v>
      </c>
      <c r="B1" s="18" t="s">
        <v>255</v>
      </c>
      <c r="C1" s="18" t="s">
        <v>264</v>
      </c>
      <c r="D1" s="18" t="s">
        <v>265</v>
      </c>
      <c r="E1" s="19" t="s">
        <v>266</v>
      </c>
      <c r="F1" s="19" t="s">
        <v>267</v>
      </c>
      <c r="G1" s="18" t="s">
        <v>276</v>
      </c>
      <c r="H1" s="18" t="s">
        <v>277</v>
      </c>
      <c r="I1" s="18" t="s">
        <v>278</v>
      </c>
      <c r="J1" s="18" t="s">
        <v>279</v>
      </c>
      <c r="K1" s="18" t="s">
        <v>283</v>
      </c>
      <c r="L1" s="18" t="s">
        <v>280</v>
      </c>
      <c r="M1" s="18" t="s">
        <v>281</v>
      </c>
      <c r="N1" s="18" t="s">
        <v>282</v>
      </c>
    </row>
    <row r="2" spans="1:17" x14ac:dyDescent="0.4">
      <c r="A2" s="33">
        <v>2</v>
      </c>
      <c r="B2" s="45" t="s">
        <v>2</v>
      </c>
      <c r="C2" s="46">
        <v>142.34545024715132</v>
      </c>
      <c r="D2" s="46">
        <v>556.30897107759347</v>
      </c>
      <c r="E2" s="46">
        <v>182.06209196337875</v>
      </c>
      <c r="F2" s="46">
        <v>244.57887994898957</v>
      </c>
      <c r="G2" s="45">
        <v>349.32721066237241</v>
      </c>
      <c r="H2" s="45">
        <v>213.32048595618414</v>
      </c>
      <c r="I2" s="45">
        <v>-70.975035709032824</v>
      </c>
      <c r="J2" s="45">
        <v>342.98848512140933</v>
      </c>
      <c r="K2" s="45">
        <v>136.00672470618827</v>
      </c>
      <c r="L2" s="45">
        <v>-33.271551670668444</v>
      </c>
      <c r="M2" s="45">
        <v>160.7855352400889</v>
      </c>
      <c r="N2" s="45">
        <v>63.756991784710223</v>
      </c>
      <c r="Q2" t="s">
        <v>274</v>
      </c>
    </row>
    <row r="3" spans="1:17" x14ac:dyDescent="0.4">
      <c r="A3" s="33">
        <v>3</v>
      </c>
      <c r="B3" s="45" t="s">
        <v>3</v>
      </c>
      <c r="C3" s="46">
        <v>184.42990576453101</v>
      </c>
      <c r="D3" s="46">
        <v>415.52472015607498</v>
      </c>
      <c r="E3" s="46">
        <v>228.67292555971625</v>
      </c>
      <c r="F3" s="46">
        <v>295.8165185602748</v>
      </c>
      <c r="G3" s="45">
        <v>299.97731296030298</v>
      </c>
      <c r="H3" s="45">
        <v>262.24472205999552</v>
      </c>
      <c r="I3" s="45">
        <v>-77.81481629546451</v>
      </c>
      <c r="J3" s="45">
        <v>153.27999809607945</v>
      </c>
      <c r="K3" s="45">
        <v>37.732590900307457</v>
      </c>
      <c r="L3" s="45">
        <v>-29.672595766355318</v>
      </c>
      <c r="M3" s="45">
        <v>58.449221357832528</v>
      </c>
      <c r="N3" s="45">
        <v>14.388312795738598</v>
      </c>
      <c r="Q3" s="21" t="s">
        <v>0</v>
      </c>
    </row>
    <row r="4" spans="1:17" x14ac:dyDescent="0.4">
      <c r="A4" s="33">
        <v>4</v>
      </c>
      <c r="B4" s="45" t="s">
        <v>82</v>
      </c>
      <c r="C4" s="46">
        <v>432.05958563956972</v>
      </c>
      <c r="D4" s="46">
        <v>506.74172356162154</v>
      </c>
      <c r="E4" s="46">
        <v>419.74613578883304</v>
      </c>
      <c r="F4" s="46">
        <v>287.92981857575182</v>
      </c>
      <c r="G4" s="45">
        <v>469.40065460059566</v>
      </c>
      <c r="H4" s="45">
        <v>353.83797718229243</v>
      </c>
      <c r="I4" s="45">
        <v>78.221608457277284</v>
      </c>
      <c r="J4" s="45">
        <v>152.90374637932911</v>
      </c>
      <c r="K4" s="45">
        <v>115.56267741830322</v>
      </c>
      <c r="L4" s="45">
        <v>22.106617576829123</v>
      </c>
      <c r="M4" s="45">
        <v>43.212926887312385</v>
      </c>
      <c r="N4" s="45">
        <v>32.659772232070758</v>
      </c>
      <c r="Q4" s="22"/>
    </row>
    <row r="5" spans="1:17" x14ac:dyDescent="0.4">
      <c r="A5" s="33">
        <v>5</v>
      </c>
      <c r="B5" s="45" t="s">
        <v>83</v>
      </c>
      <c r="C5" s="46">
        <v>393.30366116591586</v>
      </c>
      <c r="D5" s="46">
        <v>475.49778193421793</v>
      </c>
      <c r="E5" s="46">
        <v>502.33232234118026</v>
      </c>
      <c r="F5" s="46">
        <v>460.83132381743127</v>
      </c>
      <c r="G5" s="45">
        <v>434.40072155006692</v>
      </c>
      <c r="H5" s="45">
        <v>481.58182307930576</v>
      </c>
      <c r="I5" s="45">
        <v>-88.278161913389908</v>
      </c>
      <c r="J5" s="45">
        <v>-6.0840411450878378</v>
      </c>
      <c r="K5" s="45">
        <v>-47.181101529238845</v>
      </c>
      <c r="L5" s="45">
        <v>-18.330874979650645</v>
      </c>
      <c r="M5" s="45">
        <v>-1.2633452621167416</v>
      </c>
      <c r="N5" s="45">
        <v>-9.7971101208836888</v>
      </c>
      <c r="Q5" s="23" t="s">
        <v>172</v>
      </c>
    </row>
    <row r="6" spans="1:17" x14ac:dyDescent="0.4">
      <c r="A6" s="33">
        <v>6</v>
      </c>
      <c r="B6" s="45" t="s">
        <v>84</v>
      </c>
      <c r="C6" s="46">
        <v>0</v>
      </c>
      <c r="D6" s="46">
        <v>62.288927768202129</v>
      </c>
      <c r="E6" s="46">
        <v>9.8672777142845867</v>
      </c>
      <c r="F6" s="46">
        <v>11.948043173928152</v>
      </c>
      <c r="G6" s="20">
        <v>31.144463884101064</v>
      </c>
      <c r="H6" s="45">
        <v>10.907660444106369</v>
      </c>
      <c r="I6" s="45">
        <v>-10.907660444106369</v>
      </c>
      <c r="J6" s="45">
        <v>51.381267324095759</v>
      </c>
      <c r="K6" s="45">
        <v>20.236803439994695</v>
      </c>
      <c r="L6" s="45">
        <v>-100</v>
      </c>
      <c r="M6" s="45">
        <v>471.05671823381795</v>
      </c>
      <c r="N6" s="45">
        <v>185.528359116909</v>
      </c>
      <c r="Q6" s="22"/>
    </row>
    <row r="7" spans="1:17" x14ac:dyDescent="0.4">
      <c r="A7" s="33">
        <v>8</v>
      </c>
      <c r="B7" s="45" t="s">
        <v>86</v>
      </c>
      <c r="C7" s="46">
        <v>811.76544086803892</v>
      </c>
      <c r="D7" s="46">
        <v>1019.263401076791</v>
      </c>
      <c r="E7" s="46">
        <v>662.78606131362085</v>
      </c>
      <c r="F7" s="46">
        <v>390.30603515360167</v>
      </c>
      <c r="G7" s="45">
        <v>915.51442097241488</v>
      </c>
      <c r="H7" s="45">
        <v>526.54604823361126</v>
      </c>
      <c r="I7" s="45">
        <v>285.21939263442766</v>
      </c>
      <c r="J7" s="45">
        <v>492.7173528431797</v>
      </c>
      <c r="K7" s="45">
        <v>388.96837273880362</v>
      </c>
      <c r="L7" s="45">
        <v>54.167986559056871</v>
      </c>
      <c r="M7" s="45">
        <v>93.575358602744103</v>
      </c>
      <c r="N7" s="45">
        <v>73.87167258090048</v>
      </c>
      <c r="Q7" s="31" t="s">
        <v>184</v>
      </c>
    </row>
    <row r="8" spans="1:17" x14ac:dyDescent="0.4">
      <c r="A8" s="33">
        <v>9</v>
      </c>
      <c r="B8" s="45" t="s">
        <v>87</v>
      </c>
      <c r="C8" s="46">
        <v>270.59131231601555</v>
      </c>
      <c r="D8" s="46">
        <v>316.92655121386503</v>
      </c>
      <c r="E8" s="46">
        <v>126.06092524517098</v>
      </c>
      <c r="F8" s="46">
        <v>284.94829678576622</v>
      </c>
      <c r="G8" s="45">
        <v>293.75893176494026</v>
      </c>
      <c r="H8" s="45">
        <v>205.50461101546858</v>
      </c>
      <c r="I8" s="45">
        <v>65.086701300546963</v>
      </c>
      <c r="J8" s="45">
        <v>111.42194019839644</v>
      </c>
      <c r="K8" s="45">
        <v>88.254320749471674</v>
      </c>
      <c r="L8" s="45">
        <v>31.671650080711721</v>
      </c>
      <c r="M8" s="45">
        <v>54.218705676637867</v>
      </c>
      <c r="N8" s="45">
        <v>42.945177878674784</v>
      </c>
      <c r="Q8" s="22"/>
    </row>
    <row r="9" spans="1:17" x14ac:dyDescent="0.4">
      <c r="A9" s="33">
        <v>11</v>
      </c>
      <c r="B9" s="45" t="s">
        <v>89</v>
      </c>
      <c r="C9" s="46">
        <v>73.915528004117391</v>
      </c>
      <c r="D9" s="46">
        <v>360.17261399346978</v>
      </c>
      <c r="E9" s="46">
        <v>199.41879673130475</v>
      </c>
      <c r="F9" s="46">
        <v>149.71958967348198</v>
      </c>
      <c r="G9" s="45">
        <v>217.04407099879359</v>
      </c>
      <c r="H9" s="45">
        <v>174.56919320239336</v>
      </c>
      <c r="I9" s="45">
        <v>-100.65366519827597</v>
      </c>
      <c r="J9" s="45">
        <v>185.60342079107642</v>
      </c>
      <c r="K9" s="45">
        <v>42.474877796400222</v>
      </c>
      <c r="L9" s="45">
        <v>-57.658320664619986</v>
      </c>
      <c r="M9" s="45">
        <v>106.3208332388236</v>
      </c>
      <c r="N9" s="45">
        <v>24.331256287101798</v>
      </c>
      <c r="Q9" s="24" t="s">
        <v>194</v>
      </c>
    </row>
    <row r="10" spans="1:17" x14ac:dyDescent="0.4">
      <c r="A10" s="33">
        <v>12</v>
      </c>
      <c r="B10" s="45" t="s">
        <v>90</v>
      </c>
      <c r="C10" s="46">
        <v>50.980934857137036</v>
      </c>
      <c r="D10" s="46">
        <v>388.10065069505163</v>
      </c>
      <c r="E10" s="46">
        <v>176.58909063883502</v>
      </c>
      <c r="F10" s="46">
        <v>484.03312664634791</v>
      </c>
      <c r="G10" s="45">
        <v>219.54079277609432</v>
      </c>
      <c r="H10" s="45">
        <v>330.31110864259148</v>
      </c>
      <c r="I10" s="45">
        <v>-279.33017378545446</v>
      </c>
      <c r="J10" s="45">
        <v>57.789542052460149</v>
      </c>
      <c r="K10" s="45">
        <v>-110.77031586649716</v>
      </c>
      <c r="L10" s="45">
        <v>-84.565782523439069</v>
      </c>
      <c r="M10" s="45">
        <v>17.495488507772386</v>
      </c>
      <c r="N10" s="45">
        <v>-33.535147007833345</v>
      </c>
      <c r="Q10" s="22"/>
    </row>
    <row r="11" spans="1:17" x14ac:dyDescent="0.4">
      <c r="A11" s="33">
        <v>13</v>
      </c>
      <c r="B11" s="45" t="s">
        <v>7</v>
      </c>
      <c r="C11" s="46">
        <v>4.2215672695135069</v>
      </c>
      <c r="D11" s="46">
        <v>49.592459792381867</v>
      </c>
      <c r="E11" s="46">
        <v>10.585508132943396</v>
      </c>
      <c r="F11" s="46">
        <v>55.310534201753995</v>
      </c>
      <c r="G11" s="45">
        <v>26.907013530947687</v>
      </c>
      <c r="H11" s="45">
        <v>32.948021167348699</v>
      </c>
      <c r="I11" s="45">
        <v>-28.726453897835192</v>
      </c>
      <c r="J11" s="45">
        <v>16.644438625033168</v>
      </c>
      <c r="K11" s="45">
        <v>-6.0410076364010123</v>
      </c>
      <c r="L11" s="45">
        <v>-87.187190247112454</v>
      </c>
      <c r="M11" s="45">
        <v>50.51726336004576</v>
      </c>
      <c r="N11" s="45">
        <v>-18.334963443533344</v>
      </c>
      <c r="Q11" s="25" t="s">
        <v>275</v>
      </c>
    </row>
    <row r="12" spans="1:17" x14ac:dyDescent="0.4">
      <c r="A12" s="33">
        <v>14</v>
      </c>
      <c r="B12" s="45" t="s">
        <v>8</v>
      </c>
      <c r="C12" s="46">
        <v>13.682311102623736</v>
      </c>
      <c r="D12" s="46">
        <v>51.186503142851286</v>
      </c>
      <c r="E12" s="46">
        <v>25.547630802136119</v>
      </c>
      <c r="F12" s="46">
        <v>59.692715035395096</v>
      </c>
      <c r="G12" s="45">
        <v>32.434407122737511</v>
      </c>
      <c r="H12" s="45">
        <v>42.620172918765604</v>
      </c>
      <c r="I12" s="45">
        <v>-28.937861816141869</v>
      </c>
      <c r="J12" s="45">
        <v>8.5663302240856822</v>
      </c>
      <c r="K12" s="45">
        <v>-10.185765796028093</v>
      </c>
      <c r="L12" s="45">
        <v>-67.897100913451638</v>
      </c>
      <c r="M12" s="45">
        <v>20.099238546997867</v>
      </c>
      <c r="N12" s="45">
        <v>-23.898931183226885</v>
      </c>
      <c r="Q12" s="22"/>
    </row>
    <row r="13" spans="1:17" x14ac:dyDescent="0.4">
      <c r="A13" s="33">
        <v>15</v>
      </c>
      <c r="B13" s="45" t="s">
        <v>91</v>
      </c>
      <c r="C13" s="46">
        <v>56.955725319623504</v>
      </c>
      <c r="D13" s="46">
        <v>717.7613024975102</v>
      </c>
      <c r="E13" s="46">
        <v>541.27004387227862</v>
      </c>
      <c r="F13" s="46">
        <v>335.95060021920358</v>
      </c>
      <c r="G13" s="45">
        <v>387.35851390856686</v>
      </c>
      <c r="H13" s="20">
        <v>438.6103220457411</v>
      </c>
      <c r="I13" s="45">
        <v>-381.65459672611757</v>
      </c>
      <c r="J13" s="45">
        <v>279.1509804517691</v>
      </c>
      <c r="K13" s="45">
        <v>-51.251808137174237</v>
      </c>
      <c r="L13" s="45">
        <v>-87.014504115185005</v>
      </c>
      <c r="M13" s="45">
        <v>63.644416563150884</v>
      </c>
      <c r="N13" s="45">
        <v>-11.685043776017057</v>
      </c>
      <c r="Q13" s="26" t="s">
        <v>208</v>
      </c>
    </row>
    <row r="14" spans="1:17" x14ac:dyDescent="0.4">
      <c r="A14" s="33">
        <v>16</v>
      </c>
      <c r="B14" s="45" t="s">
        <v>9</v>
      </c>
      <c r="C14" s="46">
        <v>17.612560221196144</v>
      </c>
      <c r="D14" s="46">
        <v>455.72499572345015</v>
      </c>
      <c r="E14" s="46">
        <v>216.39033556124809</v>
      </c>
      <c r="F14" s="46">
        <v>374.10382543911066</v>
      </c>
      <c r="G14" s="45">
        <v>236.66877797232314</v>
      </c>
      <c r="H14" s="45">
        <v>295.24708050017938</v>
      </c>
      <c r="I14" s="45">
        <v>-277.63452027898325</v>
      </c>
      <c r="J14" s="45">
        <v>160.47791522327077</v>
      </c>
      <c r="K14" s="45">
        <v>-58.578302527856238</v>
      </c>
      <c r="L14" s="45">
        <v>-94.034636958523478</v>
      </c>
      <c r="M14" s="45">
        <v>54.353768698205052</v>
      </c>
      <c r="N14" s="45">
        <v>-19.840434130159213</v>
      </c>
      <c r="Q14" s="22"/>
    </row>
    <row r="15" spans="1:17" x14ac:dyDescent="0.4">
      <c r="A15" s="33">
        <v>18</v>
      </c>
      <c r="B15" s="45" t="s">
        <v>92</v>
      </c>
      <c r="C15" s="46">
        <v>76.201124678749053</v>
      </c>
      <c r="D15" s="46">
        <v>460.67852828566163</v>
      </c>
      <c r="E15" s="46">
        <v>179.08987831798584</v>
      </c>
      <c r="F15" s="46">
        <v>519.39245836128509</v>
      </c>
      <c r="G15" s="45">
        <v>268.43982648220532</v>
      </c>
      <c r="H15" s="45">
        <v>349.24116833963546</v>
      </c>
      <c r="I15" s="45">
        <v>-273.0400436608864</v>
      </c>
      <c r="J15" s="45">
        <v>111.43735994602616</v>
      </c>
      <c r="K15" s="45">
        <v>-80.801341857430145</v>
      </c>
      <c r="L15" s="45">
        <v>-78.180944405545048</v>
      </c>
      <c r="M15" s="45">
        <v>31.908426052925648</v>
      </c>
      <c r="N15" s="45">
        <v>-23.136259176309711</v>
      </c>
      <c r="Q15" s="27" t="s">
        <v>210</v>
      </c>
    </row>
    <row r="16" spans="1:17" x14ac:dyDescent="0.4">
      <c r="A16" s="33">
        <v>19</v>
      </c>
      <c r="B16" s="45" t="s">
        <v>11</v>
      </c>
      <c r="C16" s="46">
        <v>230.97803082098625</v>
      </c>
      <c r="D16" s="46">
        <v>882.29367259388414</v>
      </c>
      <c r="E16" s="46">
        <v>602.11022512287775</v>
      </c>
      <c r="F16" s="46">
        <v>681.57061902964404</v>
      </c>
      <c r="G16" s="45">
        <v>556.63585170743522</v>
      </c>
      <c r="H16" s="45">
        <v>641.84042207626089</v>
      </c>
      <c r="I16" s="45">
        <v>-410.86239125527464</v>
      </c>
      <c r="J16" s="45">
        <v>240.45325051762325</v>
      </c>
      <c r="K16" s="45">
        <v>-85.204570368825671</v>
      </c>
      <c r="L16" s="45">
        <v>-64.013168557722537</v>
      </c>
      <c r="M16" s="45">
        <v>37.463089304938414</v>
      </c>
      <c r="N16" s="45">
        <v>-13.275039626392058</v>
      </c>
      <c r="Q16" s="22"/>
    </row>
    <row r="17" spans="1:17" x14ac:dyDescent="0.4">
      <c r="A17" s="33">
        <v>20</v>
      </c>
      <c r="B17" s="45" t="s">
        <v>12</v>
      </c>
      <c r="C17" s="46">
        <v>271.95865047435228</v>
      </c>
      <c r="D17" s="46">
        <v>1190.4819700028095</v>
      </c>
      <c r="E17" s="46">
        <v>769.52293488915757</v>
      </c>
      <c r="F17" s="46">
        <v>567.51176928505663</v>
      </c>
      <c r="G17" s="45">
        <v>731.22031023858085</v>
      </c>
      <c r="H17" s="45">
        <v>668.51735208710716</v>
      </c>
      <c r="I17" s="45">
        <v>-396.55870161275487</v>
      </c>
      <c r="J17" s="45">
        <v>521.96461791570232</v>
      </c>
      <c r="K17" s="45">
        <v>62.702958151473695</v>
      </c>
      <c r="L17" s="45">
        <v>-59.319133658191667</v>
      </c>
      <c r="M17" s="45">
        <v>78.077946112562657</v>
      </c>
      <c r="N17" s="45">
        <v>9.379406227185493</v>
      </c>
      <c r="Q17" s="28" t="s">
        <v>228</v>
      </c>
    </row>
    <row r="18" spans="1:17" x14ac:dyDescent="0.4">
      <c r="A18" s="33">
        <v>22</v>
      </c>
      <c r="B18" s="45" t="s">
        <v>14</v>
      </c>
      <c r="C18" s="46">
        <v>240.67023221525767</v>
      </c>
      <c r="D18" s="46">
        <v>1066.2342983781782</v>
      </c>
      <c r="E18" s="46">
        <v>630.38519958893187</v>
      </c>
      <c r="F18" s="46">
        <v>367.38699836401327</v>
      </c>
      <c r="G18" s="45">
        <v>653.452265296718</v>
      </c>
      <c r="H18" s="45">
        <v>498.88609897647257</v>
      </c>
      <c r="I18" s="45">
        <v>-258.2158667612149</v>
      </c>
      <c r="J18" s="45">
        <v>567.34819940170564</v>
      </c>
      <c r="K18" s="45">
        <v>154.56616632024543</v>
      </c>
      <c r="L18" s="45">
        <v>-51.758481002172076</v>
      </c>
      <c r="M18" s="45">
        <v>113.7229921951507</v>
      </c>
      <c r="N18" s="45">
        <v>30.98225559648932</v>
      </c>
      <c r="Q18" s="22"/>
    </row>
    <row r="19" spans="1:17" x14ac:dyDescent="0.4">
      <c r="A19" s="33">
        <v>25</v>
      </c>
      <c r="B19" s="45" t="s">
        <v>93</v>
      </c>
      <c r="C19" s="46">
        <v>230.98447216563983</v>
      </c>
      <c r="D19" s="46">
        <v>522.54743208441232</v>
      </c>
      <c r="E19" s="46">
        <v>342.30421445443903</v>
      </c>
      <c r="F19" s="46">
        <v>397.22260116849384</v>
      </c>
      <c r="G19" s="45">
        <v>376.76595212502605</v>
      </c>
      <c r="H19" s="45">
        <v>369.76340781146644</v>
      </c>
      <c r="I19" s="45">
        <v>-138.77893564582661</v>
      </c>
      <c r="J19" s="45">
        <v>152.78402427294589</v>
      </c>
      <c r="K19" s="45">
        <v>7.0025443135596106</v>
      </c>
      <c r="L19" s="45">
        <v>-37.531819729600365</v>
      </c>
      <c r="M19" s="45">
        <v>41.3194007425545</v>
      </c>
      <c r="N19" s="45">
        <v>1.893790506477061</v>
      </c>
      <c r="Q19" s="29" t="s">
        <v>240</v>
      </c>
    </row>
    <row r="20" spans="1:17" x14ac:dyDescent="0.4">
      <c r="A20" s="33">
        <v>26</v>
      </c>
      <c r="B20" s="45" t="s">
        <v>94</v>
      </c>
      <c r="C20" s="46">
        <v>249.30213965948303</v>
      </c>
      <c r="D20" s="46">
        <v>527.30223078905533</v>
      </c>
      <c r="E20" s="46">
        <v>398.29011564042344</v>
      </c>
      <c r="F20" s="46">
        <v>293.02251009090486</v>
      </c>
      <c r="G20" s="45">
        <v>388.30218522426918</v>
      </c>
      <c r="H20" s="45">
        <v>345.65631286566418</v>
      </c>
      <c r="I20" s="45">
        <v>-96.354173206181144</v>
      </c>
      <c r="J20" s="45">
        <v>181.64591792339115</v>
      </c>
      <c r="K20" s="45">
        <v>42.645872358605004</v>
      </c>
      <c r="L20" s="45">
        <v>-27.875716316984562</v>
      </c>
      <c r="M20" s="45">
        <v>52.551019947373568</v>
      </c>
      <c r="N20" s="45">
        <v>12.337651815194501</v>
      </c>
      <c r="Q20" s="22"/>
    </row>
    <row r="21" spans="1:17" x14ac:dyDescent="0.4">
      <c r="A21" s="33">
        <v>27</v>
      </c>
      <c r="B21" s="45" t="s">
        <v>17</v>
      </c>
      <c r="C21" s="46">
        <v>71.561713131753251</v>
      </c>
      <c r="D21" s="46">
        <v>557.38982203411877</v>
      </c>
      <c r="E21" s="46">
        <v>262.21857750372942</v>
      </c>
      <c r="F21" s="46">
        <v>287.93964784981068</v>
      </c>
      <c r="G21" s="45">
        <v>314.47576758293599</v>
      </c>
      <c r="H21" s="45">
        <v>275.07911267677002</v>
      </c>
      <c r="I21" s="45">
        <v>-203.51739954501676</v>
      </c>
      <c r="J21" s="45">
        <v>282.31070935734874</v>
      </c>
      <c r="K21" s="45">
        <v>39.396654906165963</v>
      </c>
      <c r="L21" s="45">
        <v>-73.985042908059185</v>
      </c>
      <c r="M21" s="45">
        <v>102.62891522740811</v>
      </c>
      <c r="N21" s="45">
        <v>14.321936159674456</v>
      </c>
      <c r="Q21" s="30" t="s">
        <v>251</v>
      </c>
    </row>
    <row r="22" spans="1:17" x14ac:dyDescent="0.4">
      <c r="A22" s="33">
        <v>28</v>
      </c>
      <c r="B22" s="45" t="s">
        <v>95</v>
      </c>
      <c r="C22" s="46">
        <v>65.483799329873705</v>
      </c>
      <c r="D22" s="46">
        <v>370.99977477938614</v>
      </c>
      <c r="E22" s="46">
        <v>49.040961094947349</v>
      </c>
      <c r="F22" s="46">
        <v>361.06880366062705</v>
      </c>
      <c r="G22" s="45">
        <v>218.24178705462992</v>
      </c>
      <c r="H22" s="45">
        <v>205.05488237778721</v>
      </c>
      <c r="I22" s="45">
        <v>-139.5710830479135</v>
      </c>
      <c r="J22" s="45">
        <v>165.94489240159893</v>
      </c>
      <c r="K22" s="45">
        <v>13.186904676842715</v>
      </c>
      <c r="L22" s="45">
        <v>-68.065232794980119</v>
      </c>
      <c r="M22" s="45">
        <v>80.927062295384331</v>
      </c>
      <c r="N22" s="45">
        <v>6.430914750202116</v>
      </c>
    </row>
    <row r="23" spans="1:17" x14ac:dyDescent="0.4">
      <c r="A23" s="33">
        <v>29</v>
      </c>
      <c r="B23" s="45" t="s">
        <v>96</v>
      </c>
      <c r="C23" s="46">
        <v>129.37248047094283</v>
      </c>
      <c r="D23" s="46">
        <v>238.2499055376351</v>
      </c>
      <c r="E23" s="46">
        <v>214.49582269385303</v>
      </c>
      <c r="F23" s="46">
        <v>207.02942535101189</v>
      </c>
      <c r="G23" s="45">
        <v>183.81119300428895</v>
      </c>
      <c r="H23" s="45">
        <v>210.76262402243248</v>
      </c>
      <c r="I23" s="45">
        <v>-81.390143551489643</v>
      </c>
      <c r="J23" s="45">
        <v>27.487281515202625</v>
      </c>
      <c r="K23" s="45">
        <v>-26.951431018143523</v>
      </c>
      <c r="L23" s="45">
        <v>-38.616972021959121</v>
      </c>
      <c r="M23" s="45">
        <v>13.041819745173139</v>
      </c>
      <c r="N23" s="45">
        <v>-12.787576138392998</v>
      </c>
    </row>
    <row r="24" spans="1:17" x14ac:dyDescent="0.4">
      <c r="A24" s="33">
        <v>30</v>
      </c>
      <c r="B24" s="45" t="s">
        <v>97</v>
      </c>
      <c r="C24" s="46">
        <v>90.774094243480107</v>
      </c>
      <c r="D24" s="46">
        <v>258.70434801441081</v>
      </c>
      <c r="E24" s="46">
        <v>244.50612753536225</v>
      </c>
      <c r="F24" s="46">
        <v>383.07318481101606</v>
      </c>
      <c r="G24" s="45">
        <v>174.73922112894547</v>
      </c>
      <c r="H24" s="45">
        <v>313.78965617318914</v>
      </c>
      <c r="I24" s="45">
        <v>-223.01556192970904</v>
      </c>
      <c r="J24" s="45">
        <v>-55.085308158778332</v>
      </c>
      <c r="K24" s="45">
        <v>-139.05043504424367</v>
      </c>
      <c r="L24" s="45">
        <v>-71.071674142955374</v>
      </c>
      <c r="M24" s="45">
        <v>-17.5548514984749</v>
      </c>
      <c r="N24" s="45">
        <v>-44.313262820715131</v>
      </c>
    </row>
    <row r="25" spans="1:17" x14ac:dyDescent="0.4">
      <c r="A25" s="33">
        <v>31</v>
      </c>
      <c r="B25" s="45" t="s">
        <v>98</v>
      </c>
      <c r="C25" s="46">
        <v>13.44292001731448</v>
      </c>
      <c r="D25" s="46">
        <v>55.308013785522434</v>
      </c>
      <c r="E25" s="46">
        <v>16.550525136150092</v>
      </c>
      <c r="F25" s="46">
        <v>126.78832577643499</v>
      </c>
      <c r="G25" s="45">
        <v>34.375466901418456</v>
      </c>
      <c r="H25" s="45">
        <v>71.669425456292544</v>
      </c>
      <c r="I25" s="45">
        <v>-58.226505438978066</v>
      </c>
      <c r="J25" s="45">
        <v>-16.36141167077011</v>
      </c>
      <c r="K25" s="45">
        <v>-37.293958554874088</v>
      </c>
      <c r="L25" s="45">
        <v>-81.243159224832056</v>
      </c>
      <c r="M25" s="45">
        <v>-22.828997953594708</v>
      </c>
      <c r="N25" s="45">
        <v>-52.036078589213375</v>
      </c>
    </row>
    <row r="26" spans="1:17" x14ac:dyDescent="0.4">
      <c r="A26" s="33">
        <v>32</v>
      </c>
      <c r="B26" s="45" t="s">
        <v>99</v>
      </c>
      <c r="C26" s="46">
        <v>35.55075459439189</v>
      </c>
      <c r="D26" s="46">
        <v>243.03185232052971</v>
      </c>
      <c r="E26" s="46">
        <v>76.184562817267036</v>
      </c>
      <c r="F26" s="46">
        <v>213.45860885103943</v>
      </c>
      <c r="G26" s="45">
        <v>139.2913034574608</v>
      </c>
      <c r="H26" s="45">
        <v>144.82158583415324</v>
      </c>
      <c r="I26" s="45">
        <v>-109.27083123976135</v>
      </c>
      <c r="J26" s="45">
        <v>98.210266486376469</v>
      </c>
      <c r="K26" s="45">
        <v>-5.5302823766924405</v>
      </c>
      <c r="L26" s="45">
        <v>-75.452033348741338</v>
      </c>
      <c r="M26" s="45">
        <v>67.814660308198043</v>
      </c>
      <c r="N26" s="45">
        <v>-3.8186865202716453</v>
      </c>
    </row>
    <row r="27" spans="1:17" x14ac:dyDescent="0.4">
      <c r="A27" s="33">
        <v>33</v>
      </c>
      <c r="B27" s="45" t="s">
        <v>100</v>
      </c>
      <c r="C27" s="46">
        <v>37.945206963040334</v>
      </c>
      <c r="D27" s="46">
        <v>400.01304307931935</v>
      </c>
      <c r="E27" s="46">
        <v>84.457730185704634</v>
      </c>
      <c r="F27" s="46">
        <v>195.19827105253134</v>
      </c>
      <c r="G27" s="45">
        <v>218.97912502117984</v>
      </c>
      <c r="H27" s="45">
        <v>139.82800061911797</v>
      </c>
      <c r="I27" s="45">
        <v>-101.88279365607764</v>
      </c>
      <c r="J27" s="45">
        <v>260.18504246020137</v>
      </c>
      <c r="K27" s="45">
        <v>79.151124402061868</v>
      </c>
      <c r="L27" s="45">
        <v>-72.862941045405833</v>
      </c>
      <c r="M27" s="45">
        <v>186.07506458518839</v>
      </c>
      <c r="N27" s="45">
        <v>56.606061769891269</v>
      </c>
    </row>
    <row r="28" spans="1:17" x14ac:dyDescent="0.4">
      <c r="A28" s="33">
        <v>34</v>
      </c>
      <c r="B28" s="45" t="s">
        <v>101</v>
      </c>
      <c r="C28" s="46">
        <v>300.29415177139418</v>
      </c>
      <c r="D28" s="46">
        <v>1035.5879400329759</v>
      </c>
      <c r="E28" s="46">
        <v>998.13681128560006</v>
      </c>
      <c r="F28" s="46">
        <v>422.20916878078577</v>
      </c>
      <c r="G28" s="45">
        <v>667.94104590218501</v>
      </c>
      <c r="H28" s="45">
        <v>710.17299003319295</v>
      </c>
      <c r="I28" s="45">
        <v>-409.87883826179876</v>
      </c>
      <c r="J28" s="45">
        <v>325.41494999978295</v>
      </c>
      <c r="K28" s="45">
        <v>-42.231944131007936</v>
      </c>
      <c r="L28" s="45">
        <v>-57.71535161350495</v>
      </c>
      <c r="M28" s="45">
        <v>45.821927131384328</v>
      </c>
      <c r="N28" s="45">
        <v>-5.9467122410603155</v>
      </c>
    </row>
    <row r="29" spans="1:17" x14ac:dyDescent="0.4">
      <c r="A29" s="33">
        <v>35</v>
      </c>
      <c r="B29" s="45" t="s">
        <v>102</v>
      </c>
      <c r="C29" s="46">
        <v>270.99716135467287</v>
      </c>
      <c r="D29" s="46">
        <v>724.31653909669137</v>
      </c>
      <c r="E29" s="46">
        <v>631.99477154784176</v>
      </c>
      <c r="F29" s="46">
        <v>174.70007729239413</v>
      </c>
      <c r="G29" s="45">
        <v>497.65685022568209</v>
      </c>
      <c r="H29" s="45">
        <v>403.34742442011793</v>
      </c>
      <c r="I29" s="45">
        <v>-132.35026306544506</v>
      </c>
      <c r="J29" s="45">
        <v>320.96911467657344</v>
      </c>
      <c r="K29" s="45">
        <v>94.30942580556416</v>
      </c>
      <c r="L29" s="45">
        <v>-32.812968436756869</v>
      </c>
      <c r="M29" s="45">
        <v>79.576339216253174</v>
      </c>
      <c r="N29" s="45">
        <v>23.381685389748146</v>
      </c>
    </row>
    <row r="30" spans="1:17" x14ac:dyDescent="0.4">
      <c r="A30" s="33">
        <v>36</v>
      </c>
      <c r="B30" s="45" t="s">
        <v>103</v>
      </c>
      <c r="C30" s="46">
        <v>253.31561882556267</v>
      </c>
      <c r="D30" s="46">
        <v>486.77643552187595</v>
      </c>
      <c r="E30" s="46">
        <v>408.86874960986847</v>
      </c>
      <c r="F30" s="46">
        <v>188.1203630522588</v>
      </c>
      <c r="G30" s="45">
        <v>370.04602717371932</v>
      </c>
      <c r="H30" s="45">
        <v>298.49455633106362</v>
      </c>
      <c r="I30" s="45">
        <v>-45.178937505500954</v>
      </c>
      <c r="J30" s="45">
        <v>188.28187919081233</v>
      </c>
      <c r="K30" s="45">
        <v>71.551470842655704</v>
      </c>
      <c r="L30" s="45">
        <v>-15.135598471481837</v>
      </c>
      <c r="M30" s="45">
        <v>63.077156751222894</v>
      </c>
      <c r="N30" s="45">
        <v>23.970779139870537</v>
      </c>
    </row>
    <row r="31" spans="1:17" x14ac:dyDescent="0.4">
      <c r="A31" s="33">
        <v>37</v>
      </c>
      <c r="B31" s="45" t="s">
        <v>104</v>
      </c>
      <c r="C31" s="46">
        <v>101.79462771911669</v>
      </c>
      <c r="D31" s="46">
        <v>674.59668881908067</v>
      </c>
      <c r="E31" s="46">
        <v>705.40232068396517</v>
      </c>
      <c r="F31" s="46">
        <v>692.84588182645143</v>
      </c>
      <c r="G31" s="45">
        <v>388.19565826909866</v>
      </c>
      <c r="H31" s="45">
        <v>699.1241012552083</v>
      </c>
      <c r="I31" s="45">
        <v>-597.32947353609165</v>
      </c>
      <c r="J31" s="45">
        <v>-24.527412436127634</v>
      </c>
      <c r="K31" s="45">
        <v>-310.92844298610964</v>
      </c>
      <c r="L31" s="45">
        <v>-85.43969124560941</v>
      </c>
      <c r="M31" s="45">
        <v>-3.5083059491285007</v>
      </c>
      <c r="N31" s="45">
        <v>-44.473998597368954</v>
      </c>
    </row>
    <row r="32" spans="1:17" x14ac:dyDescent="0.4">
      <c r="A32" s="33">
        <v>38</v>
      </c>
      <c r="B32" s="45" t="s">
        <v>105</v>
      </c>
      <c r="C32" s="46">
        <v>52.300868233043978</v>
      </c>
      <c r="D32" s="46">
        <v>299.9844333299032</v>
      </c>
      <c r="E32" s="46">
        <v>226.84090601436256</v>
      </c>
      <c r="F32" s="46">
        <v>238.20399407074061</v>
      </c>
      <c r="G32" s="45">
        <v>176.14265078147358</v>
      </c>
      <c r="H32" s="45">
        <v>232.52245004255158</v>
      </c>
      <c r="I32" s="45">
        <v>-180.2215818095076</v>
      </c>
      <c r="J32" s="45">
        <v>67.461983287351615</v>
      </c>
      <c r="K32" s="45">
        <v>-56.379799261078006</v>
      </c>
      <c r="L32" s="45">
        <v>-77.507174802487697</v>
      </c>
      <c r="M32" s="45">
        <v>29.013105304458165</v>
      </c>
      <c r="N32" s="45">
        <v>-24.247034749014777</v>
      </c>
    </row>
    <row r="33" spans="1:14" x14ac:dyDescent="0.4">
      <c r="A33" s="33">
        <v>39</v>
      </c>
      <c r="B33" s="45" t="s">
        <v>18</v>
      </c>
      <c r="C33" s="46">
        <v>65.720942306870796</v>
      </c>
      <c r="D33" s="46">
        <v>239.35097244262855</v>
      </c>
      <c r="E33" s="46">
        <v>161.89219598669249</v>
      </c>
      <c r="F33" s="46">
        <v>209.50754774748435</v>
      </c>
      <c r="G33" s="45">
        <v>152.53595737474967</v>
      </c>
      <c r="H33" s="45">
        <v>185.6998718670884</v>
      </c>
      <c r="I33" s="45">
        <v>-119.97892956021761</v>
      </c>
      <c r="J33" s="45">
        <v>53.651100575540141</v>
      </c>
      <c r="K33" s="45">
        <v>-33.163914492338733</v>
      </c>
      <c r="L33" s="45">
        <v>-64.609053497942384</v>
      </c>
      <c r="M33" s="45">
        <v>28.891296496930284</v>
      </c>
      <c r="N33" s="45">
        <v>-17.858878500506052</v>
      </c>
    </row>
    <row r="34" spans="1:14" x14ac:dyDescent="0.4">
      <c r="A34" s="33">
        <v>40</v>
      </c>
      <c r="B34" s="45" t="s">
        <v>19</v>
      </c>
      <c r="C34" s="46">
        <v>159.08323278929313</v>
      </c>
      <c r="D34" s="46">
        <v>469.22213943187415</v>
      </c>
      <c r="E34" s="46">
        <v>213.7884232212464</v>
      </c>
      <c r="F34" s="46">
        <v>284.5688673200894</v>
      </c>
      <c r="G34" s="45">
        <v>314.15268611058366</v>
      </c>
      <c r="H34" s="45">
        <v>249.17864527066791</v>
      </c>
      <c r="I34" s="45">
        <v>-90.09541248137478</v>
      </c>
      <c r="J34" s="45">
        <v>220.04349416120624</v>
      </c>
      <c r="K34" s="45">
        <v>64.974040839915745</v>
      </c>
      <c r="L34" s="45">
        <v>-36.156955738927586</v>
      </c>
      <c r="M34" s="45">
        <v>88.307524877256682</v>
      </c>
      <c r="N34" s="45">
        <v>26.075284569164552</v>
      </c>
    </row>
    <row r="35" spans="1:14" x14ac:dyDescent="0.4">
      <c r="A35" s="35">
        <v>41</v>
      </c>
      <c r="B35" s="45" t="s">
        <v>20</v>
      </c>
      <c r="C35" s="46">
        <v>58.189216927866795</v>
      </c>
      <c r="D35" s="46">
        <v>144.73027044224469</v>
      </c>
      <c r="E35" s="46">
        <v>85.502940766768987</v>
      </c>
      <c r="F35" s="46">
        <v>102.64123250304503</v>
      </c>
      <c r="G35" s="45">
        <v>101.45974368505574</v>
      </c>
      <c r="H35" s="45">
        <v>94.072086634907009</v>
      </c>
      <c r="I35" s="45">
        <v>-35.882869707040214</v>
      </c>
      <c r="J35" s="45">
        <v>50.658183807337679</v>
      </c>
      <c r="K35" s="45">
        <v>7.3876570501487322</v>
      </c>
      <c r="L35" s="45">
        <v>-38.144013799014935</v>
      </c>
      <c r="M35" s="45">
        <v>53.850388164495243</v>
      </c>
      <c r="N35" s="45">
        <v>7.8531871827401556</v>
      </c>
    </row>
    <row r="36" spans="1:14" x14ac:dyDescent="0.4">
      <c r="A36" s="35">
        <v>42</v>
      </c>
      <c r="B36" s="45" t="s">
        <v>21</v>
      </c>
      <c r="C36" s="46">
        <v>18.768384485712144</v>
      </c>
      <c r="D36" s="46">
        <v>164.46810845899759</v>
      </c>
      <c r="E36" s="46">
        <v>22.749556952378352</v>
      </c>
      <c r="F36" s="46">
        <v>89.24826189009967</v>
      </c>
      <c r="G36" s="45">
        <v>91.618246472354869</v>
      </c>
      <c r="H36" s="45">
        <v>55.998909421239013</v>
      </c>
      <c r="I36" s="45">
        <v>-37.230524935526873</v>
      </c>
      <c r="J36" s="45">
        <v>108.46919903775859</v>
      </c>
      <c r="K36" s="45">
        <v>35.619337051115856</v>
      </c>
      <c r="L36" s="45">
        <v>-66.484375</v>
      </c>
      <c r="M36" s="45">
        <v>193.69877049180332</v>
      </c>
      <c r="N36" s="45">
        <v>63.607197745901665</v>
      </c>
    </row>
    <row r="37" spans="1:14" x14ac:dyDescent="0.4">
      <c r="A37" s="35">
        <v>43</v>
      </c>
      <c r="B37" s="45" t="s">
        <v>22</v>
      </c>
      <c r="C37" s="46">
        <v>36.053514725270603</v>
      </c>
      <c r="D37" s="46">
        <v>153.90614489001786</v>
      </c>
      <c r="E37" s="46">
        <v>94.703948323533211</v>
      </c>
      <c r="F37" s="46">
        <v>134.48090371167294</v>
      </c>
      <c r="G37" s="45">
        <v>94.979829807644222</v>
      </c>
      <c r="H37" s="45">
        <v>114.59242601760307</v>
      </c>
      <c r="I37" s="45">
        <v>-78.538911292332472</v>
      </c>
      <c r="J37" s="45">
        <v>39.313718872414782</v>
      </c>
      <c r="K37" s="45">
        <v>-19.612596209958852</v>
      </c>
      <c r="L37" s="45">
        <v>-68.537611098544801</v>
      </c>
      <c r="M37" s="45">
        <v>34.307432208805508</v>
      </c>
      <c r="N37" s="45">
        <v>-17.115089444869653</v>
      </c>
    </row>
    <row r="38" spans="1:14" x14ac:dyDescent="0.4">
      <c r="A38" s="35">
        <v>44</v>
      </c>
      <c r="B38" s="45" t="s">
        <v>23</v>
      </c>
      <c r="C38" s="46">
        <v>239.95326048958776</v>
      </c>
      <c r="D38" s="46">
        <v>81.85011587465371</v>
      </c>
      <c r="E38" s="46">
        <v>78.931477163549218</v>
      </c>
      <c r="F38" s="46">
        <v>73.700682099812823</v>
      </c>
      <c r="G38" s="45">
        <v>160.90168818212072</v>
      </c>
      <c r="H38" s="45">
        <v>76.316079631681021</v>
      </c>
      <c r="I38" s="45">
        <v>163.63718085790674</v>
      </c>
      <c r="J38" s="45">
        <v>5.5340362429726895</v>
      </c>
      <c r="K38" s="45">
        <v>84.585608550439702</v>
      </c>
      <c r="L38" s="45">
        <v>214.42031829682219</v>
      </c>
      <c r="M38" s="45">
        <v>7.2514681960619871</v>
      </c>
      <c r="N38" s="45">
        <v>110.83589324644207</v>
      </c>
    </row>
    <row r="39" spans="1:14" x14ac:dyDescent="0.4">
      <c r="A39" s="35">
        <v>45</v>
      </c>
      <c r="B39" s="45" t="s">
        <v>106</v>
      </c>
      <c r="C39" s="46">
        <v>66.508100727892696</v>
      </c>
      <c r="D39" s="46">
        <v>256.165030653906</v>
      </c>
      <c r="E39" s="46">
        <v>163.99165162340935</v>
      </c>
      <c r="F39" s="46">
        <v>103.8753355184068</v>
      </c>
      <c r="G39" s="45">
        <v>161.33656569089936</v>
      </c>
      <c r="H39" s="45">
        <v>133.93349357090807</v>
      </c>
      <c r="I39" s="45">
        <v>-67.425392843015374</v>
      </c>
      <c r="J39" s="45">
        <v>122.23153708299793</v>
      </c>
      <c r="K39" s="45">
        <v>27.403072119991293</v>
      </c>
      <c r="L39" s="45">
        <v>-50.342443137510273</v>
      </c>
      <c r="M39" s="45">
        <v>91.262860263019419</v>
      </c>
      <c r="N39" s="45">
        <v>20.460208562754584</v>
      </c>
    </row>
    <row r="40" spans="1:14" x14ac:dyDescent="0.4">
      <c r="A40" s="35">
        <v>46</v>
      </c>
      <c r="B40" s="45" t="s">
        <v>107</v>
      </c>
      <c r="C40" s="46">
        <v>71.979305598521861</v>
      </c>
      <c r="D40" s="46">
        <v>202.57938809975008</v>
      </c>
      <c r="E40" s="46">
        <v>80.946097993346228</v>
      </c>
      <c r="F40" s="46">
        <v>97.771972295333924</v>
      </c>
      <c r="G40" s="45">
        <v>137.27934684913598</v>
      </c>
      <c r="H40" s="45">
        <v>89.359035144340083</v>
      </c>
      <c r="I40" s="45">
        <v>-17.379729545818222</v>
      </c>
      <c r="J40" s="45">
        <v>113.22035295540999</v>
      </c>
      <c r="K40" s="45">
        <v>47.920311704795893</v>
      </c>
      <c r="L40" s="45">
        <v>-19.449325429426416</v>
      </c>
      <c r="M40" s="45">
        <v>126.70274782234068</v>
      </c>
      <c r="N40" s="45">
        <v>53.62671119645713</v>
      </c>
    </row>
    <row r="41" spans="1:14" x14ac:dyDescent="0.4">
      <c r="A41" s="35">
        <v>49</v>
      </c>
      <c r="B41" s="45" t="s">
        <v>25</v>
      </c>
      <c r="C41" s="46">
        <v>99.270793974014609</v>
      </c>
      <c r="D41" s="46">
        <v>120.55445220204336</v>
      </c>
      <c r="E41" s="46">
        <v>117.23360397233682</v>
      </c>
      <c r="F41" s="46">
        <v>35.099316440812316</v>
      </c>
      <c r="G41" s="45">
        <v>109.91262308802899</v>
      </c>
      <c r="H41" s="45">
        <v>76.16646020657457</v>
      </c>
      <c r="I41" s="45">
        <v>23.104333767440039</v>
      </c>
      <c r="J41" s="45">
        <v>44.387991995468795</v>
      </c>
      <c r="K41" s="45">
        <v>33.746162881454424</v>
      </c>
      <c r="L41" s="45">
        <v>30.333999643383336</v>
      </c>
      <c r="M41" s="45">
        <v>58.277609166924748</v>
      </c>
      <c r="N41" s="45">
        <v>44.305804405154056</v>
      </c>
    </row>
    <row r="42" spans="1:14" x14ac:dyDescent="0.4">
      <c r="A42" s="35">
        <v>50</v>
      </c>
      <c r="B42" s="45" t="s">
        <v>26</v>
      </c>
      <c r="C42" s="46">
        <v>91.144999144690033</v>
      </c>
      <c r="D42" s="46">
        <v>224.58299648835791</v>
      </c>
      <c r="E42" s="46">
        <v>17.062167714283763</v>
      </c>
      <c r="F42" s="46">
        <v>16.704746339894136</v>
      </c>
      <c r="G42" s="45">
        <v>157.86399781652398</v>
      </c>
      <c r="H42" s="45">
        <v>16.883457027088951</v>
      </c>
      <c r="I42" s="45">
        <v>74.261542117601081</v>
      </c>
      <c r="J42" s="45">
        <v>207.69953946126896</v>
      </c>
      <c r="K42" s="45">
        <v>140.98054078943503</v>
      </c>
      <c r="L42" s="45">
        <v>439.84796477670943</v>
      </c>
      <c r="M42" s="45">
        <v>1230.1955643801023</v>
      </c>
      <c r="N42" s="45">
        <v>835.02176457840585</v>
      </c>
    </row>
    <row r="43" spans="1:14" x14ac:dyDescent="0.4">
      <c r="A43" s="35">
        <v>51</v>
      </c>
      <c r="B43" s="45" t="s">
        <v>27</v>
      </c>
      <c r="C43" s="46">
        <v>357.36866420533113</v>
      </c>
      <c r="D43" s="46">
        <v>228.7375559885605</v>
      </c>
      <c r="E43" s="46">
        <v>192.46125181712085</v>
      </c>
      <c r="F43" s="46">
        <v>150.68703777104338</v>
      </c>
      <c r="G43" s="45">
        <v>293.05311009694583</v>
      </c>
      <c r="H43" s="45">
        <v>171.57414479408212</v>
      </c>
      <c r="I43" s="45">
        <v>185.79451941124901</v>
      </c>
      <c r="J43" s="45">
        <v>57.163411194478385</v>
      </c>
      <c r="K43" s="45">
        <v>121.47896530286371</v>
      </c>
      <c r="L43" s="45">
        <v>108.28818038652255</v>
      </c>
      <c r="M43" s="45">
        <v>33.317031108086894</v>
      </c>
      <c r="N43" s="45">
        <v>70.802605747304725</v>
      </c>
    </row>
    <row r="44" spans="1:14" x14ac:dyDescent="0.4">
      <c r="A44" s="36">
        <v>52</v>
      </c>
      <c r="B44" s="45" t="s">
        <v>28</v>
      </c>
      <c r="C44" s="46">
        <v>102.37300628570257</v>
      </c>
      <c r="D44" s="46">
        <v>314.79699432853545</v>
      </c>
      <c r="E44" s="46">
        <v>151.51204930283981</v>
      </c>
      <c r="F44" s="46">
        <v>129.19801862794552</v>
      </c>
      <c r="G44" s="45">
        <v>208.585000307119</v>
      </c>
      <c r="H44" s="45">
        <v>140.35503396539266</v>
      </c>
      <c r="I44" s="45">
        <v>-37.982027679690091</v>
      </c>
      <c r="J44" s="45">
        <v>174.44196036314278</v>
      </c>
      <c r="K44" s="45">
        <v>68.229966341726339</v>
      </c>
      <c r="L44" s="45">
        <v>-27.061393244402847</v>
      </c>
      <c r="M44" s="45">
        <v>124.28621577346127</v>
      </c>
      <c r="N44" s="45">
        <v>48.612411264529207</v>
      </c>
    </row>
    <row r="45" spans="1:14" x14ac:dyDescent="0.4">
      <c r="A45" s="36">
        <v>53</v>
      </c>
      <c r="B45" s="45" t="s">
        <v>29</v>
      </c>
      <c r="C45" s="46">
        <v>139.93845116925169</v>
      </c>
      <c r="D45" s="46">
        <v>315.9499171629032</v>
      </c>
      <c r="E45" s="46">
        <v>205.59912095711937</v>
      </c>
      <c r="F45" s="46">
        <v>186.38009117795684</v>
      </c>
      <c r="G45" s="45">
        <v>227.94418416607743</v>
      </c>
      <c r="H45" s="45">
        <v>195.98960606753809</v>
      </c>
      <c r="I45" s="45">
        <v>-56.051154898286399</v>
      </c>
      <c r="J45" s="45">
        <v>119.96031109536511</v>
      </c>
      <c r="K45" s="45">
        <v>31.954578098539344</v>
      </c>
      <c r="L45" s="45">
        <v>-28.599044624321124</v>
      </c>
      <c r="M45" s="45">
        <v>61.207486204154492</v>
      </c>
      <c r="N45" s="45">
        <v>16.304220789916677</v>
      </c>
    </row>
    <row r="46" spans="1:14" x14ac:dyDescent="0.4">
      <c r="A46" s="36">
        <v>54</v>
      </c>
      <c r="B46" s="45" t="s">
        <v>31</v>
      </c>
      <c r="C46" s="46">
        <v>3.3842316127504981</v>
      </c>
      <c r="D46" s="46">
        <v>64.953907436445789</v>
      </c>
      <c r="E46" s="46">
        <v>184.93188232255949</v>
      </c>
      <c r="F46" s="46">
        <v>72.263298554613584</v>
      </c>
      <c r="G46" s="45">
        <v>34.169069524598143</v>
      </c>
      <c r="H46" s="45">
        <v>128.59759043858654</v>
      </c>
      <c r="I46" s="45">
        <v>-125.21335882583604</v>
      </c>
      <c r="J46" s="45">
        <v>-63.643683002140747</v>
      </c>
      <c r="K46" s="45">
        <v>-94.428520913988393</v>
      </c>
      <c r="L46" s="45">
        <v>-97.368355346932674</v>
      </c>
      <c r="M46" s="45">
        <v>-49.490571934576508</v>
      </c>
      <c r="N46" s="45">
        <v>-73.429463640754591</v>
      </c>
    </row>
    <row r="47" spans="1:14" x14ac:dyDescent="0.4">
      <c r="A47" s="36">
        <v>55</v>
      </c>
      <c r="B47" s="45" t="s">
        <v>32</v>
      </c>
      <c r="C47" s="46">
        <v>69.954887628563441</v>
      </c>
      <c r="D47" s="46">
        <v>142.12951358112105</v>
      </c>
      <c r="E47" s="46">
        <v>70.24758590315993</v>
      </c>
      <c r="F47" s="46">
        <v>181.12147265931998</v>
      </c>
      <c r="G47" s="45">
        <v>106.04220060484224</v>
      </c>
      <c r="H47" s="45">
        <v>125.68452928123995</v>
      </c>
      <c r="I47" s="45">
        <v>-55.729641652676506</v>
      </c>
      <c r="J47" s="45">
        <v>16.444984299881099</v>
      </c>
      <c r="K47" s="45">
        <v>-19.64232867639771</v>
      </c>
      <c r="L47" s="45">
        <v>-44.340892209551271</v>
      </c>
      <c r="M47" s="45">
        <v>13.084334558856265</v>
      </c>
      <c r="N47" s="45">
        <v>-15.628278825347508</v>
      </c>
    </row>
    <row r="48" spans="1:14" x14ac:dyDescent="0.4">
      <c r="A48" s="36">
        <v>56</v>
      </c>
      <c r="B48" s="45" t="s">
        <v>33</v>
      </c>
      <c r="C48" s="46">
        <v>138.9726821080522</v>
      </c>
      <c r="D48" s="46">
        <v>251.55861128865484</v>
      </c>
      <c r="E48" s="46">
        <v>268.46365133843994</v>
      </c>
      <c r="F48" s="46">
        <v>367.492843076881</v>
      </c>
      <c r="G48" s="45">
        <v>195.26564669835352</v>
      </c>
      <c r="H48" s="45">
        <v>317.9782472076605</v>
      </c>
      <c r="I48" s="45">
        <v>-179.0055650996083</v>
      </c>
      <c r="J48" s="45">
        <v>-66.419635919005657</v>
      </c>
      <c r="K48" s="45">
        <v>-122.71260050930698</v>
      </c>
      <c r="L48" s="45">
        <v>-56.294909061092483</v>
      </c>
      <c r="M48" s="45">
        <v>-20.888106813051682</v>
      </c>
      <c r="N48" s="45">
        <v>-38.59150793707208</v>
      </c>
    </row>
    <row r="49" spans="1:14" x14ac:dyDescent="0.4">
      <c r="A49" s="36">
        <v>57</v>
      </c>
      <c r="B49" s="45" t="s">
        <v>39</v>
      </c>
      <c r="C49" s="46">
        <v>300.66306350575718</v>
      </c>
      <c r="D49" s="46">
        <v>134.76952726219073</v>
      </c>
      <c r="E49" s="46">
        <v>152.69194157867503</v>
      </c>
      <c r="F49" s="46">
        <v>139.90977525712688</v>
      </c>
      <c r="G49" s="45">
        <v>217.71629538397394</v>
      </c>
      <c r="H49" s="45">
        <v>146.30085841790094</v>
      </c>
      <c r="I49" s="45">
        <v>154.36220508785624</v>
      </c>
      <c r="J49" s="45">
        <v>-11.531331155710205</v>
      </c>
      <c r="K49" s="45">
        <v>71.415436966073003</v>
      </c>
      <c r="L49" s="45">
        <v>105.51011576906026</v>
      </c>
      <c r="M49" s="45">
        <v>-7.8819299356204366</v>
      </c>
      <c r="N49" s="45">
        <v>48.814092916719908</v>
      </c>
    </row>
    <row r="50" spans="1:14" x14ac:dyDescent="0.4">
      <c r="A50" s="36">
        <v>58</v>
      </c>
      <c r="B50" s="45" t="s">
        <v>40</v>
      </c>
      <c r="C50" s="46">
        <v>74.679396682579409</v>
      </c>
      <c r="D50" s="46">
        <v>83.030641042781824</v>
      </c>
      <c r="E50" s="46">
        <v>64.851678190037831</v>
      </c>
      <c r="F50" s="46">
        <v>139.55782022804297</v>
      </c>
      <c r="G50" s="45">
        <v>78.855018862680623</v>
      </c>
      <c r="H50" s="45">
        <v>102.2047492090404</v>
      </c>
      <c r="I50" s="45">
        <v>-27.525352526460992</v>
      </c>
      <c r="J50" s="45">
        <v>-19.174108166258577</v>
      </c>
      <c r="K50" s="45">
        <v>-23.349730346359777</v>
      </c>
      <c r="L50" s="45">
        <v>-26.931578756837528</v>
      </c>
      <c r="M50" s="45">
        <v>-18.760486488784959</v>
      </c>
      <c r="N50" s="45">
        <v>-22.846032622811236</v>
      </c>
    </row>
    <row r="51" spans="1:14" x14ac:dyDescent="0.4">
      <c r="A51" s="36">
        <v>59</v>
      </c>
      <c r="B51" s="45" t="s">
        <v>41</v>
      </c>
      <c r="C51" s="46">
        <v>217.70462096200043</v>
      </c>
      <c r="D51" s="46">
        <v>233.99544293874874</v>
      </c>
      <c r="E51" s="46">
        <v>200.38971443158803</v>
      </c>
      <c r="F51" s="46">
        <v>224.5601428202508</v>
      </c>
      <c r="G51" s="45">
        <v>225.85003195037459</v>
      </c>
      <c r="H51" s="45">
        <v>212.4749286259194</v>
      </c>
      <c r="I51" s="45">
        <v>5.2296923360810297</v>
      </c>
      <c r="J51" s="45">
        <v>21.520514312829334</v>
      </c>
      <c r="K51" s="45">
        <v>13.375103324455182</v>
      </c>
      <c r="L51" s="45">
        <v>2.4613220815752608</v>
      </c>
      <c r="M51" s="45">
        <v>10.128495842781559</v>
      </c>
      <c r="N51" s="45">
        <v>6.2949089621784111</v>
      </c>
    </row>
    <row r="52" spans="1:14" x14ac:dyDescent="0.4">
      <c r="A52" s="36">
        <v>60</v>
      </c>
      <c r="B52" s="45" t="s">
        <v>42</v>
      </c>
      <c r="C52" s="46">
        <v>499.27369910460294</v>
      </c>
      <c r="D52" s="46">
        <v>582.23059654300323</v>
      </c>
      <c r="E52" s="46">
        <v>212.2367203484078</v>
      </c>
      <c r="F52" s="46">
        <v>497.46882741958592</v>
      </c>
      <c r="G52" s="45">
        <v>540.75214782380306</v>
      </c>
      <c r="H52" s="45">
        <v>354.85277388399686</v>
      </c>
      <c r="I52" s="45">
        <v>144.42092522060608</v>
      </c>
      <c r="J52" s="45">
        <v>227.37782265900637</v>
      </c>
      <c r="K52" s="45">
        <v>185.8993739398062</v>
      </c>
      <c r="L52" s="45">
        <v>40.698829444071919</v>
      </c>
      <c r="M52" s="45">
        <v>64.07666485744798</v>
      </c>
      <c r="N52" s="45">
        <v>52.387747150759942</v>
      </c>
    </row>
    <row r="53" spans="1:14" x14ac:dyDescent="0.4">
      <c r="A53" s="37">
        <v>61</v>
      </c>
      <c r="B53" s="45" t="s">
        <v>34</v>
      </c>
      <c r="C53" s="46">
        <v>25.694025202660779</v>
      </c>
      <c r="D53" s="46">
        <v>148.93856750280332</v>
      </c>
      <c r="E53" s="46">
        <v>58.105149950157603</v>
      </c>
      <c r="F53" s="46">
        <v>84.68016903552622</v>
      </c>
      <c r="G53" s="45">
        <v>87.316296352732053</v>
      </c>
      <c r="H53" s="45">
        <v>71.392659492841915</v>
      </c>
      <c r="I53" s="45">
        <v>-45.698634290181133</v>
      </c>
      <c r="J53" s="45">
        <v>77.545908009961408</v>
      </c>
      <c r="K53" s="45">
        <v>15.923636859890138</v>
      </c>
      <c r="L53" s="45">
        <v>-64.010270264218192</v>
      </c>
      <c r="M53" s="45">
        <v>108.61888121388228</v>
      </c>
      <c r="N53" s="45">
        <v>22.304305474832042</v>
      </c>
    </row>
    <row r="54" spans="1:14" x14ac:dyDescent="0.4">
      <c r="A54" s="37">
        <v>62</v>
      </c>
      <c r="B54" s="45" t="s">
        <v>35</v>
      </c>
      <c r="C54" s="46">
        <v>27.482686251195322</v>
      </c>
      <c r="D54" s="46">
        <v>393.20541050644852</v>
      </c>
      <c r="E54" s="46">
        <v>161.47961380521079</v>
      </c>
      <c r="F54" s="46">
        <v>205.60448641866469</v>
      </c>
      <c r="G54" s="45">
        <v>210.34404837882192</v>
      </c>
      <c r="H54" s="45">
        <v>183.54205011193773</v>
      </c>
      <c r="I54" s="45">
        <v>-156.05936386074239</v>
      </c>
      <c r="J54" s="45">
        <v>209.66336039451079</v>
      </c>
      <c r="K54" s="45">
        <v>26.801998266884198</v>
      </c>
      <c r="L54" s="45">
        <v>-85.026490532041933</v>
      </c>
      <c r="M54" s="45">
        <v>114.23178517764312</v>
      </c>
      <c r="N54" s="45">
        <v>14.602647322800594</v>
      </c>
    </row>
    <row r="55" spans="1:14" x14ac:dyDescent="0.4">
      <c r="A55" s="37">
        <v>63</v>
      </c>
      <c r="B55" s="45" t="s">
        <v>36</v>
      </c>
      <c r="C55" s="46">
        <v>36.873689467835995</v>
      </c>
      <c r="D55" s="46">
        <v>176.12560221196142</v>
      </c>
      <c r="E55" s="46">
        <v>91.565875103910557</v>
      </c>
      <c r="F55" s="46">
        <v>178.60822373250238</v>
      </c>
      <c r="G55" s="45">
        <v>106.4996458398987</v>
      </c>
      <c r="H55" s="45">
        <v>135.08704941820648</v>
      </c>
      <c r="I55" s="45">
        <v>-98.213359950370489</v>
      </c>
      <c r="J55" s="45">
        <v>41.038552793754945</v>
      </c>
      <c r="K55" s="45">
        <v>-28.587403578307772</v>
      </c>
      <c r="L55" s="45">
        <v>-72.703756854085</v>
      </c>
      <c r="M55" s="45">
        <v>30.379339078394246</v>
      </c>
      <c r="N55" s="45">
        <v>-21.162208887845381</v>
      </c>
    </row>
    <row r="56" spans="1:14" x14ac:dyDescent="0.4">
      <c r="A56" s="37">
        <v>64</v>
      </c>
      <c r="B56" s="45" t="s">
        <v>109</v>
      </c>
      <c r="C56" s="46">
        <v>38.240500402441427</v>
      </c>
      <c r="D56" s="46">
        <v>225.47978599635758</v>
      </c>
      <c r="E56" s="46">
        <v>49.421451310339172</v>
      </c>
      <c r="F56" s="46">
        <v>145.22682287041528</v>
      </c>
      <c r="G56" s="45">
        <v>131.86014319939949</v>
      </c>
      <c r="H56" s="45">
        <v>97.324137090377221</v>
      </c>
      <c r="I56" s="45">
        <v>-59.083636687935794</v>
      </c>
      <c r="J56" s="45">
        <v>128.15564890598034</v>
      </c>
      <c r="K56" s="45">
        <v>34.536006109022267</v>
      </c>
      <c r="L56" s="45">
        <v>-60.708102279981681</v>
      </c>
      <c r="M56" s="45">
        <v>131.67920388235484</v>
      </c>
      <c r="N56" s="45">
        <v>35.485550801186569</v>
      </c>
    </row>
    <row r="57" spans="1:14" x14ac:dyDescent="0.4">
      <c r="A57" s="37">
        <v>65</v>
      </c>
      <c r="B57" s="45" t="s">
        <v>110</v>
      </c>
      <c r="C57" s="46">
        <v>109.29678448860034</v>
      </c>
      <c r="D57" s="46">
        <v>291.10321687248592</v>
      </c>
      <c r="E57" s="46">
        <v>270.22918012318598</v>
      </c>
      <c r="F57" s="46">
        <v>288.11165286920857</v>
      </c>
      <c r="G57" s="45">
        <v>200.20000068054313</v>
      </c>
      <c r="H57" s="45">
        <v>279.17041649619728</v>
      </c>
      <c r="I57" s="45">
        <v>-169.87363200759694</v>
      </c>
      <c r="J57" s="45">
        <v>11.93280037628864</v>
      </c>
      <c r="K57" s="45">
        <v>-78.97041581565415</v>
      </c>
      <c r="L57" s="45">
        <v>-60.849438898161644</v>
      </c>
      <c r="M57" s="45">
        <v>4.2743785412703943</v>
      </c>
      <c r="N57" s="45">
        <v>-28.287530178445625</v>
      </c>
    </row>
    <row r="58" spans="1:14" x14ac:dyDescent="0.4">
      <c r="A58" s="37">
        <v>66</v>
      </c>
      <c r="B58" s="45" t="s">
        <v>111</v>
      </c>
      <c r="C58" s="46">
        <v>130.61383560589638</v>
      </c>
      <c r="D58" s="46">
        <v>73.84282420608055</v>
      </c>
      <c r="E58" s="46">
        <v>20.361481913178412</v>
      </c>
      <c r="F58" s="46">
        <v>34.702713995153417</v>
      </c>
      <c r="G58" s="45">
        <v>102.22832990598846</v>
      </c>
      <c r="H58" s="45">
        <v>27.532097954165913</v>
      </c>
      <c r="I58" s="45">
        <v>103.08173765173046</v>
      </c>
      <c r="J58" s="45">
        <v>46.310726251914637</v>
      </c>
      <c r="K58" s="45">
        <v>74.69623195182254</v>
      </c>
      <c r="L58" s="45">
        <v>374.40567668811832</v>
      </c>
      <c r="M58" s="45">
        <v>168.20631079044708</v>
      </c>
      <c r="N58" s="45">
        <v>271.30599373928266</v>
      </c>
    </row>
    <row r="59" spans="1:14" x14ac:dyDescent="0.4">
      <c r="A59" s="37">
        <v>68</v>
      </c>
      <c r="B59" s="45" t="s">
        <v>38</v>
      </c>
      <c r="C59" s="46">
        <v>142.6320537014283</v>
      </c>
      <c r="D59" s="46">
        <v>307.11901885710773</v>
      </c>
      <c r="E59" s="46">
        <v>81.898405028562053</v>
      </c>
      <c r="F59" s="46">
        <v>107.09791426811964</v>
      </c>
      <c r="G59" s="45">
        <v>224.87553627926803</v>
      </c>
      <c r="H59" s="45">
        <v>94.498159648340845</v>
      </c>
      <c r="I59" s="45">
        <v>48.133894053087459</v>
      </c>
      <c r="J59" s="45">
        <v>212.62085920876689</v>
      </c>
      <c r="K59" s="45">
        <v>130.37737663092719</v>
      </c>
      <c r="L59" s="45">
        <v>50.936329588014971</v>
      </c>
      <c r="M59" s="45">
        <v>225</v>
      </c>
      <c r="N59" s="45">
        <v>137.96816479400749</v>
      </c>
    </row>
    <row r="60" spans="1:14" x14ac:dyDescent="0.4">
      <c r="A60" s="38">
        <v>69</v>
      </c>
      <c r="B60" s="45" t="s">
        <v>112</v>
      </c>
      <c r="C60" s="46">
        <v>25.044040164313508</v>
      </c>
      <c r="D60" s="46">
        <v>28.072478623799217</v>
      </c>
      <c r="E60" s="46">
        <v>17.511172127817549</v>
      </c>
      <c r="F60" s="46">
        <v>30.085128377839123</v>
      </c>
      <c r="G60" s="45">
        <v>26.558259394056364</v>
      </c>
      <c r="H60" s="45">
        <v>23.798150252828336</v>
      </c>
      <c r="I60" s="45">
        <v>1.2458899114851718</v>
      </c>
      <c r="J60" s="45">
        <v>4.2743283709708813</v>
      </c>
      <c r="K60" s="45">
        <v>2.7601091412280283</v>
      </c>
      <c r="L60" s="45">
        <v>5.2352384460515022</v>
      </c>
      <c r="M60" s="45">
        <v>17.960758821845367</v>
      </c>
      <c r="N60" s="45">
        <v>11.597998633948443</v>
      </c>
    </row>
    <row r="61" spans="1:14" x14ac:dyDescent="0.4">
      <c r="A61" s="38">
        <v>70</v>
      </c>
      <c r="B61" s="45" t="s">
        <v>113</v>
      </c>
      <c r="C61" s="46">
        <v>22.423741899142939</v>
      </c>
      <c r="D61" s="46">
        <v>101.00193923723334</v>
      </c>
      <c r="E61" s="46">
        <v>63.044095957238419</v>
      </c>
      <c r="F61" s="46">
        <v>94.818764091592215</v>
      </c>
      <c r="G61" s="45">
        <v>61.712840568188142</v>
      </c>
      <c r="H61" s="45">
        <v>78.93143002441532</v>
      </c>
      <c r="I61" s="45">
        <v>-56.507688125272381</v>
      </c>
      <c r="J61" s="45">
        <v>22.070509212818024</v>
      </c>
      <c r="K61" s="45">
        <v>-17.218589456227178</v>
      </c>
      <c r="L61" s="45">
        <v>-71.590858176259118</v>
      </c>
      <c r="M61" s="45">
        <v>27.961623406532865</v>
      </c>
      <c r="N61" s="45">
        <v>-21.814617384863126</v>
      </c>
    </row>
    <row r="62" spans="1:14" x14ac:dyDescent="0.4">
      <c r="A62" s="38">
        <v>71</v>
      </c>
      <c r="B62" s="45" t="s">
        <v>43</v>
      </c>
      <c r="C62" s="46">
        <v>101.10914201057045</v>
      </c>
      <c r="D62" s="46">
        <v>404.06828971045519</v>
      </c>
      <c r="E62" s="46">
        <v>284.86401749065067</v>
      </c>
      <c r="F62" s="46">
        <v>181.99645561902682</v>
      </c>
      <c r="G62" s="45">
        <v>252.58871586051282</v>
      </c>
      <c r="H62" s="45">
        <v>233.43023655483876</v>
      </c>
      <c r="I62" s="45">
        <v>-132.32109454426831</v>
      </c>
      <c r="J62" s="45">
        <v>170.63805315561643</v>
      </c>
      <c r="K62" s="45">
        <v>19.158479305674064</v>
      </c>
      <c r="L62" s="45">
        <v>-56.685499058380415</v>
      </c>
      <c r="M62" s="45">
        <v>73.100235716690946</v>
      </c>
      <c r="N62" s="45">
        <v>8.207368329155269</v>
      </c>
    </row>
    <row r="63" spans="1:14" x14ac:dyDescent="0.4">
      <c r="A63" s="38">
        <v>72</v>
      </c>
      <c r="B63" s="45" t="s">
        <v>44</v>
      </c>
      <c r="C63" s="46">
        <v>48.018608811534769</v>
      </c>
      <c r="D63" s="46">
        <v>235.20409708615961</v>
      </c>
      <c r="E63" s="46">
        <v>265.3508322925411</v>
      </c>
      <c r="F63" s="46">
        <v>180.52874226726044</v>
      </c>
      <c r="G63" s="45">
        <v>141.61135294884718</v>
      </c>
      <c r="H63" s="45">
        <v>222.93978727990077</v>
      </c>
      <c r="I63" s="45">
        <v>-174.92117846836601</v>
      </c>
      <c r="J63" s="45">
        <v>12.264309806258836</v>
      </c>
      <c r="K63" s="45">
        <v>-81.328434331053586</v>
      </c>
      <c r="L63" s="45">
        <v>-78.461175819080054</v>
      </c>
      <c r="M63" s="45">
        <v>5.5011758806699689</v>
      </c>
      <c r="N63" s="45">
        <v>-36.479999969205039</v>
      </c>
    </row>
    <row r="64" spans="1:14" x14ac:dyDescent="0.4">
      <c r="A64" s="38">
        <v>73</v>
      </c>
      <c r="B64" s="45" t="s">
        <v>45</v>
      </c>
      <c r="C64" s="46">
        <v>65.084825188261249</v>
      </c>
      <c r="D64" s="46">
        <v>207.93520279837409</v>
      </c>
      <c r="E64" s="46">
        <v>100.21778510074041</v>
      </c>
      <c r="F64" s="46">
        <v>222.5164212096781</v>
      </c>
      <c r="G64" s="45">
        <v>136.51001399331767</v>
      </c>
      <c r="H64" s="45">
        <v>161.36710315520926</v>
      </c>
      <c r="I64" s="45">
        <v>-96.282277966948016</v>
      </c>
      <c r="J64" s="45">
        <v>46.568099643164828</v>
      </c>
      <c r="K64" s="45">
        <v>-24.857089161891594</v>
      </c>
      <c r="L64" s="45">
        <v>-59.666608673231195</v>
      </c>
      <c r="M64" s="45">
        <v>28.858483998670899</v>
      </c>
      <c r="N64" s="45">
        <v>-15.404062337280147</v>
      </c>
    </row>
    <row r="65" spans="1:14" x14ac:dyDescent="0.4">
      <c r="A65" s="39">
        <v>74</v>
      </c>
      <c r="B65" s="45" t="s">
        <v>46</v>
      </c>
      <c r="C65" s="46">
        <v>133.23185507038806</v>
      </c>
      <c r="D65" s="46">
        <v>159.1936210157061</v>
      </c>
      <c r="E65" s="46">
        <v>147.10973557409272</v>
      </c>
      <c r="F65" s="46">
        <v>112.78812603189068</v>
      </c>
      <c r="G65" s="45">
        <v>146.21273804304707</v>
      </c>
      <c r="H65" s="45">
        <v>129.9489308029917</v>
      </c>
      <c r="I65" s="45">
        <v>3.2829242673963677</v>
      </c>
      <c r="J65" s="45">
        <v>29.244690212714403</v>
      </c>
      <c r="K65" s="45">
        <v>16.263807240055371</v>
      </c>
      <c r="L65" s="45">
        <v>2.5263187985543532</v>
      </c>
      <c r="M65" s="45">
        <v>22.504756316195198</v>
      </c>
      <c r="N65" s="45">
        <v>12.515537557374765</v>
      </c>
    </row>
    <row r="66" spans="1:14" x14ac:dyDescent="0.4">
      <c r="A66" s="40">
        <v>75</v>
      </c>
      <c r="B66" s="45" t="s">
        <v>81</v>
      </c>
      <c r="C66" s="46">
        <v>30.759964329976363</v>
      </c>
      <c r="D66" s="46">
        <v>25.548895849464767</v>
      </c>
      <c r="E66" s="46">
        <v>56.674334863819752</v>
      </c>
      <c r="F66" s="46">
        <v>30.905058501344175</v>
      </c>
      <c r="G66" s="45">
        <v>28.154430089720563</v>
      </c>
      <c r="H66" s="45">
        <v>43.789696682581962</v>
      </c>
      <c r="I66" s="45">
        <v>-13.029732352605599</v>
      </c>
      <c r="J66" s="45">
        <v>-18.240800833117195</v>
      </c>
      <c r="K66" s="45">
        <v>-15.635266592861399</v>
      </c>
      <c r="L66" s="45">
        <v>-29.755246872464358</v>
      </c>
      <c r="M66" s="45">
        <v>-41.655462848576342</v>
      </c>
      <c r="N66" s="45">
        <v>-35.705354860520359</v>
      </c>
    </row>
    <row r="67" spans="1:14" x14ac:dyDescent="0.4">
      <c r="A67" s="40">
        <v>76</v>
      </c>
      <c r="B67" s="45" t="s">
        <v>47</v>
      </c>
      <c r="C67" s="46">
        <v>32.905609163261545</v>
      </c>
      <c r="D67" s="46">
        <v>104.99795516482315</v>
      </c>
      <c r="E67" s="46">
        <v>112.5827131120395</v>
      </c>
      <c r="F67" s="46">
        <v>81.898405028562067</v>
      </c>
      <c r="G67" s="45">
        <v>68.951782164042356</v>
      </c>
      <c r="H67" s="45">
        <v>97.240559070300776</v>
      </c>
      <c r="I67" s="45">
        <v>-64.334949907039231</v>
      </c>
      <c r="J67" s="45">
        <v>7.7573960945223774</v>
      </c>
      <c r="K67" s="45">
        <v>-28.28877690625842</v>
      </c>
      <c r="L67" s="45">
        <v>-66.160612939841087</v>
      </c>
      <c r="M67" s="45">
        <v>7.9775313600512225</v>
      </c>
      <c r="N67" s="45">
        <v>-29.091540789894925</v>
      </c>
    </row>
    <row r="68" spans="1:14" x14ac:dyDescent="0.4">
      <c r="A68" s="40">
        <v>77</v>
      </c>
      <c r="B68" s="45" t="s">
        <v>48</v>
      </c>
      <c r="C68" s="46">
        <v>51.460227758588466</v>
      </c>
      <c r="D68" s="46">
        <v>79.998442030341465</v>
      </c>
      <c r="E68" s="46">
        <v>49.988156915426678</v>
      </c>
      <c r="F68" s="46">
        <v>117.12352547095435</v>
      </c>
      <c r="G68" s="45">
        <v>65.729334894464969</v>
      </c>
      <c r="H68" s="45">
        <v>83.555841193190517</v>
      </c>
      <c r="I68" s="45">
        <v>-32.095613434602051</v>
      </c>
      <c r="J68" s="45">
        <v>-3.5573991628490518</v>
      </c>
      <c r="K68" s="45">
        <v>-17.826506298725548</v>
      </c>
      <c r="L68" s="45">
        <v>-38.412171999314062</v>
      </c>
      <c r="M68" s="45">
        <v>-4.2575110393825657</v>
      </c>
      <c r="N68" s="45">
        <v>-21.334841519348309</v>
      </c>
    </row>
    <row r="69" spans="1:14" x14ac:dyDescent="0.4">
      <c r="A69" s="40">
        <v>78</v>
      </c>
      <c r="B69" s="45" t="s">
        <v>114</v>
      </c>
      <c r="C69" s="46">
        <v>97.419473723491166</v>
      </c>
      <c r="D69" s="46">
        <v>25.823821405402448</v>
      </c>
      <c r="E69" s="46">
        <v>28.775115280305588</v>
      </c>
      <c r="F69" s="46">
        <v>0</v>
      </c>
      <c r="G69" s="45">
        <v>61.621647564446803</v>
      </c>
      <c r="H69" s="45">
        <v>14.387557640152794</v>
      </c>
      <c r="I69" s="45">
        <v>83.031916083338373</v>
      </c>
      <c r="J69" s="45">
        <v>11.436263765249654</v>
      </c>
      <c r="K69" s="45">
        <v>47.234089924294011</v>
      </c>
      <c r="L69" s="45">
        <v>577.10918114143931</v>
      </c>
      <c r="M69" s="45">
        <v>79.487179487179475</v>
      </c>
      <c r="N69" s="45">
        <v>328.29818031430932</v>
      </c>
    </row>
    <row r="70" spans="1:14" x14ac:dyDescent="0.4">
      <c r="A70" s="40">
        <v>79</v>
      </c>
      <c r="B70" s="45" t="s">
        <v>49</v>
      </c>
      <c r="C70" s="46">
        <v>5.9061349780213028</v>
      </c>
      <c r="D70" s="46">
        <v>70.381441821420523</v>
      </c>
      <c r="E70" s="46">
        <v>26.418840331794211</v>
      </c>
      <c r="F70" s="46">
        <v>13.64973417142701</v>
      </c>
      <c r="G70" s="45">
        <v>38.143788399720911</v>
      </c>
      <c r="H70" s="45">
        <v>20.034287251610611</v>
      </c>
      <c r="I70" s="45">
        <v>-14.128152273589308</v>
      </c>
      <c r="J70" s="45">
        <v>50.347154569809916</v>
      </c>
      <c r="K70" s="45">
        <v>18.109501148110301</v>
      </c>
      <c r="L70" s="45">
        <v>-70.519864750633971</v>
      </c>
      <c r="M70" s="45">
        <v>251.30494505494511</v>
      </c>
      <c r="N70" s="45">
        <v>90.392540152155547</v>
      </c>
    </row>
    <row r="71" spans="1:14" x14ac:dyDescent="0.4">
      <c r="A71" s="40">
        <v>80</v>
      </c>
      <c r="B71" s="45" t="s">
        <v>50</v>
      </c>
      <c r="C71" s="46">
        <v>38.475760751673448</v>
      </c>
      <c r="D71" s="46">
        <v>81.616967210594495</v>
      </c>
      <c r="E71" s="46">
        <v>101.22274778811041</v>
      </c>
      <c r="F71" s="46">
        <v>61.899957289029466</v>
      </c>
      <c r="G71" s="45">
        <v>60.046363981133972</v>
      </c>
      <c r="H71" s="45">
        <v>81.561352538569935</v>
      </c>
      <c r="I71" s="45">
        <v>-43.085591786896487</v>
      </c>
      <c r="J71" s="45">
        <v>5.5614672024560718E-2</v>
      </c>
      <c r="K71" s="45">
        <v>-21.514988557435963</v>
      </c>
      <c r="L71" s="45">
        <v>-52.825989817323759</v>
      </c>
      <c r="M71" s="45">
        <v>6.8187530360363791E-2</v>
      </c>
      <c r="N71" s="45">
        <v>-26.378901143481698</v>
      </c>
    </row>
    <row r="72" spans="1:14" x14ac:dyDescent="0.4">
      <c r="A72" s="40">
        <v>81</v>
      </c>
      <c r="B72" s="45" t="s">
        <v>51</v>
      </c>
      <c r="C72" s="46">
        <v>50.699012636728895</v>
      </c>
      <c r="D72" s="46">
        <v>142.13772773552091</v>
      </c>
      <c r="E72" s="46">
        <v>162.86614636361773</v>
      </c>
      <c r="F72" s="46">
        <v>140.76288364284105</v>
      </c>
      <c r="G72" s="45">
        <v>96.418370186124903</v>
      </c>
      <c r="H72" s="45">
        <v>151.81451500322939</v>
      </c>
      <c r="I72" s="45">
        <v>-101.11550236650049</v>
      </c>
      <c r="J72" s="45">
        <v>-9.6767872677084767</v>
      </c>
      <c r="K72" s="45">
        <v>-55.396144817104485</v>
      </c>
      <c r="L72" s="45">
        <v>-66.604634190841082</v>
      </c>
      <c r="M72" s="45">
        <v>-6.3740856844305247</v>
      </c>
      <c r="N72" s="45">
        <v>-36.489359937635804</v>
      </c>
    </row>
    <row r="73" spans="1:14" x14ac:dyDescent="0.4">
      <c r="A73" s="40">
        <v>82</v>
      </c>
      <c r="B73" s="45" t="s">
        <v>52</v>
      </c>
      <c r="C73" s="46">
        <v>91.634579052936573</v>
      </c>
      <c r="D73" s="46">
        <v>271.71900733775266</v>
      </c>
      <c r="E73" s="46">
        <v>235.45791445711598</v>
      </c>
      <c r="F73" s="46">
        <v>161.11161644963028</v>
      </c>
      <c r="G73" s="45">
        <v>181.6767931953446</v>
      </c>
      <c r="H73" s="45">
        <v>198.28476545337313</v>
      </c>
      <c r="I73" s="45">
        <v>-106.65018640043655</v>
      </c>
      <c r="J73" s="45">
        <v>73.434241884379531</v>
      </c>
      <c r="K73" s="45">
        <v>-16.607972258028525</v>
      </c>
      <c r="L73" s="45">
        <v>-53.786374438088366</v>
      </c>
      <c r="M73" s="45">
        <v>37.034737245937166</v>
      </c>
      <c r="N73" s="45">
        <v>-8.3758185960756055</v>
      </c>
    </row>
    <row r="74" spans="1:14" x14ac:dyDescent="0.4">
      <c r="A74" s="40">
        <v>83</v>
      </c>
      <c r="B74" s="45" t="s">
        <v>53</v>
      </c>
      <c r="C74" s="46">
        <v>269.6654799720946</v>
      </c>
      <c r="D74" s="46">
        <v>199.62736225712004</v>
      </c>
      <c r="E74" s="46">
        <v>226.52750327049083</v>
      </c>
      <c r="F74" s="46">
        <v>122.3157997179823</v>
      </c>
      <c r="G74" s="45">
        <v>234.64642111460734</v>
      </c>
      <c r="H74" s="45">
        <v>174.42165149423656</v>
      </c>
      <c r="I74" s="45">
        <v>95.243828477858045</v>
      </c>
      <c r="J74" s="45">
        <v>25.205710762883484</v>
      </c>
      <c r="K74" s="45">
        <v>60.224769620370779</v>
      </c>
      <c r="L74" s="45">
        <v>54.605507780669768</v>
      </c>
      <c r="M74" s="45">
        <v>14.45102173207915</v>
      </c>
      <c r="N74" s="45">
        <v>34.528264756374469</v>
      </c>
    </row>
    <row r="75" spans="1:14" x14ac:dyDescent="0.4">
      <c r="A75" s="40">
        <v>84</v>
      </c>
      <c r="B75" s="45" t="s">
        <v>54</v>
      </c>
      <c r="C75" s="46">
        <v>41.78490052477656</v>
      </c>
      <c r="D75" s="46">
        <v>126.19565554715537</v>
      </c>
      <c r="E75" s="46">
        <v>24.239452369914464</v>
      </c>
      <c r="F75" s="46">
        <v>30.54825054351338</v>
      </c>
      <c r="G75" s="45">
        <v>83.990278035965957</v>
      </c>
      <c r="H75" s="45">
        <v>27.393851456713922</v>
      </c>
      <c r="I75" s="45">
        <v>14.391049068062639</v>
      </c>
      <c r="J75" s="45">
        <v>98.801804090441451</v>
      </c>
      <c r="K75" s="45">
        <v>56.596426579252039</v>
      </c>
      <c r="L75" s="45">
        <v>52.533865458102845</v>
      </c>
      <c r="M75" s="45">
        <v>360.67146033321376</v>
      </c>
      <c r="N75" s="45">
        <v>206.60266289565828</v>
      </c>
    </row>
    <row r="76" spans="1:14" x14ac:dyDescent="0.4">
      <c r="A76" s="40">
        <v>85</v>
      </c>
      <c r="B76" s="45" t="s">
        <v>55</v>
      </c>
      <c r="C76" s="46">
        <v>210.27968858684855</v>
      </c>
      <c r="D76" s="46">
        <v>244.40037864254685</v>
      </c>
      <c r="E76" s="46">
        <v>63.087006674662653</v>
      </c>
      <c r="F76" s="46">
        <v>67.698278350222665</v>
      </c>
      <c r="G76" s="45">
        <v>227.34003361469769</v>
      </c>
      <c r="H76" s="45">
        <v>65.392642512442663</v>
      </c>
      <c r="I76" s="45">
        <v>144.88704607440587</v>
      </c>
      <c r="J76" s="45">
        <v>179.00773613010421</v>
      </c>
      <c r="K76" s="45">
        <v>161.94739110225504</v>
      </c>
      <c r="L76" s="45">
        <v>221.56475179426693</v>
      </c>
      <c r="M76" s="45">
        <v>273.74293078314321</v>
      </c>
      <c r="N76" s="45">
        <v>247.65384128870508</v>
      </c>
    </row>
    <row r="77" spans="1:14" x14ac:dyDescent="0.4">
      <c r="A77" s="40">
        <v>86</v>
      </c>
      <c r="B77" s="45" t="s">
        <v>56</v>
      </c>
      <c r="C77" s="46">
        <v>54.598936685708054</v>
      </c>
      <c r="D77" s="46">
        <v>134.50467979143406</v>
      </c>
      <c r="E77" s="46">
        <v>228.92861248141364</v>
      </c>
      <c r="F77" s="46">
        <v>30.711901885710773</v>
      </c>
      <c r="G77" s="45">
        <v>94.551808238571056</v>
      </c>
      <c r="H77" s="45">
        <v>129.82025718356221</v>
      </c>
      <c r="I77" s="45">
        <v>-75.221320497854151</v>
      </c>
      <c r="J77" s="45">
        <v>4.6844226078718521</v>
      </c>
      <c r="K77" s="45">
        <v>-35.26844894499115</v>
      </c>
      <c r="L77" s="45">
        <v>-57.942667908517009</v>
      </c>
      <c r="M77" s="45">
        <v>3.6083911012810659</v>
      </c>
      <c r="N77" s="45">
        <v>-27.167138403617976</v>
      </c>
    </row>
    <row r="78" spans="1:14" x14ac:dyDescent="0.4">
      <c r="A78" s="40">
        <v>87</v>
      </c>
      <c r="B78" s="45" t="s">
        <v>57</v>
      </c>
      <c r="C78" s="46">
        <v>456.7411049669808</v>
      </c>
      <c r="D78" s="46">
        <v>727.2578366536311</v>
      </c>
      <c r="E78" s="46">
        <v>580.11370228564795</v>
      </c>
      <c r="F78" s="46">
        <v>464.54977642251595</v>
      </c>
      <c r="G78" s="45">
        <v>591.99947081030598</v>
      </c>
      <c r="H78" s="45">
        <v>522.33173935408195</v>
      </c>
      <c r="I78" s="45">
        <v>-65.590634387101147</v>
      </c>
      <c r="J78" s="45">
        <v>204.92609729954916</v>
      </c>
      <c r="K78" s="45">
        <v>69.667731456224033</v>
      </c>
      <c r="L78" s="45">
        <v>-12.55727528030574</v>
      </c>
      <c r="M78" s="45">
        <v>39.23293988471039</v>
      </c>
      <c r="N78" s="45">
        <v>13.337832302202331</v>
      </c>
    </row>
    <row r="79" spans="1:14" x14ac:dyDescent="0.4">
      <c r="A79" s="40">
        <v>88</v>
      </c>
      <c r="B79" s="45" t="s">
        <v>58</v>
      </c>
      <c r="C79" s="46">
        <v>248.17698493503653</v>
      </c>
      <c r="D79" s="46">
        <v>417.46914251572224</v>
      </c>
      <c r="E79" s="46">
        <v>333.21409889071822</v>
      </c>
      <c r="F79" s="46">
        <v>213.397252539211</v>
      </c>
      <c r="G79" s="45">
        <v>332.82306372537937</v>
      </c>
      <c r="H79" s="45">
        <v>273.30567571496459</v>
      </c>
      <c r="I79" s="45">
        <v>-25.128690779928064</v>
      </c>
      <c r="J79" s="45">
        <v>144.16346680075765</v>
      </c>
      <c r="K79" s="45">
        <v>59.517388010414777</v>
      </c>
      <c r="L79" s="45">
        <v>-9.1943537997122426</v>
      </c>
      <c r="M79" s="45">
        <v>52.748069144055506</v>
      </c>
      <c r="N79" s="45">
        <v>21.77685767217163</v>
      </c>
    </row>
    <row r="80" spans="1:14" x14ac:dyDescent="0.4">
      <c r="A80" s="40">
        <v>89</v>
      </c>
      <c r="B80" s="45" t="s">
        <v>59</v>
      </c>
      <c r="C80" s="46">
        <v>172.85555011671678</v>
      </c>
      <c r="D80" s="46">
        <v>223.49036583498449</v>
      </c>
      <c r="E80" s="46">
        <v>285.18194608160007</v>
      </c>
      <c r="F80" s="46">
        <v>85.673863416403577</v>
      </c>
      <c r="G80" s="45">
        <v>198.17295797585064</v>
      </c>
      <c r="H80" s="45">
        <v>185.42790474900181</v>
      </c>
      <c r="I80" s="45">
        <v>-12.572354632285027</v>
      </c>
      <c r="J80" s="45">
        <v>38.062461085982676</v>
      </c>
      <c r="K80" s="45">
        <v>12.745053226848825</v>
      </c>
      <c r="L80" s="45">
        <v>-6.7801848105349452</v>
      </c>
      <c r="M80" s="45">
        <v>20.526824771872732</v>
      </c>
      <c r="N80" s="45">
        <v>6.8733199806688932</v>
      </c>
    </row>
    <row r="81" spans="1:14" x14ac:dyDescent="0.4">
      <c r="A81" s="40">
        <v>90</v>
      </c>
      <c r="B81" s="45" t="s">
        <v>60</v>
      </c>
      <c r="C81" s="46">
        <v>20.364522755758038</v>
      </c>
      <c r="D81" s="46">
        <v>44.976992925521792</v>
      </c>
      <c r="E81" s="46">
        <v>50.205918791455673</v>
      </c>
      <c r="F81" s="46">
        <v>46.01033990368655</v>
      </c>
      <c r="G81" s="45">
        <v>32.670757840639915</v>
      </c>
      <c r="H81" s="45">
        <v>48.108129347571108</v>
      </c>
      <c r="I81" s="45">
        <v>-27.743606591813069</v>
      </c>
      <c r="J81" s="45">
        <v>-3.1311364220493161</v>
      </c>
      <c r="K81" s="45">
        <v>-15.437371506931193</v>
      </c>
      <c r="L81" s="45">
        <v>-57.66926914029716</v>
      </c>
      <c r="M81" s="45">
        <v>-6.5085391274050881</v>
      </c>
      <c r="N81" s="45">
        <v>-32.088904133851123</v>
      </c>
    </row>
    <row r="82" spans="1:14" x14ac:dyDescent="0.4">
      <c r="A82" s="40">
        <v>91</v>
      </c>
      <c r="B82" s="45" t="s">
        <v>30</v>
      </c>
      <c r="C82" s="46">
        <v>266.47091342013755</v>
      </c>
      <c r="D82" s="46">
        <v>379.86919779205385</v>
      </c>
      <c r="E82" s="46">
        <v>330.3542405084695</v>
      </c>
      <c r="F82" s="46">
        <v>206.12943157526601</v>
      </c>
      <c r="G82" s="45">
        <v>323.17005560609573</v>
      </c>
      <c r="H82" s="45">
        <v>268.24183604186777</v>
      </c>
      <c r="I82" s="45">
        <v>-1.7709226217302216</v>
      </c>
      <c r="J82" s="45">
        <v>111.62736175018608</v>
      </c>
      <c r="K82" s="45">
        <v>54.928219564227959</v>
      </c>
      <c r="L82" s="45">
        <v>-0.66019627954448246</v>
      </c>
      <c r="M82" s="45">
        <v>41.614448885878872</v>
      </c>
      <c r="N82" s="45">
        <v>20.477126303167207</v>
      </c>
    </row>
    <row r="83" spans="1:14" x14ac:dyDescent="0.4">
      <c r="A83" s="41">
        <v>92</v>
      </c>
      <c r="B83" s="45" t="s">
        <v>115</v>
      </c>
      <c r="C83" s="46">
        <v>300.54460560940208</v>
      </c>
      <c r="D83" s="46">
        <v>745.07573355252794</v>
      </c>
      <c r="E83" s="46">
        <v>146.79902788138483</v>
      </c>
      <c r="F83" s="46">
        <v>242.6619408253691</v>
      </c>
      <c r="G83" s="45">
        <v>522.81016958096507</v>
      </c>
      <c r="H83" s="45">
        <v>194.73048435337697</v>
      </c>
      <c r="I83" s="45">
        <v>105.81412125602512</v>
      </c>
      <c r="J83" s="45">
        <v>550.345249199151</v>
      </c>
      <c r="K83" s="45">
        <v>328.07968522758813</v>
      </c>
      <c r="L83" s="45">
        <v>54.338755232593407</v>
      </c>
      <c r="M83" s="45">
        <v>282.61894948119203</v>
      </c>
      <c r="N83" s="45">
        <v>168.47885235689276</v>
      </c>
    </row>
    <row r="84" spans="1:14" x14ac:dyDescent="0.4">
      <c r="A84" s="41">
        <v>93</v>
      </c>
      <c r="B84" s="45" t="s">
        <v>116</v>
      </c>
      <c r="C84" s="46">
        <v>225.92663456155049</v>
      </c>
      <c r="D84" s="46">
        <v>340.5676248712482</v>
      </c>
      <c r="E84" s="46">
        <v>147.58342022913467</v>
      </c>
      <c r="F84" s="46">
        <v>339.22416284019789</v>
      </c>
      <c r="G84" s="45">
        <v>283.24712971639934</v>
      </c>
      <c r="H84" s="45">
        <v>243.40379153466628</v>
      </c>
      <c r="I84" s="45">
        <v>-17.477156973115797</v>
      </c>
      <c r="J84" s="45">
        <v>97.163833336581916</v>
      </c>
      <c r="K84" s="45">
        <v>39.84333818173306</v>
      </c>
      <c r="L84" s="45">
        <v>-7.1803141861192614</v>
      </c>
      <c r="M84" s="45">
        <v>39.918783813498464</v>
      </c>
      <c r="N84" s="45">
        <v>16.369234813689605</v>
      </c>
    </row>
    <row r="85" spans="1:14" x14ac:dyDescent="0.4">
      <c r="A85" s="41">
        <v>95</v>
      </c>
      <c r="B85" s="45" t="s">
        <v>63</v>
      </c>
      <c r="C85" s="46">
        <v>17.650518325121134</v>
      </c>
      <c r="D85" s="46">
        <v>125.84389065364412</v>
      </c>
      <c r="E85" s="46">
        <v>240.76614441267088</v>
      </c>
      <c r="F85" s="46">
        <v>72.875699389822174</v>
      </c>
      <c r="G85" s="45">
        <v>71.747204489382625</v>
      </c>
      <c r="H85" s="45">
        <v>156.82092190124652</v>
      </c>
      <c r="I85" s="45">
        <v>-139.17040357612538</v>
      </c>
      <c r="J85" s="45">
        <v>-30.977031247602397</v>
      </c>
      <c r="K85" s="45">
        <v>-85.073717411863896</v>
      </c>
      <c r="L85" s="45">
        <v>-88.7447936722142</v>
      </c>
      <c r="M85" s="45">
        <v>-19.753124055162292</v>
      </c>
      <c r="N85" s="45">
        <v>-54.248958863688244</v>
      </c>
    </row>
    <row r="86" spans="1:14" x14ac:dyDescent="0.4">
      <c r="A86" s="41">
        <v>97</v>
      </c>
      <c r="B86" s="45" t="s">
        <v>117</v>
      </c>
      <c r="C86" s="46">
        <v>74.098556930603777</v>
      </c>
      <c r="D86" s="46">
        <v>245.69521508568619</v>
      </c>
      <c r="E86" s="46">
        <v>175.49658220406155</v>
      </c>
      <c r="F86" s="46">
        <v>231.45201421115368</v>
      </c>
      <c r="G86" s="45">
        <v>159.89688600814497</v>
      </c>
      <c r="H86" s="45">
        <v>203.4742982076076</v>
      </c>
      <c r="I86" s="45">
        <v>-129.37574127700384</v>
      </c>
      <c r="J86" s="45">
        <v>42.220916878078583</v>
      </c>
      <c r="K86" s="45">
        <v>-43.577412199462628</v>
      </c>
      <c r="L86" s="45">
        <v>-63.583333333333336</v>
      </c>
      <c r="M86" s="45">
        <v>20.75</v>
      </c>
      <c r="N86" s="45">
        <v>-21.416666666666668</v>
      </c>
    </row>
    <row r="87" spans="1:14" x14ac:dyDescent="0.4">
      <c r="A87" s="41">
        <v>98</v>
      </c>
      <c r="B87" s="45" t="s">
        <v>65</v>
      </c>
      <c r="C87" s="46">
        <v>120.43883092435598</v>
      </c>
      <c r="D87" s="46">
        <v>298.34418974690465</v>
      </c>
      <c r="E87" s="46">
        <v>528.61697791162783</v>
      </c>
      <c r="F87" s="46">
        <v>161.89219598669246</v>
      </c>
      <c r="G87" s="45">
        <v>209.3915103356303</v>
      </c>
      <c r="H87" s="45">
        <v>345.25458694916017</v>
      </c>
      <c r="I87" s="45">
        <v>-224.81575602480419</v>
      </c>
      <c r="J87" s="45">
        <v>-46.910397202255524</v>
      </c>
      <c r="K87" s="45">
        <v>-135.86307661352987</v>
      </c>
      <c r="L87" s="45">
        <v>-65.115936043424398</v>
      </c>
      <c r="M87" s="45">
        <v>-13.587190141854141</v>
      </c>
      <c r="N87" s="45">
        <v>-39.351563092639267</v>
      </c>
    </row>
    <row r="88" spans="1:14" x14ac:dyDescent="0.4">
      <c r="A88" s="41">
        <v>99</v>
      </c>
      <c r="B88" s="45" t="s">
        <v>61</v>
      </c>
      <c r="C88" s="46">
        <v>116.43127123338708</v>
      </c>
      <c r="D88" s="46">
        <v>291.93915434262038</v>
      </c>
      <c r="E88" s="46">
        <v>185.74344147000676</v>
      </c>
      <c r="F88" s="46">
        <v>249.44797218942085</v>
      </c>
      <c r="G88" s="45">
        <v>204.18521278800372</v>
      </c>
      <c r="H88" s="45">
        <v>217.59570682971381</v>
      </c>
      <c r="I88" s="45">
        <v>-101.16443559632673</v>
      </c>
      <c r="J88" s="45">
        <v>74.343447512906579</v>
      </c>
      <c r="K88" s="45">
        <v>-13.410494041710081</v>
      </c>
      <c r="L88" s="45">
        <v>-46.491926274766101</v>
      </c>
      <c r="M88" s="45">
        <v>34.165861356394466</v>
      </c>
      <c r="N88" s="45">
        <v>-6.1630324591858212</v>
      </c>
    </row>
    <row r="89" spans="1:14" x14ac:dyDescent="0.4">
      <c r="A89" s="41">
        <v>100</v>
      </c>
      <c r="B89" s="45" t="s">
        <v>66</v>
      </c>
      <c r="C89" s="46">
        <v>57.731662561117524</v>
      </c>
      <c r="D89" s="46">
        <v>275.34808587188968</v>
      </c>
      <c r="E89" s="46">
        <v>86.861944727262795</v>
      </c>
      <c r="F89" s="46">
        <v>186.501318381874</v>
      </c>
      <c r="G89" s="45">
        <v>166.53987421650359</v>
      </c>
      <c r="H89" s="45">
        <v>136.68163155456841</v>
      </c>
      <c r="I89" s="45">
        <v>-78.949968993450881</v>
      </c>
      <c r="J89" s="45">
        <v>138.66645431732127</v>
      </c>
      <c r="K89" s="45">
        <v>29.858242661935179</v>
      </c>
      <c r="L89" s="45">
        <v>-57.761945109596603</v>
      </c>
      <c r="M89" s="45">
        <v>101.45215032932968</v>
      </c>
      <c r="N89" s="45">
        <v>21.84510260986653</v>
      </c>
    </row>
    <row r="90" spans="1:14" x14ac:dyDescent="0.4">
      <c r="A90" s="41">
        <v>101</v>
      </c>
      <c r="B90" s="45" t="s">
        <v>67</v>
      </c>
      <c r="C90" s="46">
        <v>204.06579326053668</v>
      </c>
      <c r="D90" s="46">
        <v>1343.1338424684177</v>
      </c>
      <c r="E90" s="46">
        <v>514.84676947566925</v>
      </c>
      <c r="F90" s="46">
        <v>219.83256086614026</v>
      </c>
      <c r="G90" s="45">
        <v>773.59981786447725</v>
      </c>
      <c r="H90" s="45">
        <v>367.33966517090477</v>
      </c>
      <c r="I90" s="45">
        <v>-163.27387191036809</v>
      </c>
      <c r="J90" s="45">
        <v>975.79417729751299</v>
      </c>
      <c r="K90" s="45">
        <v>406.26015269357248</v>
      </c>
      <c r="L90" s="45">
        <v>-44.447656322222898</v>
      </c>
      <c r="M90" s="45">
        <v>265.63811910797182</v>
      </c>
      <c r="N90" s="45">
        <v>110.59523139287448</v>
      </c>
    </row>
    <row r="91" spans="1:14" x14ac:dyDescent="0.4">
      <c r="A91" s="41">
        <v>102</v>
      </c>
      <c r="B91" s="45" t="s">
        <v>68</v>
      </c>
      <c r="C91" s="46">
        <v>626.28192080665099</v>
      </c>
      <c r="D91" s="46">
        <v>1826.964419867923</v>
      </c>
      <c r="E91" s="46">
        <v>286.6444175999672</v>
      </c>
      <c r="F91" s="46">
        <v>210.95043719478105</v>
      </c>
      <c r="G91" s="45">
        <v>1226.6231703372869</v>
      </c>
      <c r="H91" s="45">
        <v>248.79742739737412</v>
      </c>
      <c r="I91" s="45">
        <v>377.48449340927687</v>
      </c>
      <c r="J91" s="45">
        <v>1578.1669924705488</v>
      </c>
      <c r="K91" s="45">
        <v>977.82574293991274</v>
      </c>
      <c r="L91" s="45">
        <v>151.72363209623001</v>
      </c>
      <c r="M91" s="45">
        <v>634.31805102628061</v>
      </c>
      <c r="N91" s="45">
        <v>393.02084156125522</v>
      </c>
    </row>
    <row r="92" spans="1:14" x14ac:dyDescent="0.4">
      <c r="A92" s="41">
        <v>103</v>
      </c>
      <c r="B92" s="45" t="s">
        <v>69</v>
      </c>
      <c r="C92" s="46">
        <v>97.29665886657682</v>
      </c>
      <c r="D92" s="46">
        <v>278.77470115585459</v>
      </c>
      <c r="E92" s="46">
        <v>181.72359736472544</v>
      </c>
      <c r="F92" s="46">
        <v>199.34703049548574</v>
      </c>
      <c r="G92" s="45">
        <v>188.0356800112157</v>
      </c>
      <c r="H92" s="45">
        <v>190.53531393010559</v>
      </c>
      <c r="I92" s="45">
        <v>-93.238655063528768</v>
      </c>
      <c r="J92" s="45">
        <v>88.239387225748999</v>
      </c>
      <c r="K92" s="45">
        <v>-2.4996339188898844</v>
      </c>
      <c r="L92" s="45">
        <v>-48.935104543261552</v>
      </c>
      <c r="M92" s="45">
        <v>46.31130335141863</v>
      </c>
      <c r="N92" s="45">
        <v>-1.3119005959214625</v>
      </c>
    </row>
    <row r="93" spans="1:14" x14ac:dyDescent="0.4">
      <c r="A93" s="42">
        <v>104</v>
      </c>
      <c r="B93" s="45" t="s">
        <v>70</v>
      </c>
      <c r="C93" s="46">
        <v>148.82613386910739</v>
      </c>
      <c r="D93" s="46">
        <v>260.7569907231229</v>
      </c>
      <c r="E93" s="46">
        <v>298.41142981671464</v>
      </c>
      <c r="F93" s="46">
        <v>193.3477809437187</v>
      </c>
      <c r="G93" s="45">
        <v>204.79156229611516</v>
      </c>
      <c r="H93" s="45">
        <v>245.87960538021667</v>
      </c>
      <c r="I93" s="45">
        <v>-97.053471511109279</v>
      </c>
      <c r="J93" s="45">
        <v>14.877385342906223</v>
      </c>
      <c r="K93" s="45">
        <v>-41.088043084101514</v>
      </c>
      <c r="L93" s="45">
        <v>-39.471948623404671</v>
      </c>
      <c r="M93" s="45">
        <v>6.0506788759077974</v>
      </c>
      <c r="N93" s="45">
        <v>-16.710634873748432</v>
      </c>
    </row>
    <row r="94" spans="1:14" x14ac:dyDescent="0.4">
      <c r="A94" s="42">
        <v>105</v>
      </c>
      <c r="B94" s="45" t="s">
        <v>71</v>
      </c>
      <c r="C94" s="46">
        <v>97.8432272465122</v>
      </c>
      <c r="D94" s="46">
        <v>8.4431345390270174</v>
      </c>
      <c r="E94" s="46">
        <v>45.18532691231011</v>
      </c>
      <c r="F94" s="46">
        <v>37.343612355790881</v>
      </c>
      <c r="G94" s="45">
        <v>53.143180892769607</v>
      </c>
      <c r="H94" s="45">
        <v>41.264469634050499</v>
      </c>
      <c r="I94" s="45">
        <v>56.5787576124617</v>
      </c>
      <c r="J94" s="45">
        <v>-32.821335095023485</v>
      </c>
      <c r="K94" s="45">
        <v>11.878711258719107</v>
      </c>
      <c r="L94" s="45">
        <v>137.11252831848878</v>
      </c>
      <c r="M94" s="45">
        <v>-79.538972355869248</v>
      </c>
      <c r="N94" s="45">
        <v>28.786777981309775</v>
      </c>
    </row>
    <row r="95" spans="1:14" x14ac:dyDescent="0.4">
      <c r="A95" s="42">
        <v>107</v>
      </c>
      <c r="B95" s="45" t="s">
        <v>73</v>
      </c>
      <c r="C95" s="46">
        <v>158.47572724453394</v>
      </c>
      <c r="D95" s="46">
        <v>27.022316379982406</v>
      </c>
      <c r="E95" s="46">
        <v>20.958253255340686</v>
      </c>
      <c r="F95" s="46">
        <v>14.418733279676418</v>
      </c>
      <c r="G95" s="45">
        <v>92.749021812258178</v>
      </c>
      <c r="H95" s="45">
        <v>17.688493267508552</v>
      </c>
      <c r="I95" s="45">
        <v>140.78723397702538</v>
      </c>
      <c r="J95" s="45">
        <v>9.3338231124738549</v>
      </c>
      <c r="K95" s="45">
        <v>75.06052854474963</v>
      </c>
      <c r="L95" s="45">
        <v>795.92553106619391</v>
      </c>
      <c r="M95" s="45">
        <v>52.767768126519101</v>
      </c>
      <c r="N95" s="45">
        <v>424.34664959635649</v>
      </c>
    </row>
    <row r="96" spans="1:14" x14ac:dyDescent="0.4">
      <c r="A96" s="42">
        <v>108</v>
      </c>
      <c r="B96" s="45" t="s">
        <v>74</v>
      </c>
      <c r="C96" s="46">
        <v>173.38470997537249</v>
      </c>
      <c r="D96" s="46">
        <v>177.74838110212076</v>
      </c>
      <c r="E96" s="46">
        <v>128.87734448264823</v>
      </c>
      <c r="F96" s="46">
        <v>79.378454104606305</v>
      </c>
      <c r="G96" s="45">
        <v>175.56654553874662</v>
      </c>
      <c r="H96" s="45">
        <v>104.12789929362727</v>
      </c>
      <c r="I96" s="45">
        <v>69.256810681745222</v>
      </c>
      <c r="J96" s="45">
        <v>73.620481808493494</v>
      </c>
      <c r="K96" s="45">
        <v>71.438646245119358</v>
      </c>
      <c r="L96" s="45">
        <v>66.511291547762752</v>
      </c>
      <c r="M96" s="45">
        <v>70.701975462784688</v>
      </c>
      <c r="N96" s="45">
        <v>68.60663350527372</v>
      </c>
    </row>
    <row r="97" spans="1:14" x14ac:dyDescent="0.4">
      <c r="A97" s="42">
        <v>109</v>
      </c>
      <c r="B97" s="45" t="s">
        <v>75</v>
      </c>
      <c r="C97" s="46">
        <v>105.77966582933283</v>
      </c>
      <c r="D97" s="46">
        <v>209.69455668189229</v>
      </c>
      <c r="E97" s="46">
        <v>189.23710682416183</v>
      </c>
      <c r="F97" s="46">
        <v>83.093209345954875</v>
      </c>
      <c r="G97" s="45">
        <v>157.73711125561255</v>
      </c>
      <c r="H97" s="45">
        <v>136.16515808505835</v>
      </c>
      <c r="I97" s="45">
        <v>-30.385492255725524</v>
      </c>
      <c r="J97" s="45">
        <v>73.529398596833943</v>
      </c>
      <c r="K97" s="45">
        <v>21.571953170554195</v>
      </c>
      <c r="L97" s="45">
        <v>-22.315174221546901</v>
      </c>
      <c r="M97" s="45">
        <v>54.000156597256911</v>
      </c>
      <c r="N97" s="45">
        <v>15.842491187854998</v>
      </c>
    </row>
    <row r="98" spans="1:14" x14ac:dyDescent="0.4">
      <c r="A98" s="42">
        <v>110</v>
      </c>
      <c r="B98" s="45" t="s">
        <v>76</v>
      </c>
      <c r="C98" s="46">
        <v>247.85043627064834</v>
      </c>
      <c r="D98" s="46">
        <v>85.64539087954202</v>
      </c>
      <c r="E98" s="46">
        <v>116.65761181394015</v>
      </c>
      <c r="F98" s="46">
        <v>12.043883092435596</v>
      </c>
      <c r="G98" s="45">
        <v>166.7479135750952</v>
      </c>
      <c r="H98" s="45">
        <v>64.350747453187878</v>
      </c>
      <c r="I98" s="45">
        <v>183.49968881746048</v>
      </c>
      <c r="J98" s="45">
        <v>21.294643426354142</v>
      </c>
      <c r="K98" s="45">
        <v>102.39716612190732</v>
      </c>
      <c r="L98" s="45">
        <v>285.15548937632434</v>
      </c>
      <c r="M98" s="45">
        <v>33.091524604038185</v>
      </c>
      <c r="N98" s="45">
        <v>159.12350699018128</v>
      </c>
    </row>
    <row r="99" spans="1:14" x14ac:dyDescent="0.4">
      <c r="A99" s="42">
        <v>111</v>
      </c>
      <c r="B99" s="45" t="s">
        <v>118</v>
      </c>
      <c r="C99" s="46">
        <v>220.8045233613193</v>
      </c>
      <c r="D99" s="46">
        <v>29.550970886594559</v>
      </c>
      <c r="E99" s="46">
        <v>37.226547740255484</v>
      </c>
      <c r="F99" s="46">
        <v>6.6047100829485528</v>
      </c>
      <c r="G99" s="45">
        <v>125.17774712395693</v>
      </c>
      <c r="H99" s="45">
        <v>21.915628911602017</v>
      </c>
      <c r="I99" s="45">
        <v>198.88889444971727</v>
      </c>
      <c r="J99" s="45">
        <v>7.6353419749925422</v>
      </c>
      <c r="K99" s="45">
        <v>103.26211821235492</v>
      </c>
      <c r="L99" s="45">
        <v>907.52081654579661</v>
      </c>
      <c r="M99" s="45">
        <v>34.839711905098156</v>
      </c>
      <c r="N99" s="45">
        <v>471.18026422544739</v>
      </c>
    </row>
    <row r="100" spans="1:14" x14ac:dyDescent="0.4">
      <c r="A100" s="42">
        <v>112</v>
      </c>
      <c r="B100" s="45" t="s">
        <v>77</v>
      </c>
      <c r="C100" s="46">
        <v>123.37259731866722</v>
      </c>
      <c r="D100" s="46">
        <v>142.99721512923534</v>
      </c>
      <c r="E100" s="46">
        <v>126.97427136211174</v>
      </c>
      <c r="F100" s="46">
        <v>24.087766184871196</v>
      </c>
      <c r="G100" s="45">
        <v>133.18490622395129</v>
      </c>
      <c r="H100" s="45">
        <v>75.531018773491468</v>
      </c>
      <c r="I100" s="45">
        <v>47.84157854517575</v>
      </c>
      <c r="J100" s="45">
        <v>67.466196355743875</v>
      </c>
      <c r="K100" s="45">
        <v>57.65388745045982</v>
      </c>
      <c r="L100" s="45">
        <v>63.340306170961291</v>
      </c>
      <c r="M100" s="45">
        <v>89.322502795926752</v>
      </c>
      <c r="N100" s="45">
        <v>76.331404483444032</v>
      </c>
    </row>
    <row r="101" spans="1:14" x14ac:dyDescent="0.4">
      <c r="A101" s="42">
        <v>113</v>
      </c>
      <c r="B101" s="45" t="s">
        <v>78</v>
      </c>
      <c r="C101" s="46">
        <v>198.28034901651867</v>
      </c>
      <c r="D101" s="46">
        <v>275.7803434635253</v>
      </c>
      <c r="E101" s="46">
        <v>150.42564188919562</v>
      </c>
      <c r="F101" s="46">
        <v>132.95195621519815</v>
      </c>
      <c r="G101" s="45">
        <v>237.03034624002197</v>
      </c>
      <c r="H101" s="45">
        <v>141.68879905219688</v>
      </c>
      <c r="I101" s="45">
        <v>56.591549964321786</v>
      </c>
      <c r="J101" s="45">
        <v>134.09154441132841</v>
      </c>
      <c r="K101" s="45">
        <v>95.341547187825086</v>
      </c>
      <c r="L101" s="45">
        <v>39.940736559898404</v>
      </c>
      <c r="M101" s="45">
        <v>94.638069705093827</v>
      </c>
      <c r="N101" s="45">
        <v>67.289403132496105</v>
      </c>
    </row>
    <row r="102" spans="1:14" x14ac:dyDescent="0.4">
      <c r="A102" s="43">
        <v>114</v>
      </c>
      <c r="B102" s="45" t="s">
        <v>79</v>
      </c>
      <c r="C102" s="46">
        <v>38.96314345120409</v>
      </c>
      <c r="D102" s="46">
        <v>233.99544293874874</v>
      </c>
      <c r="E102" s="46">
        <v>275.03195718546959</v>
      </c>
      <c r="F102" s="46">
        <v>102.43256009971404</v>
      </c>
      <c r="G102" s="45">
        <v>136.47929319497641</v>
      </c>
      <c r="H102" s="45">
        <v>188.73225864259183</v>
      </c>
      <c r="I102" s="45">
        <v>-149.76911519138775</v>
      </c>
      <c r="J102" s="45">
        <v>45.263184296156908</v>
      </c>
      <c r="K102" s="45">
        <v>-52.252965447615423</v>
      </c>
      <c r="L102" s="45">
        <v>-79.355334519156159</v>
      </c>
      <c r="M102" s="45">
        <v>23.982749224589746</v>
      </c>
      <c r="N102" s="45">
        <v>-27.686292647283206</v>
      </c>
    </row>
    <row r="103" spans="1:14" x14ac:dyDescent="0.4">
      <c r="A103" s="43">
        <v>115</v>
      </c>
      <c r="B103" s="45" t="s">
        <v>80</v>
      </c>
      <c r="C103" s="46">
        <v>55.831195568178124</v>
      </c>
      <c r="D103" s="46">
        <v>102.84783470075686</v>
      </c>
      <c r="E103" s="46">
        <v>85.922696924741558</v>
      </c>
      <c r="F103" s="46">
        <v>63.54023694244114</v>
      </c>
      <c r="G103" s="45">
        <v>79.33951513446749</v>
      </c>
      <c r="H103" s="45">
        <v>74.731466933591349</v>
      </c>
      <c r="I103" s="45">
        <v>-18.900271365413225</v>
      </c>
      <c r="J103" s="45">
        <v>28.116367767165514</v>
      </c>
      <c r="K103" s="45">
        <v>4.6080482008761408</v>
      </c>
      <c r="L103" s="45">
        <v>-25.290914444659009</v>
      </c>
      <c r="M103" s="45">
        <v>37.623197992554559</v>
      </c>
      <c r="N103" s="45">
        <v>6.1661417739477695</v>
      </c>
    </row>
  </sheetData>
  <sortState xmlns:xlrd2="http://schemas.microsoft.com/office/spreadsheetml/2017/richdata2" ref="A2:N103">
    <sortCondition ref="A2:A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4D63-6069-AE47-9AD0-5151220D6570}">
  <dimension ref="A1:Q103"/>
  <sheetViews>
    <sheetView topLeftCell="A65" zoomScale="70" workbookViewId="0">
      <selection activeCell="J34" sqref="J34"/>
    </sheetView>
  </sheetViews>
  <sheetFormatPr defaultColWidth="11" defaultRowHeight="14.6" x14ac:dyDescent="0.4"/>
  <cols>
    <col min="1" max="1" width="11" style="6" bestFit="1" customWidth="1"/>
    <col min="2" max="2" width="23.921875" customWidth="1"/>
    <col min="3" max="3" width="11" bestFit="1" customWidth="1"/>
    <col min="4" max="4" width="11.69140625" bestFit="1" customWidth="1"/>
    <col min="5" max="6" width="11.69140625" customWidth="1"/>
    <col min="7" max="7" width="20.765625" customWidth="1"/>
    <col min="8" max="8" width="19.3828125" customWidth="1"/>
    <col min="9" max="9" width="12.61328125" customWidth="1"/>
    <col min="10" max="10" width="12.53515625" customWidth="1"/>
    <col min="11" max="11" width="16.69140625" customWidth="1"/>
    <col min="12" max="13" width="11.69140625" bestFit="1" customWidth="1"/>
    <col min="14" max="14" width="17.765625" customWidth="1"/>
    <col min="17" max="17" width="28.4609375" customWidth="1"/>
  </cols>
  <sheetData>
    <row r="1" spans="1:17" s="17" customFormat="1" ht="20.6" x14ac:dyDescent="0.55000000000000004">
      <c r="A1" s="16" t="s">
        <v>254</v>
      </c>
      <c r="B1" s="18" t="s">
        <v>255</v>
      </c>
      <c r="C1" s="18" t="s">
        <v>264</v>
      </c>
      <c r="D1" s="18" t="s">
        <v>265</v>
      </c>
      <c r="E1" s="19" t="s">
        <v>266</v>
      </c>
      <c r="F1" s="19" t="s">
        <v>267</v>
      </c>
      <c r="G1" s="18" t="s">
        <v>276</v>
      </c>
      <c r="H1" s="18" t="s">
        <v>277</v>
      </c>
      <c r="I1" s="18" t="s">
        <v>278</v>
      </c>
      <c r="J1" s="18" t="s">
        <v>279</v>
      </c>
      <c r="K1" s="18" t="s">
        <v>283</v>
      </c>
      <c r="L1" s="18" t="s">
        <v>280</v>
      </c>
      <c r="M1" s="18" t="s">
        <v>281</v>
      </c>
      <c r="N1" s="18" t="s">
        <v>282</v>
      </c>
    </row>
    <row r="2" spans="1:17" ht="14.6" customHeight="1" x14ac:dyDescent="0.4">
      <c r="A2" s="7">
        <v>2</v>
      </c>
      <c r="B2" s="20" t="s">
        <v>2</v>
      </c>
      <c r="C2" s="20">
        <v>133.92571090187286</v>
      </c>
      <c r="D2" s="20">
        <v>532.09706875045845</v>
      </c>
      <c r="E2" s="20">
        <v>207.76586526419874</v>
      </c>
      <c r="F2" s="20">
        <v>174.89250474913914</v>
      </c>
      <c r="G2" s="20">
        <v>333.01138982616567</v>
      </c>
      <c r="H2" s="20">
        <v>-57.403474104796061</v>
      </c>
      <c r="I2" s="20">
        <v>340.76788374378953</v>
      </c>
      <c r="J2" s="20">
        <v>141.68220481949675</v>
      </c>
      <c r="K2" s="20">
        <v>390.4148639309617</v>
      </c>
      <c r="L2" s="20">
        <v>-30.002466222178921</v>
      </c>
      <c r="M2" s="20">
        <v>178.10554293215216</v>
      </c>
      <c r="N2" s="20">
        <v>74.051538354986619</v>
      </c>
      <c r="Q2" t="s">
        <v>274</v>
      </c>
    </row>
    <row r="3" spans="1:17" x14ac:dyDescent="0.4">
      <c r="A3" s="7">
        <v>3</v>
      </c>
      <c r="B3" s="20" t="s">
        <v>3</v>
      </c>
      <c r="C3" s="20">
        <v>171.18552934753973</v>
      </c>
      <c r="D3" s="20">
        <v>392.99355515317251</v>
      </c>
      <c r="E3" s="20">
        <v>251.03572021640457</v>
      </c>
      <c r="F3" s="20">
        <v>233.04291978937536</v>
      </c>
      <c r="G3" s="20">
        <v>282.08954225035609</v>
      </c>
      <c r="H3" s="20">
        <v>-70.853790655350224</v>
      </c>
      <c r="I3" s="20">
        <v>150.95423515028256</v>
      </c>
      <c r="J3" s="20">
        <v>40.050222247466138</v>
      </c>
      <c r="K3" s="20">
        <v>352.94333290570631</v>
      </c>
      <c r="L3" s="20">
        <v>-29.273669523821265</v>
      </c>
      <c r="M3" s="20">
        <v>62.36764966472397</v>
      </c>
      <c r="N3" s="20">
        <v>16.546990070451336</v>
      </c>
      <c r="Q3" s="21" t="s">
        <v>0</v>
      </c>
    </row>
    <row r="4" spans="1:17" x14ac:dyDescent="0.4">
      <c r="A4" s="7">
        <v>4</v>
      </c>
      <c r="B4" s="20" t="s">
        <v>82</v>
      </c>
      <c r="C4" s="20">
        <v>357.24955722285347</v>
      </c>
      <c r="D4" s="20">
        <v>564.56718687221746</v>
      </c>
      <c r="E4" s="20">
        <v>389.07060466815585</v>
      </c>
      <c r="F4" s="20">
        <v>211.90753229363369</v>
      </c>
      <c r="G4" s="20">
        <v>460.90837204753547</v>
      </c>
      <c r="H4" s="20">
        <v>56.760488741958682</v>
      </c>
      <c r="I4" s="20">
        <v>264.07811839132268</v>
      </c>
      <c r="J4" s="20">
        <v>160.41930356664068</v>
      </c>
      <c r="K4" s="20">
        <v>404.14788330557678</v>
      </c>
      <c r="L4" s="20">
        <v>18.889368930759467</v>
      </c>
      <c r="M4" s="20">
        <v>87.882770486911369</v>
      </c>
      <c r="N4" s="20">
        <v>53.386069708835414</v>
      </c>
      <c r="Q4" s="22"/>
    </row>
    <row r="5" spans="1:17" x14ac:dyDescent="0.4">
      <c r="A5" s="7">
        <v>5</v>
      </c>
      <c r="B5" s="20" t="s">
        <v>83</v>
      </c>
      <c r="C5" s="20">
        <v>313.10074710418547</v>
      </c>
      <c r="D5" s="20">
        <v>526.01414611840676</v>
      </c>
      <c r="E5" s="20">
        <v>480.05421026628898</v>
      </c>
      <c r="F5" s="20">
        <v>310.48052055604126</v>
      </c>
      <c r="G5" s="20">
        <v>419.55744661129609</v>
      </c>
      <c r="H5" s="20">
        <v>-82.166618306979615</v>
      </c>
      <c r="I5" s="20">
        <v>130.74678070724167</v>
      </c>
      <c r="J5" s="20">
        <v>24.290081200130999</v>
      </c>
      <c r="K5" s="20">
        <v>501.7240649182757</v>
      </c>
      <c r="L5" s="20">
        <v>-20.78760492192626</v>
      </c>
      <c r="M5" s="20">
        <v>33.078061117248126</v>
      </c>
      <c r="N5" s="20">
        <v>6.1452280976609259</v>
      </c>
      <c r="Q5" s="23" t="s">
        <v>172</v>
      </c>
    </row>
    <row r="6" spans="1:17" x14ac:dyDescent="0.4">
      <c r="A6" s="7">
        <v>6</v>
      </c>
      <c r="B6" s="20" t="s">
        <v>84</v>
      </c>
      <c r="C6" s="20">
        <v>2.0305389676502994</v>
      </c>
      <c r="D6" s="20">
        <v>22.60998911831468</v>
      </c>
      <c r="E6" s="20">
        <v>20.612014688396492</v>
      </c>
      <c r="F6" s="20">
        <v>0</v>
      </c>
      <c r="G6" s="20">
        <v>12.32026404298249</v>
      </c>
      <c r="H6" s="20">
        <v>-8.2754683765479466</v>
      </c>
      <c r="I6" s="20">
        <v>12.303981774116433</v>
      </c>
      <c r="J6" s="20">
        <v>2.0142566987842443</v>
      </c>
      <c r="K6" s="20">
        <v>20.595732419530435</v>
      </c>
      <c r="L6" s="20">
        <v>-80.297520661157023</v>
      </c>
      <c r="M6" s="20">
        <v>119.38650306748467</v>
      </c>
      <c r="N6" s="20">
        <v>19.544491203163826</v>
      </c>
      <c r="Q6" s="22"/>
    </row>
    <row r="7" spans="1:17" x14ac:dyDescent="0.4">
      <c r="A7" s="7">
        <v>8</v>
      </c>
      <c r="B7" s="20" t="s">
        <v>86</v>
      </c>
      <c r="C7" s="20">
        <v>730.42723834416722</v>
      </c>
      <c r="D7" s="20">
        <v>1000.4933633574873</v>
      </c>
      <c r="E7" s="20">
        <v>589.35419396886346</v>
      </c>
      <c r="F7" s="20">
        <v>320.43466862573757</v>
      </c>
      <c r="G7" s="20">
        <v>865.46030085082725</v>
      </c>
      <c r="H7" s="20">
        <v>275.53280704686671</v>
      </c>
      <c r="I7" s="20">
        <v>545.59893206018683</v>
      </c>
      <c r="J7" s="20">
        <v>410.56586955352674</v>
      </c>
      <c r="K7" s="20">
        <v>589.92749380396049</v>
      </c>
      <c r="L7" s="20">
        <v>60.570714453699182</v>
      </c>
      <c r="M7" s="20">
        <v>119.93968150021286</v>
      </c>
      <c r="N7" s="20">
        <v>90.255197976956012</v>
      </c>
      <c r="Q7" s="31" t="s">
        <v>184</v>
      </c>
    </row>
    <row r="8" spans="1:17" x14ac:dyDescent="0.4">
      <c r="A8" s="7">
        <v>9</v>
      </c>
      <c r="B8" s="20" t="s">
        <v>87</v>
      </c>
      <c r="C8" s="20">
        <v>212.27847457235987</v>
      </c>
      <c r="D8" s="20">
        <v>350.01273657458086</v>
      </c>
      <c r="E8" s="20">
        <v>114.91096068216795</v>
      </c>
      <c r="F8" s="20">
        <v>74.14470987792896</v>
      </c>
      <c r="G8" s="20">
        <v>281.14560557347033</v>
      </c>
      <c r="H8" s="20">
        <v>117.7506392923114</v>
      </c>
      <c r="I8" s="20">
        <v>255.48490129453239</v>
      </c>
      <c r="J8" s="20">
        <v>186.61777029342187</v>
      </c>
      <c r="K8" s="20">
        <v>163.39496628115893</v>
      </c>
      <c r="L8" s="20">
        <v>124.56715944405474</v>
      </c>
      <c r="M8" s="20">
        <v>270.2747825945998</v>
      </c>
      <c r="N8" s="20">
        <v>197.42097101932725</v>
      </c>
      <c r="Q8" s="22"/>
    </row>
    <row r="9" spans="1:17" x14ac:dyDescent="0.4">
      <c r="A9" s="7">
        <v>11</v>
      </c>
      <c r="B9" s="20" t="s">
        <v>89</v>
      </c>
      <c r="C9" s="20">
        <v>164.06249831350226</v>
      </c>
      <c r="D9" s="20">
        <v>411.1688966626416</v>
      </c>
      <c r="E9" s="20">
        <v>162.91618204606434</v>
      </c>
      <c r="F9" s="20">
        <v>125.56164791341816</v>
      </c>
      <c r="G9" s="20">
        <v>287.61569748807193</v>
      </c>
      <c r="H9" s="20">
        <v>19.823583333761007</v>
      </c>
      <c r="I9" s="20">
        <v>266.92998168290035</v>
      </c>
      <c r="J9" s="20">
        <v>143.37678250833068</v>
      </c>
      <c r="K9" s="20">
        <v>267.79211415431092</v>
      </c>
      <c r="L9" s="20">
        <v>13.743574912876516</v>
      </c>
      <c r="M9" s="20">
        <v>185.06100224089414</v>
      </c>
      <c r="N9" s="20">
        <v>99.402288576885326</v>
      </c>
      <c r="Q9" s="24" t="s">
        <v>194</v>
      </c>
    </row>
    <row r="10" spans="1:17" x14ac:dyDescent="0.4">
      <c r="A10" s="7">
        <v>12</v>
      </c>
      <c r="B10" s="20" t="s">
        <v>90</v>
      </c>
      <c r="C10" s="20">
        <v>69.913272585357859</v>
      </c>
      <c r="D10" s="20">
        <v>460.3826525449515</v>
      </c>
      <c r="E10" s="20">
        <v>142.08667251722514</v>
      </c>
      <c r="F10" s="20">
        <v>426.91721770207886</v>
      </c>
      <c r="G10" s="20">
        <v>265.14796256515467</v>
      </c>
      <c r="H10" s="20">
        <v>-214.58867252429417</v>
      </c>
      <c r="I10" s="20">
        <v>175.88070743529948</v>
      </c>
      <c r="J10" s="20">
        <v>-19.353982544497342</v>
      </c>
      <c r="K10" s="20">
        <v>479.73663508944884</v>
      </c>
      <c r="L10" s="20">
        <v>-75.426082743155916</v>
      </c>
      <c r="M10" s="20">
        <v>61.820564132702849</v>
      </c>
      <c r="N10" s="20">
        <v>-6.8027593052265356</v>
      </c>
      <c r="Q10" s="22"/>
    </row>
    <row r="11" spans="1:17" x14ac:dyDescent="0.4">
      <c r="A11" s="7">
        <v>13</v>
      </c>
      <c r="B11" s="20" t="s">
        <v>7</v>
      </c>
      <c r="C11" s="20">
        <v>13.045763632868292</v>
      </c>
      <c r="D11" s="20">
        <v>61.884646886534036</v>
      </c>
      <c r="E11" s="20">
        <v>5.8919715847886378</v>
      </c>
      <c r="F11" s="20">
        <v>49.488372706832521</v>
      </c>
      <c r="G11" s="20">
        <v>37.465205259701165</v>
      </c>
      <c r="H11" s="20">
        <v>-14.644408512942286</v>
      </c>
      <c r="I11" s="20">
        <v>34.194474740723457</v>
      </c>
      <c r="J11" s="20">
        <v>9.7750331138905864</v>
      </c>
      <c r="K11" s="20">
        <v>52.109613772643449</v>
      </c>
      <c r="L11" s="20">
        <v>-52.8866647553794</v>
      </c>
      <c r="M11" s="20">
        <v>123.48957081473743</v>
      </c>
      <c r="N11" s="20">
        <v>35.301453029679024</v>
      </c>
      <c r="Q11" s="25" t="s">
        <v>275</v>
      </c>
    </row>
    <row r="12" spans="1:17" x14ac:dyDescent="0.4">
      <c r="A12" s="7">
        <v>14</v>
      </c>
      <c r="B12" s="20" t="s">
        <v>8</v>
      </c>
      <c r="C12" s="20">
        <v>55.587152734318146</v>
      </c>
      <c r="D12" s="20">
        <v>30.739347731899969</v>
      </c>
      <c r="E12" s="20">
        <v>50.249021400308223</v>
      </c>
      <c r="F12" s="20">
        <v>100.28376125946376</v>
      </c>
      <c r="G12" s="20">
        <v>43.163250233109054</v>
      </c>
      <c r="H12" s="20">
        <v>-19.679238595567845</v>
      </c>
      <c r="I12" s="20">
        <v>-44.527043597986022</v>
      </c>
      <c r="J12" s="20">
        <v>-32.103141096776938</v>
      </c>
      <c r="K12" s="20">
        <v>62.842488828676899</v>
      </c>
      <c r="L12" s="20">
        <v>-26.14611680971321</v>
      </c>
      <c r="M12" s="20">
        <v>-59.159264595040696</v>
      </c>
      <c r="N12" s="20">
        <v>-42.652690702376958</v>
      </c>
      <c r="Q12" s="22"/>
    </row>
    <row r="13" spans="1:17" x14ac:dyDescent="0.4">
      <c r="A13" s="7">
        <v>15</v>
      </c>
      <c r="B13" s="20" t="s">
        <v>91</v>
      </c>
      <c r="C13" s="20">
        <v>118.51180962956629</v>
      </c>
      <c r="D13" s="20">
        <v>553.87938660935038</v>
      </c>
      <c r="E13" s="20">
        <v>344.83538959394554</v>
      </c>
      <c r="F13" s="20">
        <v>369.37852063902483</v>
      </c>
      <c r="G13" s="20">
        <v>336.19559811945834</v>
      </c>
      <c r="H13" s="20">
        <v>-238.59514548691891</v>
      </c>
      <c r="I13" s="20">
        <v>196.77243149286517</v>
      </c>
      <c r="J13" s="20">
        <v>-20.911356997026871</v>
      </c>
      <c r="K13" s="20">
        <v>574.79074360637719</v>
      </c>
      <c r="L13" s="20">
        <v>-66.813357194090841</v>
      </c>
      <c r="M13" s="20">
        <v>55.101819965584177</v>
      </c>
      <c r="N13" s="20">
        <v>-5.8557686142533312</v>
      </c>
      <c r="Q13" s="26" t="s">
        <v>208</v>
      </c>
    </row>
    <row r="14" spans="1:17" x14ac:dyDescent="0.4">
      <c r="A14" s="7">
        <v>16</v>
      </c>
      <c r="B14" s="20" t="s">
        <v>9</v>
      </c>
      <c r="C14" s="20">
        <v>74.453095480510967</v>
      </c>
      <c r="D14" s="20">
        <v>467.24090048346301</v>
      </c>
      <c r="E14" s="20">
        <v>201.4613171825591</v>
      </c>
      <c r="F14" s="20">
        <v>247.71739792589761</v>
      </c>
      <c r="G14" s="20">
        <v>270.84699798198699</v>
      </c>
      <c r="H14" s="20">
        <v>-150.13626207371738</v>
      </c>
      <c r="I14" s="20">
        <v>242.65154292923467</v>
      </c>
      <c r="J14" s="20">
        <v>46.257640427758645</v>
      </c>
      <c r="K14" s="20">
        <v>420.98326005570436</v>
      </c>
      <c r="L14" s="20">
        <v>-66.849232621125481</v>
      </c>
      <c r="M14" s="20">
        <v>108.04231579434706</v>
      </c>
      <c r="N14" s="20">
        <v>20.59654158661079</v>
      </c>
      <c r="Q14" s="22"/>
    </row>
    <row r="15" spans="1:17" x14ac:dyDescent="0.4">
      <c r="A15" s="7">
        <v>18</v>
      </c>
      <c r="B15" s="20" t="s">
        <v>92</v>
      </c>
      <c r="C15" s="20">
        <v>155.44970526100778</v>
      </c>
      <c r="D15" s="20">
        <v>391.2653771394211</v>
      </c>
      <c r="E15" s="20">
        <v>281.87635977296185</v>
      </c>
      <c r="F15" s="20">
        <v>261.20171456719703</v>
      </c>
      <c r="G15" s="20">
        <v>273.35754120021443</v>
      </c>
      <c r="H15" s="20">
        <v>-116.08933190907166</v>
      </c>
      <c r="I15" s="20">
        <v>119.72633996934167</v>
      </c>
      <c r="J15" s="20">
        <v>1.8185040301349886</v>
      </c>
      <c r="K15" s="20">
        <v>389.44687310928612</v>
      </c>
      <c r="L15" s="20">
        <v>-42.752354548697433</v>
      </c>
      <c r="M15" s="20">
        <v>44.091759776827466</v>
      </c>
      <c r="N15" s="20">
        <v>0.66970261406501275</v>
      </c>
      <c r="Q15" s="27" t="s">
        <v>210</v>
      </c>
    </row>
    <row r="16" spans="1:17" x14ac:dyDescent="0.4">
      <c r="A16" s="7">
        <v>19</v>
      </c>
      <c r="B16" s="20" t="s">
        <v>11</v>
      </c>
      <c r="C16" s="20">
        <v>231.23413307889459</v>
      </c>
      <c r="D16" s="20">
        <v>933.77207323817777</v>
      </c>
      <c r="E16" s="20">
        <v>569.32600915016542</v>
      </c>
      <c r="F16" s="20">
        <v>665.08100727892679</v>
      </c>
      <c r="G16" s="20">
        <v>582.50310315853619</v>
      </c>
      <c r="H16" s="20">
        <v>-385.96937513565149</v>
      </c>
      <c r="I16" s="20">
        <v>316.56856502363166</v>
      </c>
      <c r="J16" s="20">
        <v>-34.700405056009913</v>
      </c>
      <c r="K16" s="20">
        <v>968.47247829418768</v>
      </c>
      <c r="L16" s="20">
        <v>-62.535188150856179</v>
      </c>
      <c r="M16" s="20">
        <v>51.290791580139441</v>
      </c>
      <c r="N16" s="20">
        <v>-5.622198285358369</v>
      </c>
      <c r="Q16" s="22"/>
    </row>
    <row r="17" spans="1:17" x14ac:dyDescent="0.4">
      <c r="A17" s="7">
        <v>20</v>
      </c>
      <c r="B17" s="20" t="s">
        <v>12</v>
      </c>
      <c r="C17" s="20">
        <v>342.30973976781797</v>
      </c>
      <c r="D17" s="20">
        <v>934.68818515398232</v>
      </c>
      <c r="E17" s="20">
        <v>902.27056387398875</v>
      </c>
      <c r="F17" s="20">
        <v>705.14186902185179</v>
      </c>
      <c r="G17" s="20">
        <v>638.4989624609002</v>
      </c>
      <c r="H17" s="20">
        <v>-461.3964766801023</v>
      </c>
      <c r="I17" s="20">
        <v>130.98196870606205</v>
      </c>
      <c r="J17" s="20">
        <v>-165.20725398702007</v>
      </c>
      <c r="K17" s="20">
        <v>1099.8954391410025</v>
      </c>
      <c r="L17" s="20">
        <v>-57.408598718982354</v>
      </c>
      <c r="M17" s="20">
        <v>16.297244692837289</v>
      </c>
      <c r="N17" s="20">
        <v>-20.555677013072525</v>
      </c>
      <c r="Q17" s="28" t="s">
        <v>228</v>
      </c>
    </row>
    <row r="18" spans="1:17" x14ac:dyDescent="0.4">
      <c r="A18" s="7">
        <v>22</v>
      </c>
      <c r="B18" s="20" t="s">
        <v>14</v>
      </c>
      <c r="C18" s="20">
        <v>253.92319855828288</v>
      </c>
      <c r="D18" s="20">
        <v>1017.3317499641695</v>
      </c>
      <c r="E18" s="20">
        <v>637.32400216311703</v>
      </c>
      <c r="F18" s="20">
        <v>305.88063571655488</v>
      </c>
      <c r="G18" s="20">
        <v>635.62747426122621</v>
      </c>
      <c r="H18" s="20">
        <v>-217.6791203815531</v>
      </c>
      <c r="I18" s="20">
        <v>545.72943102433351</v>
      </c>
      <c r="J18" s="20">
        <v>164.02515532139023</v>
      </c>
      <c r="K18" s="20">
        <v>853.30659464277937</v>
      </c>
      <c r="L18" s="20">
        <v>-46.157347332578155</v>
      </c>
      <c r="M18" s="20">
        <v>115.71813986223299</v>
      </c>
      <c r="N18" s="20">
        <v>34.780396264827424</v>
      </c>
      <c r="Q18" s="22"/>
    </row>
    <row r="19" spans="1:17" x14ac:dyDescent="0.4">
      <c r="A19" s="7">
        <v>25</v>
      </c>
      <c r="B19" s="20" t="s">
        <v>93</v>
      </c>
      <c r="C19" s="20">
        <v>234.31302633035949</v>
      </c>
      <c r="D19" s="20">
        <v>490.81637593051801</v>
      </c>
      <c r="E19" s="20">
        <v>364.39698862619531</v>
      </c>
      <c r="F19" s="20">
        <v>383.41949919738789</v>
      </c>
      <c r="G19" s="20">
        <v>362.56470113043872</v>
      </c>
      <c r="H19" s="20">
        <v>-139.59521758143211</v>
      </c>
      <c r="I19" s="20">
        <v>116.90813201872641</v>
      </c>
      <c r="J19" s="20">
        <v>-11.34354278135288</v>
      </c>
      <c r="K19" s="20">
        <v>502.15991871187083</v>
      </c>
      <c r="L19" s="20">
        <v>-37.334083924173626</v>
      </c>
      <c r="M19" s="20">
        <v>31.266529669323397</v>
      </c>
      <c r="N19" s="20">
        <v>-3.0337771274251248</v>
      </c>
      <c r="Q19" s="29" t="s">
        <v>240</v>
      </c>
    </row>
    <row r="20" spans="1:17" x14ac:dyDescent="0.4">
      <c r="A20" s="7">
        <v>26</v>
      </c>
      <c r="B20" s="20" t="s">
        <v>94</v>
      </c>
      <c r="C20" s="20">
        <v>234.30252357252667</v>
      </c>
      <c r="D20" s="20">
        <v>477.99440853101277</v>
      </c>
      <c r="E20" s="20">
        <v>476.47683172481322</v>
      </c>
      <c r="F20" s="20">
        <v>279.1570916323447</v>
      </c>
      <c r="G20" s="20">
        <v>356.14846605176973</v>
      </c>
      <c r="H20" s="20">
        <v>-143.51443810605232</v>
      </c>
      <c r="I20" s="20">
        <v>100.17744685243377</v>
      </c>
      <c r="J20" s="20">
        <v>-21.668495626809261</v>
      </c>
      <c r="K20" s="20">
        <v>499.66290415782203</v>
      </c>
      <c r="L20" s="20">
        <v>-37.985176067384891</v>
      </c>
      <c r="M20" s="20">
        <v>26.514809289493453</v>
      </c>
      <c r="N20" s="20">
        <v>-5.7351833889457149</v>
      </c>
      <c r="Q20" s="22"/>
    </row>
    <row r="21" spans="1:17" x14ac:dyDescent="0.4">
      <c r="A21" s="7">
        <v>27</v>
      </c>
      <c r="B21" s="20" t="s">
        <v>17</v>
      </c>
      <c r="C21" s="20">
        <v>53.095768801820874</v>
      </c>
      <c r="D21" s="20">
        <v>549.14537475798841</v>
      </c>
      <c r="E21" s="20">
        <v>270.9054384023014</v>
      </c>
      <c r="F21" s="20">
        <v>265.02403573719602</v>
      </c>
      <c r="G21" s="20">
        <v>301.12057177990465</v>
      </c>
      <c r="H21" s="20">
        <v>-214.86896826792784</v>
      </c>
      <c r="I21" s="20">
        <v>281.1806376882397</v>
      </c>
      <c r="J21" s="20">
        <v>33.155834710155943</v>
      </c>
      <c r="K21" s="20">
        <v>515.98954004783252</v>
      </c>
      <c r="L21" s="20">
        <v>-80.185538820355845</v>
      </c>
      <c r="M21" s="20">
        <v>104.93195513820575</v>
      </c>
      <c r="N21" s="20">
        <v>12.373208158924951</v>
      </c>
      <c r="Q21" s="30" t="s">
        <v>251</v>
      </c>
    </row>
    <row r="22" spans="1:17" x14ac:dyDescent="0.4">
      <c r="A22" s="7">
        <v>28</v>
      </c>
      <c r="B22" s="20" t="s">
        <v>95</v>
      </c>
      <c r="C22" s="20">
        <v>35.791076747700643</v>
      </c>
      <c r="D22" s="20">
        <v>574.93149661884547</v>
      </c>
      <c r="E22" s="20">
        <v>129.44685918770654</v>
      </c>
      <c r="F22" s="20">
        <v>312.64558217844387</v>
      </c>
      <c r="G22" s="20">
        <v>305.36128668327308</v>
      </c>
      <c r="H22" s="20">
        <v>-185.25514393537458</v>
      </c>
      <c r="I22" s="20">
        <v>353.88527593577027</v>
      </c>
      <c r="J22" s="20">
        <v>84.315066000197874</v>
      </c>
      <c r="K22" s="20">
        <v>490.61643061864766</v>
      </c>
      <c r="L22" s="20">
        <v>-83.808329028607986</v>
      </c>
      <c r="M22" s="20">
        <v>160.09560120150297</v>
      </c>
      <c r="N22" s="20">
        <v>38.143636086447508</v>
      </c>
    </row>
    <row r="23" spans="1:17" x14ac:dyDescent="0.4">
      <c r="A23" s="7">
        <v>29</v>
      </c>
      <c r="B23" s="20" t="s">
        <v>96</v>
      </c>
      <c r="C23" s="20">
        <v>97.445963202433461</v>
      </c>
      <c r="D23" s="20">
        <v>481.83131034154019</v>
      </c>
      <c r="E23" s="20">
        <v>405.90784986803737</v>
      </c>
      <c r="F23" s="20">
        <v>226.81900277427039</v>
      </c>
      <c r="G23" s="20">
        <v>289.63863677198685</v>
      </c>
      <c r="H23" s="20">
        <v>-218.91746311872043</v>
      </c>
      <c r="I23" s="20">
        <v>165.46788402038629</v>
      </c>
      <c r="J23" s="20">
        <v>-26.724789549167042</v>
      </c>
      <c r="K23" s="20">
        <v>508.55609989070729</v>
      </c>
      <c r="L23" s="20">
        <v>-69.19809462946202</v>
      </c>
      <c r="M23" s="20">
        <v>52.303101513514662</v>
      </c>
      <c r="N23" s="20">
        <v>-8.4474965579736701</v>
      </c>
    </row>
    <row r="24" spans="1:17" x14ac:dyDescent="0.4">
      <c r="A24" s="7">
        <v>30</v>
      </c>
      <c r="B24" s="20" t="s">
        <v>97</v>
      </c>
      <c r="C24" s="20">
        <v>69.670518166658695</v>
      </c>
      <c r="D24" s="20">
        <v>786.39847799308927</v>
      </c>
      <c r="E24" s="20">
        <v>377.94207778028237</v>
      </c>
      <c r="F24" s="20">
        <v>424.90301533635693</v>
      </c>
      <c r="G24" s="20">
        <v>428.03449807987397</v>
      </c>
      <c r="H24" s="20">
        <v>-331.75202839166093</v>
      </c>
      <c r="I24" s="20">
        <v>384.97593143476962</v>
      </c>
      <c r="J24" s="20">
        <v>26.611951521554317</v>
      </c>
      <c r="K24" s="20">
        <v>759.7865264715349</v>
      </c>
      <c r="L24" s="20">
        <v>-82.644094417716815</v>
      </c>
      <c r="M24" s="20">
        <v>95.902916947600843</v>
      </c>
      <c r="N24" s="20">
        <v>6.6294112649420072</v>
      </c>
    </row>
    <row r="25" spans="1:17" x14ac:dyDescent="0.4">
      <c r="A25" s="7">
        <v>31</v>
      </c>
      <c r="B25" s="20" t="s">
        <v>98</v>
      </c>
      <c r="C25" s="20">
        <v>7.9453676520246796</v>
      </c>
      <c r="D25" s="20">
        <v>130.33956690009251</v>
      </c>
      <c r="E25" s="20">
        <v>5.8166480844149193</v>
      </c>
      <c r="F25" s="20">
        <v>73.674297410631141</v>
      </c>
      <c r="G25" s="20">
        <v>69.142467276058596</v>
      </c>
      <c r="H25" s="20">
        <v>-31.800105095498353</v>
      </c>
      <c r="I25" s="20">
        <v>90.594094152569483</v>
      </c>
      <c r="J25" s="20">
        <v>29.396994528535565</v>
      </c>
      <c r="K25" s="20">
        <v>100.94257237155695</v>
      </c>
      <c r="L25" s="20">
        <v>-80.009376910682633</v>
      </c>
      <c r="M25" s="20">
        <v>227.93563112975019</v>
      </c>
      <c r="N25" s="20">
        <v>73.963127109533772</v>
      </c>
    </row>
    <row r="26" spans="1:17" x14ac:dyDescent="0.4">
      <c r="A26" s="7">
        <v>32</v>
      </c>
      <c r="B26" s="20" t="s">
        <v>99</v>
      </c>
      <c r="C26" s="20">
        <v>84.941070230861584</v>
      </c>
      <c r="D26" s="20">
        <v>188.24409514027698</v>
      </c>
      <c r="E26" s="20">
        <v>102.37300628570259</v>
      </c>
      <c r="F26" s="20">
        <v>169.89562745286813</v>
      </c>
      <c r="G26" s="20">
        <v>136.59258268556928</v>
      </c>
      <c r="H26" s="20">
        <v>-51.193246638423773</v>
      </c>
      <c r="I26" s="20">
        <v>52.109778270991626</v>
      </c>
      <c r="J26" s="20">
        <v>0.4582658162839266</v>
      </c>
      <c r="K26" s="20">
        <v>187.78582932399306</v>
      </c>
      <c r="L26" s="20">
        <v>-37.604953560371527</v>
      </c>
      <c r="M26" s="20">
        <v>38.278208955223867</v>
      </c>
      <c r="N26" s="20">
        <v>0.33662769742617382</v>
      </c>
    </row>
    <row r="27" spans="1:17" x14ac:dyDescent="0.4">
      <c r="A27" s="7">
        <v>33</v>
      </c>
      <c r="B27" s="20" t="s">
        <v>100</v>
      </c>
      <c r="C27" s="20">
        <v>13.162243665304619</v>
      </c>
      <c r="D27" s="20">
        <v>468.25321260724945</v>
      </c>
      <c r="E27" s="20">
        <v>47.249079824170416</v>
      </c>
      <c r="F27" s="20">
        <v>29.704084725385204</v>
      </c>
      <c r="G27" s="20">
        <v>240.70772813627704</v>
      </c>
      <c r="H27" s="20">
        <v>-25.314338609473193</v>
      </c>
      <c r="I27" s="20">
        <v>429.77663033247165</v>
      </c>
      <c r="J27" s="20">
        <v>202.23114586149921</v>
      </c>
      <c r="K27" s="20">
        <v>266.02206674575024</v>
      </c>
      <c r="L27" s="20">
        <v>-65.791546735343118</v>
      </c>
      <c r="M27" s="20">
        <v>1116.9823433465374</v>
      </c>
      <c r="N27" s="20">
        <v>525.59539830559709</v>
      </c>
    </row>
    <row r="28" spans="1:17" x14ac:dyDescent="0.4">
      <c r="A28" s="7">
        <v>34</v>
      </c>
      <c r="B28" s="20" t="s">
        <v>101</v>
      </c>
      <c r="C28" s="20">
        <v>326.97081855509566</v>
      </c>
      <c r="D28" s="20">
        <v>742.06289639139095</v>
      </c>
      <c r="E28" s="20">
        <v>896.69786527622693</v>
      </c>
      <c r="F28" s="20">
        <v>460.36059969471222</v>
      </c>
      <c r="G28" s="20">
        <v>534.51685747324336</v>
      </c>
      <c r="H28" s="20">
        <v>-351.55841393037394</v>
      </c>
      <c r="I28" s="20">
        <v>63.533663905921344</v>
      </c>
      <c r="J28" s="20">
        <v>-144.01237501222624</v>
      </c>
      <c r="K28" s="20">
        <v>886.07527140361731</v>
      </c>
      <c r="L28" s="20">
        <v>-51.811830220284925</v>
      </c>
      <c r="M28" s="20">
        <v>9.3634379867755939</v>
      </c>
      <c r="N28" s="20">
        <v>-21.224196116754658</v>
      </c>
    </row>
    <row r="29" spans="1:17" x14ac:dyDescent="0.4">
      <c r="A29" s="7">
        <v>35</v>
      </c>
      <c r="B29" s="20" t="s">
        <v>102</v>
      </c>
      <c r="C29" s="20">
        <v>311.99392391833175</v>
      </c>
      <c r="D29" s="20">
        <v>858.23818777207725</v>
      </c>
      <c r="E29" s="20">
        <v>652.24995565996142</v>
      </c>
      <c r="F29" s="20">
        <v>175.31958111257993</v>
      </c>
      <c r="G29" s="20">
        <v>585.11605584520453</v>
      </c>
      <c r="H29" s="20">
        <v>-101.79084446793894</v>
      </c>
      <c r="I29" s="20">
        <v>444.45341938580657</v>
      </c>
      <c r="J29" s="20">
        <v>171.33128745893384</v>
      </c>
      <c r="K29" s="20">
        <v>686.90690031314352</v>
      </c>
      <c r="L29" s="20">
        <v>-24.59994959817287</v>
      </c>
      <c r="M29" s="20">
        <v>107.41173995339201</v>
      </c>
      <c r="N29" s="20">
        <v>41.405895177609587</v>
      </c>
    </row>
    <row r="30" spans="1:17" x14ac:dyDescent="0.4">
      <c r="A30" s="7">
        <v>36</v>
      </c>
      <c r="B30" s="20" t="s">
        <v>103</v>
      </c>
      <c r="C30" s="20">
        <v>235.35450738005966</v>
      </c>
      <c r="D30" s="20">
        <v>596.43403662104981</v>
      </c>
      <c r="E30" s="20">
        <v>369.07006557935694</v>
      </c>
      <c r="F30" s="20">
        <v>161.7015227204646</v>
      </c>
      <c r="G30" s="20">
        <v>415.89427200055474</v>
      </c>
      <c r="H30" s="20">
        <v>-30.031286769851135</v>
      </c>
      <c r="I30" s="20">
        <v>331.04824247113902</v>
      </c>
      <c r="J30" s="20">
        <v>150.50847785064394</v>
      </c>
      <c r="K30" s="20">
        <v>445.92555877040587</v>
      </c>
      <c r="L30" s="20">
        <v>-11.316086780774368</v>
      </c>
      <c r="M30" s="20">
        <v>124.74226193288133</v>
      </c>
      <c r="N30" s="20">
        <v>56.713087576053489</v>
      </c>
    </row>
    <row r="31" spans="1:17" x14ac:dyDescent="0.4">
      <c r="A31" s="7">
        <v>37</v>
      </c>
      <c r="B31" s="20" t="s">
        <v>104</v>
      </c>
      <c r="C31" s="20">
        <v>118.65675204508064</v>
      </c>
      <c r="D31" s="20">
        <v>664.13412481144871</v>
      </c>
      <c r="E31" s="20">
        <v>740.11091615521127</v>
      </c>
      <c r="F31" s="20">
        <v>638.00319988768217</v>
      </c>
      <c r="G31" s="20">
        <v>391.3954384282647</v>
      </c>
      <c r="H31" s="20">
        <v>-570.40030597636598</v>
      </c>
      <c r="I31" s="20">
        <v>-24.92293320999795</v>
      </c>
      <c r="J31" s="20">
        <v>-297.66161959318197</v>
      </c>
      <c r="K31" s="20">
        <v>961.79574440463068</v>
      </c>
      <c r="L31" s="20">
        <v>-82.779836493397113</v>
      </c>
      <c r="M31" s="20">
        <v>-3.6169621833003895</v>
      </c>
      <c r="N31" s="20">
        <v>-43.19839933834875</v>
      </c>
    </row>
    <row r="32" spans="1:17" x14ac:dyDescent="0.4">
      <c r="A32" s="7">
        <v>38</v>
      </c>
      <c r="B32" s="20" t="s">
        <v>105</v>
      </c>
      <c r="C32" s="20">
        <v>80.66685006572655</v>
      </c>
      <c r="D32" s="20">
        <v>259.48608387926976</v>
      </c>
      <c r="E32" s="20">
        <v>240.35401475773651</v>
      </c>
      <c r="F32" s="20">
        <v>198.6436134300169</v>
      </c>
      <c r="G32" s="20">
        <v>170.07646697249817</v>
      </c>
      <c r="H32" s="20">
        <v>-138.83196402815017</v>
      </c>
      <c r="I32" s="20">
        <v>39.987269785393039</v>
      </c>
      <c r="J32" s="20">
        <v>-49.42234712137855</v>
      </c>
      <c r="K32" s="20">
        <v>308.90843100064831</v>
      </c>
      <c r="L32" s="20">
        <v>-63.249528067506368</v>
      </c>
      <c r="M32" s="20">
        <v>18.21753340694179</v>
      </c>
      <c r="N32" s="20">
        <v>-22.515997330282282</v>
      </c>
    </row>
    <row r="33" spans="1:14" x14ac:dyDescent="0.4">
      <c r="A33" s="7">
        <v>39</v>
      </c>
      <c r="B33" s="20" t="s">
        <v>18</v>
      </c>
      <c r="C33" s="20">
        <v>116.33296168829838</v>
      </c>
      <c r="D33" s="20">
        <v>169.44497592116289</v>
      </c>
      <c r="E33" s="20">
        <v>271.51101667077643</v>
      </c>
      <c r="F33" s="20">
        <v>190.46140704316758</v>
      </c>
      <c r="G33" s="20">
        <v>142.88896880473064</v>
      </c>
      <c r="H33" s="20">
        <v>-114.65325016867362</v>
      </c>
      <c r="I33" s="20">
        <v>-61.541235935809112</v>
      </c>
      <c r="J33" s="20">
        <v>-88.097243052241367</v>
      </c>
      <c r="K33" s="20">
        <v>257.54221897340426</v>
      </c>
      <c r="L33" s="20">
        <v>-49.636404375369196</v>
      </c>
      <c r="M33" s="20">
        <v>-26.642817959158442</v>
      </c>
      <c r="N33" s="20">
        <v>-38.139611167263823</v>
      </c>
    </row>
    <row r="34" spans="1:14" x14ac:dyDescent="0.4">
      <c r="A34" s="7">
        <v>40</v>
      </c>
      <c r="B34" s="20" t="s">
        <v>19</v>
      </c>
      <c r="C34" s="20">
        <v>150.64846308615091</v>
      </c>
      <c r="D34" s="20">
        <v>488.84335058914434</v>
      </c>
      <c r="E34" s="20">
        <v>209.7548795009335</v>
      </c>
      <c r="F34" s="20">
        <v>332.79029863454383</v>
      </c>
      <c r="G34" s="20">
        <v>319.74590683764762</v>
      </c>
      <c r="H34" s="20">
        <v>-120.62412598158772</v>
      </c>
      <c r="I34" s="20">
        <v>217.5707615214057</v>
      </c>
      <c r="J34" s="20">
        <v>48.473317769908988</v>
      </c>
      <c r="K34" s="20">
        <v>440.37003281923535</v>
      </c>
      <c r="L34" s="20">
        <v>-44.466020837611076</v>
      </c>
      <c r="M34" s="20">
        <v>80.203739813563246</v>
      </c>
      <c r="N34" s="20">
        <v>17.868859487976081</v>
      </c>
    </row>
    <row r="35" spans="1:14" x14ac:dyDescent="0.4">
      <c r="A35" s="8">
        <v>41</v>
      </c>
      <c r="B35" s="20" t="s">
        <v>20</v>
      </c>
      <c r="C35" s="20">
        <v>75.746843215878584</v>
      </c>
      <c r="D35" s="20">
        <v>169.18218904783603</v>
      </c>
      <c r="E35" s="20">
        <v>108.35883423943932</v>
      </c>
      <c r="F35" s="20">
        <v>104.42940728532804</v>
      </c>
      <c r="G35" s="20">
        <v>122.46451613185731</v>
      </c>
      <c r="H35" s="20">
        <v>-30.647277546505094</v>
      </c>
      <c r="I35" s="20">
        <v>62.788068285452354</v>
      </c>
      <c r="J35" s="20">
        <v>16.07039536947363</v>
      </c>
      <c r="K35" s="20">
        <v>153.1117936783624</v>
      </c>
      <c r="L35" s="20">
        <v>-28.805423952843672</v>
      </c>
      <c r="M35" s="20">
        <v>59.014603284029846</v>
      </c>
      <c r="N35" s="20">
        <v>15.104589665593082</v>
      </c>
    </row>
    <row r="36" spans="1:14" x14ac:dyDescent="0.4">
      <c r="A36" s="8">
        <v>42</v>
      </c>
      <c r="B36" s="20" t="s">
        <v>21</v>
      </c>
      <c r="C36" s="20">
        <v>28.436946190472938</v>
      </c>
      <c r="D36" s="20">
        <v>165.26583974373509</v>
      </c>
      <c r="E36" s="20">
        <v>60.058830354278847</v>
      </c>
      <c r="F36" s="20">
        <v>47.249079824170416</v>
      </c>
      <c r="G36" s="20">
        <v>96.851392967104005</v>
      </c>
      <c r="H36" s="20">
        <v>-25.217008898751693</v>
      </c>
      <c r="I36" s="20">
        <v>111.61188465451045</v>
      </c>
      <c r="J36" s="20">
        <v>43.197437877879374</v>
      </c>
      <c r="K36" s="20">
        <v>122.06840186585569</v>
      </c>
      <c r="L36" s="20">
        <v>-46.999347684279194</v>
      </c>
      <c r="M36" s="20">
        <v>208.02172825638635</v>
      </c>
      <c r="N36" s="20">
        <v>80.511190286053576</v>
      </c>
    </row>
    <row r="37" spans="1:14" x14ac:dyDescent="0.4">
      <c r="A37" s="8">
        <v>43</v>
      </c>
      <c r="B37" s="20" t="s">
        <v>22</v>
      </c>
      <c r="C37" s="20">
        <v>41.441577694813468</v>
      </c>
      <c r="D37" s="20">
        <v>169.63366743109734</v>
      </c>
      <c r="E37" s="20">
        <v>69.245236470216156</v>
      </c>
      <c r="F37" s="20">
        <v>140.53021771946445</v>
      </c>
      <c r="G37" s="20">
        <v>105.53762256295541</v>
      </c>
      <c r="H37" s="20">
        <v>-63.446149400026833</v>
      </c>
      <c r="I37" s="20">
        <v>64.745940336257036</v>
      </c>
      <c r="J37" s="20">
        <v>0.64989546811510479</v>
      </c>
      <c r="K37" s="20">
        <v>168.98377196298225</v>
      </c>
      <c r="L37" s="20">
        <v>-60.489583631322596</v>
      </c>
      <c r="M37" s="20">
        <v>61.728804817853714</v>
      </c>
      <c r="N37" s="20">
        <v>0.61961059326556311</v>
      </c>
    </row>
    <row r="38" spans="1:14" x14ac:dyDescent="0.4">
      <c r="A38" s="8">
        <v>44</v>
      </c>
      <c r="B38" s="20" t="s">
        <v>23</v>
      </c>
      <c r="C38" s="20">
        <v>325.76202639156475</v>
      </c>
      <c r="D38" s="20">
        <v>130.70015731713895</v>
      </c>
      <c r="E38" s="20">
        <v>107.24258066889347</v>
      </c>
      <c r="F38" s="20">
        <v>79.218380224932503</v>
      </c>
      <c r="G38" s="20">
        <v>228.23109185435186</v>
      </c>
      <c r="H38" s="20">
        <v>232.53154594465175</v>
      </c>
      <c r="I38" s="20">
        <v>37.469676870225953</v>
      </c>
      <c r="J38" s="20">
        <v>135.00061140743887</v>
      </c>
      <c r="K38" s="20">
        <v>-4.300454090299894</v>
      </c>
      <c r="L38" s="20">
        <v>249.41579709766609</v>
      </c>
      <c r="M38" s="20">
        <v>40.190371958408839</v>
      </c>
      <c r="N38" s="20">
        <v>144.80308452803746</v>
      </c>
    </row>
    <row r="39" spans="1:14" x14ac:dyDescent="0.4">
      <c r="A39" s="8">
        <v>45</v>
      </c>
      <c r="B39" s="20" t="s">
        <v>106</v>
      </c>
      <c r="C39" s="20">
        <v>117.80216124845423</v>
      </c>
      <c r="D39" s="20">
        <v>199.46762147390623</v>
      </c>
      <c r="E39" s="20">
        <v>137.28245378657897</v>
      </c>
      <c r="F39" s="20">
        <v>95.71983396944097</v>
      </c>
      <c r="G39" s="20">
        <v>158.63489136118022</v>
      </c>
      <c r="H39" s="20">
        <v>1.3010173704442565</v>
      </c>
      <c r="I39" s="20">
        <v>82.966477595896265</v>
      </c>
      <c r="J39" s="20">
        <v>42.133747483170254</v>
      </c>
      <c r="K39" s="20">
        <v>157.33387399073598</v>
      </c>
      <c r="L39" s="20">
        <v>1.1167421427265731</v>
      </c>
      <c r="M39" s="20">
        <v>71.21516135736114</v>
      </c>
      <c r="N39" s="20">
        <v>36.165951750043853</v>
      </c>
    </row>
    <row r="40" spans="1:14" x14ac:dyDescent="0.4">
      <c r="A40" s="8">
        <v>46</v>
      </c>
      <c r="B40" s="20" t="s">
        <v>107</v>
      </c>
      <c r="C40" s="20">
        <v>60.285085489944812</v>
      </c>
      <c r="D40" s="20">
        <v>208.03774910792293</v>
      </c>
      <c r="E40" s="20">
        <v>4.6533184675319355</v>
      </c>
      <c r="F40" s="20">
        <v>77.067319338674977</v>
      </c>
      <c r="G40" s="20">
        <v>134.16141729893388</v>
      </c>
      <c r="H40" s="20">
        <v>19.424766586841358</v>
      </c>
      <c r="I40" s="20">
        <v>167.17743020481947</v>
      </c>
      <c r="J40" s="20">
        <v>93.301098395830422</v>
      </c>
      <c r="K40" s="20">
        <v>114.73665071209253</v>
      </c>
      <c r="L40" s="20">
        <v>47.539439505857587</v>
      </c>
      <c r="M40" s="20">
        <v>409.14372352615646</v>
      </c>
      <c r="N40" s="20">
        <v>228.34158151600707</v>
      </c>
    </row>
    <row r="41" spans="1:14" x14ac:dyDescent="0.4">
      <c r="A41" s="8">
        <v>49</v>
      </c>
      <c r="B41" s="20" t="s">
        <v>25</v>
      </c>
      <c r="C41" s="20">
        <v>135.74321275452277</v>
      </c>
      <c r="D41" s="20">
        <v>340.37060913404952</v>
      </c>
      <c r="E41" s="20">
        <v>178.15562132836553</v>
      </c>
      <c r="F41" s="20">
        <v>26.324487330609237</v>
      </c>
      <c r="G41" s="20">
        <v>238.05691094428613</v>
      </c>
      <c r="H41" s="20">
        <v>33.503158425035394</v>
      </c>
      <c r="I41" s="20">
        <v>238.13055480456214</v>
      </c>
      <c r="J41" s="20">
        <v>135.81685661479875</v>
      </c>
      <c r="K41" s="20">
        <v>204.55375251925074</v>
      </c>
      <c r="L41" s="20">
        <v>32.769112501706331</v>
      </c>
      <c r="M41" s="20">
        <v>232.91317318469203</v>
      </c>
      <c r="N41" s="20">
        <v>132.84114284319918</v>
      </c>
    </row>
    <row r="42" spans="1:14" x14ac:dyDescent="0.4">
      <c r="A42" s="8">
        <v>50</v>
      </c>
      <c r="B42" s="20" t="s">
        <v>26</v>
      </c>
      <c r="C42" s="20">
        <v>98.418684154495182</v>
      </c>
      <c r="D42" s="20">
        <v>178.24946976804685</v>
      </c>
      <c r="E42" s="20">
        <v>327.59362011424827</v>
      </c>
      <c r="F42" s="20">
        <v>19.413624124741833</v>
      </c>
      <c r="G42" s="20">
        <v>138.33407696127102</v>
      </c>
      <c r="H42" s="20">
        <v>-75.084937964999867</v>
      </c>
      <c r="I42" s="20">
        <v>4.745847648551802</v>
      </c>
      <c r="J42" s="20">
        <v>-35.169545158224025</v>
      </c>
      <c r="K42" s="20">
        <v>213.4190149262709</v>
      </c>
      <c r="L42" s="20">
        <v>-43.275717848292253</v>
      </c>
      <c r="M42" s="20">
        <v>2.7353017709816179</v>
      </c>
      <c r="N42" s="20">
        <v>-20.270208038655312</v>
      </c>
    </row>
    <row r="43" spans="1:14" x14ac:dyDescent="0.4">
      <c r="A43" s="8">
        <v>51</v>
      </c>
      <c r="B43" s="20" t="s">
        <v>27</v>
      </c>
      <c r="C43" s="20">
        <v>289.8838068455189</v>
      </c>
      <c r="D43" s="20">
        <v>312.93914787993344</v>
      </c>
      <c r="E43" s="20">
        <v>199.53918206302654</v>
      </c>
      <c r="F43" s="20">
        <v>155.96108409302988</v>
      </c>
      <c r="G43" s="20">
        <v>301.41147736272615</v>
      </c>
      <c r="H43" s="20">
        <v>112.13367376749068</v>
      </c>
      <c r="I43" s="20">
        <v>135.18901480190522</v>
      </c>
      <c r="J43" s="20">
        <v>123.66134428469792</v>
      </c>
      <c r="K43" s="20">
        <v>189.27780359523547</v>
      </c>
      <c r="L43" s="20">
        <v>63.08500130251187</v>
      </c>
      <c r="M43" s="20">
        <v>76.055647588494551</v>
      </c>
      <c r="N43" s="20">
        <v>69.570324445503189</v>
      </c>
    </row>
    <row r="44" spans="1:14" x14ac:dyDescent="0.4">
      <c r="A44" s="32">
        <v>52</v>
      </c>
      <c r="B44" s="20" t="s">
        <v>28</v>
      </c>
      <c r="C44" s="20">
        <v>123.01612277952736</v>
      </c>
      <c r="D44" s="20">
        <v>237.19210199528905</v>
      </c>
      <c r="E44" s="20">
        <v>255.09339271191462</v>
      </c>
      <c r="F44" s="20">
        <v>158.76027712756016</v>
      </c>
      <c r="G44" s="20">
        <v>180.10411238740821</v>
      </c>
      <c r="H44" s="20">
        <v>-83.910712140210023</v>
      </c>
      <c r="I44" s="20">
        <v>30.265267075551662</v>
      </c>
      <c r="J44" s="20">
        <v>-26.82272253232918</v>
      </c>
      <c r="K44" s="20">
        <v>264.0148245276182</v>
      </c>
      <c r="L44" s="20">
        <v>-40.550908814101973</v>
      </c>
      <c r="M44" s="20">
        <v>14.626071619609379</v>
      </c>
      <c r="N44" s="20">
        <v>-12.962418597246295</v>
      </c>
    </row>
    <row r="45" spans="1:14" x14ac:dyDescent="0.4">
      <c r="A45" s="32">
        <v>53</v>
      </c>
      <c r="B45" s="20" t="s">
        <v>29</v>
      </c>
      <c r="C45" s="20">
        <v>126.63631702768785</v>
      </c>
      <c r="D45" s="20">
        <v>421.00673938232694</v>
      </c>
      <c r="E45" s="20">
        <v>206.19127854249743</v>
      </c>
      <c r="F45" s="20">
        <v>236.03610087135411</v>
      </c>
      <c r="G45" s="20">
        <v>273.82152820500738</v>
      </c>
      <c r="H45" s="20">
        <v>-94.477372679237902</v>
      </c>
      <c r="I45" s="20">
        <v>199.89304967540119</v>
      </c>
      <c r="J45" s="20">
        <v>52.707838498081628</v>
      </c>
      <c r="K45" s="20">
        <v>368.29890088424531</v>
      </c>
      <c r="L45" s="20">
        <v>-42.72796171257535</v>
      </c>
      <c r="M45" s="20">
        <v>90.402837535906812</v>
      </c>
      <c r="N45" s="20">
        <v>23.837437911665724</v>
      </c>
    </row>
    <row r="46" spans="1:14" x14ac:dyDescent="0.4">
      <c r="A46" s="32">
        <v>54</v>
      </c>
      <c r="B46" s="20" t="s">
        <v>31</v>
      </c>
      <c r="C46" s="20">
        <v>21.076795411762298</v>
      </c>
      <c r="D46" s="20">
        <v>160.58510789914132</v>
      </c>
      <c r="E46" s="20">
        <v>39.628260497691322</v>
      </c>
      <c r="F46" s="20">
        <v>180.65824638653396</v>
      </c>
      <c r="G46" s="20">
        <v>90.830951655451813</v>
      </c>
      <c r="H46" s="20">
        <v>-89.066458030350333</v>
      </c>
      <c r="I46" s="20">
        <v>50.441854457028683</v>
      </c>
      <c r="J46" s="20">
        <v>-19.312301786660825</v>
      </c>
      <c r="K46" s="20">
        <v>179.89740968580213</v>
      </c>
      <c r="L46" s="20">
        <v>-80.864197530864189</v>
      </c>
      <c r="M46" s="20">
        <v>45.796590241034707</v>
      </c>
      <c r="N46" s="20">
        <v>-17.533803644914737</v>
      </c>
    </row>
    <row r="47" spans="1:14" x14ac:dyDescent="0.4">
      <c r="A47" s="32">
        <v>55</v>
      </c>
      <c r="B47" s="20" t="s">
        <v>32</v>
      </c>
      <c r="C47" s="20">
        <v>39.500838438213215</v>
      </c>
      <c r="D47" s="20">
        <v>180.65824638653396</v>
      </c>
      <c r="E47" s="20">
        <v>59.763700966788527</v>
      </c>
      <c r="F47" s="20">
        <v>162.2218407296518</v>
      </c>
      <c r="G47" s="20">
        <v>110.07954241237358</v>
      </c>
      <c r="H47" s="20">
        <v>-71.491932410006939</v>
      </c>
      <c r="I47" s="20">
        <v>69.6654755383138</v>
      </c>
      <c r="J47" s="20">
        <v>-0.91322843584657676</v>
      </c>
      <c r="K47" s="20">
        <v>181.57147482238054</v>
      </c>
      <c r="L47" s="20">
        <v>-64.41134126453187</v>
      </c>
      <c r="M47" s="20">
        <v>62.765777451920357</v>
      </c>
      <c r="N47" s="20">
        <v>-0.82278190630576642</v>
      </c>
    </row>
    <row r="48" spans="1:14" x14ac:dyDescent="0.4">
      <c r="A48" s="32">
        <v>56</v>
      </c>
      <c r="B48" s="20" t="s">
        <v>33</v>
      </c>
      <c r="C48" s="20">
        <v>143.21612278310721</v>
      </c>
      <c r="D48" s="20">
        <v>345.95015917237424</v>
      </c>
      <c r="E48" s="20">
        <v>151.86459210594288</v>
      </c>
      <c r="F48" s="20">
        <v>380.61758747248388</v>
      </c>
      <c r="G48" s="20">
        <v>244.58314097774073</v>
      </c>
      <c r="H48" s="20">
        <v>-123.02496700610618</v>
      </c>
      <c r="I48" s="20">
        <v>79.709069383160852</v>
      </c>
      <c r="J48" s="20">
        <v>-21.657948811472664</v>
      </c>
      <c r="K48" s="20">
        <v>367.60810798384693</v>
      </c>
      <c r="L48" s="20">
        <v>-46.208106758993019</v>
      </c>
      <c r="M48" s="20">
        <v>29.938680556884584</v>
      </c>
      <c r="N48" s="20">
        <v>-8.1347131010542189</v>
      </c>
    </row>
    <row r="49" spans="1:14" x14ac:dyDescent="0.4">
      <c r="A49" s="32">
        <v>57</v>
      </c>
      <c r="B49" s="20" t="s">
        <v>39</v>
      </c>
      <c r="C49" s="20">
        <v>357.28587054293007</v>
      </c>
      <c r="D49" s="20">
        <v>61.643960774186496</v>
      </c>
      <c r="E49" s="20">
        <v>100.09805059046474</v>
      </c>
      <c r="F49" s="20">
        <v>272.99468342854027</v>
      </c>
      <c r="G49" s="20">
        <v>209.46491565855828</v>
      </c>
      <c r="H49" s="20">
        <v>170.73950353342758</v>
      </c>
      <c r="I49" s="20">
        <v>-124.90240623531599</v>
      </c>
      <c r="J49" s="20">
        <v>22.918548649055793</v>
      </c>
      <c r="K49" s="20">
        <v>38.725412125130703</v>
      </c>
      <c r="L49" s="20">
        <v>91.526576620347839</v>
      </c>
      <c r="M49" s="20">
        <v>-66.955153422501965</v>
      </c>
      <c r="N49" s="20">
        <v>12.285711598922934</v>
      </c>
    </row>
    <row r="50" spans="1:14" x14ac:dyDescent="0.4">
      <c r="A50" s="32">
        <v>58</v>
      </c>
      <c r="B50" s="20" t="s">
        <v>40</v>
      </c>
      <c r="C50" s="20">
        <v>108.85231048100022</v>
      </c>
      <c r="D50" s="20">
        <v>99.668813666834978</v>
      </c>
      <c r="E50" s="20">
        <v>40.398316381801912</v>
      </c>
      <c r="F50" s="20">
        <v>140.47596378217483</v>
      </c>
      <c r="G50" s="20">
        <v>104.2605620739176</v>
      </c>
      <c r="H50" s="20">
        <v>18.415170399011842</v>
      </c>
      <c r="I50" s="20">
        <v>9.2316735848466038</v>
      </c>
      <c r="J50" s="20">
        <v>13.823421991929223</v>
      </c>
      <c r="K50" s="20">
        <v>85.845391674905756</v>
      </c>
      <c r="L50" s="20">
        <v>20.362397995245143</v>
      </c>
      <c r="M50" s="20">
        <v>10.207834498611264</v>
      </c>
      <c r="N50" s="20">
        <v>15.285116246928204</v>
      </c>
    </row>
    <row r="51" spans="1:14" x14ac:dyDescent="0.4">
      <c r="A51" s="32">
        <v>59</v>
      </c>
      <c r="B51" s="20" t="s">
        <v>41</v>
      </c>
      <c r="C51" s="20">
        <v>278.92935045959541</v>
      </c>
      <c r="D51" s="20">
        <v>157.49693274723475</v>
      </c>
      <c r="E51" s="20">
        <v>103.54970750737732</v>
      </c>
      <c r="F51" s="20">
        <v>336.8402142303762</v>
      </c>
      <c r="G51" s="20">
        <v>218.21314160341507</v>
      </c>
      <c r="H51" s="20">
        <v>58.734389590718649</v>
      </c>
      <c r="I51" s="20">
        <v>-62.698028121642011</v>
      </c>
      <c r="J51" s="20">
        <v>-1.9818192654616951</v>
      </c>
      <c r="K51" s="20">
        <v>159.47875201269642</v>
      </c>
      <c r="L51" s="20">
        <v>26.673811861523124</v>
      </c>
      <c r="M51" s="20">
        <v>-28.473870552822444</v>
      </c>
      <c r="N51" s="20">
        <v>-0.90002934564966852</v>
      </c>
    </row>
    <row r="52" spans="1:14" x14ac:dyDescent="0.4">
      <c r="A52" s="32">
        <v>60</v>
      </c>
      <c r="B52" s="20" t="s">
        <v>42</v>
      </c>
      <c r="C52" s="20">
        <v>405.04102486951894</v>
      </c>
      <c r="D52" s="20">
        <v>604.26016185790911</v>
      </c>
      <c r="E52" s="20">
        <v>200.61568955123272</v>
      </c>
      <c r="F52" s="20">
        <v>374.30130423210005</v>
      </c>
      <c r="G52" s="20">
        <v>504.65059336371405</v>
      </c>
      <c r="H52" s="20">
        <v>117.58252797785252</v>
      </c>
      <c r="I52" s="20">
        <v>316.8016649662427</v>
      </c>
      <c r="J52" s="20">
        <v>217.19209647204764</v>
      </c>
      <c r="K52" s="20">
        <v>387.06806538586153</v>
      </c>
      <c r="L52" s="20">
        <v>40.904175472038837</v>
      </c>
      <c r="M52" s="20">
        <v>110.20779291336611</v>
      </c>
      <c r="N52" s="20">
        <v>75.555984192702482</v>
      </c>
    </row>
    <row r="53" spans="1:14" x14ac:dyDescent="0.4">
      <c r="A53" s="9">
        <v>61</v>
      </c>
      <c r="B53" s="20" t="s">
        <v>34</v>
      </c>
      <c r="C53" s="20">
        <v>28.595667370119216</v>
      </c>
      <c r="D53" s="20">
        <v>130.54275969317777</v>
      </c>
      <c r="E53" s="20">
        <v>48.478324177319564</v>
      </c>
      <c r="F53" s="20">
        <v>61.907885253025604</v>
      </c>
      <c r="G53" s="20">
        <v>79.569213531648501</v>
      </c>
      <c r="H53" s="20">
        <v>-26.597437345053365</v>
      </c>
      <c r="I53" s="20">
        <v>75.349654978005191</v>
      </c>
      <c r="J53" s="20">
        <v>24.37610881647592</v>
      </c>
      <c r="K53" s="20">
        <v>106.16665087670187</v>
      </c>
      <c r="L53" s="20">
        <v>-48.189782912758908</v>
      </c>
      <c r="M53" s="20">
        <v>136.52005149348224</v>
      </c>
      <c r="N53" s="20">
        <v>44.165134290361692</v>
      </c>
    </row>
    <row r="54" spans="1:14" x14ac:dyDescent="0.4">
      <c r="A54" s="9">
        <v>62</v>
      </c>
      <c r="B54" s="20" t="s">
        <v>35</v>
      </c>
      <c r="C54" s="20">
        <v>18.812803605335848</v>
      </c>
      <c r="D54" s="20">
        <v>350.19181015148359</v>
      </c>
      <c r="E54" s="20">
        <v>120.16122368995586</v>
      </c>
      <c r="F54" s="20">
        <v>133.92192017249141</v>
      </c>
      <c r="G54" s="20">
        <v>184.50230687840971</v>
      </c>
      <c r="H54" s="20">
        <v>-108.2287683258878</v>
      </c>
      <c r="I54" s="20">
        <v>223.15023822025995</v>
      </c>
      <c r="J54" s="20">
        <v>57.460734947186069</v>
      </c>
      <c r="K54" s="20">
        <v>292.7310752042975</v>
      </c>
      <c r="L54" s="20">
        <v>-85.191616162054018</v>
      </c>
      <c r="M54" s="20">
        <v>175.65135162296838</v>
      </c>
      <c r="N54" s="20">
        <v>45.22986773045718</v>
      </c>
    </row>
    <row r="55" spans="1:14" x14ac:dyDescent="0.4">
      <c r="A55" s="9">
        <v>63</v>
      </c>
      <c r="B55" s="20" t="s">
        <v>36</v>
      </c>
      <c r="C55" s="20">
        <v>34.487360273552284</v>
      </c>
      <c r="D55" s="20">
        <v>164.53797209358171</v>
      </c>
      <c r="E55" s="20">
        <v>105.03434960335515</v>
      </c>
      <c r="F55" s="20">
        <v>85.492350993911202</v>
      </c>
      <c r="G55" s="20">
        <v>99.512666183567006</v>
      </c>
      <c r="H55" s="20">
        <v>-60.775990025080901</v>
      </c>
      <c r="I55" s="20">
        <v>69.27462179494853</v>
      </c>
      <c r="J55" s="20">
        <v>4.2493158849338215</v>
      </c>
      <c r="K55" s="20">
        <v>160.28865620864792</v>
      </c>
      <c r="L55" s="20">
        <v>-63.797871725652399</v>
      </c>
      <c r="M55" s="20">
        <v>72.719069377452357</v>
      </c>
      <c r="N55" s="20">
        <v>4.4605988258999849</v>
      </c>
    </row>
    <row r="56" spans="1:14" x14ac:dyDescent="0.4">
      <c r="A56" s="9">
        <v>64</v>
      </c>
      <c r="B56" s="20" t="s">
        <v>109</v>
      </c>
      <c r="C56" s="20">
        <v>41.564979995698792</v>
      </c>
      <c r="D56" s="20">
        <v>173.78442042646094</v>
      </c>
      <c r="E56" s="20">
        <v>77.218496169787088</v>
      </c>
      <c r="F56" s="20">
        <v>97.611471109623395</v>
      </c>
      <c r="G56" s="20">
        <v>107.67470021107987</v>
      </c>
      <c r="H56" s="20">
        <v>-45.850003644006449</v>
      </c>
      <c r="I56" s="20">
        <v>86.369436786755699</v>
      </c>
      <c r="J56" s="20">
        <v>20.259716571374625</v>
      </c>
      <c r="K56" s="20">
        <v>153.52470385508633</v>
      </c>
      <c r="L56" s="20">
        <v>-52.450966338888229</v>
      </c>
      <c r="M56" s="20">
        <v>98.803927187976228</v>
      </c>
      <c r="N56" s="20">
        <v>23.176480424544</v>
      </c>
    </row>
    <row r="57" spans="1:14" x14ac:dyDescent="0.4">
      <c r="A57" s="9">
        <v>65</v>
      </c>
      <c r="B57" s="20" t="s">
        <v>110</v>
      </c>
      <c r="C57" s="20">
        <v>122.41042744482588</v>
      </c>
      <c r="D57" s="20">
        <v>369.33538783848309</v>
      </c>
      <c r="E57" s="20">
        <v>260.80385203092607</v>
      </c>
      <c r="F57" s="20">
        <v>210.08141355046459</v>
      </c>
      <c r="G57" s="20">
        <v>245.87290764165448</v>
      </c>
      <c r="H57" s="20">
        <v>-113.03220534586943</v>
      </c>
      <c r="I57" s="20">
        <v>133.89275504778777</v>
      </c>
      <c r="J57" s="20">
        <v>10.430274850959165</v>
      </c>
      <c r="K57" s="20">
        <v>358.90511298752392</v>
      </c>
      <c r="L57" s="20">
        <v>-48.008384890239157</v>
      </c>
      <c r="M57" s="20">
        <v>56.868526086699113</v>
      </c>
      <c r="N57" s="20">
        <v>4.4300705982299782</v>
      </c>
    </row>
    <row r="58" spans="1:14" x14ac:dyDescent="0.4">
      <c r="A58" s="9">
        <v>66</v>
      </c>
      <c r="B58" s="20" t="s">
        <v>111</v>
      </c>
      <c r="C58" s="20">
        <v>107.57841338497559</v>
      </c>
      <c r="D58" s="20">
        <v>136.49734171427011</v>
      </c>
      <c r="E58" s="20">
        <v>5.4965372502390641</v>
      </c>
      <c r="F58" s="20">
        <v>62.464885191276146</v>
      </c>
      <c r="G58" s="20">
        <v>122.03787754962285</v>
      </c>
      <c r="H58" s="20">
        <v>73.597702164217992</v>
      </c>
      <c r="I58" s="20">
        <v>102.51663049351251</v>
      </c>
      <c r="J58" s="20">
        <v>88.057166328865236</v>
      </c>
      <c r="K58" s="20">
        <v>48.440175385404856</v>
      </c>
      <c r="L58" s="20">
        <v>216.58670322138454</v>
      </c>
      <c r="M58" s="20">
        <v>301.69065570025134</v>
      </c>
      <c r="N58" s="20">
        <v>259.13867946081791</v>
      </c>
    </row>
    <row r="59" spans="1:14" x14ac:dyDescent="0.4">
      <c r="A59" s="9">
        <v>68</v>
      </c>
      <c r="B59" s="20" t="s">
        <v>38</v>
      </c>
      <c r="C59" s="20">
        <v>234.60480607140173</v>
      </c>
      <c r="D59" s="20">
        <v>163.79681005712413</v>
      </c>
      <c r="E59" s="20">
        <v>105.67536132717684</v>
      </c>
      <c r="F59" s="20">
        <v>113.39779157800902</v>
      </c>
      <c r="G59" s="20">
        <v>199.20080806426293</v>
      </c>
      <c r="H59" s="20">
        <v>125.0682296188088</v>
      </c>
      <c r="I59" s="20">
        <v>54.260233604531209</v>
      </c>
      <c r="J59" s="20">
        <v>89.664231611670004</v>
      </c>
      <c r="K59" s="20">
        <v>74.132578445454129</v>
      </c>
      <c r="L59" s="20">
        <v>114.17942176870748</v>
      </c>
      <c r="M59" s="20">
        <v>49.536178107606702</v>
      </c>
      <c r="N59" s="20">
        <v>81.8577999381571</v>
      </c>
    </row>
    <row r="60" spans="1:14" x14ac:dyDescent="0.4">
      <c r="A60" s="10">
        <v>69</v>
      </c>
      <c r="B60" s="20" t="s">
        <v>112</v>
      </c>
      <c r="C60" s="20">
        <v>17.841841690600663</v>
      </c>
      <c r="D60" s="20">
        <v>31.918579906568866</v>
      </c>
      <c r="E60" s="20">
        <v>10.660588709690314</v>
      </c>
      <c r="F60" s="20">
        <v>28.413732356848062</v>
      </c>
      <c r="G60" s="20">
        <v>24.880210798584763</v>
      </c>
      <c r="H60" s="20">
        <v>-1.6953188426685237</v>
      </c>
      <c r="I60" s="20">
        <v>12.381419373299678</v>
      </c>
      <c r="J60" s="20">
        <v>5.3430502653155756</v>
      </c>
      <c r="K60" s="20">
        <v>26.575529641253286</v>
      </c>
      <c r="L60" s="20">
        <v>-8.677406523745459</v>
      </c>
      <c r="M60" s="20">
        <v>63.373689089649275</v>
      </c>
      <c r="N60" s="20">
        <v>27.3481412829519</v>
      </c>
    </row>
    <row r="61" spans="1:14" x14ac:dyDescent="0.4">
      <c r="A61" s="10">
        <v>70</v>
      </c>
      <c r="B61" s="20" t="s">
        <v>113</v>
      </c>
      <c r="C61" s="20">
        <v>23.148036453136569</v>
      </c>
      <c r="D61" s="20">
        <v>134.74174889479394</v>
      </c>
      <c r="E61" s="20">
        <v>92.303530257600684</v>
      </c>
      <c r="F61" s="20">
        <v>73.979475280253268</v>
      </c>
      <c r="G61" s="20">
        <v>78.944892673965256</v>
      </c>
      <c r="H61" s="20">
        <v>-59.993466315790414</v>
      </c>
      <c r="I61" s="20">
        <v>51.60024612586696</v>
      </c>
      <c r="J61" s="20">
        <v>-4.1966100949617271</v>
      </c>
      <c r="K61" s="20">
        <v>138.93835898975567</v>
      </c>
      <c r="L61" s="20">
        <v>-72.158265508537539</v>
      </c>
      <c r="M61" s="20">
        <v>62.063162689370898</v>
      </c>
      <c r="N61" s="20">
        <v>-5.0475514095833178</v>
      </c>
    </row>
    <row r="62" spans="1:14" x14ac:dyDescent="0.4">
      <c r="A62" s="10">
        <v>71</v>
      </c>
      <c r="B62" s="20" t="s">
        <v>43</v>
      </c>
      <c r="C62" s="20">
        <v>55.419973327598392</v>
      </c>
      <c r="D62" s="20">
        <v>298.899288425409</v>
      </c>
      <c r="E62" s="20">
        <v>353.83291492922444</v>
      </c>
      <c r="F62" s="20">
        <v>295.7442403809186</v>
      </c>
      <c r="G62" s="20">
        <v>177.15963087650368</v>
      </c>
      <c r="H62" s="20">
        <v>-269.36860432747318</v>
      </c>
      <c r="I62" s="20">
        <v>-25.889289229662552</v>
      </c>
      <c r="J62" s="20">
        <v>-147.62894677856787</v>
      </c>
      <c r="K62" s="20">
        <v>446.52823520397686</v>
      </c>
      <c r="L62" s="20">
        <v>-82.936600256165747</v>
      </c>
      <c r="M62" s="20">
        <v>-7.971120603002614</v>
      </c>
      <c r="N62" s="20">
        <v>-45.453860429584189</v>
      </c>
    </row>
    <row r="63" spans="1:14" x14ac:dyDescent="0.4">
      <c r="A63" s="10">
        <v>72</v>
      </c>
      <c r="B63" s="20" t="s">
        <v>44</v>
      </c>
      <c r="C63" s="20">
        <v>29.994638784345977</v>
      </c>
      <c r="D63" s="20">
        <v>204.74601257140515</v>
      </c>
      <c r="E63" s="20">
        <v>287.41704406250085</v>
      </c>
      <c r="F63" s="20">
        <v>171.72246215666237</v>
      </c>
      <c r="G63" s="20">
        <v>117.37032567787556</v>
      </c>
      <c r="H63" s="20">
        <v>-199.57511432523563</v>
      </c>
      <c r="I63" s="20">
        <v>-24.823740538176452</v>
      </c>
      <c r="J63" s="20">
        <v>-112.19942743170604</v>
      </c>
      <c r="K63" s="20">
        <v>316.94544000311117</v>
      </c>
      <c r="L63" s="20">
        <v>-86.934411707962028</v>
      </c>
      <c r="M63" s="20">
        <v>-10.813158180436435</v>
      </c>
      <c r="N63" s="20">
        <v>-48.873784944199237</v>
      </c>
    </row>
    <row r="64" spans="1:14" x14ac:dyDescent="0.4">
      <c r="A64" s="10">
        <v>73</v>
      </c>
      <c r="B64" s="20" t="s">
        <v>45</v>
      </c>
      <c r="C64" s="20">
        <v>55.371563148241641</v>
      </c>
      <c r="D64" s="20">
        <v>236.78110297373385</v>
      </c>
      <c r="E64" s="20">
        <v>153.38361079232413</v>
      </c>
      <c r="F64" s="20">
        <v>216.33540950940926</v>
      </c>
      <c r="G64" s="20">
        <v>146.07633306098774</v>
      </c>
      <c r="H64" s="20">
        <v>-129.48794700262505</v>
      </c>
      <c r="I64" s="20">
        <v>51.921592822867154</v>
      </c>
      <c r="J64" s="20">
        <v>-38.783177089878961</v>
      </c>
      <c r="K64" s="20">
        <v>275.56428006361278</v>
      </c>
      <c r="L64" s="20">
        <v>-70.046678635547579</v>
      </c>
      <c r="M64" s="20">
        <v>28.087055288901901</v>
      </c>
      <c r="N64" s="20">
        <v>-20.979811673322846</v>
      </c>
    </row>
    <row r="65" spans="1:14" x14ac:dyDescent="0.4">
      <c r="A65" s="11">
        <v>74</v>
      </c>
      <c r="B65" s="20" t="s">
        <v>46</v>
      </c>
      <c r="C65" s="20">
        <v>99.301816097131493</v>
      </c>
      <c r="D65" s="20">
        <v>153.95224474678548</v>
      </c>
      <c r="E65" s="20">
        <v>176.64361868905544</v>
      </c>
      <c r="F65" s="20">
        <v>107.70757981423795</v>
      </c>
      <c r="G65" s="20">
        <v>126.62703042195849</v>
      </c>
      <c r="H65" s="20">
        <v>-42.873783154515209</v>
      </c>
      <c r="I65" s="20">
        <v>11.77664549513878</v>
      </c>
      <c r="J65" s="20">
        <v>-15.548568829688207</v>
      </c>
      <c r="K65" s="20">
        <v>169.50081357647372</v>
      </c>
      <c r="L65" s="20">
        <v>-30.155514293721986</v>
      </c>
      <c r="M65" s="20">
        <v>8.2831692337687688</v>
      </c>
      <c r="N65" s="20">
        <v>-10.936172529976602</v>
      </c>
    </row>
    <row r="66" spans="1:14" x14ac:dyDescent="0.4">
      <c r="A66" s="12">
        <v>75</v>
      </c>
      <c r="B66" s="20" t="s">
        <v>81</v>
      </c>
      <c r="C66" s="20">
        <v>19.315661563340111</v>
      </c>
      <c r="D66" s="20">
        <v>55.362558177815842</v>
      </c>
      <c r="E66" s="20">
        <v>50.510029533033865</v>
      </c>
      <c r="F66" s="20">
        <v>47.461339841349982</v>
      </c>
      <c r="G66" s="20">
        <v>37.339109870577978</v>
      </c>
      <c r="H66" s="20">
        <v>-29.670023123851809</v>
      </c>
      <c r="I66" s="20">
        <v>6.3768734906239217</v>
      </c>
      <c r="J66" s="20">
        <v>-11.646574816613942</v>
      </c>
      <c r="K66" s="20">
        <v>67.009132994429791</v>
      </c>
      <c r="L66" s="20">
        <v>-60.568762717752733</v>
      </c>
      <c r="M66" s="20">
        <v>13.017830681238301</v>
      </c>
      <c r="N66" s="20">
        <v>-23.775466018257212</v>
      </c>
    </row>
    <row r="67" spans="1:14" x14ac:dyDescent="0.4">
      <c r="A67" s="12">
        <v>76</v>
      </c>
      <c r="B67" s="20" t="s">
        <v>47</v>
      </c>
      <c r="C67" s="20">
        <v>41.293313459779185</v>
      </c>
      <c r="D67" s="20">
        <v>82.355938017548453</v>
      </c>
      <c r="E67" s="20">
        <v>230.42155755624376</v>
      </c>
      <c r="F67" s="20">
        <v>55.690915419422204</v>
      </c>
      <c r="G67" s="20">
        <v>61.824625738663819</v>
      </c>
      <c r="H67" s="20">
        <v>-101.76292302805381</v>
      </c>
      <c r="I67" s="20">
        <v>-60.700298470284537</v>
      </c>
      <c r="J67" s="20">
        <v>-81.231610749169164</v>
      </c>
      <c r="K67" s="20">
        <v>163.58754876671762</v>
      </c>
      <c r="L67" s="20">
        <v>-71.134908569126793</v>
      </c>
      <c r="M67" s="20">
        <v>-42.431074632280804</v>
      </c>
      <c r="N67" s="20">
        <v>-56.782991600703795</v>
      </c>
    </row>
    <row r="68" spans="1:14" x14ac:dyDescent="0.4">
      <c r="A68" s="12">
        <v>77</v>
      </c>
      <c r="B68" s="20" t="s">
        <v>48</v>
      </c>
      <c r="C68" s="20">
        <v>49.653098626446329</v>
      </c>
      <c r="D68" s="20">
        <v>56.412185505528605</v>
      </c>
      <c r="E68" s="20">
        <v>24.817698493503652</v>
      </c>
      <c r="F68" s="20">
        <v>77.495264973263033</v>
      </c>
      <c r="G68" s="20">
        <v>53.032642065987467</v>
      </c>
      <c r="H68" s="20">
        <v>-1.5033831069370152</v>
      </c>
      <c r="I68" s="20">
        <v>5.2557037721452602</v>
      </c>
      <c r="J68" s="20">
        <v>1.8761603326041225</v>
      </c>
      <c r="K68" s="20">
        <v>54.536025172924482</v>
      </c>
      <c r="L68" s="20">
        <v>-2.9387930052976019</v>
      </c>
      <c r="M68" s="20">
        <v>10.273778794125963</v>
      </c>
      <c r="N68" s="20">
        <v>3.6674928944141807</v>
      </c>
    </row>
    <row r="69" spans="1:14" x14ac:dyDescent="0.4">
      <c r="A69" s="12">
        <v>78</v>
      </c>
      <c r="B69" s="20" t="s">
        <v>114</v>
      </c>
      <c r="C69" s="20">
        <v>69.135017231903035</v>
      </c>
      <c r="D69" s="20">
        <v>29.041987598780874</v>
      </c>
      <c r="E69" s="20">
        <v>53.233963268565347</v>
      </c>
      <c r="F69" s="20">
        <v>10.776105924810798</v>
      </c>
      <c r="G69" s="20">
        <v>49.088502415341956</v>
      </c>
      <c r="H69" s="20">
        <v>37.129982635214965</v>
      </c>
      <c r="I69" s="20">
        <v>-2.9630469979071954</v>
      </c>
      <c r="J69" s="20">
        <v>17.083467818653887</v>
      </c>
      <c r="K69" s="20">
        <v>11.958519780126991</v>
      </c>
      <c r="L69" s="20">
        <v>116.01294328567053</v>
      </c>
      <c r="M69" s="20">
        <v>-9.2580652864340784</v>
      </c>
      <c r="N69" s="20">
        <v>53.377438999618235</v>
      </c>
    </row>
    <row r="70" spans="1:14" x14ac:dyDescent="0.4">
      <c r="A70" s="12">
        <v>79</v>
      </c>
      <c r="B70" s="20" t="s">
        <v>49</v>
      </c>
      <c r="C70" s="20">
        <v>0</v>
      </c>
      <c r="D70" s="20">
        <v>43.104423699243192</v>
      </c>
      <c r="E70" s="20">
        <v>82.649766542585581</v>
      </c>
      <c r="F70" s="20">
        <v>18.199645561902681</v>
      </c>
      <c r="G70" s="20">
        <v>21.552211849621596</v>
      </c>
      <c r="H70" s="20">
        <v>-50.424706052244133</v>
      </c>
      <c r="I70" s="20">
        <v>-7.3202823530009411</v>
      </c>
      <c r="J70" s="20">
        <v>-28.872494202622537</v>
      </c>
      <c r="K70" s="20">
        <v>71.976917901865733</v>
      </c>
      <c r="L70" s="20">
        <v>-100</v>
      </c>
      <c r="M70" s="20">
        <v>-14.517253398396669</v>
      </c>
      <c r="N70" s="20">
        <v>-57.258626699198331</v>
      </c>
    </row>
    <row r="71" spans="1:14" x14ac:dyDescent="0.4">
      <c r="A71" s="12">
        <v>80</v>
      </c>
      <c r="B71" s="20" t="s">
        <v>50</v>
      </c>
      <c r="C71" s="20">
        <v>24.009304405767384</v>
      </c>
      <c r="D71" s="20">
        <v>26.418840331794211</v>
      </c>
      <c r="E71" s="20">
        <v>41.362830822506098</v>
      </c>
      <c r="F71" s="20">
        <v>33.330746232554326</v>
      </c>
      <c r="G71" s="20">
        <v>25.214072368780798</v>
      </c>
      <c r="H71" s="20">
        <v>-13.337484121762824</v>
      </c>
      <c r="I71" s="20">
        <v>-10.927948195735997</v>
      </c>
      <c r="J71" s="20">
        <v>-12.13271615874941</v>
      </c>
      <c r="K71" s="20">
        <v>38.551556490543618</v>
      </c>
      <c r="L71" s="20">
        <v>-35.712532851201082</v>
      </c>
      <c r="M71" s="20">
        <v>-29.260744033400499</v>
      </c>
      <c r="N71" s="20">
        <v>-32.486638442300794</v>
      </c>
    </row>
    <row r="72" spans="1:14" x14ac:dyDescent="0.4">
      <c r="A72" s="12">
        <v>81</v>
      </c>
      <c r="B72" s="20" t="s">
        <v>51</v>
      </c>
      <c r="C72" s="20">
        <v>51.424579901655257</v>
      </c>
      <c r="D72" s="20">
        <v>228.37055248349037</v>
      </c>
      <c r="E72" s="20">
        <v>145.47742998494579</v>
      </c>
      <c r="F72" s="20">
        <v>110.90409014284445</v>
      </c>
      <c r="G72" s="20">
        <v>139.89756619257281</v>
      </c>
      <c r="H72" s="20">
        <v>-76.766180162239863</v>
      </c>
      <c r="I72" s="20">
        <v>100.17979241959526</v>
      </c>
      <c r="J72" s="20">
        <v>11.706806128677698</v>
      </c>
      <c r="K72" s="20">
        <v>216.66374635481267</v>
      </c>
      <c r="L72" s="20">
        <v>-59.884331853541319</v>
      </c>
      <c r="M72" s="20">
        <v>78.148996362656604</v>
      </c>
      <c r="N72" s="20">
        <v>9.1323322545576477</v>
      </c>
    </row>
    <row r="73" spans="1:14" x14ac:dyDescent="0.4">
      <c r="A73" s="12">
        <v>82</v>
      </c>
      <c r="B73" s="20" t="s">
        <v>52</v>
      </c>
      <c r="C73" s="20">
        <v>110.75229149769959</v>
      </c>
      <c r="D73" s="20">
        <v>231.68627738343216</v>
      </c>
      <c r="E73" s="20">
        <v>304.49406997798712</v>
      </c>
      <c r="F73" s="20">
        <v>161.11161644963028</v>
      </c>
      <c r="G73" s="20">
        <v>171.21928444056587</v>
      </c>
      <c r="H73" s="20">
        <v>-122.05055171610911</v>
      </c>
      <c r="I73" s="20">
        <v>-1.116565830376544</v>
      </c>
      <c r="J73" s="20">
        <v>-61.583558773242828</v>
      </c>
      <c r="K73" s="20">
        <v>293.26983615667496</v>
      </c>
      <c r="L73" s="20">
        <v>-52.426572644568836</v>
      </c>
      <c r="M73" s="20">
        <v>-0.47961863994550852</v>
      </c>
      <c r="N73" s="20">
        <v>-26.453095642257175</v>
      </c>
    </row>
    <row r="74" spans="1:14" x14ac:dyDescent="0.4">
      <c r="A74" s="12">
        <v>83</v>
      </c>
      <c r="B74" s="20" t="s">
        <v>53</v>
      </c>
      <c r="C74" s="20">
        <v>229.5637110649088</v>
      </c>
      <c r="D74" s="20">
        <v>152.09703791018671</v>
      </c>
      <c r="E74" s="20">
        <v>256.696493373105</v>
      </c>
      <c r="F74" s="20">
        <v>172.83754307975761</v>
      </c>
      <c r="G74" s="20">
        <v>190.83037448754777</v>
      </c>
      <c r="H74" s="20">
        <v>14.796692838477497</v>
      </c>
      <c r="I74" s="20">
        <v>-62.66998031624459</v>
      </c>
      <c r="J74" s="20">
        <v>-23.936643738883532</v>
      </c>
      <c r="K74" s="20">
        <v>176.03368164907027</v>
      </c>
      <c r="L74" s="20">
        <v>6.8896485878838138</v>
      </c>
      <c r="M74" s="20">
        <v>-29.180449043703216</v>
      </c>
      <c r="N74" s="20">
        <v>-11.145400227909695</v>
      </c>
    </row>
    <row r="75" spans="1:14" x14ac:dyDescent="0.4">
      <c r="A75" s="12">
        <v>84</v>
      </c>
      <c r="B75" s="20" t="s">
        <v>54</v>
      </c>
      <c r="C75" s="20">
        <v>48.999045743584134</v>
      </c>
      <c r="D75" s="20">
        <v>99.517982206021628</v>
      </c>
      <c r="E75" s="20">
        <v>29.837358615933415</v>
      </c>
      <c r="F75" s="20">
        <v>54.550447399131038</v>
      </c>
      <c r="G75" s="20">
        <v>74.258513974802881</v>
      </c>
      <c r="H75" s="20">
        <v>6.8051427360519057</v>
      </c>
      <c r="I75" s="20">
        <v>57.3240791984894</v>
      </c>
      <c r="J75" s="20">
        <v>32.064610967270653</v>
      </c>
      <c r="K75" s="20">
        <v>67.453371238750975</v>
      </c>
      <c r="L75" s="20">
        <v>16.128260840996596</v>
      </c>
      <c r="M75" s="20">
        <v>135.8586788907777</v>
      </c>
      <c r="N75" s="20">
        <v>75.993469865887135</v>
      </c>
    </row>
    <row r="76" spans="1:14" x14ac:dyDescent="0.4">
      <c r="A76" s="12">
        <v>85</v>
      </c>
      <c r="B76" s="20" t="s">
        <v>55</v>
      </c>
      <c r="C76" s="20">
        <v>177.83653663344907</v>
      </c>
      <c r="D76" s="20">
        <v>197.98553102423611</v>
      </c>
      <c r="E76" s="20">
        <v>96.578307816700558</v>
      </c>
      <c r="F76" s="20">
        <v>78.430932235014069</v>
      </c>
      <c r="G76" s="20">
        <v>187.91103382884259</v>
      </c>
      <c r="H76" s="20">
        <v>90.331916607591751</v>
      </c>
      <c r="I76" s="20">
        <v>110.48091099837879</v>
      </c>
      <c r="J76" s="20">
        <v>100.40641380298527</v>
      </c>
      <c r="K76" s="20">
        <v>97.57911722125084</v>
      </c>
      <c r="L76" s="20">
        <v>103.23102549430988</v>
      </c>
      <c r="M76" s="20">
        <v>126.25723186470846</v>
      </c>
      <c r="N76" s="20">
        <v>114.74412867950916</v>
      </c>
    </row>
    <row r="77" spans="1:14" x14ac:dyDescent="0.4">
      <c r="A77" s="12">
        <v>86</v>
      </c>
      <c r="B77" s="20" t="s">
        <v>56</v>
      </c>
      <c r="C77" s="20">
        <v>31.49938654944695</v>
      </c>
      <c r="D77" s="20">
        <v>57.06036415924406</v>
      </c>
      <c r="E77" s="20">
        <v>386.56047173481295</v>
      </c>
      <c r="F77" s="20">
        <v>20.474601257140517</v>
      </c>
      <c r="G77" s="20">
        <v>44.279875354345506</v>
      </c>
      <c r="H77" s="20">
        <v>-172.0181499465298</v>
      </c>
      <c r="I77" s="20">
        <v>-146.4571723367327</v>
      </c>
      <c r="J77" s="20">
        <v>-159.23766114163124</v>
      </c>
      <c r="K77" s="20">
        <v>216.29802530087531</v>
      </c>
      <c r="L77" s="20">
        <v>-84.522519733787348</v>
      </c>
      <c r="M77" s="20">
        <v>-71.96292509153281</v>
      </c>
      <c r="N77" s="20">
        <v>-78.242722412660072</v>
      </c>
    </row>
    <row r="78" spans="1:14" x14ac:dyDescent="0.4">
      <c r="A78" s="12">
        <v>87</v>
      </c>
      <c r="B78" s="20" t="s">
        <v>57</v>
      </c>
      <c r="C78" s="20">
        <v>461.69817974269063</v>
      </c>
      <c r="D78" s="20">
        <v>717.29811115619793</v>
      </c>
      <c r="E78" s="20">
        <v>665.42454085706675</v>
      </c>
      <c r="F78" s="20">
        <v>512.72530879225837</v>
      </c>
      <c r="G78" s="20">
        <v>589.49814544944434</v>
      </c>
      <c r="H78" s="20">
        <v>-127.37674508197188</v>
      </c>
      <c r="I78" s="20">
        <v>128.22318633153543</v>
      </c>
      <c r="J78" s="20">
        <v>0.42322062478183398</v>
      </c>
      <c r="K78" s="20">
        <v>716.87489053141621</v>
      </c>
      <c r="L78" s="20">
        <v>-21.623182334553697</v>
      </c>
      <c r="M78" s="20">
        <v>21.766872247991358</v>
      </c>
      <c r="N78" s="20">
        <v>7.1844956718842709E-2</v>
      </c>
    </row>
    <row r="79" spans="1:14" x14ac:dyDescent="0.4">
      <c r="A79" s="12">
        <v>88</v>
      </c>
      <c r="B79" s="20" t="s">
        <v>58</v>
      </c>
      <c r="C79" s="20">
        <v>293.17716975205099</v>
      </c>
      <c r="D79" s="20">
        <v>355.46182738091176</v>
      </c>
      <c r="E79" s="20">
        <v>335.20364890008807</v>
      </c>
      <c r="F79" s="20">
        <v>129.76859951708778</v>
      </c>
      <c r="G79" s="20">
        <v>324.31949856648134</v>
      </c>
      <c r="H79" s="20">
        <v>60.691045543463076</v>
      </c>
      <c r="I79" s="20">
        <v>122.97570317232385</v>
      </c>
      <c r="J79" s="20">
        <v>91.833374357893433</v>
      </c>
      <c r="K79" s="20">
        <v>263.62845302301827</v>
      </c>
      <c r="L79" s="20">
        <v>26.105233484390972</v>
      </c>
      <c r="M79" s="20">
        <v>52.895932430784264</v>
      </c>
      <c r="N79" s="20">
        <v>39.500582957587611</v>
      </c>
    </row>
    <row r="80" spans="1:14" x14ac:dyDescent="0.4">
      <c r="A80" s="12">
        <v>89</v>
      </c>
      <c r="B80" s="20" t="s">
        <v>59</v>
      </c>
      <c r="C80" s="20">
        <v>157.83418527988405</v>
      </c>
      <c r="D80" s="20">
        <v>221.34704061773527</v>
      </c>
      <c r="E80" s="20">
        <v>388.94403821808152</v>
      </c>
      <c r="F80" s="20">
        <v>103.0990559756721</v>
      </c>
      <c r="G80" s="20">
        <v>189.59061294880968</v>
      </c>
      <c r="H80" s="20">
        <v>-88.187361816992762</v>
      </c>
      <c r="I80" s="20">
        <v>-24.674506479141542</v>
      </c>
      <c r="J80" s="20">
        <v>-56.430934148067138</v>
      </c>
      <c r="K80" s="20">
        <v>277.77797476580247</v>
      </c>
      <c r="L80" s="20">
        <v>-35.845381373147326</v>
      </c>
      <c r="M80" s="20">
        <v>-10.029408712491907</v>
      </c>
      <c r="N80" s="20">
        <v>-22.93739504281961</v>
      </c>
    </row>
    <row r="81" spans="1:14" x14ac:dyDescent="0.4">
      <c r="A81" s="12">
        <v>90</v>
      </c>
      <c r="B81" s="20" t="s">
        <v>60</v>
      </c>
      <c r="C81" s="20">
        <v>22.992867721922504</v>
      </c>
      <c r="D81" s="20">
        <v>27.902771510651899</v>
      </c>
      <c r="E81" s="20">
        <v>106.19289457994522</v>
      </c>
      <c r="F81" s="20">
        <v>34.507754927764914</v>
      </c>
      <c r="G81" s="20">
        <v>25.447819616287202</v>
      </c>
      <c r="H81" s="20">
        <v>-47.357457031932555</v>
      </c>
      <c r="I81" s="20">
        <v>-42.44755324320316</v>
      </c>
      <c r="J81" s="20">
        <v>-44.902505137567857</v>
      </c>
      <c r="K81" s="20">
        <v>72.80527664821976</v>
      </c>
      <c r="L81" s="20">
        <v>-67.316614667564068</v>
      </c>
      <c r="M81" s="20">
        <v>-60.337394875888073</v>
      </c>
      <c r="N81" s="20">
        <v>-63.827004771726067</v>
      </c>
    </row>
    <row r="82" spans="1:14" x14ac:dyDescent="0.4">
      <c r="A82" s="12">
        <v>91</v>
      </c>
      <c r="B82" s="20" t="s">
        <v>30</v>
      </c>
      <c r="C82" s="20">
        <v>311.88055403318685</v>
      </c>
      <c r="D82" s="20">
        <v>394.70048811293697</v>
      </c>
      <c r="E82" s="20">
        <v>319.23276206028834</v>
      </c>
      <c r="F82" s="20">
        <v>219.27191211194406</v>
      </c>
      <c r="G82" s="20">
        <v>353.29052107306188</v>
      </c>
      <c r="H82" s="20">
        <v>42.628216947070655</v>
      </c>
      <c r="I82" s="20">
        <v>125.44815102682077</v>
      </c>
      <c r="J82" s="20">
        <v>84.038183986945683</v>
      </c>
      <c r="K82" s="20">
        <v>310.66230412599123</v>
      </c>
      <c r="L82" s="20">
        <v>15.832069429145449</v>
      </c>
      <c r="M82" s="20">
        <v>46.591295133939035</v>
      </c>
      <c r="N82" s="20">
        <v>31.211682281542231</v>
      </c>
    </row>
    <row r="83" spans="1:14" x14ac:dyDescent="0.4">
      <c r="A83" s="13">
        <v>92</v>
      </c>
      <c r="B83" s="20" t="s">
        <v>115</v>
      </c>
      <c r="C83" s="20">
        <v>316.77684963877778</v>
      </c>
      <c r="D83" s="20">
        <v>602.09894605978434</v>
      </c>
      <c r="E83" s="20">
        <v>155.02198094692105</v>
      </c>
      <c r="F83" s="20">
        <v>397.69595857491049</v>
      </c>
      <c r="G83" s="20">
        <v>459.43789784928106</v>
      </c>
      <c r="H83" s="20">
        <v>40.417879877861992</v>
      </c>
      <c r="I83" s="20">
        <v>325.73997629886856</v>
      </c>
      <c r="J83" s="20">
        <v>183.07892808836527</v>
      </c>
      <c r="K83" s="20">
        <v>419.02001797141907</v>
      </c>
      <c r="L83" s="20">
        <v>14.625137701457053</v>
      </c>
      <c r="M83" s="20">
        <v>117.86842908723874</v>
      </c>
      <c r="N83" s="20">
        <v>66.246783394347901</v>
      </c>
    </row>
    <row r="84" spans="1:14" x14ac:dyDescent="0.4">
      <c r="A84" s="13">
        <v>93</v>
      </c>
      <c r="B84" s="20" t="s">
        <v>116</v>
      </c>
      <c r="C84" s="20">
        <v>262.90712006859422</v>
      </c>
      <c r="D84" s="20">
        <v>214.23754957802657</v>
      </c>
      <c r="E84" s="20">
        <v>305.25769147009498</v>
      </c>
      <c r="F84" s="20">
        <v>339.22416284019789</v>
      </c>
      <c r="G84" s="20">
        <v>238.5723348233104</v>
      </c>
      <c r="H84" s="20">
        <v>-59.333807086552213</v>
      </c>
      <c r="I84" s="20">
        <v>-108.00337757711986</v>
      </c>
      <c r="J84" s="20">
        <v>-83.668592331836038</v>
      </c>
      <c r="K84" s="20">
        <v>297.90614190986264</v>
      </c>
      <c r="L84" s="20">
        <v>-18.412871266965197</v>
      </c>
      <c r="M84" s="20">
        <v>-33.516343976108423</v>
      </c>
      <c r="N84" s="20">
        <v>-25.96460762153681</v>
      </c>
    </row>
    <row r="85" spans="1:14" x14ac:dyDescent="0.4">
      <c r="A85" s="13">
        <v>95</v>
      </c>
      <c r="B85" s="20" t="s">
        <v>63</v>
      </c>
      <c r="C85" s="20">
        <v>20.045064167829874</v>
      </c>
      <c r="D85" s="20">
        <v>126.36667963391412</v>
      </c>
      <c r="E85" s="20">
        <v>154.74989322257366</v>
      </c>
      <c r="F85" s="20">
        <v>48.583799593214785</v>
      </c>
      <c r="G85" s="20">
        <v>73.205871900871998</v>
      </c>
      <c r="H85" s="20">
        <v>-81.621782240064348</v>
      </c>
      <c r="I85" s="20">
        <v>24.699833226019891</v>
      </c>
      <c r="J85" s="20">
        <v>-28.460974507022229</v>
      </c>
      <c r="K85" s="20">
        <v>154.82765414093635</v>
      </c>
      <c r="L85" s="20">
        <v>-80.283578299057552</v>
      </c>
      <c r="M85" s="20">
        <v>24.294874975193483</v>
      </c>
      <c r="N85" s="20">
        <v>-27.994351661932036</v>
      </c>
    </row>
    <row r="86" spans="1:14" x14ac:dyDescent="0.4">
      <c r="A86" s="13">
        <v>97</v>
      </c>
      <c r="B86" s="20" t="s">
        <v>117</v>
      </c>
      <c r="C86" s="20">
        <v>107.76105924810798</v>
      </c>
      <c r="D86" s="20">
        <v>292.49430367343592</v>
      </c>
      <c r="E86" s="20">
        <v>358.30552199995901</v>
      </c>
      <c r="F86" s="20">
        <v>623.14003826079841</v>
      </c>
      <c r="G86" s="20">
        <v>200.12768146077195</v>
      </c>
      <c r="H86" s="20">
        <v>-382.96172088227075</v>
      </c>
      <c r="I86" s="20">
        <v>-198.22847645694281</v>
      </c>
      <c r="J86" s="20">
        <v>-290.59509866960678</v>
      </c>
      <c r="K86" s="20">
        <v>583.08940234304271</v>
      </c>
      <c r="L86" s="20">
        <v>-78.040338942594587</v>
      </c>
      <c r="M86" s="20">
        <v>-40.395205701328166</v>
      </c>
      <c r="N86" s="20">
        <v>-59.21777232196137</v>
      </c>
    </row>
    <row r="87" spans="1:14" x14ac:dyDescent="0.4">
      <c r="A87" s="13">
        <v>98</v>
      </c>
      <c r="B87" s="20" t="s">
        <v>65</v>
      </c>
      <c r="C87" s="20">
        <v>134.14393927092061</v>
      </c>
      <c r="D87" s="20">
        <v>283.37470941441626</v>
      </c>
      <c r="E87" s="20">
        <v>493.06182619236341</v>
      </c>
      <c r="F87" s="20">
        <v>145.22682287041528</v>
      </c>
      <c r="G87" s="20">
        <v>208.75932434266844</v>
      </c>
      <c r="H87" s="20">
        <v>-185.0003852604687</v>
      </c>
      <c r="I87" s="20">
        <v>-35.769615116973057</v>
      </c>
      <c r="J87" s="20">
        <v>-110.38500018872088</v>
      </c>
      <c r="K87" s="20">
        <v>393.75970960313714</v>
      </c>
      <c r="L87" s="20">
        <v>-57.967625002296749</v>
      </c>
      <c r="M87" s="20">
        <v>-11.207974689662686</v>
      </c>
      <c r="N87" s="20">
        <v>-34.587799845979717</v>
      </c>
    </row>
    <row r="88" spans="1:14" x14ac:dyDescent="0.4">
      <c r="A88" s="13">
        <v>99</v>
      </c>
      <c r="B88" s="20" t="s">
        <v>61</v>
      </c>
      <c r="C88" s="20">
        <v>123.23491728287499</v>
      </c>
      <c r="D88" s="20">
        <v>230.05169951843274</v>
      </c>
      <c r="E88" s="20">
        <v>245.06522735469721</v>
      </c>
      <c r="F88" s="20">
        <v>195.36411981206854</v>
      </c>
      <c r="G88" s="20">
        <v>176.64330840065386</v>
      </c>
      <c r="H88" s="20">
        <v>-96.979756300507887</v>
      </c>
      <c r="I88" s="20">
        <v>9.8370259350498657</v>
      </c>
      <c r="J88" s="20">
        <v>-43.571365182729011</v>
      </c>
      <c r="K88" s="20">
        <v>273.62306470116175</v>
      </c>
      <c r="L88" s="20">
        <v>-44.038734895559593</v>
      </c>
      <c r="M88" s="20">
        <v>4.4670165593325635</v>
      </c>
      <c r="N88" s="20">
        <v>-19.785859168113515</v>
      </c>
    </row>
    <row r="89" spans="1:14" x14ac:dyDescent="0.4">
      <c r="A89" s="13">
        <v>100</v>
      </c>
      <c r="B89" s="20" t="s">
        <v>66</v>
      </c>
      <c r="C89" s="20">
        <v>63.90162175795448</v>
      </c>
      <c r="D89" s="20">
        <v>264.18840331794217</v>
      </c>
      <c r="E89" s="20">
        <v>262.49488791205789</v>
      </c>
      <c r="F89" s="20">
        <v>231.09945973406127</v>
      </c>
      <c r="G89" s="20">
        <v>164.04501253794834</v>
      </c>
      <c r="H89" s="20">
        <v>-182.89555206510511</v>
      </c>
      <c r="I89" s="20">
        <v>17.391229494882595</v>
      </c>
      <c r="J89" s="20">
        <v>-82.752161285111242</v>
      </c>
      <c r="K89" s="20">
        <v>346.94056460305342</v>
      </c>
      <c r="L89" s="20">
        <v>-74.10763633631862</v>
      </c>
      <c r="M89" s="20">
        <v>7.0467701171291282</v>
      </c>
      <c r="N89" s="20">
        <v>-33.530433109594739</v>
      </c>
    </row>
    <row r="90" spans="1:14" x14ac:dyDescent="0.4">
      <c r="A90" s="13">
        <v>101</v>
      </c>
      <c r="B90" s="20" t="s">
        <v>67</v>
      </c>
      <c r="C90" s="20">
        <v>189.39006162854974</v>
      </c>
      <c r="D90" s="20">
        <v>1087.2719288274618</v>
      </c>
      <c r="E90" s="20">
        <v>445.9298748377214</v>
      </c>
      <c r="F90" s="20">
        <v>125.00282872780525</v>
      </c>
      <c r="G90" s="20">
        <v>638.3309952280058</v>
      </c>
      <c r="H90" s="20">
        <v>-96.076290154213609</v>
      </c>
      <c r="I90" s="20">
        <v>801.80557704469845</v>
      </c>
      <c r="J90" s="20">
        <v>352.86464344524245</v>
      </c>
      <c r="K90" s="20">
        <v>734.40728538221947</v>
      </c>
      <c r="L90" s="20">
        <v>-33.65590709875557</v>
      </c>
      <c r="M90" s="20">
        <v>280.87568711245638</v>
      </c>
      <c r="N90" s="20">
        <v>123.60989000685041</v>
      </c>
    </row>
    <row r="91" spans="1:14" x14ac:dyDescent="0.4">
      <c r="A91" s="13">
        <v>102</v>
      </c>
      <c r="B91" s="20" t="s">
        <v>68</v>
      </c>
      <c r="C91" s="20">
        <v>200.1961011809295</v>
      </c>
      <c r="D91" s="20">
        <v>960.73128975813188</v>
      </c>
      <c r="E91" s="20">
        <v>241.97256031166063</v>
      </c>
      <c r="F91" s="20">
        <v>80.657520103886881</v>
      </c>
      <c r="G91" s="20">
        <v>580.46369546953065</v>
      </c>
      <c r="H91" s="20">
        <v>38.881060973155741</v>
      </c>
      <c r="I91" s="20">
        <v>799.41624955035809</v>
      </c>
      <c r="J91" s="20">
        <v>419.14865526175686</v>
      </c>
      <c r="K91" s="20">
        <v>541.58263449637491</v>
      </c>
      <c r="L91" s="20">
        <v>24.102564102564113</v>
      </c>
      <c r="M91" s="20">
        <v>495.5621301775148</v>
      </c>
      <c r="N91" s="20">
        <v>259.83234714003942</v>
      </c>
    </row>
    <row r="92" spans="1:14" x14ac:dyDescent="0.4">
      <c r="A92" s="13">
        <v>103</v>
      </c>
      <c r="B92" s="20" t="s">
        <v>69</v>
      </c>
      <c r="C92" s="20">
        <v>92.86182787953841</v>
      </c>
      <c r="D92" s="20">
        <v>271.73664341274048</v>
      </c>
      <c r="E92" s="20">
        <v>143.77719993903116</v>
      </c>
      <c r="F92" s="20">
        <v>128.74495719500121</v>
      </c>
      <c r="G92" s="20">
        <v>182.29923564613944</v>
      </c>
      <c r="H92" s="20">
        <v>-43.39925068747776</v>
      </c>
      <c r="I92" s="20">
        <v>135.47556484572431</v>
      </c>
      <c r="J92" s="20">
        <v>46.038157079123266</v>
      </c>
      <c r="K92" s="20">
        <v>225.69848633361721</v>
      </c>
      <c r="L92" s="20">
        <v>-31.850071307143708</v>
      </c>
      <c r="M92" s="20">
        <v>99.423523041537109</v>
      </c>
      <c r="N92" s="20">
        <v>33.786725867196701</v>
      </c>
    </row>
    <row r="93" spans="1:14" x14ac:dyDescent="0.4">
      <c r="A93" s="14">
        <v>104</v>
      </c>
      <c r="B93" s="20" t="s">
        <v>70</v>
      </c>
      <c r="C93" s="20">
        <v>210.56817406632663</v>
      </c>
      <c r="D93" s="20">
        <v>397.47171129321708</v>
      </c>
      <c r="E93" s="20">
        <v>373.54425194325057</v>
      </c>
      <c r="F93" s="20">
        <v>227.96463255372947</v>
      </c>
      <c r="G93" s="20">
        <v>304.01994267977187</v>
      </c>
      <c r="H93" s="20">
        <v>-90.186268182163388</v>
      </c>
      <c r="I93" s="20">
        <v>96.717269044727061</v>
      </c>
      <c r="J93" s="20">
        <v>3.2655004312818505</v>
      </c>
      <c r="K93" s="20">
        <v>394.20621086193523</v>
      </c>
      <c r="L93" s="20">
        <v>-29.986678669786528</v>
      </c>
      <c r="M93" s="20">
        <v>32.15821795404009</v>
      </c>
      <c r="N93" s="20">
        <v>1.0857696421267891</v>
      </c>
    </row>
    <row r="94" spans="1:14" x14ac:dyDescent="0.4">
      <c r="A94" s="14">
        <v>105</v>
      </c>
      <c r="B94" s="20" t="s">
        <v>71</v>
      </c>
      <c r="C94" s="20">
        <v>75.1139217717581</v>
      </c>
      <c r="D94" s="20">
        <v>23.266592337659677</v>
      </c>
      <c r="E94" s="20">
        <v>12.223642541576428</v>
      </c>
      <c r="F94" s="20">
        <v>52.796141606462967</v>
      </c>
      <c r="G94" s="20">
        <v>49.190257054708887</v>
      </c>
      <c r="H94" s="20">
        <v>42.604029697738405</v>
      </c>
      <c r="I94" s="20">
        <v>-9.2432997363600187</v>
      </c>
      <c r="J94" s="20">
        <v>16.680364980689191</v>
      </c>
      <c r="K94" s="20">
        <v>6.5862273569704826</v>
      </c>
      <c r="L94" s="20">
        <v>131.04943443286743</v>
      </c>
      <c r="M94" s="20">
        <v>-28.432268293338346</v>
      </c>
      <c r="N94" s="20">
        <v>51.308583069764538</v>
      </c>
    </row>
    <row r="95" spans="1:14" x14ac:dyDescent="0.4">
      <c r="A95" s="14">
        <v>107</v>
      </c>
      <c r="B95" s="20" t="s">
        <v>73</v>
      </c>
      <c r="C95" s="20">
        <v>247.32593553979476</v>
      </c>
      <c r="D95" s="20">
        <v>21.694941729420414</v>
      </c>
      <c r="E95" s="20">
        <v>39.756507295418473</v>
      </c>
      <c r="F95" s="20">
        <v>7.2093666398382092</v>
      </c>
      <c r="G95" s="20">
        <v>134.5104386346076</v>
      </c>
      <c r="H95" s="20">
        <v>223.84299857216641</v>
      </c>
      <c r="I95" s="20">
        <v>-1.7879952382079267</v>
      </c>
      <c r="J95" s="20">
        <v>111.02750166697925</v>
      </c>
      <c r="K95" s="20">
        <v>-89.332559937558813</v>
      </c>
      <c r="L95" s="20">
        <v>953.21551508117614</v>
      </c>
      <c r="M95" s="20">
        <v>-7.6140188115000731</v>
      </c>
      <c r="N95" s="20">
        <v>472.80074813483805</v>
      </c>
    </row>
    <row r="96" spans="1:14" x14ac:dyDescent="0.4">
      <c r="A96" s="14">
        <v>108</v>
      </c>
      <c r="B96" s="20" t="s">
        <v>74</v>
      </c>
      <c r="C96" s="20">
        <v>159.13477665111185</v>
      </c>
      <c r="D96" s="20">
        <v>166.99813275291589</v>
      </c>
      <c r="E96" s="20">
        <v>115.73418909137331</v>
      </c>
      <c r="F96" s="20">
        <v>76.071018516914364</v>
      </c>
      <c r="G96" s="20">
        <v>163.06645470201386</v>
      </c>
      <c r="H96" s="20">
        <v>63.232172846968012</v>
      </c>
      <c r="I96" s="20">
        <v>71.095528948772056</v>
      </c>
      <c r="J96" s="20">
        <v>67.16385089787002</v>
      </c>
      <c r="K96" s="20">
        <v>99.834281855045845</v>
      </c>
      <c r="L96" s="20">
        <v>65.933739375943645</v>
      </c>
      <c r="M96" s="20">
        <v>74.13305387825153</v>
      </c>
      <c r="N96" s="20">
        <v>70.033396627097574</v>
      </c>
    </row>
    <row r="97" spans="1:14" x14ac:dyDescent="0.4">
      <c r="A97" s="14">
        <v>109</v>
      </c>
      <c r="B97" s="20" t="s">
        <v>75</v>
      </c>
      <c r="C97" s="20">
        <v>121.84771219468061</v>
      </c>
      <c r="D97" s="20">
        <v>233.12664797734251</v>
      </c>
      <c r="E97" s="20">
        <v>243.26258919374871</v>
      </c>
      <c r="F97" s="20">
        <v>100.47218123530492</v>
      </c>
      <c r="G97" s="20">
        <v>177.48718008601156</v>
      </c>
      <c r="H97" s="20">
        <v>-50.019673019846209</v>
      </c>
      <c r="I97" s="20">
        <v>61.259262762815695</v>
      </c>
      <c r="J97" s="20">
        <v>5.6197948714847428</v>
      </c>
      <c r="K97" s="20">
        <v>227.50685310585777</v>
      </c>
      <c r="L97" s="20">
        <v>-29.103644625425058</v>
      </c>
      <c r="M97" s="20">
        <v>35.64333202972233</v>
      </c>
      <c r="N97" s="20">
        <v>3.2698437021486373</v>
      </c>
    </row>
    <row r="98" spans="1:14" x14ac:dyDescent="0.4">
      <c r="A98" s="14">
        <v>110</v>
      </c>
      <c r="B98" s="20" t="s">
        <v>76</v>
      </c>
      <c r="C98" s="20">
        <v>195.33240279800719</v>
      </c>
      <c r="D98" s="20">
        <v>60.838815164074667</v>
      </c>
      <c r="E98" s="20">
        <v>138.46133224253299</v>
      </c>
      <c r="F98" s="20">
        <v>30.109707731088992</v>
      </c>
      <c r="G98" s="20">
        <v>128.08560898104093</v>
      </c>
      <c r="H98" s="20">
        <v>111.0468828111962</v>
      </c>
      <c r="I98" s="20">
        <v>-23.446704822736329</v>
      </c>
      <c r="J98" s="20">
        <v>43.800088994229938</v>
      </c>
      <c r="K98" s="20">
        <v>17.038726169844736</v>
      </c>
      <c r="L98" s="20">
        <v>131.75084264601182</v>
      </c>
      <c r="M98" s="20">
        <v>-27.818188493593286</v>
      </c>
      <c r="N98" s="20">
        <v>51.966327076209275</v>
      </c>
    </row>
    <row r="99" spans="1:14" x14ac:dyDescent="0.4">
      <c r="A99" s="14">
        <v>111</v>
      </c>
      <c r="B99" s="20" t="s">
        <v>118</v>
      </c>
      <c r="C99" s="20">
        <v>269.1765759680012</v>
      </c>
      <c r="D99" s="20">
        <v>53.23396326856534</v>
      </c>
      <c r="E99" s="20">
        <v>24.901542069495225</v>
      </c>
      <c r="F99" s="20">
        <v>0</v>
      </c>
      <c r="G99" s="20">
        <v>161.20526961828327</v>
      </c>
      <c r="H99" s="20">
        <v>256.72580493325358</v>
      </c>
      <c r="I99" s="20">
        <v>40.783192233817729</v>
      </c>
      <c r="J99" s="20">
        <v>148.75449858353565</v>
      </c>
      <c r="K99" s="20">
        <v>-95.520535314970317</v>
      </c>
      <c r="L99" s="20">
        <v>2061.9269619269617</v>
      </c>
      <c r="M99" s="20">
        <v>327.55555555555549</v>
      </c>
      <c r="N99" s="20">
        <v>1194.7412587412587</v>
      </c>
    </row>
    <row r="100" spans="1:14" x14ac:dyDescent="0.4">
      <c r="A100" s="14">
        <v>112</v>
      </c>
      <c r="B100" s="20" t="s">
        <v>77</v>
      </c>
      <c r="C100" s="20">
        <v>116.99772146937438</v>
      </c>
      <c r="D100" s="20">
        <v>207.55075246964356</v>
      </c>
      <c r="E100" s="20">
        <v>138.34190038608457</v>
      </c>
      <c r="F100" s="20">
        <v>103.23328364944798</v>
      </c>
      <c r="G100" s="20">
        <v>162.27423696950896</v>
      </c>
      <c r="H100" s="20">
        <v>-3.7898705483919031</v>
      </c>
      <c r="I100" s="20">
        <v>86.763160451877269</v>
      </c>
      <c r="J100" s="20">
        <v>41.486644951742676</v>
      </c>
      <c r="K100" s="20">
        <v>166.06410751790088</v>
      </c>
      <c r="L100" s="20">
        <v>-3.1376323387873004</v>
      </c>
      <c r="M100" s="20">
        <v>71.831186467493723</v>
      </c>
      <c r="N100" s="20">
        <v>34.346777064353205</v>
      </c>
    </row>
    <row r="101" spans="1:14" x14ac:dyDescent="0.4">
      <c r="A101" s="14">
        <v>113</v>
      </c>
      <c r="B101" s="20" t="s">
        <v>78</v>
      </c>
      <c r="C101" s="20">
        <v>151.07472772259021</v>
      </c>
      <c r="D101" s="20">
        <v>163.79681005712411</v>
      </c>
      <c r="E101" s="20">
        <v>186.13273870127742</v>
      </c>
      <c r="F101" s="20">
        <v>111.67964322076645</v>
      </c>
      <c r="G101" s="20">
        <v>157.43576888985717</v>
      </c>
      <c r="H101" s="20">
        <v>2.1685367615682765</v>
      </c>
      <c r="I101" s="20">
        <v>14.890619096102171</v>
      </c>
      <c r="J101" s="20">
        <v>8.5295779288352378</v>
      </c>
      <c r="K101" s="20">
        <v>155.2672321282889</v>
      </c>
      <c r="L101" s="20">
        <v>1.4563106796116478</v>
      </c>
      <c r="M101" s="20">
        <v>9.9999999999999858</v>
      </c>
      <c r="N101" s="20">
        <v>5.7281553398058263</v>
      </c>
    </row>
    <row r="102" spans="1:14" x14ac:dyDescent="0.4">
      <c r="A102" s="15">
        <v>114</v>
      </c>
      <c r="B102" s="20" t="s">
        <v>79</v>
      </c>
      <c r="C102" s="20">
        <v>38.268554945626065</v>
      </c>
      <c r="D102" s="20">
        <v>245.46792996534791</v>
      </c>
      <c r="E102" s="20">
        <v>299.46231201579479</v>
      </c>
      <c r="F102" s="20">
        <v>98.144685490888804</v>
      </c>
      <c r="G102" s="20">
        <v>141.86824245548698</v>
      </c>
      <c r="H102" s="20">
        <v>-160.53494380771571</v>
      </c>
      <c r="I102" s="20">
        <v>46.664431212006122</v>
      </c>
      <c r="J102" s="20">
        <v>-56.935256297854806</v>
      </c>
      <c r="K102" s="20">
        <v>302.40318626320266</v>
      </c>
      <c r="L102" s="20">
        <v>-80.750562648242735</v>
      </c>
      <c r="M102" s="20">
        <v>23.472640826056747</v>
      </c>
      <c r="N102" s="20">
        <v>-28.638960911092997</v>
      </c>
    </row>
    <row r="103" spans="1:14" x14ac:dyDescent="0.4">
      <c r="A103" s="15">
        <v>115</v>
      </c>
      <c r="B103" s="20" t="s">
        <v>80</v>
      </c>
      <c r="C103" s="20">
        <v>63.842186221467379</v>
      </c>
      <c r="D103" s="20">
        <v>100.73513670360244</v>
      </c>
      <c r="E103" s="20">
        <v>93.587655797669512</v>
      </c>
      <c r="F103" s="20">
        <v>64.62679861506281</v>
      </c>
      <c r="G103" s="20">
        <v>82.288661462534904</v>
      </c>
      <c r="H103" s="20">
        <v>-15.265040984898782</v>
      </c>
      <c r="I103" s="20">
        <v>21.627909497236274</v>
      </c>
      <c r="J103" s="20">
        <v>3.1814342561687425</v>
      </c>
      <c r="K103" s="20">
        <v>97.553702447433693</v>
      </c>
      <c r="L103" s="20">
        <v>-19.296645229489634</v>
      </c>
      <c r="M103" s="20">
        <v>27.339991883188858</v>
      </c>
      <c r="N103" s="20">
        <v>4.0216733268496059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9212-35AC-4D18-989E-7942F985B867}">
  <dimension ref="A1:F116"/>
  <sheetViews>
    <sheetView zoomScale="75" workbookViewId="0">
      <selection activeCell="C103" sqref="C103"/>
    </sheetView>
  </sheetViews>
  <sheetFormatPr defaultColWidth="11.69140625" defaultRowHeight="15.9" x14ac:dyDescent="0.45"/>
  <cols>
    <col min="2" max="2" width="15" style="1" bestFit="1" customWidth="1"/>
    <col min="3" max="3" width="61.84375" style="1" customWidth="1"/>
    <col min="4" max="4" width="30.4609375" style="1" customWidth="1"/>
    <col min="5" max="16384" width="11.69140625" style="1"/>
  </cols>
  <sheetData>
    <row r="1" spans="2:6" x14ac:dyDescent="0.45">
      <c r="B1" s="1" t="s">
        <v>129</v>
      </c>
      <c r="C1" s="1" t="s">
        <v>130</v>
      </c>
      <c r="D1" s="1" t="s">
        <v>131</v>
      </c>
      <c r="E1" s="1" t="s">
        <v>128</v>
      </c>
      <c r="F1" s="1" t="s">
        <v>257</v>
      </c>
    </row>
    <row r="2" spans="2:6" x14ac:dyDescent="0.45">
      <c r="B2" s="1" t="s">
        <v>1</v>
      </c>
      <c r="C2" s="1" t="s">
        <v>132</v>
      </c>
      <c r="D2" s="1" t="s">
        <v>0</v>
      </c>
      <c r="E2" s="1">
        <v>1</v>
      </c>
    </row>
    <row r="3" spans="2:6" x14ac:dyDescent="0.45">
      <c r="B3" s="1" t="s">
        <v>2</v>
      </c>
      <c r="C3" s="1" t="s">
        <v>133</v>
      </c>
      <c r="D3" s="1" t="s">
        <v>0</v>
      </c>
      <c r="E3" s="1">
        <v>2</v>
      </c>
    </row>
    <row r="4" spans="2:6" x14ac:dyDescent="0.45">
      <c r="B4" s="1" t="s">
        <v>3</v>
      </c>
      <c r="C4" s="1" t="s">
        <v>134</v>
      </c>
      <c r="D4" s="1" t="s">
        <v>0</v>
      </c>
      <c r="E4" s="1">
        <v>3</v>
      </c>
    </row>
    <row r="5" spans="2:6" x14ac:dyDescent="0.45">
      <c r="B5" s="1" t="s">
        <v>82</v>
      </c>
      <c r="C5" s="1" t="s">
        <v>135</v>
      </c>
      <c r="D5" s="1" t="s">
        <v>0</v>
      </c>
      <c r="E5" s="1">
        <v>4</v>
      </c>
    </row>
    <row r="6" spans="2:6" x14ac:dyDescent="0.45">
      <c r="B6" s="1" t="s">
        <v>83</v>
      </c>
      <c r="C6" s="1" t="s">
        <v>136</v>
      </c>
      <c r="D6" s="1" t="s">
        <v>0</v>
      </c>
      <c r="E6" s="1">
        <v>5</v>
      </c>
    </row>
    <row r="7" spans="2:6" x14ac:dyDescent="0.45">
      <c r="B7" s="1" t="s">
        <v>84</v>
      </c>
      <c r="C7" s="1" t="s">
        <v>137</v>
      </c>
      <c r="D7" s="1" t="s">
        <v>0</v>
      </c>
      <c r="E7" s="1">
        <v>6</v>
      </c>
      <c r="F7" s="1" t="s">
        <v>4</v>
      </c>
    </row>
    <row r="8" spans="2:6" x14ac:dyDescent="0.45">
      <c r="B8" s="1" t="s">
        <v>85</v>
      </c>
      <c r="C8" s="1" t="s">
        <v>138</v>
      </c>
      <c r="D8" s="1" t="s">
        <v>0</v>
      </c>
      <c r="E8" s="1">
        <v>7</v>
      </c>
      <c r="F8" s="1" t="s">
        <v>5</v>
      </c>
    </row>
    <row r="9" spans="2:6" x14ac:dyDescent="0.45">
      <c r="B9" s="1" t="s">
        <v>86</v>
      </c>
      <c r="C9" s="1" t="s">
        <v>139</v>
      </c>
      <c r="D9" s="1" t="s">
        <v>0</v>
      </c>
      <c r="E9" s="1">
        <v>8</v>
      </c>
    </row>
    <row r="10" spans="2:6" x14ac:dyDescent="0.45">
      <c r="B10" s="1" t="s">
        <v>87</v>
      </c>
      <c r="C10" s="1" t="s">
        <v>140</v>
      </c>
      <c r="D10" s="1" t="s">
        <v>0</v>
      </c>
      <c r="E10" s="1">
        <v>9</v>
      </c>
      <c r="F10" s="3" t="s">
        <v>6</v>
      </c>
    </row>
    <row r="11" spans="2:6" x14ac:dyDescent="0.45">
      <c r="B11" s="1" t="s">
        <v>88</v>
      </c>
      <c r="C11" s="1" t="s">
        <v>141</v>
      </c>
      <c r="D11" s="1" t="s">
        <v>0</v>
      </c>
      <c r="E11" s="1">
        <v>10</v>
      </c>
    </row>
    <row r="12" spans="2:6" x14ac:dyDescent="0.45">
      <c r="B12" s="1" t="s">
        <v>89</v>
      </c>
      <c r="C12" s="1" t="s">
        <v>142</v>
      </c>
      <c r="D12" s="1" t="s">
        <v>0</v>
      </c>
      <c r="E12" s="1">
        <v>11</v>
      </c>
    </row>
    <row r="13" spans="2:6" x14ac:dyDescent="0.45">
      <c r="B13" s="1" t="s">
        <v>90</v>
      </c>
      <c r="C13" s="1" t="s">
        <v>143</v>
      </c>
      <c r="D13" s="1" t="s">
        <v>0</v>
      </c>
      <c r="E13" s="1">
        <v>12</v>
      </c>
    </row>
    <row r="14" spans="2:6" x14ac:dyDescent="0.45">
      <c r="B14" s="1" t="s">
        <v>7</v>
      </c>
      <c r="C14" s="1" t="s">
        <v>144</v>
      </c>
      <c r="D14" s="1" t="s">
        <v>0</v>
      </c>
      <c r="E14" s="1">
        <v>13</v>
      </c>
    </row>
    <row r="15" spans="2:6" x14ac:dyDescent="0.45">
      <c r="B15" s="1" t="s">
        <v>8</v>
      </c>
      <c r="C15" s="1" t="s">
        <v>145</v>
      </c>
      <c r="D15" s="1" t="s">
        <v>0</v>
      </c>
      <c r="E15" s="1">
        <v>14</v>
      </c>
    </row>
    <row r="16" spans="2:6" x14ac:dyDescent="0.45">
      <c r="B16" s="1" t="s">
        <v>91</v>
      </c>
      <c r="C16" s="1" t="s">
        <v>146</v>
      </c>
      <c r="D16" s="1" t="s">
        <v>0</v>
      </c>
      <c r="E16" s="1">
        <v>15</v>
      </c>
    </row>
    <row r="17" spans="2:5" x14ac:dyDescent="0.45">
      <c r="B17" s="1" t="s">
        <v>9</v>
      </c>
      <c r="C17" s="1" t="s">
        <v>147</v>
      </c>
      <c r="D17" s="1" t="s">
        <v>0</v>
      </c>
      <c r="E17" s="1">
        <v>16</v>
      </c>
    </row>
    <row r="18" spans="2:5" x14ac:dyDescent="0.45">
      <c r="B18" s="1" t="s">
        <v>10</v>
      </c>
      <c r="C18" s="1" t="s">
        <v>148</v>
      </c>
      <c r="D18" s="1" t="s">
        <v>0</v>
      </c>
      <c r="E18" s="1">
        <v>17</v>
      </c>
    </row>
    <row r="19" spans="2:5" x14ac:dyDescent="0.45">
      <c r="B19" s="1" t="s">
        <v>92</v>
      </c>
      <c r="C19" s="1" t="s">
        <v>149</v>
      </c>
      <c r="D19" s="1" t="s">
        <v>0</v>
      </c>
      <c r="E19" s="1">
        <v>18</v>
      </c>
    </row>
    <row r="20" spans="2:5" x14ac:dyDescent="0.45">
      <c r="B20" s="1" t="s">
        <v>11</v>
      </c>
      <c r="C20" s="1" t="s">
        <v>150</v>
      </c>
      <c r="D20" s="1" t="s">
        <v>0</v>
      </c>
      <c r="E20" s="1">
        <v>19</v>
      </c>
    </row>
    <row r="21" spans="2:5" x14ac:dyDescent="0.45">
      <c r="B21" s="1" t="s">
        <v>12</v>
      </c>
      <c r="C21" s="1" t="s">
        <v>151</v>
      </c>
      <c r="D21" s="1" t="s">
        <v>0</v>
      </c>
      <c r="E21" s="1">
        <v>20</v>
      </c>
    </row>
    <row r="22" spans="2:5" x14ac:dyDescent="0.45">
      <c r="B22" s="1" t="s">
        <v>13</v>
      </c>
      <c r="C22" s="1" t="s">
        <v>152</v>
      </c>
      <c r="D22" s="1" t="s">
        <v>0</v>
      </c>
      <c r="E22" s="1">
        <v>21</v>
      </c>
    </row>
    <row r="23" spans="2:5" x14ac:dyDescent="0.45">
      <c r="B23" s="1" t="s">
        <v>14</v>
      </c>
      <c r="C23" s="1" t="s">
        <v>153</v>
      </c>
      <c r="D23" s="1" t="s">
        <v>0</v>
      </c>
      <c r="E23" s="1">
        <v>22</v>
      </c>
    </row>
    <row r="24" spans="2:5" x14ac:dyDescent="0.45">
      <c r="B24" s="1" t="s">
        <v>15</v>
      </c>
      <c r="C24" s="1" t="s">
        <v>154</v>
      </c>
      <c r="D24" s="1" t="s">
        <v>0</v>
      </c>
      <c r="E24" s="1">
        <v>23</v>
      </c>
    </row>
    <row r="25" spans="2:5" x14ac:dyDescent="0.45">
      <c r="B25" s="1" t="s">
        <v>16</v>
      </c>
      <c r="C25" s="1" t="s">
        <v>155</v>
      </c>
      <c r="D25" s="1" t="s">
        <v>0</v>
      </c>
      <c r="E25" s="1">
        <v>24</v>
      </c>
    </row>
    <row r="26" spans="2:5" x14ac:dyDescent="0.45">
      <c r="B26" s="1" t="s">
        <v>93</v>
      </c>
      <c r="C26" s="1" t="s">
        <v>156</v>
      </c>
      <c r="D26" s="1" t="s">
        <v>0</v>
      </c>
      <c r="E26" s="1">
        <v>25</v>
      </c>
    </row>
    <row r="27" spans="2:5" x14ac:dyDescent="0.45">
      <c r="B27" s="1" t="s">
        <v>94</v>
      </c>
      <c r="C27" s="1" t="s">
        <v>157</v>
      </c>
      <c r="D27" s="1" t="s">
        <v>0</v>
      </c>
      <c r="E27" s="1">
        <v>26</v>
      </c>
    </row>
    <row r="28" spans="2:5" x14ac:dyDescent="0.45">
      <c r="B28" s="1" t="s">
        <v>17</v>
      </c>
      <c r="C28" s="1" t="s">
        <v>158</v>
      </c>
      <c r="D28" s="1" t="s">
        <v>0</v>
      </c>
      <c r="E28" s="1">
        <v>27</v>
      </c>
    </row>
    <row r="29" spans="2:5" x14ac:dyDescent="0.45">
      <c r="B29" s="1" t="s">
        <v>95</v>
      </c>
      <c r="C29" s="1" t="s">
        <v>159</v>
      </c>
      <c r="D29" s="1" t="s">
        <v>0</v>
      </c>
      <c r="E29" s="1">
        <v>28</v>
      </c>
    </row>
    <row r="30" spans="2:5" x14ac:dyDescent="0.45">
      <c r="B30" s="1" t="s">
        <v>96</v>
      </c>
      <c r="C30" s="1" t="s">
        <v>160</v>
      </c>
      <c r="D30" s="1" t="s">
        <v>0</v>
      </c>
      <c r="E30" s="1">
        <v>29</v>
      </c>
    </row>
    <row r="31" spans="2:5" x14ac:dyDescent="0.45">
      <c r="B31" s="1" t="s">
        <v>97</v>
      </c>
      <c r="C31" s="1" t="s">
        <v>161</v>
      </c>
      <c r="D31" s="1" t="s">
        <v>0</v>
      </c>
      <c r="E31" s="1">
        <v>30</v>
      </c>
    </row>
    <row r="32" spans="2:5" x14ac:dyDescent="0.45">
      <c r="B32" s="1" t="s">
        <v>98</v>
      </c>
      <c r="C32" s="1" t="s">
        <v>162</v>
      </c>
      <c r="D32" s="1" t="s">
        <v>0</v>
      </c>
      <c r="E32" s="1">
        <v>31</v>
      </c>
    </row>
    <row r="33" spans="2:5" x14ac:dyDescent="0.45">
      <c r="B33" s="1" t="s">
        <v>99</v>
      </c>
      <c r="C33" s="1" t="s">
        <v>163</v>
      </c>
      <c r="D33" s="1" t="s">
        <v>0</v>
      </c>
      <c r="E33" s="1">
        <v>32</v>
      </c>
    </row>
    <row r="34" spans="2:5" x14ac:dyDescent="0.45">
      <c r="B34" s="1" t="s">
        <v>100</v>
      </c>
      <c r="C34" s="1" t="s">
        <v>164</v>
      </c>
      <c r="D34" s="1" t="s">
        <v>0</v>
      </c>
      <c r="E34" s="1">
        <v>33</v>
      </c>
    </row>
    <row r="35" spans="2:5" x14ac:dyDescent="0.45">
      <c r="B35" s="1" t="s">
        <v>101</v>
      </c>
      <c r="C35" s="1" t="s">
        <v>165</v>
      </c>
      <c r="D35" s="1" t="s">
        <v>0</v>
      </c>
      <c r="E35" s="1">
        <v>34</v>
      </c>
    </row>
    <row r="36" spans="2:5" x14ac:dyDescent="0.45">
      <c r="B36" s="1" t="s">
        <v>102</v>
      </c>
      <c r="C36" s="1" t="s">
        <v>166</v>
      </c>
      <c r="D36" s="1" t="s">
        <v>0</v>
      </c>
      <c r="E36" s="1">
        <v>35</v>
      </c>
    </row>
    <row r="37" spans="2:5" x14ac:dyDescent="0.45">
      <c r="B37" s="1" t="s">
        <v>103</v>
      </c>
      <c r="C37" s="1" t="s">
        <v>167</v>
      </c>
      <c r="D37" s="1" t="s">
        <v>0</v>
      </c>
      <c r="E37" s="1">
        <v>36</v>
      </c>
    </row>
    <row r="38" spans="2:5" x14ac:dyDescent="0.45">
      <c r="B38" s="1" t="s">
        <v>104</v>
      </c>
      <c r="C38" s="1" t="s">
        <v>168</v>
      </c>
      <c r="D38" s="1" t="s">
        <v>0</v>
      </c>
      <c r="E38" s="1">
        <v>37</v>
      </c>
    </row>
    <row r="39" spans="2:5" x14ac:dyDescent="0.45">
      <c r="B39" s="1" t="s">
        <v>105</v>
      </c>
      <c r="C39" s="1" t="s">
        <v>169</v>
      </c>
      <c r="D39" s="1" t="s">
        <v>0</v>
      </c>
      <c r="E39" s="1">
        <v>38</v>
      </c>
    </row>
    <row r="40" spans="2:5" x14ac:dyDescent="0.45">
      <c r="B40" s="1" t="s">
        <v>18</v>
      </c>
      <c r="C40" s="1" t="s">
        <v>272</v>
      </c>
      <c r="D40" s="1" t="s">
        <v>0</v>
      </c>
      <c r="E40" s="1">
        <v>39</v>
      </c>
    </row>
    <row r="41" spans="2:5" x14ac:dyDescent="0.45">
      <c r="B41" s="1" t="s">
        <v>19</v>
      </c>
      <c r="C41" s="1" t="s">
        <v>170</v>
      </c>
      <c r="D41" s="1" t="s">
        <v>0</v>
      </c>
      <c r="E41" s="1">
        <v>40</v>
      </c>
    </row>
    <row r="42" spans="2:5" x14ac:dyDescent="0.45">
      <c r="B42" s="1" t="s">
        <v>20</v>
      </c>
      <c r="C42" s="1" t="s">
        <v>171</v>
      </c>
      <c r="D42" s="1" t="s">
        <v>172</v>
      </c>
      <c r="E42" s="1">
        <v>41</v>
      </c>
    </row>
    <row r="43" spans="2:5" x14ac:dyDescent="0.45">
      <c r="B43" s="1" t="s">
        <v>21</v>
      </c>
      <c r="C43" s="1" t="s">
        <v>173</v>
      </c>
      <c r="D43" s="1" t="s">
        <v>172</v>
      </c>
      <c r="E43" s="1">
        <v>42</v>
      </c>
    </row>
    <row r="44" spans="2:5" x14ac:dyDescent="0.45">
      <c r="B44" s="1" t="s">
        <v>22</v>
      </c>
      <c r="C44" s="1" t="s">
        <v>174</v>
      </c>
      <c r="D44" s="1" t="s">
        <v>172</v>
      </c>
      <c r="E44" s="1">
        <v>43</v>
      </c>
    </row>
    <row r="45" spans="2:5" x14ac:dyDescent="0.45">
      <c r="B45" s="1" t="s">
        <v>23</v>
      </c>
      <c r="C45" s="1" t="s">
        <v>175</v>
      </c>
      <c r="D45" s="1" t="s">
        <v>172</v>
      </c>
      <c r="E45" s="1">
        <v>44</v>
      </c>
    </row>
    <row r="46" spans="2:5" x14ac:dyDescent="0.45">
      <c r="B46" s="1" t="s">
        <v>106</v>
      </c>
      <c r="C46" s="1" t="s">
        <v>176</v>
      </c>
      <c r="D46" s="1" t="s">
        <v>172</v>
      </c>
      <c r="E46" s="1">
        <v>45</v>
      </c>
    </row>
    <row r="47" spans="2:5" x14ac:dyDescent="0.45">
      <c r="B47" s="1" t="s">
        <v>107</v>
      </c>
      <c r="C47" s="1" t="s">
        <v>177</v>
      </c>
      <c r="D47" s="1" t="s">
        <v>172</v>
      </c>
      <c r="E47" s="1">
        <v>46</v>
      </c>
    </row>
    <row r="48" spans="2:5" x14ac:dyDescent="0.45">
      <c r="B48" s="1" t="s">
        <v>108</v>
      </c>
      <c r="C48" s="1" t="s">
        <v>178</v>
      </c>
      <c r="D48" s="1" t="s">
        <v>172</v>
      </c>
      <c r="E48" s="1">
        <v>47</v>
      </c>
    </row>
    <row r="49" spans="2:5" x14ac:dyDescent="0.45">
      <c r="B49" s="1" t="s">
        <v>24</v>
      </c>
      <c r="C49" s="1" t="s">
        <v>179</v>
      </c>
      <c r="D49" s="1" t="s">
        <v>172</v>
      </c>
      <c r="E49" s="1">
        <v>48</v>
      </c>
    </row>
    <row r="50" spans="2:5" x14ac:dyDescent="0.45">
      <c r="B50" s="1" t="s">
        <v>25</v>
      </c>
      <c r="C50" s="1" t="s">
        <v>180</v>
      </c>
      <c r="D50" s="1" t="s">
        <v>172</v>
      </c>
      <c r="E50" s="1">
        <v>49</v>
      </c>
    </row>
    <row r="51" spans="2:5" x14ac:dyDescent="0.45">
      <c r="B51" s="1" t="s">
        <v>26</v>
      </c>
      <c r="C51" s="1" t="s">
        <v>181</v>
      </c>
      <c r="D51" s="1" t="s">
        <v>172</v>
      </c>
      <c r="E51" s="1">
        <v>50</v>
      </c>
    </row>
    <row r="52" spans="2:5" x14ac:dyDescent="0.45">
      <c r="B52" s="1" t="s">
        <v>27</v>
      </c>
      <c r="C52" s="1" t="s">
        <v>182</v>
      </c>
      <c r="D52" s="1" t="s">
        <v>172</v>
      </c>
      <c r="E52" s="1">
        <v>51</v>
      </c>
    </row>
    <row r="53" spans="2:5" x14ac:dyDescent="0.45">
      <c r="B53" s="1" t="s">
        <v>28</v>
      </c>
      <c r="C53" s="1" t="s">
        <v>183</v>
      </c>
      <c r="D53" s="1" t="s">
        <v>184</v>
      </c>
      <c r="E53" s="1">
        <v>52</v>
      </c>
    </row>
    <row r="54" spans="2:5" x14ac:dyDescent="0.45">
      <c r="B54" s="1" t="s">
        <v>29</v>
      </c>
      <c r="C54" s="1" t="s">
        <v>185</v>
      </c>
      <c r="D54" s="1" t="s">
        <v>184</v>
      </c>
      <c r="E54" s="1">
        <v>53</v>
      </c>
    </row>
    <row r="55" spans="2:5" x14ac:dyDescent="0.45">
      <c r="B55" s="1" t="s">
        <v>31</v>
      </c>
      <c r="C55" s="1" t="s">
        <v>186</v>
      </c>
      <c r="D55" s="1" t="s">
        <v>184</v>
      </c>
      <c r="E55" s="1">
        <v>54</v>
      </c>
    </row>
    <row r="56" spans="2:5" x14ac:dyDescent="0.45">
      <c r="B56" s="1" t="s">
        <v>32</v>
      </c>
      <c r="C56" s="1" t="s">
        <v>187</v>
      </c>
      <c r="D56" s="1" t="s">
        <v>184</v>
      </c>
      <c r="E56" s="1">
        <v>55</v>
      </c>
    </row>
    <row r="57" spans="2:5" x14ac:dyDescent="0.45">
      <c r="B57" s="1" t="s">
        <v>33</v>
      </c>
      <c r="C57" s="1" t="s">
        <v>188</v>
      </c>
      <c r="D57" s="1" t="s">
        <v>184</v>
      </c>
      <c r="E57" s="1">
        <v>56</v>
      </c>
    </row>
    <row r="58" spans="2:5" x14ac:dyDescent="0.45">
      <c r="B58" s="1" t="s">
        <v>39</v>
      </c>
      <c r="C58" s="1" t="s">
        <v>189</v>
      </c>
      <c r="D58" s="1" t="s">
        <v>184</v>
      </c>
      <c r="E58" s="1">
        <v>57</v>
      </c>
    </row>
    <row r="59" spans="2:5" x14ac:dyDescent="0.45">
      <c r="B59" s="1" t="s">
        <v>40</v>
      </c>
      <c r="C59" s="1" t="s">
        <v>190</v>
      </c>
      <c r="D59" s="1" t="s">
        <v>184</v>
      </c>
      <c r="E59" s="1">
        <v>58</v>
      </c>
    </row>
    <row r="60" spans="2:5" x14ac:dyDescent="0.45">
      <c r="B60" s="1" t="s">
        <v>41</v>
      </c>
      <c r="C60" s="1" t="s">
        <v>191</v>
      </c>
      <c r="D60" s="1" t="s">
        <v>184</v>
      </c>
      <c r="E60" s="1">
        <v>59</v>
      </c>
    </row>
    <row r="61" spans="2:5" x14ac:dyDescent="0.45">
      <c r="B61" s="1" t="s">
        <v>42</v>
      </c>
      <c r="C61" s="1" t="s">
        <v>192</v>
      </c>
      <c r="D61" s="1" t="s">
        <v>184</v>
      </c>
      <c r="E61" s="1">
        <v>60</v>
      </c>
    </row>
    <row r="62" spans="2:5" x14ac:dyDescent="0.45">
      <c r="B62" s="1" t="s">
        <v>34</v>
      </c>
      <c r="C62" s="1" t="s">
        <v>193</v>
      </c>
      <c r="D62" s="1" t="s">
        <v>194</v>
      </c>
      <c r="E62" s="1">
        <v>61</v>
      </c>
    </row>
    <row r="63" spans="2:5" x14ac:dyDescent="0.45">
      <c r="B63" s="1" t="s">
        <v>35</v>
      </c>
      <c r="C63" s="1" t="s">
        <v>195</v>
      </c>
      <c r="D63" s="1" t="s">
        <v>194</v>
      </c>
      <c r="E63" s="1">
        <v>62</v>
      </c>
    </row>
    <row r="64" spans="2:5" x14ac:dyDescent="0.45">
      <c r="B64" s="1" t="s">
        <v>36</v>
      </c>
      <c r="C64" s="1" t="s">
        <v>196</v>
      </c>
      <c r="D64" s="1" t="s">
        <v>194</v>
      </c>
      <c r="E64" s="1">
        <v>63</v>
      </c>
    </row>
    <row r="65" spans="2:5" x14ac:dyDescent="0.45">
      <c r="B65" s="1" t="s">
        <v>109</v>
      </c>
      <c r="C65" s="1" t="s">
        <v>197</v>
      </c>
      <c r="D65" s="1" t="s">
        <v>194</v>
      </c>
      <c r="E65" s="1">
        <v>64</v>
      </c>
    </row>
    <row r="66" spans="2:5" x14ac:dyDescent="0.45">
      <c r="B66" s="1" t="s">
        <v>110</v>
      </c>
      <c r="C66" s="1" t="s">
        <v>198</v>
      </c>
      <c r="D66" s="1" t="s">
        <v>194</v>
      </c>
      <c r="E66" s="1">
        <v>65</v>
      </c>
    </row>
    <row r="67" spans="2:5" x14ac:dyDescent="0.45">
      <c r="B67" s="1" t="s">
        <v>111</v>
      </c>
      <c r="C67" s="1" t="s">
        <v>199</v>
      </c>
      <c r="D67" s="1" t="s">
        <v>194</v>
      </c>
      <c r="E67" s="1">
        <v>66</v>
      </c>
    </row>
    <row r="68" spans="2:5" x14ac:dyDescent="0.45">
      <c r="B68" s="1" t="s">
        <v>37</v>
      </c>
      <c r="C68" s="1" t="s">
        <v>200</v>
      </c>
      <c r="D68" s="1" t="s">
        <v>194</v>
      </c>
      <c r="E68" s="1">
        <v>67</v>
      </c>
    </row>
    <row r="69" spans="2:5" x14ac:dyDescent="0.45">
      <c r="B69" s="1" t="s">
        <v>38</v>
      </c>
      <c r="C69" s="1" t="s">
        <v>201</v>
      </c>
      <c r="D69" s="1" t="s">
        <v>194</v>
      </c>
      <c r="E69" s="1">
        <v>68</v>
      </c>
    </row>
    <row r="70" spans="2:5" x14ac:dyDescent="0.45">
      <c r="B70" s="1" t="s">
        <v>112</v>
      </c>
      <c r="C70" s="1" t="s">
        <v>202</v>
      </c>
      <c r="D70" s="1" t="s">
        <v>203</v>
      </c>
      <c r="E70" s="1">
        <v>69</v>
      </c>
    </row>
    <row r="71" spans="2:5" x14ac:dyDescent="0.45">
      <c r="B71" s="1" t="s">
        <v>113</v>
      </c>
      <c r="C71" s="1" t="s">
        <v>204</v>
      </c>
      <c r="D71" s="1" t="s">
        <v>203</v>
      </c>
      <c r="E71" s="1">
        <v>70</v>
      </c>
    </row>
    <row r="72" spans="2:5" x14ac:dyDescent="0.45">
      <c r="B72" s="1" t="s">
        <v>43</v>
      </c>
      <c r="C72" s="1" t="s">
        <v>205</v>
      </c>
      <c r="D72" s="1" t="s">
        <v>203</v>
      </c>
      <c r="E72" s="1">
        <v>71</v>
      </c>
    </row>
    <row r="73" spans="2:5" x14ac:dyDescent="0.45">
      <c r="B73" s="1" t="s">
        <v>44</v>
      </c>
      <c r="C73" s="1" t="s">
        <v>206</v>
      </c>
      <c r="D73" s="1" t="s">
        <v>203</v>
      </c>
      <c r="E73" s="1">
        <v>72</v>
      </c>
    </row>
    <row r="74" spans="2:5" x14ac:dyDescent="0.45">
      <c r="B74" s="1" t="s">
        <v>45</v>
      </c>
      <c r="C74" s="1" t="s">
        <v>207</v>
      </c>
      <c r="D74" s="1" t="s">
        <v>203</v>
      </c>
      <c r="E74" s="1">
        <v>73</v>
      </c>
    </row>
    <row r="75" spans="2:5" x14ac:dyDescent="0.45">
      <c r="B75" s="1" t="s">
        <v>46</v>
      </c>
      <c r="C75" s="1" t="s">
        <v>208</v>
      </c>
      <c r="D75" s="1" t="s">
        <v>208</v>
      </c>
      <c r="E75" s="1">
        <v>74</v>
      </c>
    </row>
    <row r="76" spans="2:5" x14ac:dyDescent="0.45">
      <c r="B76" s="1" t="s">
        <v>81</v>
      </c>
      <c r="C76" s="1" t="s">
        <v>209</v>
      </c>
      <c r="D76" s="1" t="s">
        <v>210</v>
      </c>
      <c r="E76" s="1">
        <v>75</v>
      </c>
    </row>
    <row r="77" spans="2:5" x14ac:dyDescent="0.45">
      <c r="B77" s="1" t="s">
        <v>47</v>
      </c>
      <c r="C77" s="1" t="s">
        <v>211</v>
      </c>
      <c r="D77" s="1" t="s">
        <v>210</v>
      </c>
      <c r="E77" s="1">
        <v>76</v>
      </c>
    </row>
    <row r="78" spans="2:5" x14ac:dyDescent="0.45">
      <c r="B78" s="1" t="s">
        <v>48</v>
      </c>
      <c r="C78" s="1" t="s">
        <v>212</v>
      </c>
      <c r="D78" s="1" t="s">
        <v>210</v>
      </c>
      <c r="E78" s="1">
        <v>77</v>
      </c>
    </row>
    <row r="79" spans="2:5" x14ac:dyDescent="0.45">
      <c r="B79" s="1" t="s">
        <v>114</v>
      </c>
      <c r="C79" s="1" t="s">
        <v>213</v>
      </c>
      <c r="D79" s="1" t="s">
        <v>210</v>
      </c>
      <c r="E79" s="1">
        <v>78</v>
      </c>
    </row>
    <row r="80" spans="2:5" x14ac:dyDescent="0.45">
      <c r="B80" s="1" t="s">
        <v>49</v>
      </c>
      <c r="C80" s="1" t="s">
        <v>214</v>
      </c>
      <c r="D80" s="1" t="s">
        <v>210</v>
      </c>
      <c r="E80" s="1">
        <v>79</v>
      </c>
    </row>
    <row r="81" spans="2:5" x14ac:dyDescent="0.45">
      <c r="B81" s="1" t="s">
        <v>50</v>
      </c>
      <c r="C81" s="1" t="s">
        <v>215</v>
      </c>
      <c r="D81" s="1" t="s">
        <v>210</v>
      </c>
      <c r="E81" s="1">
        <v>80</v>
      </c>
    </row>
    <row r="82" spans="2:5" x14ac:dyDescent="0.45">
      <c r="B82" s="1" t="s">
        <v>51</v>
      </c>
      <c r="C82" s="1" t="s">
        <v>216</v>
      </c>
      <c r="D82" s="1" t="s">
        <v>210</v>
      </c>
      <c r="E82" s="1">
        <v>81</v>
      </c>
    </row>
    <row r="83" spans="2:5" x14ac:dyDescent="0.45">
      <c r="B83" s="1" t="s">
        <v>52</v>
      </c>
      <c r="C83" s="1" t="s">
        <v>217</v>
      </c>
      <c r="D83" s="1" t="s">
        <v>210</v>
      </c>
      <c r="E83" s="1">
        <v>82</v>
      </c>
    </row>
    <row r="84" spans="2:5" x14ac:dyDescent="0.45">
      <c r="B84" s="1" t="s">
        <v>53</v>
      </c>
      <c r="C84" s="1" t="s">
        <v>218</v>
      </c>
      <c r="D84" s="1" t="s">
        <v>210</v>
      </c>
      <c r="E84" s="1">
        <v>83</v>
      </c>
    </row>
    <row r="85" spans="2:5" x14ac:dyDescent="0.45">
      <c r="B85" s="1" t="s">
        <v>54</v>
      </c>
      <c r="C85" s="1" t="s">
        <v>219</v>
      </c>
      <c r="D85" s="1" t="s">
        <v>210</v>
      </c>
      <c r="E85" s="1">
        <v>84</v>
      </c>
    </row>
    <row r="86" spans="2:5" x14ac:dyDescent="0.45">
      <c r="B86" s="1" t="s">
        <v>55</v>
      </c>
      <c r="C86" s="1" t="s">
        <v>220</v>
      </c>
      <c r="D86" s="1" t="s">
        <v>210</v>
      </c>
      <c r="E86" s="1">
        <v>85</v>
      </c>
    </row>
    <row r="87" spans="2:5" x14ac:dyDescent="0.45">
      <c r="B87" s="1" t="s">
        <v>56</v>
      </c>
      <c r="C87" s="1" t="s">
        <v>221</v>
      </c>
      <c r="D87" s="1" t="s">
        <v>210</v>
      </c>
      <c r="E87" s="1">
        <v>86</v>
      </c>
    </row>
    <row r="88" spans="2:5" x14ac:dyDescent="0.45">
      <c r="B88" s="1" t="s">
        <v>57</v>
      </c>
      <c r="C88" s="1" t="s">
        <v>222</v>
      </c>
      <c r="D88" s="1" t="s">
        <v>210</v>
      </c>
      <c r="E88" s="1">
        <v>87</v>
      </c>
    </row>
    <row r="89" spans="2:5" x14ac:dyDescent="0.45">
      <c r="B89" s="1" t="s">
        <v>58</v>
      </c>
      <c r="C89" s="1" t="s">
        <v>223</v>
      </c>
      <c r="D89" s="1" t="s">
        <v>210</v>
      </c>
      <c r="E89" s="1">
        <v>88</v>
      </c>
    </row>
    <row r="90" spans="2:5" x14ac:dyDescent="0.45">
      <c r="B90" s="1" t="s">
        <v>59</v>
      </c>
      <c r="C90" s="1" t="s">
        <v>224</v>
      </c>
      <c r="D90" s="1" t="s">
        <v>210</v>
      </c>
      <c r="E90" s="1">
        <v>89</v>
      </c>
    </row>
    <row r="91" spans="2:5" x14ac:dyDescent="0.45">
      <c r="B91" s="1" t="s">
        <v>60</v>
      </c>
      <c r="C91" s="1" t="s">
        <v>225</v>
      </c>
      <c r="D91" s="1" t="s">
        <v>210</v>
      </c>
      <c r="E91" s="1">
        <v>90</v>
      </c>
    </row>
    <row r="92" spans="2:5" x14ac:dyDescent="0.45">
      <c r="B92" s="1" t="s">
        <v>30</v>
      </c>
      <c r="C92" s="1" t="s">
        <v>226</v>
      </c>
      <c r="D92" s="1" t="s">
        <v>210</v>
      </c>
      <c r="E92" s="1">
        <v>91</v>
      </c>
    </row>
    <row r="93" spans="2:5" x14ac:dyDescent="0.45">
      <c r="B93" s="1" t="s">
        <v>115</v>
      </c>
      <c r="C93" s="1" t="s">
        <v>227</v>
      </c>
      <c r="D93" s="1" t="s">
        <v>228</v>
      </c>
      <c r="E93" s="1">
        <v>92</v>
      </c>
    </row>
    <row r="94" spans="2:5" x14ac:dyDescent="0.45">
      <c r="B94" s="1" t="s">
        <v>116</v>
      </c>
      <c r="C94" s="1" t="s">
        <v>229</v>
      </c>
      <c r="D94" s="1" t="s">
        <v>228</v>
      </c>
      <c r="E94" s="1">
        <v>93</v>
      </c>
    </row>
    <row r="95" spans="2:5" x14ac:dyDescent="0.45">
      <c r="B95" s="1" t="s">
        <v>62</v>
      </c>
      <c r="C95" s="1" t="s">
        <v>230</v>
      </c>
      <c r="D95" s="1" t="s">
        <v>228</v>
      </c>
      <c r="E95" s="1">
        <v>94</v>
      </c>
    </row>
    <row r="96" spans="2:5" x14ac:dyDescent="0.45">
      <c r="B96" s="1" t="s">
        <v>63</v>
      </c>
      <c r="C96" s="1" t="s">
        <v>231</v>
      </c>
      <c r="D96" s="1" t="s">
        <v>228</v>
      </c>
      <c r="E96" s="1">
        <v>95</v>
      </c>
    </row>
    <row r="97" spans="2:5" x14ac:dyDescent="0.45">
      <c r="B97" s="1" t="s">
        <v>64</v>
      </c>
      <c r="C97" s="1" t="s">
        <v>232</v>
      </c>
      <c r="D97" s="1" t="s">
        <v>228</v>
      </c>
      <c r="E97" s="1">
        <v>96</v>
      </c>
    </row>
    <row r="98" spans="2:5" x14ac:dyDescent="0.45">
      <c r="B98" s="1" t="s">
        <v>117</v>
      </c>
      <c r="C98" s="1" t="s">
        <v>233</v>
      </c>
      <c r="D98" s="1" t="s">
        <v>228</v>
      </c>
      <c r="E98" s="1">
        <v>97</v>
      </c>
    </row>
    <row r="99" spans="2:5" x14ac:dyDescent="0.45">
      <c r="B99" s="1" t="s">
        <v>65</v>
      </c>
      <c r="C99" s="1" t="s">
        <v>234</v>
      </c>
      <c r="D99" s="1" t="s">
        <v>228</v>
      </c>
      <c r="E99" s="1">
        <v>98</v>
      </c>
    </row>
    <row r="100" spans="2:5" x14ac:dyDescent="0.45">
      <c r="B100" s="1" t="s">
        <v>61</v>
      </c>
      <c r="C100" s="1" t="s">
        <v>235</v>
      </c>
      <c r="D100" s="1" t="s">
        <v>228</v>
      </c>
      <c r="E100" s="1">
        <v>99</v>
      </c>
    </row>
    <row r="101" spans="2:5" x14ac:dyDescent="0.45">
      <c r="B101" s="1" t="s">
        <v>66</v>
      </c>
      <c r="C101" s="1" t="s">
        <v>236</v>
      </c>
      <c r="D101" s="1" t="s">
        <v>228</v>
      </c>
      <c r="E101" s="1">
        <v>100</v>
      </c>
    </row>
    <row r="102" spans="2:5" x14ac:dyDescent="0.45">
      <c r="B102" s="1" t="s">
        <v>67</v>
      </c>
      <c r="C102" s="1" t="s">
        <v>273</v>
      </c>
      <c r="D102" s="1" t="s">
        <v>228</v>
      </c>
      <c r="E102" s="1">
        <v>101</v>
      </c>
    </row>
    <row r="103" spans="2:5" x14ac:dyDescent="0.45">
      <c r="B103" s="1" t="s">
        <v>68</v>
      </c>
      <c r="C103" s="1" t="s">
        <v>237</v>
      </c>
      <c r="D103" s="1" t="s">
        <v>228</v>
      </c>
      <c r="E103" s="1">
        <v>102</v>
      </c>
    </row>
    <row r="104" spans="2:5" x14ac:dyDescent="0.45">
      <c r="B104" s="1" t="s">
        <v>69</v>
      </c>
      <c r="C104" s="1" t="s">
        <v>238</v>
      </c>
      <c r="D104" s="1" t="s">
        <v>228</v>
      </c>
      <c r="E104" s="1">
        <v>103</v>
      </c>
    </row>
    <row r="105" spans="2:5" x14ac:dyDescent="0.45">
      <c r="B105" s="1" t="s">
        <v>70</v>
      </c>
      <c r="C105" s="1" t="s">
        <v>239</v>
      </c>
      <c r="D105" s="1" t="s">
        <v>240</v>
      </c>
      <c r="E105" s="1">
        <v>104</v>
      </c>
    </row>
    <row r="106" spans="2:5" x14ac:dyDescent="0.45">
      <c r="B106" s="1" t="s">
        <v>71</v>
      </c>
      <c r="C106" s="1" t="s">
        <v>241</v>
      </c>
      <c r="D106" s="1" t="s">
        <v>240</v>
      </c>
      <c r="E106" s="1">
        <v>105</v>
      </c>
    </row>
    <row r="107" spans="2:5" x14ac:dyDescent="0.45">
      <c r="B107" s="1" t="s">
        <v>72</v>
      </c>
      <c r="C107" s="1" t="s">
        <v>242</v>
      </c>
      <c r="D107" s="1" t="s">
        <v>240</v>
      </c>
      <c r="E107" s="1">
        <v>106</v>
      </c>
    </row>
    <row r="108" spans="2:5" x14ac:dyDescent="0.45">
      <c r="B108" s="1" t="s">
        <v>73</v>
      </c>
      <c r="C108" s="1" t="s">
        <v>243</v>
      </c>
      <c r="D108" s="1" t="s">
        <v>240</v>
      </c>
      <c r="E108" s="1">
        <v>107</v>
      </c>
    </row>
    <row r="109" spans="2:5" x14ac:dyDescent="0.45">
      <c r="B109" s="1" t="s">
        <v>74</v>
      </c>
      <c r="C109" s="1" t="s">
        <v>244</v>
      </c>
      <c r="D109" s="1" t="s">
        <v>240</v>
      </c>
      <c r="E109" s="1">
        <v>108</v>
      </c>
    </row>
    <row r="110" spans="2:5" x14ac:dyDescent="0.45">
      <c r="B110" s="1" t="s">
        <v>75</v>
      </c>
      <c r="C110" s="1" t="s">
        <v>245</v>
      </c>
      <c r="D110" s="1" t="s">
        <v>240</v>
      </c>
      <c r="E110" s="1">
        <v>109</v>
      </c>
    </row>
    <row r="111" spans="2:5" x14ac:dyDescent="0.45">
      <c r="B111" s="1" t="s">
        <v>76</v>
      </c>
      <c r="C111" s="1" t="s">
        <v>246</v>
      </c>
      <c r="D111" s="1" t="s">
        <v>240</v>
      </c>
      <c r="E111" s="1">
        <v>110</v>
      </c>
    </row>
    <row r="112" spans="2:5" x14ac:dyDescent="0.45">
      <c r="B112" s="1" t="s">
        <v>118</v>
      </c>
      <c r="C112" s="1" t="s">
        <v>247</v>
      </c>
      <c r="D112" s="1" t="s">
        <v>240</v>
      </c>
      <c r="E112" s="1">
        <v>111</v>
      </c>
    </row>
    <row r="113" spans="2:5" x14ac:dyDescent="0.45">
      <c r="B113" s="1" t="s">
        <v>77</v>
      </c>
      <c r="C113" s="1" t="s">
        <v>248</v>
      </c>
      <c r="D113" s="1" t="s">
        <v>240</v>
      </c>
      <c r="E113" s="1">
        <v>112</v>
      </c>
    </row>
    <row r="114" spans="2:5" x14ac:dyDescent="0.45">
      <c r="B114" s="1" t="s">
        <v>78</v>
      </c>
      <c r="C114" s="1" t="s">
        <v>249</v>
      </c>
      <c r="D114" s="1" t="s">
        <v>240</v>
      </c>
      <c r="E114" s="1">
        <v>113</v>
      </c>
    </row>
    <row r="115" spans="2:5" x14ac:dyDescent="0.45">
      <c r="B115" s="1" t="s">
        <v>79</v>
      </c>
      <c r="C115" s="1" t="s">
        <v>250</v>
      </c>
      <c r="D115" s="1" t="s">
        <v>251</v>
      </c>
      <c r="E115" s="1">
        <v>114</v>
      </c>
    </row>
    <row r="116" spans="2:5" x14ac:dyDescent="0.45">
      <c r="B116" s="1" t="s">
        <v>80</v>
      </c>
      <c r="C116" s="1" t="s">
        <v>252</v>
      </c>
      <c r="D116" s="1" t="s">
        <v>251</v>
      </c>
      <c r="E116" s="1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D694-34F9-4B80-9A97-5E97A22B1BC7}">
  <dimension ref="A1:AL121"/>
  <sheetViews>
    <sheetView topLeftCell="N1" zoomScale="99" zoomScaleNormal="100" workbookViewId="0">
      <selection activeCell="R12" sqref="R12"/>
    </sheetView>
  </sheetViews>
  <sheetFormatPr defaultColWidth="8.84375" defaultRowHeight="14.6" x14ac:dyDescent="0.4"/>
  <cols>
    <col min="8" max="8" width="12" customWidth="1"/>
    <col min="9" max="9" width="9.15234375" customWidth="1"/>
  </cols>
  <sheetData>
    <row r="1" spans="1:38" s="4" customFormat="1" x14ac:dyDescent="0.4">
      <c r="A1" s="4" t="s">
        <v>271</v>
      </c>
      <c r="B1" s="4" t="s">
        <v>120</v>
      </c>
      <c r="C1" s="4" t="s">
        <v>264</v>
      </c>
      <c r="D1" s="4" t="s">
        <v>265</v>
      </c>
      <c r="E1" s="4" t="s">
        <v>266</v>
      </c>
      <c r="F1" s="4" t="s">
        <v>267</v>
      </c>
      <c r="G1" s="4" t="s">
        <v>121</v>
      </c>
      <c r="H1" s="4" t="s">
        <v>264</v>
      </c>
      <c r="I1" s="4" t="s">
        <v>265</v>
      </c>
      <c r="J1" s="4" t="s">
        <v>266</v>
      </c>
      <c r="K1" s="4" t="s">
        <v>267</v>
      </c>
      <c r="L1" s="4" t="s">
        <v>122</v>
      </c>
      <c r="M1" s="4" t="s">
        <v>264</v>
      </c>
      <c r="N1" s="4" t="s">
        <v>265</v>
      </c>
      <c r="O1" s="4" t="s">
        <v>266</v>
      </c>
      <c r="P1" s="4" t="s">
        <v>267</v>
      </c>
      <c r="Q1" s="4" t="s">
        <v>125</v>
      </c>
      <c r="R1" s="4" t="s">
        <v>127</v>
      </c>
      <c r="S1" s="4" t="s">
        <v>126</v>
      </c>
      <c r="T1" s="4" t="s">
        <v>270</v>
      </c>
      <c r="U1" s="4" t="s">
        <v>120</v>
      </c>
      <c r="V1" s="4" t="s">
        <v>264</v>
      </c>
      <c r="W1" s="4" t="s">
        <v>265</v>
      </c>
      <c r="X1" s="4" t="s">
        <v>266</v>
      </c>
      <c r="Y1" s="4" t="s">
        <v>267</v>
      </c>
      <c r="Z1" s="4" t="s">
        <v>121</v>
      </c>
      <c r="AA1" s="4" t="s">
        <v>264</v>
      </c>
      <c r="AB1" s="4" t="s">
        <v>265</v>
      </c>
      <c r="AC1" s="4" t="s">
        <v>266</v>
      </c>
      <c r="AD1" s="4" t="s">
        <v>267</v>
      </c>
      <c r="AE1" s="4" t="s">
        <v>122</v>
      </c>
      <c r="AF1" s="4" t="s">
        <v>264</v>
      </c>
      <c r="AG1" s="4" t="s">
        <v>265</v>
      </c>
      <c r="AH1" s="4" t="s">
        <v>266</v>
      </c>
      <c r="AI1" s="4" t="s">
        <v>267</v>
      </c>
      <c r="AJ1" s="4" t="s">
        <v>125</v>
      </c>
      <c r="AK1" s="4" t="s">
        <v>124</v>
      </c>
      <c r="AL1" s="4" t="s">
        <v>126</v>
      </c>
    </row>
    <row r="2" spans="1:38" s="2" customFormat="1" x14ac:dyDescent="0.4">
      <c r="A2" s="2">
        <v>1</v>
      </c>
      <c r="B2" s="2" t="s">
        <v>1</v>
      </c>
      <c r="C2" s="2" t="e">
        <v>#N/A</v>
      </c>
      <c r="D2" s="2" t="e">
        <v>#N/A</v>
      </c>
      <c r="E2" s="2" t="e">
        <v>#N/A</v>
      </c>
      <c r="F2" s="2" t="e">
        <v>#N/A</v>
      </c>
      <c r="G2" s="2" t="s">
        <v>1</v>
      </c>
      <c r="H2" s="2" t="e">
        <v>#N/A</v>
      </c>
      <c r="I2" s="2" t="e">
        <v>#N/A</v>
      </c>
      <c r="J2" s="2" t="e">
        <v>#N/A</v>
      </c>
      <c r="K2" s="2" t="e">
        <v>#N/A</v>
      </c>
      <c r="L2" s="2" t="s">
        <v>1</v>
      </c>
      <c r="M2" s="2" t="e">
        <v>#N/A</v>
      </c>
      <c r="N2" s="2" t="e">
        <v>#N/A</v>
      </c>
      <c r="O2" s="2" t="e">
        <v>#N/A</v>
      </c>
      <c r="P2" s="2" t="e">
        <v>#N/A</v>
      </c>
      <c r="Q2" s="2" t="e">
        <v>#N/A</v>
      </c>
      <c r="R2" s="2" t="e">
        <v>#N/A</v>
      </c>
      <c r="S2" s="2" t="e">
        <v>#N/A</v>
      </c>
      <c r="T2" s="2">
        <v>1</v>
      </c>
      <c r="U2" s="2" t="s">
        <v>1</v>
      </c>
      <c r="V2" s="2" t="e">
        <v>#N/A</v>
      </c>
      <c r="W2" s="2" t="e">
        <v>#N/A</v>
      </c>
      <c r="X2" s="2" t="e">
        <v>#N/A</v>
      </c>
      <c r="Y2" s="2" t="e">
        <v>#N/A</v>
      </c>
      <c r="Z2" s="2" t="s">
        <v>1</v>
      </c>
      <c r="AA2" s="2" t="e">
        <v>#N/A</v>
      </c>
      <c r="AB2" s="2" t="e">
        <v>#N/A</v>
      </c>
      <c r="AC2" s="2" t="e">
        <v>#N/A</v>
      </c>
      <c r="AD2" s="2" t="e">
        <v>#N/A</v>
      </c>
      <c r="AE2" s="2" t="s">
        <v>1</v>
      </c>
      <c r="AF2" s="2" t="e">
        <v>#N/A</v>
      </c>
      <c r="AG2" s="2" t="e">
        <v>#N/A</v>
      </c>
      <c r="AH2" s="2" t="e">
        <v>#N/A</v>
      </c>
      <c r="AI2" s="2" t="e">
        <v>#N/A</v>
      </c>
      <c r="AJ2" s="2" t="e">
        <v>#N/A</v>
      </c>
      <c r="AK2" s="2" t="e">
        <v>#N/A</v>
      </c>
      <c r="AL2" s="2" t="e">
        <v>#N/A</v>
      </c>
    </row>
    <row r="3" spans="1:38" x14ac:dyDescent="0.4">
      <c r="A3">
        <v>2</v>
      </c>
      <c r="B3" t="s">
        <v>2</v>
      </c>
      <c r="C3">
        <v>1144</v>
      </c>
      <c r="D3">
        <v>2929</v>
      </c>
      <c r="E3">
        <v>1541</v>
      </c>
      <c r="F3">
        <v>1446</v>
      </c>
      <c r="G3" t="s">
        <v>2</v>
      </c>
      <c r="H3">
        <v>8.0367865500000004</v>
      </c>
      <c r="I3">
        <v>5.2650598000000004</v>
      </c>
      <c r="J3">
        <v>8.4641453000000002</v>
      </c>
      <c r="K3">
        <v>5.9122030500000005</v>
      </c>
      <c r="L3" t="s">
        <v>2</v>
      </c>
      <c r="M3">
        <v>142.34545024715132</v>
      </c>
      <c r="N3">
        <v>556.30897107759347</v>
      </c>
      <c r="O3">
        <v>182.06209196337875</v>
      </c>
      <c r="P3">
        <v>244.57887994898957</v>
      </c>
      <c r="Q3">
        <v>349.32721066237241</v>
      </c>
      <c r="R3">
        <v>213.32048595618414</v>
      </c>
      <c r="S3">
        <v>63.756991784710223</v>
      </c>
      <c r="T3">
        <v>2</v>
      </c>
      <c r="U3" t="s">
        <v>2</v>
      </c>
      <c r="V3">
        <v>1111</v>
      </c>
      <c r="W3">
        <v>2413</v>
      </c>
      <c r="X3">
        <v>1720</v>
      </c>
      <c r="Y3">
        <v>1034</v>
      </c>
      <c r="Z3" t="s">
        <v>2</v>
      </c>
      <c r="AA3">
        <v>8.2956438500000029</v>
      </c>
      <c r="AB3">
        <v>4.5348868500000004</v>
      </c>
      <c r="AC3">
        <v>8.2785495000000004</v>
      </c>
      <c r="AD3">
        <v>5.9122030500000005</v>
      </c>
      <c r="AE3" t="s">
        <v>2</v>
      </c>
      <c r="AF3">
        <v>133.92571090187286</v>
      </c>
      <c r="AG3">
        <v>532.09706875045845</v>
      </c>
      <c r="AH3">
        <v>207.76586526419874</v>
      </c>
      <c r="AI3">
        <v>174.89250474913914</v>
      </c>
      <c r="AJ3">
        <v>333.01138982616567</v>
      </c>
      <c r="AK3">
        <v>191.32918500666892</v>
      </c>
      <c r="AL3">
        <v>74.051538354986619</v>
      </c>
    </row>
    <row r="4" spans="1:38" x14ac:dyDescent="0.4">
      <c r="A4">
        <v>3</v>
      </c>
      <c r="B4" t="s">
        <v>3</v>
      </c>
      <c r="C4">
        <v>1280</v>
      </c>
      <c r="D4">
        <v>2273</v>
      </c>
      <c r="E4">
        <v>1338</v>
      </c>
      <c r="F4">
        <v>1819</v>
      </c>
      <c r="G4" t="s">
        <v>3</v>
      </c>
      <c r="H4">
        <v>6.9403061000000008</v>
      </c>
      <c r="I4">
        <v>5.4701919999999999</v>
      </c>
      <c r="J4">
        <v>5.8511518000000011</v>
      </c>
      <c r="K4">
        <v>6.1490819000000005</v>
      </c>
      <c r="L4" t="s">
        <v>3</v>
      </c>
      <c r="M4">
        <v>184.42990576453101</v>
      </c>
      <c r="N4">
        <v>415.52472015607498</v>
      </c>
      <c r="O4">
        <v>228.67292555971625</v>
      </c>
      <c r="P4">
        <v>295.8165185602748</v>
      </c>
      <c r="Q4">
        <v>299.97731296030298</v>
      </c>
      <c r="R4">
        <v>262.24472205999552</v>
      </c>
      <c r="S4">
        <v>14.388312795738598</v>
      </c>
      <c r="T4">
        <v>3</v>
      </c>
      <c r="U4" t="s">
        <v>3</v>
      </c>
      <c r="V4">
        <v>1265</v>
      </c>
      <c r="W4">
        <v>2382</v>
      </c>
      <c r="X4">
        <v>1570</v>
      </c>
      <c r="Y4">
        <v>1433</v>
      </c>
      <c r="Z4" t="s">
        <v>3</v>
      </c>
      <c r="AA4">
        <v>7.3896432999999986</v>
      </c>
      <c r="AB4">
        <v>6.0611681000000006</v>
      </c>
      <c r="AC4">
        <v>6.2540900500000012</v>
      </c>
      <c r="AD4">
        <v>6.1490819000000005</v>
      </c>
      <c r="AE4" t="s">
        <v>3</v>
      </c>
      <c r="AF4">
        <v>171.18552934753973</v>
      </c>
      <c r="AG4">
        <v>392.99355515317251</v>
      </c>
      <c r="AH4">
        <v>251.03572021640457</v>
      </c>
      <c r="AI4">
        <v>233.04291978937536</v>
      </c>
      <c r="AJ4">
        <v>282.08954225035609</v>
      </c>
      <c r="AK4">
        <v>242.03932000288995</v>
      </c>
      <c r="AL4">
        <v>16.546990070451336</v>
      </c>
    </row>
    <row r="5" spans="1:38" x14ac:dyDescent="0.4">
      <c r="A5">
        <v>4</v>
      </c>
      <c r="B5" t="s">
        <v>82</v>
      </c>
      <c r="C5">
        <v>2374</v>
      </c>
      <c r="D5">
        <v>2720</v>
      </c>
      <c r="E5">
        <v>2497</v>
      </c>
      <c r="F5">
        <v>1568</v>
      </c>
      <c r="G5" t="s">
        <v>82</v>
      </c>
      <c r="H5">
        <v>5.4946124999999997</v>
      </c>
      <c r="I5">
        <v>5.3676259000000002</v>
      </c>
      <c r="J5">
        <v>5.9488338000000009</v>
      </c>
      <c r="K5">
        <v>5.4457715000000002</v>
      </c>
      <c r="L5" t="s">
        <v>82</v>
      </c>
      <c r="M5">
        <v>432.05958563956972</v>
      </c>
      <c r="N5">
        <v>506.74172356162154</v>
      </c>
      <c r="O5">
        <v>419.74613578883304</v>
      </c>
      <c r="P5">
        <v>287.92981857575182</v>
      </c>
      <c r="Q5">
        <v>469.40065460059566</v>
      </c>
      <c r="R5">
        <v>353.83797718229243</v>
      </c>
      <c r="S5">
        <v>32.659772232070758</v>
      </c>
      <c r="T5">
        <v>4</v>
      </c>
      <c r="U5" t="s">
        <v>82</v>
      </c>
      <c r="V5">
        <v>1607</v>
      </c>
      <c r="W5">
        <v>2654</v>
      </c>
      <c r="X5">
        <v>1829</v>
      </c>
      <c r="Y5">
        <v>1154</v>
      </c>
      <c r="Z5" t="s">
        <v>82</v>
      </c>
      <c r="AA5">
        <v>4.4982561000000008</v>
      </c>
      <c r="AB5">
        <v>4.7009462500000003</v>
      </c>
      <c r="AC5">
        <v>4.7009462500000003</v>
      </c>
      <c r="AD5">
        <v>5.4457715000000002</v>
      </c>
      <c r="AE5" t="s">
        <v>82</v>
      </c>
      <c r="AF5">
        <v>357.24955722285347</v>
      </c>
      <c r="AG5">
        <v>564.56718687221746</v>
      </c>
      <c r="AH5">
        <v>389.07060466815585</v>
      </c>
      <c r="AI5">
        <v>211.90753229363369</v>
      </c>
      <c r="AJ5">
        <v>460.90837204753547</v>
      </c>
      <c r="AK5">
        <v>300.48906848089479</v>
      </c>
      <c r="AL5">
        <v>53.386069708835414</v>
      </c>
    </row>
    <row r="6" spans="1:38" x14ac:dyDescent="0.4">
      <c r="A6">
        <v>5</v>
      </c>
      <c r="B6" t="s">
        <v>83</v>
      </c>
      <c r="C6">
        <v>1069</v>
      </c>
      <c r="D6">
        <v>742</v>
      </c>
      <c r="E6">
        <v>909</v>
      </c>
      <c r="F6">
        <v>754</v>
      </c>
      <c r="G6" t="s">
        <v>83</v>
      </c>
      <c r="H6">
        <v>2.7180016499999993</v>
      </c>
      <c r="I6">
        <v>1.5604699500000001</v>
      </c>
      <c r="J6">
        <v>1.8095590500000001</v>
      </c>
      <c r="K6">
        <v>1.6361735000000002</v>
      </c>
      <c r="L6" t="s">
        <v>83</v>
      </c>
      <c r="M6">
        <v>393.30366116591586</v>
      </c>
      <c r="N6">
        <v>475.49778193421793</v>
      </c>
      <c r="O6">
        <v>502.33232234118026</v>
      </c>
      <c r="P6">
        <v>460.83132381743127</v>
      </c>
      <c r="Q6">
        <v>434.40072155006692</v>
      </c>
      <c r="R6">
        <v>481.58182307930576</v>
      </c>
      <c r="S6">
        <v>-9.7971101208836888</v>
      </c>
      <c r="T6">
        <v>5</v>
      </c>
      <c r="U6" t="s">
        <v>83</v>
      </c>
      <c r="V6">
        <v>916</v>
      </c>
      <c r="W6">
        <v>790</v>
      </c>
      <c r="X6">
        <v>830</v>
      </c>
      <c r="Y6">
        <v>508</v>
      </c>
      <c r="Z6" t="s">
        <v>83</v>
      </c>
      <c r="AA6">
        <v>2.9255759000000006</v>
      </c>
      <c r="AB6">
        <v>1.5018607500000001</v>
      </c>
      <c r="AC6">
        <v>1.7289714</v>
      </c>
      <c r="AD6">
        <v>1.6361735000000002</v>
      </c>
      <c r="AE6" t="s">
        <v>83</v>
      </c>
      <c r="AF6">
        <v>313.10074710418547</v>
      </c>
      <c r="AG6">
        <v>526.01414611840676</v>
      </c>
      <c r="AH6">
        <v>480.05421026628898</v>
      </c>
      <c r="AI6">
        <v>310.48052055604126</v>
      </c>
      <c r="AJ6">
        <v>419.55744661129609</v>
      </c>
      <c r="AK6">
        <v>395.26736541116509</v>
      </c>
      <c r="AL6">
        <v>6.1452280976609259</v>
      </c>
    </row>
    <row r="7" spans="1:38" x14ac:dyDescent="0.4">
      <c r="A7">
        <v>6</v>
      </c>
      <c r="B7" t="s">
        <v>84</v>
      </c>
      <c r="C7">
        <v>0</v>
      </c>
      <c r="D7">
        <v>54</v>
      </c>
      <c r="E7">
        <v>20</v>
      </c>
      <c r="F7">
        <v>11</v>
      </c>
      <c r="G7" t="s">
        <v>84</v>
      </c>
      <c r="H7">
        <v>1.4383674500000003</v>
      </c>
      <c r="I7">
        <v>0.86692775000000011</v>
      </c>
      <c r="J7">
        <v>2.0269015000000001</v>
      </c>
      <c r="K7">
        <v>0.92065285000000008</v>
      </c>
      <c r="L7" t="s">
        <v>84</v>
      </c>
      <c r="M7">
        <v>0</v>
      </c>
      <c r="N7">
        <v>62.288927768202129</v>
      </c>
      <c r="O7">
        <v>9.8672777142845867</v>
      </c>
      <c r="P7">
        <v>11.948043173928152</v>
      </c>
      <c r="Q7">
        <v>31.144463884101064</v>
      </c>
      <c r="R7">
        <v>10.907660444106369</v>
      </c>
      <c r="S7">
        <v>185.528359116909</v>
      </c>
      <c r="T7">
        <v>6</v>
      </c>
      <c r="U7" t="s">
        <v>84</v>
      </c>
      <c r="V7">
        <v>3</v>
      </c>
      <c r="W7">
        <v>18</v>
      </c>
      <c r="X7">
        <v>30</v>
      </c>
      <c r="Y7">
        <v>0</v>
      </c>
      <c r="Z7" t="s">
        <v>84</v>
      </c>
      <c r="AA7">
        <v>1.4774402499999999</v>
      </c>
      <c r="AB7">
        <v>0.7961083000000001</v>
      </c>
      <c r="AC7">
        <v>1.4554618000000001</v>
      </c>
      <c r="AD7">
        <v>0.92065285000000008</v>
      </c>
      <c r="AE7" t="s">
        <v>84</v>
      </c>
      <c r="AF7">
        <v>2.0305389676502994</v>
      </c>
      <c r="AG7">
        <v>22.60998911831468</v>
      </c>
      <c r="AH7">
        <v>20.612014688396492</v>
      </c>
      <c r="AI7">
        <v>0</v>
      </c>
      <c r="AJ7">
        <v>12.32026404298249</v>
      </c>
      <c r="AK7">
        <v>10.306007344198246</v>
      </c>
      <c r="AL7">
        <v>19.544491203163826</v>
      </c>
    </row>
    <row r="8" spans="1:38" s="2" customFormat="1" x14ac:dyDescent="0.4">
      <c r="A8" s="2">
        <v>7</v>
      </c>
      <c r="B8" s="2" t="s">
        <v>85</v>
      </c>
      <c r="C8" s="2" t="e">
        <v>#N/A</v>
      </c>
      <c r="D8" s="2">
        <v>31</v>
      </c>
      <c r="E8" s="2">
        <v>18</v>
      </c>
      <c r="F8" s="2">
        <v>6</v>
      </c>
      <c r="G8" s="2" t="s">
        <v>85</v>
      </c>
      <c r="H8" s="2">
        <v>0.7350570500000001</v>
      </c>
      <c r="I8" s="2">
        <v>0.63737505000000005</v>
      </c>
      <c r="J8" s="2">
        <v>1.6093109500000002</v>
      </c>
      <c r="K8" s="2">
        <v>0.90600055000000002</v>
      </c>
      <c r="L8" s="2" t="s">
        <v>85</v>
      </c>
      <c r="M8" s="2" t="e">
        <v>#N/A</v>
      </c>
      <c r="N8" s="2">
        <v>48.636983829222679</v>
      </c>
      <c r="O8" s="2">
        <v>11.184911157163254</v>
      </c>
      <c r="P8" s="2">
        <v>6.6225125360023238</v>
      </c>
      <c r="Q8" s="2" t="e">
        <v>#N/A</v>
      </c>
      <c r="R8" s="2">
        <v>8.9037118465827891</v>
      </c>
      <c r="S8" s="2" t="e">
        <v>#N/A</v>
      </c>
      <c r="T8" s="2">
        <v>7</v>
      </c>
      <c r="U8" s="2" t="s">
        <v>85</v>
      </c>
      <c r="V8" s="2" t="e">
        <v>#N/A</v>
      </c>
      <c r="W8" s="2">
        <v>24</v>
      </c>
      <c r="X8" s="2">
        <v>22</v>
      </c>
      <c r="Y8" s="2">
        <v>0</v>
      </c>
      <c r="Z8" s="2" t="s">
        <v>85</v>
      </c>
      <c r="AA8" s="2">
        <v>0.63004890000000002</v>
      </c>
      <c r="AB8" s="2">
        <v>0.59341814999999998</v>
      </c>
      <c r="AC8" s="2">
        <v>1.6410576000000001</v>
      </c>
      <c r="AD8" s="2">
        <v>0.90600055000000002</v>
      </c>
      <c r="AE8" s="2" t="s">
        <v>85</v>
      </c>
      <c r="AF8" s="2" t="e">
        <v>#N/A</v>
      </c>
      <c r="AG8" s="2">
        <v>40.443656804228183</v>
      </c>
      <c r="AH8" s="2">
        <v>13.405988918365814</v>
      </c>
      <c r="AI8" s="2">
        <v>0</v>
      </c>
      <c r="AJ8" s="2" t="e">
        <v>#N/A</v>
      </c>
      <c r="AK8" s="2">
        <v>6.7029944591829071</v>
      </c>
      <c r="AL8" s="2" t="e">
        <v>#N/A</v>
      </c>
    </row>
    <row r="9" spans="1:38" x14ac:dyDescent="0.4">
      <c r="A9">
        <v>8</v>
      </c>
      <c r="B9" t="s">
        <v>86</v>
      </c>
      <c r="C9">
        <v>1237</v>
      </c>
      <c r="D9">
        <v>3537</v>
      </c>
      <c r="E9">
        <v>1727</v>
      </c>
      <c r="F9">
        <v>1363</v>
      </c>
      <c r="G9" t="s">
        <v>86</v>
      </c>
      <c r="H9">
        <v>1.5238392000000003</v>
      </c>
      <c r="I9">
        <v>3.4701530500000004</v>
      </c>
      <c r="J9">
        <v>2.60566735</v>
      </c>
      <c r="K9">
        <v>3.4921315000000006</v>
      </c>
      <c r="L9" t="s">
        <v>86</v>
      </c>
      <c r="M9">
        <v>811.76544086803892</v>
      </c>
      <c r="N9">
        <v>1019.263401076791</v>
      </c>
      <c r="O9">
        <v>662.78606131362085</v>
      </c>
      <c r="P9">
        <v>390.30603515360167</v>
      </c>
      <c r="Q9">
        <v>915.51442097241488</v>
      </c>
      <c r="R9">
        <v>526.54604823361126</v>
      </c>
      <c r="S9">
        <v>73.87167258090048</v>
      </c>
      <c r="T9">
        <v>8</v>
      </c>
      <c r="U9" t="s">
        <v>86</v>
      </c>
      <c r="V9">
        <v>1097</v>
      </c>
      <c r="W9">
        <v>3423</v>
      </c>
      <c r="X9">
        <v>1350</v>
      </c>
      <c r="Y9">
        <v>1119</v>
      </c>
      <c r="Z9" t="s">
        <v>86</v>
      </c>
      <c r="AA9">
        <v>1.5018607500000003</v>
      </c>
      <c r="AB9">
        <v>3.4213120500000005</v>
      </c>
      <c r="AC9">
        <v>2.2906429000000004</v>
      </c>
      <c r="AD9">
        <v>3.4921315000000006</v>
      </c>
      <c r="AE9" t="s">
        <v>86</v>
      </c>
      <c r="AF9">
        <v>730.42723834416722</v>
      </c>
      <c r="AG9">
        <v>1000.4933633574873</v>
      </c>
      <c r="AH9">
        <v>589.35419396886346</v>
      </c>
      <c r="AI9">
        <v>320.43466862573757</v>
      </c>
      <c r="AJ9">
        <v>865.46030085082725</v>
      </c>
      <c r="AK9">
        <v>454.89443129730051</v>
      </c>
      <c r="AL9">
        <v>90.255197976956012</v>
      </c>
    </row>
    <row r="10" spans="1:38" x14ac:dyDescent="0.4">
      <c r="A10">
        <v>9</v>
      </c>
      <c r="B10" t="s">
        <v>87</v>
      </c>
      <c r="C10">
        <v>1276</v>
      </c>
      <c r="D10">
        <v>719</v>
      </c>
      <c r="E10">
        <v>306</v>
      </c>
      <c r="F10">
        <v>588</v>
      </c>
      <c r="G10" t="s">
        <v>87</v>
      </c>
      <c r="H10">
        <v>4.7155985500000002</v>
      </c>
      <c r="I10">
        <v>2.2686644500000002</v>
      </c>
      <c r="J10">
        <v>2.4273977000000002</v>
      </c>
      <c r="K10">
        <v>2.0635322500000002</v>
      </c>
      <c r="L10" t="s">
        <v>87</v>
      </c>
      <c r="M10">
        <v>270.59131231601555</v>
      </c>
      <c r="N10">
        <v>316.92655121386503</v>
      </c>
      <c r="O10">
        <v>126.06092524517098</v>
      </c>
      <c r="P10">
        <v>284.94829678576622</v>
      </c>
      <c r="Q10">
        <v>293.75893176494026</v>
      </c>
      <c r="R10">
        <v>205.50461101546858</v>
      </c>
      <c r="S10">
        <v>42.945177878674784</v>
      </c>
      <c r="T10">
        <v>9</v>
      </c>
      <c r="U10" t="s">
        <v>87</v>
      </c>
      <c r="V10">
        <v>1085</v>
      </c>
      <c r="W10">
        <v>765</v>
      </c>
      <c r="X10">
        <v>236</v>
      </c>
      <c r="Y10">
        <v>153</v>
      </c>
      <c r="Z10" t="s">
        <v>87</v>
      </c>
      <c r="AA10">
        <v>5.1112106500000003</v>
      </c>
      <c r="AB10">
        <v>2.1856347500000002</v>
      </c>
      <c r="AC10">
        <v>2.0537640499999998</v>
      </c>
      <c r="AD10">
        <v>2.0635322500000002</v>
      </c>
      <c r="AE10" t="s">
        <v>87</v>
      </c>
      <c r="AF10">
        <v>212.27847457235987</v>
      </c>
      <c r="AG10">
        <v>350.01273657458086</v>
      </c>
      <c r="AH10">
        <v>114.91096068216795</v>
      </c>
      <c r="AI10">
        <v>74.14470987792896</v>
      </c>
      <c r="AJ10">
        <v>281.14560557347033</v>
      </c>
      <c r="AK10">
        <v>94.527835280048464</v>
      </c>
      <c r="AL10">
        <v>197.42097101932725</v>
      </c>
    </row>
    <row r="11" spans="1:38" s="2" customFormat="1" x14ac:dyDescent="0.4">
      <c r="A11" s="2">
        <v>10</v>
      </c>
      <c r="B11" s="2" t="s">
        <v>88</v>
      </c>
      <c r="C11" s="2">
        <v>88</v>
      </c>
      <c r="D11" s="2">
        <v>13</v>
      </c>
      <c r="E11" s="2" t="e">
        <v>#N/A</v>
      </c>
      <c r="F11" s="2">
        <v>9</v>
      </c>
      <c r="G11" s="2" t="s">
        <v>88</v>
      </c>
      <c r="H11" s="2">
        <v>1.0427553500000002</v>
      </c>
      <c r="I11" s="2">
        <v>1.2332352499999999</v>
      </c>
      <c r="J11" s="2" t="e">
        <v>#N/A</v>
      </c>
      <c r="K11" s="2">
        <v>1.8315375000000003</v>
      </c>
      <c r="L11" s="2" t="s">
        <v>88</v>
      </c>
      <c r="M11" s="2">
        <v>84.391799092663476</v>
      </c>
      <c r="N11" s="2">
        <v>10.541378865062445</v>
      </c>
      <c r="O11" s="2" t="e">
        <v>#N/A</v>
      </c>
      <c r="P11" s="2">
        <v>4.9139043017137238</v>
      </c>
      <c r="Q11" s="2">
        <v>47.466588978862958</v>
      </c>
      <c r="R11" s="2" t="e">
        <v>#N/A</v>
      </c>
      <c r="S11" s="2" t="e">
        <v>#N/A</v>
      </c>
      <c r="T11" s="2">
        <v>10</v>
      </c>
      <c r="U11" s="2" t="s">
        <v>88</v>
      </c>
      <c r="V11" s="2">
        <v>49</v>
      </c>
      <c r="W11" s="2">
        <v>25</v>
      </c>
      <c r="X11" s="2" t="e">
        <v>#N/A</v>
      </c>
      <c r="Y11" s="2">
        <v>3</v>
      </c>
      <c r="Z11" s="2" t="s">
        <v>88</v>
      </c>
      <c r="AA11" s="2">
        <v>0.80831855000000008</v>
      </c>
      <c r="AB11" s="2">
        <v>1.1111327499999999</v>
      </c>
      <c r="AC11" s="2" t="e">
        <v>#N/A</v>
      </c>
      <c r="AD11" s="2">
        <v>1.8315375000000003</v>
      </c>
      <c r="AE11" s="2" t="s">
        <v>88</v>
      </c>
      <c r="AF11" s="2">
        <v>60.619665353467383</v>
      </c>
      <c r="AG11" s="2">
        <v>22.499561821033538</v>
      </c>
      <c r="AH11" s="2" t="e">
        <v>#N/A</v>
      </c>
      <c r="AI11" s="2">
        <v>1.6379681005712412</v>
      </c>
      <c r="AJ11" s="2">
        <v>41.55961358725046</v>
      </c>
      <c r="AK11" s="2" t="e">
        <v>#N/A</v>
      </c>
      <c r="AL11" s="2" t="e">
        <v>#N/A</v>
      </c>
    </row>
    <row r="12" spans="1:38" x14ac:dyDescent="0.4">
      <c r="A12">
        <v>11</v>
      </c>
      <c r="B12" t="s">
        <v>89</v>
      </c>
      <c r="C12">
        <v>250</v>
      </c>
      <c r="D12">
        <v>1278</v>
      </c>
      <c r="E12">
        <v>992</v>
      </c>
      <c r="F12">
        <v>502</v>
      </c>
      <c r="G12" t="s">
        <v>89</v>
      </c>
      <c r="H12">
        <v>3.38223925</v>
      </c>
      <c r="I12">
        <v>3.5482986500000004</v>
      </c>
      <c r="J12">
        <v>4.9744558500000009</v>
      </c>
      <c r="K12">
        <v>3.3529346500000003</v>
      </c>
      <c r="L12" t="s">
        <v>89</v>
      </c>
      <c r="M12">
        <v>73.915528004117391</v>
      </c>
      <c r="N12">
        <v>360.17261399346978</v>
      </c>
      <c r="O12">
        <v>199.41879673130475</v>
      </c>
      <c r="P12">
        <v>149.71958967348198</v>
      </c>
      <c r="Q12">
        <v>217.04407099879359</v>
      </c>
      <c r="R12">
        <v>174.56919320239336</v>
      </c>
      <c r="S12">
        <v>24.331256287101798</v>
      </c>
      <c r="T12">
        <v>11</v>
      </c>
      <c r="U12" t="s">
        <v>89</v>
      </c>
      <c r="V12">
        <v>494</v>
      </c>
      <c r="W12">
        <v>1226</v>
      </c>
      <c r="X12">
        <v>629</v>
      </c>
      <c r="Y12">
        <v>421</v>
      </c>
      <c r="Z12" t="s">
        <v>89</v>
      </c>
      <c r="AA12">
        <v>3.0110476500000005</v>
      </c>
      <c r="AB12">
        <v>2.9817430500000004</v>
      </c>
      <c r="AC12">
        <v>3.8608810500000001</v>
      </c>
      <c r="AD12">
        <v>3.3529346500000003</v>
      </c>
      <c r="AE12" t="s">
        <v>89</v>
      </c>
      <c r="AF12">
        <v>164.06249831350226</v>
      </c>
      <c r="AG12">
        <v>411.1688966626416</v>
      </c>
      <c r="AH12">
        <v>162.91618204606434</v>
      </c>
      <c r="AI12">
        <v>125.56164791341816</v>
      </c>
      <c r="AJ12">
        <v>287.61569748807193</v>
      </c>
      <c r="AK12">
        <v>144.23891497974125</v>
      </c>
      <c r="AL12">
        <v>99.402288576885326</v>
      </c>
    </row>
    <row r="13" spans="1:38" x14ac:dyDescent="0.4">
      <c r="A13">
        <v>12</v>
      </c>
      <c r="B13" t="s">
        <v>90</v>
      </c>
      <c r="C13">
        <v>62</v>
      </c>
      <c r="D13">
        <v>254</v>
      </c>
      <c r="E13">
        <v>254</v>
      </c>
      <c r="F13">
        <v>500</v>
      </c>
      <c r="G13" t="s">
        <v>90</v>
      </c>
      <c r="H13">
        <v>1.2161408999999999</v>
      </c>
      <c r="I13">
        <v>0.65446939999999998</v>
      </c>
      <c r="J13">
        <v>1.4383674500000001</v>
      </c>
      <c r="K13">
        <v>1.0329871500000001</v>
      </c>
      <c r="L13" t="s">
        <v>90</v>
      </c>
      <c r="M13">
        <v>50.980934857137036</v>
      </c>
      <c r="N13">
        <v>388.10065069505163</v>
      </c>
      <c r="O13">
        <v>176.58909063883502</v>
      </c>
      <c r="P13">
        <v>484.03312664634791</v>
      </c>
      <c r="Q13">
        <v>219.54079277609432</v>
      </c>
      <c r="R13">
        <v>330.31110864259148</v>
      </c>
      <c r="S13">
        <v>-33.535147007833345</v>
      </c>
      <c r="T13">
        <v>12</v>
      </c>
      <c r="U13" t="s">
        <v>90</v>
      </c>
      <c r="V13">
        <v>84</v>
      </c>
      <c r="W13">
        <v>389</v>
      </c>
      <c r="X13">
        <v>161</v>
      </c>
      <c r="Y13">
        <v>441</v>
      </c>
      <c r="Z13" t="s">
        <v>90</v>
      </c>
      <c r="AA13">
        <v>1.2014886</v>
      </c>
      <c r="AB13">
        <v>0.84494930000000001</v>
      </c>
      <c r="AC13">
        <v>1.1331112000000001</v>
      </c>
      <c r="AD13">
        <v>1.0329871500000001</v>
      </c>
      <c r="AE13" t="s">
        <v>90</v>
      </c>
      <c r="AF13">
        <v>69.913272585357859</v>
      </c>
      <c r="AG13">
        <v>460.3826525449515</v>
      </c>
      <c r="AH13">
        <v>142.08667251722514</v>
      </c>
      <c r="AI13">
        <v>426.91721770207886</v>
      </c>
      <c r="AJ13">
        <v>265.14796256515467</v>
      </c>
      <c r="AK13">
        <v>284.50194510965201</v>
      </c>
      <c r="AL13">
        <v>-6.8027593052265356</v>
      </c>
    </row>
    <row r="14" spans="1:38" x14ac:dyDescent="0.4">
      <c r="A14">
        <v>13</v>
      </c>
      <c r="B14" t="s">
        <v>7</v>
      </c>
      <c r="C14">
        <v>6</v>
      </c>
      <c r="D14">
        <v>35</v>
      </c>
      <c r="E14">
        <v>19</v>
      </c>
      <c r="F14">
        <v>57</v>
      </c>
      <c r="G14" t="s">
        <v>7</v>
      </c>
      <c r="H14">
        <v>1.4212731000000005</v>
      </c>
      <c r="I14">
        <v>0.70575245000000009</v>
      </c>
      <c r="J14">
        <v>1.7949067500000002</v>
      </c>
      <c r="K14">
        <v>1.0305451000000001</v>
      </c>
      <c r="L14" t="s">
        <v>7</v>
      </c>
      <c r="M14">
        <v>4.2215672695135069</v>
      </c>
      <c r="N14">
        <v>49.592459792381867</v>
      </c>
      <c r="O14">
        <v>10.585508132943396</v>
      </c>
      <c r="P14">
        <v>55.310534201753995</v>
      </c>
      <c r="Q14">
        <v>26.907013530947687</v>
      </c>
      <c r="R14">
        <v>32.948021167348699</v>
      </c>
      <c r="S14">
        <v>-18.334963443533344</v>
      </c>
      <c r="T14">
        <v>13</v>
      </c>
      <c r="U14" t="s">
        <v>7</v>
      </c>
      <c r="V14">
        <v>18</v>
      </c>
      <c r="W14">
        <v>47</v>
      </c>
      <c r="X14">
        <v>12</v>
      </c>
      <c r="Y14">
        <v>51</v>
      </c>
      <c r="Z14" t="s">
        <v>7</v>
      </c>
      <c r="AA14">
        <v>1.3797582500000003</v>
      </c>
      <c r="AB14">
        <v>0.75947755000000006</v>
      </c>
      <c r="AC14">
        <v>2.0366697</v>
      </c>
      <c r="AD14">
        <v>1.0305451000000001</v>
      </c>
      <c r="AE14" t="s">
        <v>7</v>
      </c>
      <c r="AF14">
        <v>13.045763632868292</v>
      </c>
      <c r="AG14">
        <v>61.884646886534036</v>
      </c>
      <c r="AH14">
        <v>5.8919715847886378</v>
      </c>
      <c r="AI14">
        <v>49.488372706832521</v>
      </c>
      <c r="AJ14">
        <v>37.465205259701165</v>
      </c>
      <c r="AK14">
        <v>27.690172145810578</v>
      </c>
      <c r="AL14">
        <v>35.301453029679024</v>
      </c>
    </row>
    <row r="15" spans="1:38" x14ac:dyDescent="0.4">
      <c r="A15">
        <v>14</v>
      </c>
      <c r="B15" t="s">
        <v>8</v>
      </c>
      <c r="C15">
        <v>14</v>
      </c>
      <c r="D15">
        <v>50</v>
      </c>
      <c r="E15">
        <v>35</v>
      </c>
      <c r="F15">
        <v>50</v>
      </c>
      <c r="G15" t="s">
        <v>8</v>
      </c>
      <c r="H15">
        <v>1.02321895</v>
      </c>
      <c r="I15">
        <v>0.97682000000000013</v>
      </c>
      <c r="J15">
        <v>1.36999005</v>
      </c>
      <c r="K15">
        <v>0.83762314999999998</v>
      </c>
      <c r="L15" t="s">
        <v>8</v>
      </c>
      <c r="M15">
        <v>13.682311102623736</v>
      </c>
      <c r="N15">
        <v>51.186503142851286</v>
      </c>
      <c r="O15">
        <v>25.547630802136119</v>
      </c>
      <c r="P15">
        <v>59.692715035395096</v>
      </c>
      <c r="Q15">
        <v>32.434407122737511</v>
      </c>
      <c r="R15">
        <v>42.620172918765604</v>
      </c>
      <c r="S15">
        <v>-23.898931183226885</v>
      </c>
      <c r="T15">
        <v>14</v>
      </c>
      <c r="U15" t="s">
        <v>8</v>
      </c>
      <c r="V15">
        <v>60</v>
      </c>
      <c r="W15">
        <v>28</v>
      </c>
      <c r="X15">
        <v>67</v>
      </c>
      <c r="Y15">
        <v>84</v>
      </c>
      <c r="Z15" t="s">
        <v>8</v>
      </c>
      <c r="AA15">
        <v>1.0793861</v>
      </c>
      <c r="AB15">
        <v>0.91088465000000007</v>
      </c>
      <c r="AC15">
        <v>1.3333593000000001</v>
      </c>
      <c r="AD15">
        <v>0.83762314999999998</v>
      </c>
      <c r="AE15" t="s">
        <v>8</v>
      </c>
      <c r="AF15">
        <v>55.587152734318146</v>
      </c>
      <c r="AG15">
        <v>30.739347731899969</v>
      </c>
      <c r="AH15">
        <v>50.249021400308223</v>
      </c>
      <c r="AI15">
        <v>100.28376125946376</v>
      </c>
      <c r="AJ15">
        <v>43.163250233109054</v>
      </c>
      <c r="AK15">
        <v>75.266391329885991</v>
      </c>
      <c r="AL15">
        <v>-42.652690702376958</v>
      </c>
    </row>
    <row r="16" spans="1:38" x14ac:dyDescent="0.4">
      <c r="A16">
        <v>15</v>
      </c>
      <c r="B16" t="s">
        <v>91</v>
      </c>
      <c r="C16">
        <v>58</v>
      </c>
      <c r="D16">
        <v>312</v>
      </c>
      <c r="E16">
        <v>497</v>
      </c>
      <c r="F16">
        <v>201</v>
      </c>
      <c r="G16" t="s">
        <v>91</v>
      </c>
      <c r="H16">
        <v>1.01833485</v>
      </c>
      <c r="I16">
        <v>0.43468490000000004</v>
      </c>
      <c r="J16">
        <v>0.91821079999999999</v>
      </c>
      <c r="K16">
        <v>0.59830225000000004</v>
      </c>
      <c r="L16" t="s">
        <v>91</v>
      </c>
      <c r="M16">
        <v>56.955725319623504</v>
      </c>
      <c r="N16">
        <v>717.7613024975102</v>
      </c>
      <c r="O16">
        <v>541.27004387227862</v>
      </c>
      <c r="P16">
        <v>335.95060021920358</v>
      </c>
      <c r="Q16">
        <v>387.35851390856686</v>
      </c>
      <c r="R16">
        <v>438.6103220457411</v>
      </c>
      <c r="S16">
        <v>-11.685043776017057</v>
      </c>
      <c r="T16">
        <v>15</v>
      </c>
      <c r="U16" t="s">
        <v>91</v>
      </c>
      <c r="V16">
        <v>123</v>
      </c>
      <c r="W16">
        <v>234</v>
      </c>
      <c r="X16">
        <v>304</v>
      </c>
      <c r="Y16">
        <v>221</v>
      </c>
      <c r="Z16" t="s">
        <v>91</v>
      </c>
      <c r="AA16">
        <v>1.03787125</v>
      </c>
      <c r="AB16">
        <v>0.42247465000000001</v>
      </c>
      <c r="AC16">
        <v>0.88158005000000006</v>
      </c>
      <c r="AD16">
        <v>0.59830225000000004</v>
      </c>
      <c r="AE16" t="s">
        <v>91</v>
      </c>
      <c r="AF16">
        <v>118.51180962956629</v>
      </c>
      <c r="AG16">
        <v>553.87938660935038</v>
      </c>
      <c r="AH16">
        <v>344.83538959394554</v>
      </c>
      <c r="AI16">
        <v>369.37852063902483</v>
      </c>
      <c r="AJ16">
        <v>336.19559811945834</v>
      </c>
      <c r="AK16">
        <v>357.10695511648521</v>
      </c>
      <c r="AL16">
        <v>-5.8557686142533312</v>
      </c>
    </row>
    <row r="17" spans="1:38" x14ac:dyDescent="0.4">
      <c r="A17">
        <v>16</v>
      </c>
      <c r="B17" t="s">
        <v>9</v>
      </c>
      <c r="C17">
        <v>16</v>
      </c>
      <c r="D17">
        <v>138</v>
      </c>
      <c r="E17">
        <v>223</v>
      </c>
      <c r="F17">
        <v>296</v>
      </c>
      <c r="G17" t="s">
        <v>9</v>
      </c>
      <c r="H17">
        <v>0.90844259999999999</v>
      </c>
      <c r="I17">
        <v>0.30281420000000003</v>
      </c>
      <c r="J17">
        <v>1.0305451000000001</v>
      </c>
      <c r="K17">
        <v>0.79122420000000004</v>
      </c>
      <c r="L17" t="s">
        <v>9</v>
      </c>
      <c r="M17">
        <v>17.612560221196144</v>
      </c>
      <c r="N17">
        <v>455.72499572345015</v>
      </c>
      <c r="O17">
        <v>216.39033556124809</v>
      </c>
      <c r="P17">
        <v>374.10382543911066</v>
      </c>
      <c r="Q17">
        <v>236.66877797232314</v>
      </c>
      <c r="R17">
        <v>295.24708050017938</v>
      </c>
      <c r="S17">
        <v>-19.840434130159213</v>
      </c>
      <c r="T17">
        <v>16</v>
      </c>
      <c r="U17" t="s">
        <v>9</v>
      </c>
      <c r="V17">
        <v>66</v>
      </c>
      <c r="W17">
        <v>178</v>
      </c>
      <c r="X17">
        <v>184</v>
      </c>
      <c r="Y17">
        <v>196</v>
      </c>
      <c r="Z17" t="s">
        <v>9</v>
      </c>
      <c r="AA17">
        <v>0.88646415000000001</v>
      </c>
      <c r="AB17">
        <v>0.38095980000000007</v>
      </c>
      <c r="AC17">
        <v>0.91332670000000005</v>
      </c>
      <c r="AD17">
        <v>0.79122420000000004</v>
      </c>
      <c r="AE17" t="s">
        <v>9</v>
      </c>
      <c r="AF17">
        <v>74.453095480510967</v>
      </c>
      <c r="AG17">
        <v>467.24090048346301</v>
      </c>
      <c r="AH17">
        <v>201.4613171825591</v>
      </c>
      <c r="AI17">
        <v>247.71739792589761</v>
      </c>
      <c r="AJ17">
        <v>270.84699798198699</v>
      </c>
      <c r="AK17">
        <v>224.58935755422834</v>
      </c>
      <c r="AL17">
        <v>20.59654158661079</v>
      </c>
    </row>
    <row r="18" spans="1:38" s="2" customFormat="1" x14ac:dyDescent="0.4">
      <c r="A18" s="2">
        <v>17</v>
      </c>
      <c r="B18" s="2" t="s">
        <v>10</v>
      </c>
      <c r="C18" s="2">
        <v>45</v>
      </c>
      <c r="D18" s="2">
        <v>173</v>
      </c>
      <c r="E18" s="2">
        <v>143</v>
      </c>
      <c r="F18" s="2" t="e">
        <v>#N/A</v>
      </c>
      <c r="G18" s="2" t="s">
        <v>10</v>
      </c>
      <c r="H18" s="2">
        <v>0.15629120000000002</v>
      </c>
      <c r="I18" s="2">
        <v>0.28816190000000003</v>
      </c>
      <c r="J18" s="2">
        <v>0.33456085000000002</v>
      </c>
      <c r="K18" s="2" t="e">
        <v>#N/A</v>
      </c>
      <c r="L18" s="2" t="s">
        <v>10</v>
      </c>
      <c r="M18" s="2">
        <v>287.92408017853847</v>
      </c>
      <c r="N18" s="2">
        <v>600.35695211615405</v>
      </c>
      <c r="O18" s="2">
        <v>427.42598244833488</v>
      </c>
      <c r="P18" s="2" t="e">
        <v>#N/A</v>
      </c>
      <c r="Q18" s="2">
        <v>444.14051614734626</v>
      </c>
      <c r="R18" s="2" t="e">
        <v>#N/A</v>
      </c>
      <c r="S18" s="2" t="e">
        <v>#N/A</v>
      </c>
      <c r="T18" s="2">
        <v>17</v>
      </c>
      <c r="U18" s="2" t="s">
        <v>10</v>
      </c>
      <c r="V18" s="2">
        <v>103</v>
      </c>
      <c r="W18" s="2">
        <v>139</v>
      </c>
      <c r="X18" s="2">
        <v>27</v>
      </c>
      <c r="Y18" s="2" t="e">
        <v>#N/A</v>
      </c>
      <c r="Z18" s="2" t="s">
        <v>10</v>
      </c>
      <c r="AA18" s="2">
        <v>0.13919685000000001</v>
      </c>
      <c r="AB18" s="2">
        <v>0.25153115000000004</v>
      </c>
      <c r="AC18" s="2">
        <v>0.15140710000000002</v>
      </c>
      <c r="AD18" s="2" t="e">
        <v>#N/A</v>
      </c>
      <c r="AE18" s="2" t="s">
        <v>10</v>
      </c>
      <c r="AF18" s="2">
        <v>739.95927350367481</v>
      </c>
      <c r="AG18" s="2">
        <v>552.61545140631677</v>
      </c>
      <c r="AH18" s="2">
        <v>178.32717223961095</v>
      </c>
      <c r="AI18" s="2" t="e">
        <v>#N/A</v>
      </c>
      <c r="AJ18" s="2">
        <v>646.28736245499579</v>
      </c>
      <c r="AK18" s="2" t="e">
        <v>#N/A</v>
      </c>
      <c r="AL18" s="2" t="e">
        <v>#N/A</v>
      </c>
    </row>
    <row r="19" spans="1:38" x14ac:dyDescent="0.4">
      <c r="A19">
        <v>18</v>
      </c>
      <c r="B19" t="s">
        <v>92</v>
      </c>
      <c r="C19">
        <v>107</v>
      </c>
      <c r="D19">
        <v>774</v>
      </c>
      <c r="E19">
        <v>178</v>
      </c>
      <c r="F19">
        <v>690</v>
      </c>
      <c r="G19" t="s">
        <v>92</v>
      </c>
      <c r="H19">
        <v>1.40417875</v>
      </c>
      <c r="I19">
        <v>1.6801304000000001</v>
      </c>
      <c r="J19">
        <v>0.99391435000000006</v>
      </c>
      <c r="K19">
        <v>1.3284752000000002</v>
      </c>
      <c r="L19" t="s">
        <v>92</v>
      </c>
      <c r="M19">
        <v>76.201124678749053</v>
      </c>
      <c r="N19">
        <v>460.67852828566163</v>
      </c>
      <c r="O19">
        <v>179.08987831798584</v>
      </c>
      <c r="P19">
        <v>519.39245836128509</v>
      </c>
      <c r="Q19">
        <v>268.43982648220532</v>
      </c>
      <c r="R19">
        <v>349.24116833963546</v>
      </c>
      <c r="S19">
        <v>-23.136259176309711</v>
      </c>
      <c r="T19">
        <v>18</v>
      </c>
      <c r="U19" t="s">
        <v>92</v>
      </c>
      <c r="V19">
        <v>257</v>
      </c>
      <c r="W19">
        <v>644</v>
      </c>
      <c r="X19">
        <v>201</v>
      </c>
      <c r="Y19">
        <v>347</v>
      </c>
      <c r="Z19" t="s">
        <v>92</v>
      </c>
      <c r="AA19">
        <v>1.6532678499999998</v>
      </c>
      <c r="AB19">
        <v>1.6459417000000003</v>
      </c>
      <c r="AC19">
        <v>0.71307860000000012</v>
      </c>
      <c r="AD19">
        <v>1.3284752000000002</v>
      </c>
      <c r="AE19" t="s">
        <v>92</v>
      </c>
      <c r="AF19">
        <v>155.44970526100778</v>
      </c>
      <c r="AG19">
        <v>391.2653771394211</v>
      </c>
      <c r="AH19">
        <v>281.87635977296185</v>
      </c>
      <c r="AI19">
        <v>261.20171456719703</v>
      </c>
      <c r="AJ19">
        <v>273.35754120021443</v>
      </c>
      <c r="AK19">
        <v>271.53903717007944</v>
      </c>
      <c r="AL19">
        <v>0.66970261406501275</v>
      </c>
    </row>
    <row r="20" spans="1:38" x14ac:dyDescent="0.4">
      <c r="A20">
        <v>19</v>
      </c>
      <c r="B20" t="s">
        <v>11</v>
      </c>
      <c r="C20">
        <v>339</v>
      </c>
      <c r="D20">
        <v>655</v>
      </c>
      <c r="E20">
        <v>422</v>
      </c>
      <c r="F20">
        <v>496</v>
      </c>
      <c r="G20" t="s">
        <v>11</v>
      </c>
      <c r="H20">
        <v>1.4676720499999998</v>
      </c>
      <c r="I20">
        <v>0.74238320000000002</v>
      </c>
      <c r="J20">
        <v>0.70086835000000014</v>
      </c>
      <c r="K20">
        <v>0.72773090000000007</v>
      </c>
      <c r="L20" t="s">
        <v>11</v>
      </c>
      <c r="M20">
        <v>230.97803082098625</v>
      </c>
      <c r="N20">
        <v>882.29367259388414</v>
      </c>
      <c r="O20">
        <v>602.11022512287775</v>
      </c>
      <c r="P20">
        <v>681.57061902964404</v>
      </c>
      <c r="Q20">
        <v>556.63585170743522</v>
      </c>
      <c r="R20">
        <v>641.84042207626089</v>
      </c>
      <c r="S20">
        <v>-13.275039626392058</v>
      </c>
      <c r="T20">
        <v>19</v>
      </c>
      <c r="U20" t="s">
        <v>11</v>
      </c>
      <c r="V20">
        <v>323</v>
      </c>
      <c r="W20">
        <v>1147</v>
      </c>
      <c r="X20">
        <v>431</v>
      </c>
      <c r="Y20">
        <v>484</v>
      </c>
      <c r="Z20" t="s">
        <v>11</v>
      </c>
      <c r="AA20">
        <v>1.3968526000000003</v>
      </c>
      <c r="AB20">
        <v>1.2283511500000002</v>
      </c>
      <c r="AC20">
        <v>0.75703549999999997</v>
      </c>
      <c r="AD20">
        <v>0.72773090000000007</v>
      </c>
      <c r="AE20" t="s">
        <v>11</v>
      </c>
      <c r="AF20">
        <v>231.23413307889459</v>
      </c>
      <c r="AG20">
        <v>933.77207323817777</v>
      </c>
      <c r="AH20">
        <v>569.32600915016542</v>
      </c>
      <c r="AI20">
        <v>665.08100727892679</v>
      </c>
      <c r="AJ20">
        <v>582.50310315853619</v>
      </c>
      <c r="AK20">
        <v>617.2035082145461</v>
      </c>
      <c r="AL20">
        <v>-5.622198285358369</v>
      </c>
    </row>
    <row r="21" spans="1:38" x14ac:dyDescent="0.4">
      <c r="A21">
        <v>20</v>
      </c>
      <c r="B21" t="s">
        <v>12</v>
      </c>
      <c r="C21">
        <v>350</v>
      </c>
      <c r="D21">
        <v>1410</v>
      </c>
      <c r="E21">
        <v>669</v>
      </c>
      <c r="F21">
        <v>334</v>
      </c>
      <c r="G21" t="s">
        <v>12</v>
      </c>
      <c r="H21">
        <v>1.2869603499999998</v>
      </c>
      <c r="I21">
        <v>1.18439425</v>
      </c>
      <c r="J21">
        <v>0.86936980000000008</v>
      </c>
      <c r="K21">
        <v>0.58853405000000003</v>
      </c>
      <c r="L21" t="s">
        <v>12</v>
      </c>
      <c r="M21">
        <v>271.95865047435228</v>
      </c>
      <c r="N21">
        <v>1190.4819700028095</v>
      </c>
      <c r="O21">
        <v>769.52293488915757</v>
      </c>
      <c r="P21">
        <v>567.51176928505663</v>
      </c>
      <c r="Q21">
        <v>731.22031023858085</v>
      </c>
      <c r="R21">
        <v>668.51735208710716</v>
      </c>
      <c r="S21">
        <v>9.379406227185493</v>
      </c>
      <c r="T21">
        <v>20</v>
      </c>
      <c r="U21" t="s">
        <v>12</v>
      </c>
      <c r="V21">
        <v>428</v>
      </c>
      <c r="W21">
        <v>929</v>
      </c>
      <c r="X21">
        <v>910</v>
      </c>
      <c r="Y21">
        <v>415</v>
      </c>
      <c r="Z21" t="s">
        <v>12</v>
      </c>
      <c r="AA21">
        <v>1.2503296000000002</v>
      </c>
      <c r="AB21">
        <v>0.99391435000000006</v>
      </c>
      <c r="AC21">
        <v>1.0085666500000001</v>
      </c>
      <c r="AD21">
        <v>0.58853405000000003</v>
      </c>
      <c r="AE21" t="s">
        <v>12</v>
      </c>
      <c r="AF21">
        <v>342.30973976781797</v>
      </c>
      <c r="AG21">
        <v>934.68818515398232</v>
      </c>
      <c r="AH21">
        <v>902.27056387398875</v>
      </c>
      <c r="AI21">
        <v>705.14186902185179</v>
      </c>
      <c r="AJ21">
        <v>638.4989624609002</v>
      </c>
      <c r="AK21">
        <v>803.70621644792027</v>
      </c>
      <c r="AL21">
        <v>-20.555677013072525</v>
      </c>
    </row>
    <row r="22" spans="1:38" s="2" customFormat="1" x14ac:dyDescent="0.4">
      <c r="A22" s="2">
        <v>21</v>
      </c>
      <c r="B22" s="2" t="s">
        <v>13</v>
      </c>
      <c r="C22" s="2">
        <v>77</v>
      </c>
      <c r="D22" s="2">
        <v>76</v>
      </c>
      <c r="E22" s="2" t="e">
        <v>#N/A</v>
      </c>
      <c r="F22" s="2">
        <v>285</v>
      </c>
      <c r="G22" s="2" t="s">
        <v>13</v>
      </c>
      <c r="H22" s="2">
        <v>0.37363365000000004</v>
      </c>
      <c r="I22" s="2">
        <v>0.1123343</v>
      </c>
      <c r="J22" s="2" t="e">
        <v>#N/A</v>
      </c>
      <c r="K22" s="2">
        <v>0.9084426000000001</v>
      </c>
      <c r="L22" s="2" t="s">
        <v>13</v>
      </c>
      <c r="M22" s="2">
        <v>206.084221803898</v>
      </c>
      <c r="N22" s="2">
        <v>676.55204154029536</v>
      </c>
      <c r="O22" s="2" t="e">
        <v>#N/A</v>
      </c>
      <c r="P22" s="2">
        <v>313.72372894005628</v>
      </c>
      <c r="Q22" s="2">
        <v>441.31813167209668</v>
      </c>
      <c r="R22" s="2" t="e">
        <v>#N/A</v>
      </c>
      <c r="S22" s="2" t="e">
        <v>#N/A</v>
      </c>
      <c r="T22" s="2">
        <v>21</v>
      </c>
      <c r="U22" s="2" t="s">
        <v>13</v>
      </c>
      <c r="V22" s="2">
        <v>108</v>
      </c>
      <c r="W22" s="2">
        <v>131</v>
      </c>
      <c r="X22" s="2" t="e">
        <v>#N/A</v>
      </c>
      <c r="Y22" s="2">
        <v>212</v>
      </c>
      <c r="Z22" s="2" t="s">
        <v>13</v>
      </c>
      <c r="AA22" s="2">
        <v>0.40293825</v>
      </c>
      <c r="AB22" s="2">
        <v>0.20269015000000001</v>
      </c>
      <c r="AC22" s="2" t="e">
        <v>#N/A</v>
      </c>
      <c r="AD22" s="2">
        <v>0.9084426000000001</v>
      </c>
      <c r="AE22" s="2" t="s">
        <v>13</v>
      </c>
      <c r="AF22" s="2">
        <v>268.03114372983947</v>
      </c>
      <c r="AG22" s="2">
        <v>646.30669028564034</v>
      </c>
      <c r="AH22" s="2" t="e">
        <v>#N/A</v>
      </c>
      <c r="AI22" s="2">
        <v>233.36642293084887</v>
      </c>
      <c r="AJ22" s="2">
        <v>457.16891700773988</v>
      </c>
      <c r="AK22" s="2" t="e">
        <v>#N/A</v>
      </c>
      <c r="AL22" s="2" t="e">
        <v>#N/A</v>
      </c>
    </row>
    <row r="23" spans="1:38" x14ac:dyDescent="0.4">
      <c r="A23">
        <v>22</v>
      </c>
      <c r="B23" t="s">
        <v>14</v>
      </c>
      <c r="C23">
        <v>1092</v>
      </c>
      <c r="D23">
        <v>2057</v>
      </c>
      <c r="E23">
        <v>488</v>
      </c>
      <c r="F23">
        <v>890</v>
      </c>
      <c r="G23" t="s">
        <v>14</v>
      </c>
      <c r="H23">
        <v>4.5373289000000012</v>
      </c>
      <c r="I23">
        <v>1.9292195000000003</v>
      </c>
      <c r="J23">
        <v>0.77412985000000012</v>
      </c>
      <c r="K23">
        <v>2.4225136000000003</v>
      </c>
      <c r="L23" t="s">
        <v>14</v>
      </c>
      <c r="M23">
        <v>240.67023221525767</v>
      </c>
      <c r="N23">
        <v>1066.2342983781782</v>
      </c>
      <c r="O23">
        <v>630.38519958893187</v>
      </c>
      <c r="P23">
        <v>367.38699836401327</v>
      </c>
      <c r="Q23">
        <v>653.452265296718</v>
      </c>
      <c r="R23">
        <v>498.88609897647257</v>
      </c>
      <c r="S23">
        <v>30.98225559648932</v>
      </c>
      <c r="T23">
        <v>22</v>
      </c>
      <c r="U23" t="s">
        <v>14</v>
      </c>
      <c r="V23">
        <v>932</v>
      </c>
      <c r="W23">
        <v>2385</v>
      </c>
      <c r="X23">
        <v>842</v>
      </c>
      <c r="Y23">
        <v>741</v>
      </c>
      <c r="Z23" t="s">
        <v>14</v>
      </c>
      <c r="AA23">
        <v>3.6704011500000009</v>
      </c>
      <c r="AB23">
        <v>2.3443679999999998</v>
      </c>
      <c r="AC23">
        <v>1.32114905</v>
      </c>
      <c r="AD23">
        <v>2.4225136000000003</v>
      </c>
      <c r="AE23" t="s">
        <v>14</v>
      </c>
      <c r="AF23">
        <v>253.92319855828288</v>
      </c>
      <c r="AG23">
        <v>1017.3317499641695</v>
      </c>
      <c r="AH23">
        <v>637.32400216311703</v>
      </c>
      <c r="AI23">
        <v>305.88063571655488</v>
      </c>
      <c r="AJ23">
        <v>635.62747426122621</v>
      </c>
      <c r="AK23">
        <v>471.60231893983598</v>
      </c>
      <c r="AL23">
        <v>34.780396264827424</v>
      </c>
    </row>
    <row r="24" spans="1:38" s="2" customFormat="1" x14ac:dyDescent="0.4">
      <c r="A24" s="2">
        <v>23</v>
      </c>
      <c r="B24" s="2" t="s">
        <v>15</v>
      </c>
      <c r="C24" s="2">
        <v>16</v>
      </c>
      <c r="D24" s="2" t="e">
        <v>#N/A</v>
      </c>
      <c r="E24" s="2" t="e">
        <v>#N/A</v>
      </c>
      <c r="F24" s="2" t="e">
        <v>#N/A</v>
      </c>
      <c r="G24" s="2" t="s">
        <v>15</v>
      </c>
      <c r="H24" s="2">
        <v>0.53236689999999998</v>
      </c>
      <c r="I24" s="2" t="e">
        <v>#N/A</v>
      </c>
      <c r="J24" s="2" t="e">
        <v>#N/A</v>
      </c>
      <c r="K24" s="2" t="e">
        <v>#N/A</v>
      </c>
      <c r="L24" s="2" t="s">
        <v>15</v>
      </c>
      <c r="M24" s="2">
        <v>30.05446056094021</v>
      </c>
      <c r="N24" s="2" t="e">
        <v>#N/A</v>
      </c>
      <c r="O24" s="2" t="e">
        <v>#N/A</v>
      </c>
      <c r="P24" s="2" t="e">
        <v>#N/A</v>
      </c>
      <c r="Q24" s="2" t="e">
        <v>#N/A</v>
      </c>
      <c r="R24" s="2" t="e">
        <v>#N/A</v>
      </c>
      <c r="S24" s="2" t="e">
        <v>#N/A</v>
      </c>
      <c r="T24" s="2">
        <v>23</v>
      </c>
      <c r="U24" s="2" t="s">
        <v>15</v>
      </c>
      <c r="V24" s="2">
        <v>0</v>
      </c>
      <c r="W24" s="2" t="e">
        <v>#N/A</v>
      </c>
      <c r="X24" s="2" t="e">
        <v>#N/A</v>
      </c>
      <c r="Y24" s="2" t="e">
        <v>#N/A</v>
      </c>
      <c r="Z24" s="2" t="s">
        <v>15</v>
      </c>
      <c r="AA24" s="2">
        <v>0.36630750000000001</v>
      </c>
      <c r="AB24" s="2" t="e">
        <v>#N/A</v>
      </c>
      <c r="AC24" s="2" t="e">
        <v>#N/A</v>
      </c>
      <c r="AD24" s="2" t="e">
        <v>#N/A</v>
      </c>
      <c r="AE24" s="2" t="s">
        <v>15</v>
      </c>
      <c r="AF24" s="2">
        <v>0</v>
      </c>
      <c r="AG24" s="2" t="e">
        <v>#N/A</v>
      </c>
      <c r="AH24" s="2" t="e">
        <v>#N/A</v>
      </c>
      <c r="AI24" s="2" t="e">
        <v>#N/A</v>
      </c>
      <c r="AJ24" s="2" t="e">
        <v>#N/A</v>
      </c>
      <c r="AK24" s="2" t="e">
        <v>#N/A</v>
      </c>
      <c r="AL24" s="2" t="e">
        <v>#N/A</v>
      </c>
    </row>
    <row r="25" spans="1:38" s="2" customFormat="1" x14ac:dyDescent="0.4">
      <c r="A25" s="2">
        <v>24</v>
      </c>
      <c r="B25" s="2" t="s">
        <v>16</v>
      </c>
      <c r="C25" s="2">
        <v>85</v>
      </c>
      <c r="D25" s="2">
        <v>312</v>
      </c>
      <c r="E25" s="2" t="e">
        <v>#N/A</v>
      </c>
      <c r="F25" s="2">
        <v>222</v>
      </c>
      <c r="G25" s="2" t="s">
        <v>16</v>
      </c>
      <c r="H25" s="2">
        <v>0.46154745000000008</v>
      </c>
      <c r="I25" s="2">
        <v>0.26374140000000001</v>
      </c>
      <c r="J25" s="2" t="e">
        <v>#N/A</v>
      </c>
      <c r="K25" s="2">
        <v>0.66667965000000007</v>
      </c>
      <c r="L25" s="2" t="s">
        <v>16</v>
      </c>
      <c r="M25" s="2">
        <v>184.16308009068186</v>
      </c>
      <c r="N25" s="2">
        <v>1182.9769615236742</v>
      </c>
      <c r="O25" s="2" t="e">
        <v>#N/A</v>
      </c>
      <c r="P25" s="2">
        <v>332.99351495129628</v>
      </c>
      <c r="Q25" s="2">
        <v>683.57002080717803</v>
      </c>
      <c r="R25" s="2" t="e">
        <v>#N/A</v>
      </c>
      <c r="S25" s="2" t="e">
        <v>#N/A</v>
      </c>
      <c r="T25" s="2">
        <v>24</v>
      </c>
      <c r="U25" s="2" t="s">
        <v>16</v>
      </c>
      <c r="V25" s="2">
        <v>58</v>
      </c>
      <c r="W25" s="2">
        <v>162</v>
      </c>
      <c r="X25" s="2" t="e">
        <v>#N/A</v>
      </c>
      <c r="Y25" s="2">
        <v>198</v>
      </c>
      <c r="Z25" s="2" t="s">
        <v>16</v>
      </c>
      <c r="AA25" s="2">
        <v>0.42003259999999998</v>
      </c>
      <c r="AB25" s="2">
        <v>0.15140710000000002</v>
      </c>
      <c r="AC25" s="2" t="e">
        <v>#N/A</v>
      </c>
      <c r="AD25" s="2">
        <v>0.66667965000000007</v>
      </c>
      <c r="AE25" s="2" t="s">
        <v>16</v>
      </c>
      <c r="AF25" s="2">
        <v>138.08452010629651</v>
      </c>
      <c r="AG25" s="2">
        <v>1069.9630334376657</v>
      </c>
      <c r="AH25" s="2" t="e">
        <v>#N/A</v>
      </c>
      <c r="AI25" s="2">
        <v>296.99421603764262</v>
      </c>
      <c r="AJ25" s="2">
        <v>604.02377677198115</v>
      </c>
      <c r="AK25" s="2" t="e">
        <v>#N/A</v>
      </c>
      <c r="AL25" s="2" t="e">
        <v>#N/A</v>
      </c>
    </row>
    <row r="26" spans="1:38" x14ac:dyDescent="0.4">
      <c r="A26">
        <v>25</v>
      </c>
      <c r="B26" t="s">
        <v>93</v>
      </c>
      <c r="C26">
        <v>537</v>
      </c>
      <c r="D26">
        <v>587</v>
      </c>
      <c r="E26">
        <v>484</v>
      </c>
      <c r="F26">
        <v>518</v>
      </c>
      <c r="G26" t="s">
        <v>93</v>
      </c>
      <c r="H26">
        <v>2.3248316000000004</v>
      </c>
      <c r="I26">
        <v>1.123343</v>
      </c>
      <c r="J26">
        <v>1.4139469500000001</v>
      </c>
      <c r="K26">
        <v>1.3040547000000002</v>
      </c>
      <c r="L26" t="s">
        <v>93</v>
      </c>
      <c r="M26">
        <v>230.98447216563983</v>
      </c>
      <c r="N26">
        <v>522.54743208441232</v>
      </c>
      <c r="O26">
        <v>342.30421445443903</v>
      </c>
      <c r="P26">
        <v>397.22260116849384</v>
      </c>
      <c r="Q26">
        <v>376.76595212502605</v>
      </c>
      <c r="R26">
        <v>369.76340781146644</v>
      </c>
      <c r="S26">
        <v>1.893790506477061</v>
      </c>
      <c r="T26">
        <v>25</v>
      </c>
      <c r="U26" t="s">
        <v>93</v>
      </c>
      <c r="V26">
        <v>527</v>
      </c>
      <c r="W26">
        <v>513</v>
      </c>
      <c r="X26">
        <v>501</v>
      </c>
      <c r="Y26">
        <v>500</v>
      </c>
      <c r="Z26" t="s">
        <v>93</v>
      </c>
      <c r="AA26">
        <v>2.2491280499999995</v>
      </c>
      <c r="AB26">
        <v>1.0451973999999999</v>
      </c>
      <c r="AC26">
        <v>1.3748741500000001</v>
      </c>
      <c r="AD26">
        <v>1.3040547000000002</v>
      </c>
      <c r="AE26" t="s">
        <v>93</v>
      </c>
      <c r="AF26">
        <v>234.31302633035949</v>
      </c>
      <c r="AG26">
        <v>490.81637593051801</v>
      </c>
      <c r="AH26">
        <v>364.39698862619531</v>
      </c>
      <c r="AI26">
        <v>383.41949919738789</v>
      </c>
      <c r="AJ26">
        <v>362.56470113043872</v>
      </c>
      <c r="AK26">
        <v>373.9082439117916</v>
      </c>
      <c r="AL26">
        <v>-3.0337771274251248</v>
      </c>
    </row>
    <row r="27" spans="1:38" x14ac:dyDescent="0.4">
      <c r="A27">
        <v>26</v>
      </c>
      <c r="B27" t="s">
        <v>94</v>
      </c>
      <c r="C27">
        <v>470</v>
      </c>
      <c r="D27">
        <v>649</v>
      </c>
      <c r="E27">
        <v>320</v>
      </c>
      <c r="F27">
        <v>317</v>
      </c>
      <c r="G27" t="s">
        <v>94</v>
      </c>
      <c r="H27">
        <v>1.8852625999999997</v>
      </c>
      <c r="I27">
        <v>1.2307932000000001</v>
      </c>
      <c r="J27">
        <v>0.80343445000000002</v>
      </c>
      <c r="K27">
        <v>1.0818281500000002</v>
      </c>
      <c r="L27" t="s">
        <v>94</v>
      </c>
      <c r="M27">
        <v>249.30213965948303</v>
      </c>
      <c r="N27">
        <v>527.30223078905533</v>
      </c>
      <c r="O27">
        <v>398.29011564042344</v>
      </c>
      <c r="P27">
        <v>293.02251009090486</v>
      </c>
      <c r="Q27">
        <v>388.30218522426918</v>
      </c>
      <c r="R27">
        <v>345.65631286566418</v>
      </c>
      <c r="S27">
        <v>12.337651815194501</v>
      </c>
      <c r="T27">
        <v>26</v>
      </c>
      <c r="U27" t="s">
        <v>94</v>
      </c>
      <c r="V27">
        <v>436</v>
      </c>
      <c r="W27">
        <v>628</v>
      </c>
      <c r="X27">
        <v>377</v>
      </c>
      <c r="Y27">
        <v>302</v>
      </c>
      <c r="Z27" t="s">
        <v>94</v>
      </c>
      <c r="AA27">
        <v>1.8608420999999999</v>
      </c>
      <c r="AB27">
        <v>1.3138229000000001</v>
      </c>
      <c r="AC27">
        <v>0.79122420000000004</v>
      </c>
      <c r="AD27">
        <v>1.0818281500000002</v>
      </c>
      <c r="AE27" t="s">
        <v>94</v>
      </c>
      <c r="AF27">
        <v>234.30252357252667</v>
      </c>
      <c r="AG27">
        <v>477.99440853101277</v>
      </c>
      <c r="AH27">
        <v>476.47683172481322</v>
      </c>
      <c r="AI27">
        <v>279.1570916323447</v>
      </c>
      <c r="AJ27">
        <v>356.14846605176973</v>
      </c>
      <c r="AK27">
        <v>377.81696167857899</v>
      </c>
      <c r="AL27">
        <v>-5.7351833889457149</v>
      </c>
    </row>
    <row r="28" spans="1:38" x14ac:dyDescent="0.4">
      <c r="A28">
        <v>27</v>
      </c>
      <c r="B28" t="s">
        <v>17</v>
      </c>
      <c r="C28">
        <v>90</v>
      </c>
      <c r="D28">
        <v>603</v>
      </c>
      <c r="E28">
        <v>365</v>
      </c>
      <c r="F28">
        <v>289</v>
      </c>
      <c r="G28" t="s">
        <v>17</v>
      </c>
      <c r="H28">
        <v>1.2576557500000003</v>
      </c>
      <c r="I28">
        <v>1.0818281500000002</v>
      </c>
      <c r="J28">
        <v>1.3919684999999999</v>
      </c>
      <c r="K28">
        <v>1.00368255</v>
      </c>
      <c r="L28" t="s">
        <v>17</v>
      </c>
      <c r="M28">
        <v>71.561713131753251</v>
      </c>
      <c r="N28">
        <v>557.38982203411877</v>
      </c>
      <c r="O28">
        <v>262.21857750372942</v>
      </c>
      <c r="P28">
        <v>287.93964784981068</v>
      </c>
      <c r="Q28">
        <v>314.47576758293599</v>
      </c>
      <c r="R28">
        <v>275.07911267677002</v>
      </c>
      <c r="S28">
        <v>14.321936159674456</v>
      </c>
      <c r="T28">
        <v>27</v>
      </c>
      <c r="U28" t="s">
        <v>17</v>
      </c>
      <c r="V28">
        <v>73</v>
      </c>
      <c r="W28">
        <v>464</v>
      </c>
      <c r="X28">
        <v>389</v>
      </c>
      <c r="Y28">
        <v>266</v>
      </c>
      <c r="Z28" t="s">
        <v>17</v>
      </c>
      <c r="AA28">
        <v>1.3748741500000001</v>
      </c>
      <c r="AB28">
        <v>0.84494930000000001</v>
      </c>
      <c r="AC28">
        <v>1.4359254000000001</v>
      </c>
      <c r="AD28">
        <v>1.00368255</v>
      </c>
      <c r="AE28" t="s">
        <v>17</v>
      </c>
      <c r="AF28">
        <v>53.095768801820874</v>
      </c>
      <c r="AG28">
        <v>549.14537475798841</v>
      </c>
      <c r="AH28">
        <v>270.9054384023014</v>
      </c>
      <c r="AI28">
        <v>265.02403573719602</v>
      </c>
      <c r="AJ28">
        <v>301.12057177990465</v>
      </c>
      <c r="AK28">
        <v>267.96473706974871</v>
      </c>
      <c r="AL28">
        <v>12.373208158924951</v>
      </c>
    </row>
    <row r="29" spans="1:38" x14ac:dyDescent="0.4">
      <c r="A29">
        <v>28</v>
      </c>
      <c r="B29" t="s">
        <v>95</v>
      </c>
      <c r="C29">
        <v>75</v>
      </c>
      <c r="D29">
        <v>453</v>
      </c>
      <c r="E29">
        <v>60</v>
      </c>
      <c r="F29">
        <v>343</v>
      </c>
      <c r="G29" t="s">
        <v>95</v>
      </c>
      <c r="H29">
        <v>1.1453214500000002</v>
      </c>
      <c r="I29">
        <v>1.221025</v>
      </c>
      <c r="J29">
        <v>1.22346705</v>
      </c>
      <c r="K29">
        <v>0.94995745000000009</v>
      </c>
      <c r="L29" t="s">
        <v>95</v>
      </c>
      <c r="M29">
        <v>65.483799329873705</v>
      </c>
      <c r="N29">
        <v>370.99977477938614</v>
      </c>
      <c r="O29">
        <v>49.040961094947349</v>
      </c>
      <c r="P29">
        <v>361.06880366062705</v>
      </c>
      <c r="Q29">
        <v>218.24178705462992</v>
      </c>
      <c r="R29">
        <v>205.05488237778721</v>
      </c>
      <c r="S29">
        <v>6.430914750202116</v>
      </c>
      <c r="T29">
        <v>28</v>
      </c>
      <c r="U29" t="s">
        <v>95</v>
      </c>
      <c r="V29">
        <v>34</v>
      </c>
      <c r="W29">
        <v>490</v>
      </c>
      <c r="X29">
        <v>153</v>
      </c>
      <c r="Y29">
        <v>297</v>
      </c>
      <c r="Z29" t="s">
        <v>95</v>
      </c>
      <c r="AA29">
        <v>0.94995745000000009</v>
      </c>
      <c r="AB29">
        <v>0.85227545000000005</v>
      </c>
      <c r="AC29">
        <v>1.1819522000000002</v>
      </c>
      <c r="AD29">
        <v>0.94995745000000009</v>
      </c>
      <c r="AE29" t="s">
        <v>95</v>
      </c>
      <c r="AF29">
        <v>35.791076747700643</v>
      </c>
      <c r="AG29">
        <v>574.93149661884547</v>
      </c>
      <c r="AH29">
        <v>129.44685918770654</v>
      </c>
      <c r="AI29">
        <v>312.64558217844387</v>
      </c>
      <c r="AJ29">
        <v>305.36128668327308</v>
      </c>
      <c r="AK29">
        <v>221.04622068307521</v>
      </c>
      <c r="AL29">
        <v>38.143636086447508</v>
      </c>
    </row>
    <row r="30" spans="1:38" x14ac:dyDescent="0.4">
      <c r="A30">
        <v>29</v>
      </c>
      <c r="B30" t="s">
        <v>96</v>
      </c>
      <c r="C30">
        <v>115</v>
      </c>
      <c r="D30">
        <v>160</v>
      </c>
      <c r="E30">
        <v>209</v>
      </c>
      <c r="F30">
        <v>136</v>
      </c>
      <c r="G30" t="s">
        <v>96</v>
      </c>
      <c r="H30">
        <v>0.88890619999999998</v>
      </c>
      <c r="I30">
        <v>0.67156375000000001</v>
      </c>
      <c r="J30">
        <v>0.97437795000000005</v>
      </c>
      <c r="K30">
        <v>0.65691145000000006</v>
      </c>
      <c r="L30" t="s">
        <v>96</v>
      </c>
      <c r="M30">
        <v>129.37248047094283</v>
      </c>
      <c r="N30">
        <v>238.2499055376351</v>
      </c>
      <c r="O30">
        <v>214.49582269385303</v>
      </c>
      <c r="P30">
        <v>207.02942535101189</v>
      </c>
      <c r="Q30">
        <v>183.81119300428895</v>
      </c>
      <c r="R30">
        <v>210.76262402243248</v>
      </c>
      <c r="S30">
        <v>-12.787576138392998</v>
      </c>
      <c r="T30">
        <v>29</v>
      </c>
      <c r="U30" t="s">
        <v>96</v>
      </c>
      <c r="V30">
        <v>89</v>
      </c>
      <c r="W30">
        <v>373</v>
      </c>
      <c r="X30">
        <v>453</v>
      </c>
      <c r="Y30">
        <v>149</v>
      </c>
      <c r="Z30" t="s">
        <v>96</v>
      </c>
      <c r="AA30">
        <v>0.91332670000000016</v>
      </c>
      <c r="AB30">
        <v>0.77412985000000012</v>
      </c>
      <c r="AC30">
        <v>1.1160168500000001</v>
      </c>
      <c r="AD30">
        <v>0.65691145000000006</v>
      </c>
      <c r="AE30" t="s">
        <v>96</v>
      </c>
      <c r="AF30">
        <v>97.445963202433461</v>
      </c>
      <c r="AG30">
        <v>481.83131034154019</v>
      </c>
      <c r="AH30">
        <v>405.90784986803737</v>
      </c>
      <c r="AI30">
        <v>226.81900277427039</v>
      </c>
      <c r="AJ30">
        <v>289.63863677198685</v>
      </c>
      <c r="AK30">
        <v>316.3634263211539</v>
      </c>
      <c r="AL30">
        <v>-8.4474965579736701</v>
      </c>
    </row>
    <row r="31" spans="1:38" x14ac:dyDescent="0.4">
      <c r="A31">
        <v>30</v>
      </c>
      <c r="B31" t="s">
        <v>97</v>
      </c>
      <c r="C31">
        <v>135</v>
      </c>
      <c r="D31">
        <v>175</v>
      </c>
      <c r="E31">
        <v>329</v>
      </c>
      <c r="F31">
        <v>348</v>
      </c>
      <c r="G31" t="s">
        <v>97</v>
      </c>
      <c r="H31">
        <v>1.4872084500000002</v>
      </c>
      <c r="I31">
        <v>0.67644785000000007</v>
      </c>
      <c r="J31">
        <v>1.34556955</v>
      </c>
      <c r="K31">
        <v>0.9084426000000001</v>
      </c>
      <c r="L31" t="s">
        <v>97</v>
      </c>
      <c r="M31">
        <v>90.774094243480107</v>
      </c>
      <c r="N31">
        <v>258.70434801441081</v>
      </c>
      <c r="O31">
        <v>244.50612753536225</v>
      </c>
      <c r="P31">
        <v>383.07318481101606</v>
      </c>
      <c r="Q31">
        <v>174.73922112894547</v>
      </c>
      <c r="R31">
        <v>313.78965617318914</v>
      </c>
      <c r="S31">
        <v>-44.313262820715131</v>
      </c>
      <c r="T31">
        <v>30</v>
      </c>
      <c r="U31" t="s">
        <v>97</v>
      </c>
      <c r="V31">
        <v>98</v>
      </c>
      <c r="W31">
        <v>724</v>
      </c>
      <c r="X31">
        <v>575</v>
      </c>
      <c r="Y31">
        <v>386</v>
      </c>
      <c r="Z31" t="s">
        <v>97</v>
      </c>
      <c r="AA31">
        <v>1.4066208000000002</v>
      </c>
      <c r="AB31">
        <v>0.92065285000000008</v>
      </c>
      <c r="AC31">
        <v>1.5213971500000001</v>
      </c>
      <c r="AD31">
        <v>0.9084426000000001</v>
      </c>
      <c r="AE31" t="s">
        <v>97</v>
      </c>
      <c r="AF31">
        <v>69.670518166658695</v>
      </c>
      <c r="AG31">
        <v>786.39847799308927</v>
      </c>
      <c r="AH31">
        <v>377.94207778028237</v>
      </c>
      <c r="AI31">
        <v>424.90301533635693</v>
      </c>
      <c r="AJ31">
        <v>428.03449807987397</v>
      </c>
      <c r="AK31">
        <v>401.42254655831965</v>
      </c>
      <c r="AL31">
        <v>6.6294112649420072</v>
      </c>
    </row>
    <row r="32" spans="1:38" x14ac:dyDescent="0.4">
      <c r="A32">
        <v>31</v>
      </c>
      <c r="B32" t="s">
        <v>98</v>
      </c>
      <c r="C32">
        <v>26</v>
      </c>
      <c r="D32">
        <v>52</v>
      </c>
      <c r="E32">
        <v>31</v>
      </c>
      <c r="F32">
        <v>148</v>
      </c>
      <c r="G32" t="s">
        <v>98</v>
      </c>
      <c r="H32">
        <v>1.9341036000000003</v>
      </c>
      <c r="I32">
        <v>0.94018925000000009</v>
      </c>
      <c r="J32">
        <v>1.87305235</v>
      </c>
      <c r="K32">
        <v>1.1672999000000002</v>
      </c>
      <c r="L32" t="s">
        <v>98</v>
      </c>
      <c r="M32">
        <v>13.44292001731448</v>
      </c>
      <c r="N32">
        <v>55.308013785522434</v>
      </c>
      <c r="O32">
        <v>16.550525136150092</v>
      </c>
      <c r="P32">
        <v>126.78832577643499</v>
      </c>
      <c r="Q32">
        <v>34.375466901418456</v>
      </c>
      <c r="R32">
        <v>71.669425456292544</v>
      </c>
      <c r="S32">
        <v>-52.036078589213375</v>
      </c>
      <c r="T32">
        <v>31</v>
      </c>
      <c r="U32" t="s">
        <v>98</v>
      </c>
      <c r="V32">
        <v>13</v>
      </c>
      <c r="W32">
        <v>127</v>
      </c>
      <c r="X32">
        <v>10</v>
      </c>
      <c r="Y32">
        <v>86</v>
      </c>
      <c r="Z32" t="s">
        <v>98</v>
      </c>
      <c r="AA32">
        <v>1.6361734999999997</v>
      </c>
      <c r="AB32">
        <v>0.97437795000000005</v>
      </c>
      <c r="AC32">
        <v>1.7192032000000002</v>
      </c>
      <c r="AD32">
        <v>1.1672999000000002</v>
      </c>
      <c r="AE32" t="s">
        <v>98</v>
      </c>
      <c r="AF32">
        <v>7.9453676520246796</v>
      </c>
      <c r="AG32">
        <v>130.33956690009251</v>
      </c>
      <c r="AH32">
        <v>5.8166480844149193</v>
      </c>
      <c r="AI32">
        <v>73.674297410631141</v>
      </c>
      <c r="AJ32">
        <v>69.142467276058596</v>
      </c>
      <c r="AK32">
        <v>39.745472747523031</v>
      </c>
      <c r="AL32">
        <v>73.963127109533772</v>
      </c>
    </row>
    <row r="33" spans="1:38" x14ac:dyDescent="0.4">
      <c r="A33">
        <v>32</v>
      </c>
      <c r="B33" t="s">
        <v>99</v>
      </c>
      <c r="C33">
        <v>27</v>
      </c>
      <c r="D33">
        <v>146</v>
      </c>
      <c r="E33">
        <v>64</v>
      </c>
      <c r="F33">
        <v>98</v>
      </c>
      <c r="G33" t="s">
        <v>99</v>
      </c>
      <c r="H33">
        <v>0.75947755000000017</v>
      </c>
      <c r="I33">
        <v>0.60074430000000001</v>
      </c>
      <c r="J33">
        <v>0.84006520000000007</v>
      </c>
      <c r="K33">
        <v>0.4591054</v>
      </c>
      <c r="L33" t="s">
        <v>99</v>
      </c>
      <c r="M33">
        <v>35.55075459439189</v>
      </c>
      <c r="N33">
        <v>243.03185232052971</v>
      </c>
      <c r="O33">
        <v>76.184562817267036</v>
      </c>
      <c r="P33">
        <v>213.45860885103943</v>
      </c>
      <c r="Q33">
        <v>139.2913034574608</v>
      </c>
      <c r="R33">
        <v>144.82158583415324</v>
      </c>
      <c r="S33">
        <v>-3.8186865202716453</v>
      </c>
      <c r="T33">
        <v>32</v>
      </c>
      <c r="U33" t="s">
        <v>99</v>
      </c>
      <c r="V33">
        <v>67</v>
      </c>
      <c r="W33">
        <v>154</v>
      </c>
      <c r="X33">
        <v>74</v>
      </c>
      <c r="Y33">
        <v>78</v>
      </c>
      <c r="Z33" t="s">
        <v>99</v>
      </c>
      <c r="AA33">
        <v>0.78878215000000007</v>
      </c>
      <c r="AB33">
        <v>0.81808675000000008</v>
      </c>
      <c r="AC33">
        <v>0.72284680000000001</v>
      </c>
      <c r="AD33">
        <v>0.4591054</v>
      </c>
      <c r="AE33" t="s">
        <v>99</v>
      </c>
      <c r="AF33">
        <v>84.941070230861584</v>
      </c>
      <c r="AG33">
        <v>188.24409514027698</v>
      </c>
      <c r="AH33">
        <v>102.37300628570259</v>
      </c>
      <c r="AI33">
        <v>169.89562745286813</v>
      </c>
      <c r="AJ33">
        <v>136.59258268556928</v>
      </c>
      <c r="AK33">
        <v>136.13431686928536</v>
      </c>
      <c r="AL33">
        <v>0.33662769742617382</v>
      </c>
    </row>
    <row r="34" spans="1:38" x14ac:dyDescent="0.4">
      <c r="A34">
        <v>33</v>
      </c>
      <c r="B34" t="s">
        <v>100</v>
      </c>
      <c r="C34">
        <v>24</v>
      </c>
      <c r="D34">
        <v>211</v>
      </c>
      <c r="E34">
        <v>66</v>
      </c>
      <c r="F34">
        <v>92</v>
      </c>
      <c r="G34" t="s">
        <v>100</v>
      </c>
      <c r="H34">
        <v>0.63249095000000011</v>
      </c>
      <c r="I34">
        <v>0.52748280000000003</v>
      </c>
      <c r="J34">
        <v>0.78145600000000004</v>
      </c>
      <c r="K34">
        <v>0.47131565000000003</v>
      </c>
      <c r="L34" t="s">
        <v>100</v>
      </c>
      <c r="M34">
        <v>37.945206963040334</v>
      </c>
      <c r="N34">
        <v>400.01304307931935</v>
      </c>
      <c r="O34">
        <v>84.457730185704634</v>
      </c>
      <c r="P34">
        <v>195.19827105253134</v>
      </c>
      <c r="Q34">
        <v>218.97912502117984</v>
      </c>
      <c r="R34">
        <v>139.82800061911797</v>
      </c>
      <c r="S34">
        <v>56.606061769891269</v>
      </c>
      <c r="T34">
        <v>33</v>
      </c>
      <c r="U34" t="s">
        <v>100</v>
      </c>
      <c r="V34">
        <v>9</v>
      </c>
      <c r="W34">
        <v>255</v>
      </c>
      <c r="X34">
        <v>36</v>
      </c>
      <c r="Y34">
        <v>14</v>
      </c>
      <c r="Z34" t="s">
        <v>100</v>
      </c>
      <c r="AA34">
        <v>0.68377399999999999</v>
      </c>
      <c r="AB34">
        <v>0.54457715000000007</v>
      </c>
      <c r="AC34">
        <v>0.76191960000000014</v>
      </c>
      <c r="AD34">
        <v>0.47131565000000003</v>
      </c>
      <c r="AE34" t="s">
        <v>100</v>
      </c>
      <c r="AF34">
        <v>13.162243665304619</v>
      </c>
      <c r="AG34">
        <v>468.25321260724945</v>
      </c>
      <c r="AH34">
        <v>47.249079824170416</v>
      </c>
      <c r="AI34">
        <v>29.704084725385204</v>
      </c>
      <c r="AJ34">
        <v>240.70772813627704</v>
      </c>
      <c r="AK34">
        <v>38.476582274777812</v>
      </c>
      <c r="AL34">
        <v>525.59539830559709</v>
      </c>
    </row>
    <row r="35" spans="1:38" x14ac:dyDescent="0.4">
      <c r="A35">
        <v>34</v>
      </c>
      <c r="B35" t="s">
        <v>101</v>
      </c>
      <c r="C35">
        <v>176</v>
      </c>
      <c r="D35">
        <v>655</v>
      </c>
      <c r="E35">
        <v>312</v>
      </c>
      <c r="F35">
        <v>166</v>
      </c>
      <c r="G35" t="s">
        <v>101</v>
      </c>
      <c r="H35">
        <v>0.58609200000000017</v>
      </c>
      <c r="I35">
        <v>0.63249095000000011</v>
      </c>
      <c r="J35">
        <v>0.31258240000000004</v>
      </c>
      <c r="K35">
        <v>0.39317005000000005</v>
      </c>
      <c r="L35" t="s">
        <v>101</v>
      </c>
      <c r="M35">
        <v>300.29415177139418</v>
      </c>
      <c r="N35">
        <v>1035.5879400329759</v>
      </c>
      <c r="O35">
        <v>998.13681128560006</v>
      </c>
      <c r="P35">
        <v>422.20916878078577</v>
      </c>
      <c r="Q35">
        <v>667.94104590218501</v>
      </c>
      <c r="R35">
        <v>710.17299003319295</v>
      </c>
      <c r="S35">
        <v>-5.9467122410603155</v>
      </c>
      <c r="T35">
        <v>34</v>
      </c>
      <c r="U35" t="s">
        <v>101</v>
      </c>
      <c r="V35">
        <v>210</v>
      </c>
      <c r="W35">
        <v>328</v>
      </c>
      <c r="X35">
        <v>300</v>
      </c>
      <c r="Y35">
        <v>181</v>
      </c>
      <c r="Z35" t="s">
        <v>101</v>
      </c>
      <c r="AA35">
        <v>0.64225915000000011</v>
      </c>
      <c r="AB35">
        <v>0.44201105000000007</v>
      </c>
      <c r="AC35">
        <v>0.33456085000000002</v>
      </c>
      <c r="AD35">
        <v>0.39317005000000005</v>
      </c>
      <c r="AE35" t="s">
        <v>101</v>
      </c>
      <c r="AF35">
        <v>326.97081855509566</v>
      </c>
      <c r="AG35">
        <v>742.06289639139095</v>
      </c>
      <c r="AH35">
        <v>896.69786527622693</v>
      </c>
      <c r="AI35">
        <v>460.36059969471222</v>
      </c>
      <c r="AJ35">
        <v>534.51685747324336</v>
      </c>
      <c r="AK35">
        <v>678.52923248546961</v>
      </c>
      <c r="AL35">
        <v>-21.224196116754658</v>
      </c>
    </row>
    <row r="36" spans="1:38" x14ac:dyDescent="0.4">
      <c r="A36">
        <v>35</v>
      </c>
      <c r="B36" t="s">
        <v>102</v>
      </c>
      <c r="C36">
        <v>407</v>
      </c>
      <c r="D36">
        <v>987</v>
      </c>
      <c r="E36">
        <v>872</v>
      </c>
      <c r="F36">
        <v>282</v>
      </c>
      <c r="G36" t="s">
        <v>102</v>
      </c>
      <c r="H36">
        <v>1.5018607500000001</v>
      </c>
      <c r="I36">
        <v>1.3626639</v>
      </c>
      <c r="J36">
        <v>1.3797582500000001</v>
      </c>
      <c r="K36">
        <v>1.61419505</v>
      </c>
      <c r="L36" t="s">
        <v>102</v>
      </c>
      <c r="M36">
        <v>270.99716135467287</v>
      </c>
      <c r="N36">
        <v>724.31653909669137</v>
      </c>
      <c r="O36">
        <v>631.99477154784176</v>
      </c>
      <c r="P36">
        <v>174.70007729239413</v>
      </c>
      <c r="Q36">
        <v>497.65685022568209</v>
      </c>
      <c r="R36">
        <v>403.34742442011793</v>
      </c>
      <c r="S36">
        <v>23.381685389748146</v>
      </c>
      <c r="T36">
        <v>35</v>
      </c>
      <c r="U36" t="s">
        <v>102</v>
      </c>
      <c r="V36">
        <v>400</v>
      </c>
      <c r="W36">
        <v>962</v>
      </c>
      <c r="X36">
        <v>755</v>
      </c>
      <c r="Y36">
        <v>283</v>
      </c>
      <c r="Z36" t="s">
        <v>102</v>
      </c>
      <c r="AA36">
        <v>1.2820762499999998</v>
      </c>
      <c r="AB36">
        <v>1.1209009500000002</v>
      </c>
      <c r="AC36">
        <v>1.1575317000000003</v>
      </c>
      <c r="AD36">
        <v>1.61419505</v>
      </c>
      <c r="AE36" t="s">
        <v>102</v>
      </c>
      <c r="AF36">
        <v>311.99392391833175</v>
      </c>
      <c r="AG36">
        <v>858.23818777207725</v>
      </c>
      <c r="AH36">
        <v>652.24995565996142</v>
      </c>
      <c r="AI36">
        <v>175.31958111257993</v>
      </c>
      <c r="AJ36">
        <v>585.11605584520453</v>
      </c>
      <c r="AK36">
        <v>413.78476838627068</v>
      </c>
      <c r="AL36">
        <v>41.405895177609587</v>
      </c>
    </row>
    <row r="37" spans="1:38" x14ac:dyDescent="0.4">
      <c r="A37">
        <v>36</v>
      </c>
      <c r="B37" t="s">
        <v>103</v>
      </c>
      <c r="C37">
        <v>605</v>
      </c>
      <c r="D37">
        <v>1266</v>
      </c>
      <c r="E37">
        <v>1312</v>
      </c>
      <c r="F37">
        <v>413</v>
      </c>
      <c r="G37" t="s">
        <v>103</v>
      </c>
      <c r="H37">
        <v>2.3883248999999998</v>
      </c>
      <c r="I37">
        <v>2.6007832500000001</v>
      </c>
      <c r="J37">
        <v>3.2088537000000001</v>
      </c>
      <c r="K37">
        <v>2.1954029500000001</v>
      </c>
      <c r="L37" t="s">
        <v>103</v>
      </c>
      <c r="M37">
        <v>253.31561882556267</v>
      </c>
      <c r="N37">
        <v>486.77643552187595</v>
      </c>
      <c r="O37">
        <v>408.86874960986847</v>
      </c>
      <c r="P37">
        <v>188.1203630522588</v>
      </c>
      <c r="Q37">
        <v>370.04602717371932</v>
      </c>
      <c r="R37">
        <v>298.49455633106362</v>
      </c>
      <c r="S37">
        <v>23.970779139870537</v>
      </c>
      <c r="T37">
        <v>36</v>
      </c>
      <c r="U37" t="s">
        <v>103</v>
      </c>
      <c r="V37">
        <v>569</v>
      </c>
      <c r="W37">
        <v>1474</v>
      </c>
      <c r="X37">
        <v>840</v>
      </c>
      <c r="Y37">
        <v>355</v>
      </c>
      <c r="Z37" t="s">
        <v>103</v>
      </c>
      <c r="AA37">
        <v>2.4176295000000003</v>
      </c>
      <c r="AB37">
        <v>2.4713546000000002</v>
      </c>
      <c r="AC37">
        <v>2.2759906000000001</v>
      </c>
      <c r="AD37">
        <v>2.1954029500000001</v>
      </c>
      <c r="AE37" t="s">
        <v>103</v>
      </c>
      <c r="AF37">
        <v>235.35450738005966</v>
      </c>
      <c r="AG37">
        <v>596.43403662104981</v>
      </c>
      <c r="AH37">
        <v>369.07006557935694</v>
      </c>
      <c r="AI37">
        <v>161.7015227204646</v>
      </c>
      <c r="AJ37">
        <v>415.89427200055474</v>
      </c>
      <c r="AK37">
        <v>265.38579414991079</v>
      </c>
      <c r="AL37">
        <v>56.713087576053489</v>
      </c>
    </row>
    <row r="38" spans="1:38" x14ac:dyDescent="0.4">
      <c r="A38">
        <v>37</v>
      </c>
      <c r="B38" t="s">
        <v>104</v>
      </c>
      <c r="C38">
        <v>176</v>
      </c>
      <c r="D38">
        <v>285</v>
      </c>
      <c r="E38">
        <v>1180</v>
      </c>
      <c r="F38">
        <v>379</v>
      </c>
      <c r="G38" t="s">
        <v>104</v>
      </c>
      <c r="H38">
        <v>1.7289714</v>
      </c>
      <c r="I38">
        <v>0.42247465000000001</v>
      </c>
      <c r="J38">
        <v>1.6728042500000002</v>
      </c>
      <c r="K38">
        <v>0.54701920000000004</v>
      </c>
      <c r="L38" t="s">
        <v>104</v>
      </c>
      <c r="M38">
        <v>101.79462771911669</v>
      </c>
      <c r="N38">
        <v>674.59668881908067</v>
      </c>
      <c r="O38">
        <v>705.40232068396517</v>
      </c>
      <c r="P38">
        <v>692.84588182645143</v>
      </c>
      <c r="Q38">
        <v>388.19565826909866</v>
      </c>
      <c r="R38">
        <v>699.1241012552083</v>
      </c>
      <c r="S38">
        <v>-44.473998597368954</v>
      </c>
      <c r="T38">
        <v>37</v>
      </c>
      <c r="U38" t="s">
        <v>104</v>
      </c>
      <c r="V38">
        <v>235</v>
      </c>
      <c r="W38">
        <v>386</v>
      </c>
      <c r="X38">
        <v>1370</v>
      </c>
      <c r="Y38">
        <v>349</v>
      </c>
      <c r="Z38" t="s">
        <v>104</v>
      </c>
      <c r="AA38">
        <v>1.9805025500000006</v>
      </c>
      <c r="AB38">
        <v>0.5812079</v>
      </c>
      <c r="AC38">
        <v>1.8510739</v>
      </c>
      <c r="AD38">
        <v>0.54701920000000004</v>
      </c>
      <c r="AE38" t="s">
        <v>104</v>
      </c>
      <c r="AF38">
        <v>118.65675204508064</v>
      </c>
      <c r="AG38">
        <v>664.13412481144871</v>
      </c>
      <c r="AH38">
        <v>740.11091615521127</v>
      </c>
      <c r="AI38">
        <v>638.00319988768217</v>
      </c>
      <c r="AJ38">
        <v>391.3954384282647</v>
      </c>
      <c r="AK38">
        <v>689.05705802144666</v>
      </c>
      <c r="AL38">
        <v>-43.19839933834875</v>
      </c>
    </row>
    <row r="39" spans="1:38" x14ac:dyDescent="0.4">
      <c r="A39">
        <v>38</v>
      </c>
      <c r="B39" t="s">
        <v>105</v>
      </c>
      <c r="C39">
        <v>88</v>
      </c>
      <c r="D39">
        <v>452</v>
      </c>
      <c r="E39">
        <v>231</v>
      </c>
      <c r="F39">
        <v>566</v>
      </c>
      <c r="G39" t="s">
        <v>105</v>
      </c>
      <c r="H39">
        <v>1.6825724500000003</v>
      </c>
      <c r="I39">
        <v>1.50674485</v>
      </c>
      <c r="J39">
        <v>1.01833485</v>
      </c>
      <c r="K39">
        <v>2.3761146500000003</v>
      </c>
      <c r="L39" t="s">
        <v>105</v>
      </c>
      <c r="M39">
        <v>52.300868233043978</v>
      </c>
      <c r="N39">
        <v>299.9844333299032</v>
      </c>
      <c r="O39">
        <v>226.84090601436256</v>
      </c>
      <c r="P39">
        <v>238.20399407074061</v>
      </c>
      <c r="Q39">
        <v>176.14265078147358</v>
      </c>
      <c r="R39">
        <v>232.52245004255158</v>
      </c>
      <c r="S39">
        <v>-24.247034749014777</v>
      </c>
      <c r="T39">
        <v>38</v>
      </c>
      <c r="U39" t="s">
        <v>105</v>
      </c>
      <c r="V39">
        <v>131</v>
      </c>
      <c r="W39">
        <v>429</v>
      </c>
      <c r="X39">
        <v>135</v>
      </c>
      <c r="Y39">
        <v>472</v>
      </c>
      <c r="Z39" t="s">
        <v>105</v>
      </c>
      <c r="AA39">
        <v>1.6239632499999999</v>
      </c>
      <c r="AB39">
        <v>1.65326785</v>
      </c>
      <c r="AC39">
        <v>0.56167149999999999</v>
      </c>
      <c r="AD39">
        <v>2.3761146500000003</v>
      </c>
      <c r="AE39" t="s">
        <v>105</v>
      </c>
      <c r="AF39">
        <v>80.66685006572655</v>
      </c>
      <c r="AG39">
        <v>259.48608387926976</v>
      </c>
      <c r="AH39">
        <v>240.35401475773651</v>
      </c>
      <c r="AI39">
        <v>198.6436134300169</v>
      </c>
      <c r="AJ39">
        <v>170.07646697249817</v>
      </c>
      <c r="AK39">
        <v>219.49881409387672</v>
      </c>
      <c r="AL39">
        <v>-22.515997330282282</v>
      </c>
    </row>
    <row r="40" spans="1:38" x14ac:dyDescent="0.4">
      <c r="A40">
        <v>39</v>
      </c>
      <c r="B40" t="s">
        <v>18</v>
      </c>
      <c r="C40">
        <v>39</v>
      </c>
      <c r="D40">
        <v>166</v>
      </c>
      <c r="E40">
        <v>85</v>
      </c>
      <c r="F40">
        <v>132</v>
      </c>
      <c r="G40" t="s">
        <v>18</v>
      </c>
      <c r="H40">
        <v>0.59341814999999998</v>
      </c>
      <c r="I40">
        <v>0.69354220000000011</v>
      </c>
      <c r="J40">
        <v>0.52504074999999994</v>
      </c>
      <c r="K40">
        <v>0.63004890000000002</v>
      </c>
      <c r="L40" t="s">
        <v>18</v>
      </c>
      <c r="M40">
        <v>65.720942306870796</v>
      </c>
      <c r="N40">
        <v>239.35097244262855</v>
      </c>
      <c r="O40">
        <v>161.89219598669249</v>
      </c>
      <c r="P40">
        <v>209.50754774748435</v>
      </c>
      <c r="Q40">
        <v>152.53595737474967</v>
      </c>
      <c r="R40">
        <v>185.6998718670884</v>
      </c>
      <c r="S40">
        <v>-17.858878500506052</v>
      </c>
      <c r="T40">
        <v>39</v>
      </c>
      <c r="U40" t="s">
        <v>18</v>
      </c>
      <c r="V40">
        <v>75</v>
      </c>
      <c r="W40">
        <v>132</v>
      </c>
      <c r="X40">
        <v>122</v>
      </c>
      <c r="Y40">
        <v>120</v>
      </c>
      <c r="Z40" t="s">
        <v>18</v>
      </c>
      <c r="AA40">
        <v>0.64470120000000009</v>
      </c>
      <c r="AB40">
        <v>0.77901395000000007</v>
      </c>
      <c r="AC40">
        <v>0.44933719999999999</v>
      </c>
      <c r="AD40">
        <v>0.63004890000000002</v>
      </c>
      <c r="AE40" t="s">
        <v>18</v>
      </c>
      <c r="AF40">
        <v>116.33296168829838</v>
      </c>
      <c r="AG40">
        <v>169.44497592116289</v>
      </c>
      <c r="AH40">
        <v>271.51101667077643</v>
      </c>
      <c r="AI40">
        <v>190.46140704316758</v>
      </c>
      <c r="AJ40">
        <v>142.88896880473064</v>
      </c>
      <c r="AK40">
        <v>230.98621185697201</v>
      </c>
      <c r="AL40">
        <v>-38.139611167263823</v>
      </c>
    </row>
    <row r="41" spans="1:38" x14ac:dyDescent="0.4">
      <c r="A41">
        <v>40</v>
      </c>
      <c r="B41" t="s">
        <v>19</v>
      </c>
      <c r="C41">
        <v>2538</v>
      </c>
      <c r="D41">
        <v>4682</v>
      </c>
      <c r="E41">
        <v>2979</v>
      </c>
      <c r="F41">
        <v>3647</v>
      </c>
      <c r="G41" t="s">
        <v>19</v>
      </c>
      <c r="H41">
        <v>15.953912650000008</v>
      </c>
      <c r="I41">
        <v>9.9782163000000015</v>
      </c>
      <c r="J41">
        <v>13.934337300000001</v>
      </c>
      <c r="K41">
        <v>12.815878400000001</v>
      </c>
      <c r="L41" t="s">
        <v>19</v>
      </c>
      <c r="M41">
        <v>159.08323278929313</v>
      </c>
      <c r="N41">
        <v>469.22213943187415</v>
      </c>
      <c r="O41">
        <v>213.7884232212464</v>
      </c>
      <c r="P41">
        <v>284.5688673200894</v>
      </c>
      <c r="Q41">
        <v>314.15268611058366</v>
      </c>
      <c r="R41">
        <v>249.17864527066791</v>
      </c>
      <c r="S41">
        <v>26.075284569164552</v>
      </c>
      <c r="T41">
        <v>40</v>
      </c>
      <c r="U41" t="s">
        <v>19</v>
      </c>
      <c r="V41">
        <v>2594</v>
      </c>
      <c r="W41">
        <v>4491</v>
      </c>
      <c r="X41">
        <v>3057</v>
      </c>
      <c r="Y41">
        <v>4265</v>
      </c>
      <c r="Z41" t="s">
        <v>19</v>
      </c>
      <c r="AA41">
        <v>17.218894549999998</v>
      </c>
      <c r="AB41">
        <v>9.1869921000000012</v>
      </c>
      <c r="AC41">
        <v>14.574154400000001</v>
      </c>
      <c r="AD41">
        <v>12.815878400000001</v>
      </c>
      <c r="AE41" t="s">
        <v>19</v>
      </c>
      <c r="AF41">
        <v>150.64846308615091</v>
      </c>
      <c r="AG41">
        <v>488.84335058914434</v>
      </c>
      <c r="AH41">
        <v>209.7548795009335</v>
      </c>
      <c r="AI41">
        <v>332.79029863454383</v>
      </c>
      <c r="AJ41">
        <v>319.74590683764762</v>
      </c>
      <c r="AK41">
        <v>271.27258906773864</v>
      </c>
      <c r="AL41">
        <v>17.868859487976081</v>
      </c>
    </row>
    <row r="42" spans="1:38" x14ac:dyDescent="0.4">
      <c r="A42">
        <v>41</v>
      </c>
      <c r="B42" t="s">
        <v>20</v>
      </c>
      <c r="C42">
        <v>349</v>
      </c>
      <c r="D42">
        <v>627</v>
      </c>
      <c r="E42">
        <v>204</v>
      </c>
      <c r="F42">
        <v>287</v>
      </c>
      <c r="G42" t="s">
        <v>20</v>
      </c>
      <c r="H42">
        <v>5.9976747999999986</v>
      </c>
      <c r="I42">
        <v>4.3321966999999999</v>
      </c>
      <c r="J42">
        <v>2.3858828500000002</v>
      </c>
      <c r="K42">
        <v>2.7961472500000002</v>
      </c>
      <c r="L42" t="s">
        <v>20</v>
      </c>
      <c r="M42">
        <v>58.189216927866795</v>
      </c>
      <c r="N42">
        <v>144.73027044224469</v>
      </c>
      <c r="O42">
        <v>85.502940766768987</v>
      </c>
      <c r="P42">
        <v>102.64123250304503</v>
      </c>
      <c r="Q42">
        <v>101.45974368505574</v>
      </c>
      <c r="R42">
        <v>94.072086634907009</v>
      </c>
      <c r="S42">
        <v>7.8531871827401556</v>
      </c>
      <c r="T42">
        <v>41</v>
      </c>
      <c r="U42" t="s">
        <v>20</v>
      </c>
      <c r="V42">
        <v>495</v>
      </c>
      <c r="W42">
        <v>666</v>
      </c>
      <c r="X42">
        <v>353</v>
      </c>
      <c r="Y42">
        <v>292</v>
      </c>
      <c r="Z42" t="s">
        <v>20</v>
      </c>
      <c r="AA42">
        <v>6.5349258000000008</v>
      </c>
      <c r="AB42">
        <v>3.9365846000000002</v>
      </c>
      <c r="AC42">
        <v>3.2576947000000001</v>
      </c>
      <c r="AD42">
        <v>2.7961472500000002</v>
      </c>
      <c r="AE42" t="s">
        <v>20</v>
      </c>
      <c r="AF42">
        <v>75.746843215878584</v>
      </c>
      <c r="AG42">
        <v>169.18218904783603</v>
      </c>
      <c r="AH42">
        <v>108.35883423943932</v>
      </c>
      <c r="AI42">
        <v>104.42940728532804</v>
      </c>
      <c r="AJ42">
        <v>122.46451613185731</v>
      </c>
      <c r="AK42">
        <v>106.39412076238368</v>
      </c>
      <c r="AL42">
        <v>15.104589665593082</v>
      </c>
    </row>
    <row r="43" spans="1:38" x14ac:dyDescent="0.4">
      <c r="A43">
        <v>42</v>
      </c>
      <c r="B43" t="s">
        <v>21</v>
      </c>
      <c r="C43">
        <v>11</v>
      </c>
      <c r="D43">
        <v>98</v>
      </c>
      <c r="E43">
        <v>1</v>
      </c>
      <c r="F43">
        <v>17</v>
      </c>
      <c r="G43" t="s">
        <v>21</v>
      </c>
      <c r="H43">
        <v>0.58609199999999995</v>
      </c>
      <c r="I43">
        <v>0.59586020000000006</v>
      </c>
      <c r="J43">
        <v>4.39569E-2</v>
      </c>
      <c r="K43">
        <v>0.19047990000000004</v>
      </c>
      <c r="L43" t="s">
        <v>21</v>
      </c>
      <c r="M43">
        <v>18.768384485712144</v>
      </c>
      <c r="N43">
        <v>164.46810845899759</v>
      </c>
      <c r="O43">
        <v>22.749556952378352</v>
      </c>
      <c r="P43">
        <v>89.24826189009967</v>
      </c>
      <c r="Q43">
        <v>91.618246472354869</v>
      </c>
      <c r="R43">
        <v>55.998909421239013</v>
      </c>
      <c r="S43">
        <v>63.607197745901665</v>
      </c>
      <c r="T43">
        <v>42</v>
      </c>
      <c r="U43" t="s">
        <v>21</v>
      </c>
      <c r="V43">
        <v>15</v>
      </c>
      <c r="W43">
        <v>90</v>
      </c>
      <c r="X43">
        <v>11</v>
      </c>
      <c r="Y43">
        <v>9</v>
      </c>
      <c r="Z43" t="s">
        <v>21</v>
      </c>
      <c r="AA43">
        <v>0.52748280000000003</v>
      </c>
      <c r="AB43">
        <v>0.54457715000000007</v>
      </c>
      <c r="AC43">
        <v>0.18315375</v>
      </c>
      <c r="AD43">
        <v>0.19047990000000004</v>
      </c>
      <c r="AE43" t="s">
        <v>21</v>
      </c>
      <c r="AF43">
        <v>28.436946190472938</v>
      </c>
      <c r="AG43">
        <v>165.26583974373509</v>
      </c>
      <c r="AH43">
        <v>60.058830354278847</v>
      </c>
      <c r="AI43">
        <v>47.249079824170416</v>
      </c>
      <c r="AJ43">
        <v>96.851392967104005</v>
      </c>
      <c r="AK43">
        <v>53.653955089224631</v>
      </c>
      <c r="AL43">
        <v>80.511190286053576</v>
      </c>
    </row>
    <row r="44" spans="1:38" x14ac:dyDescent="0.4">
      <c r="A44">
        <v>43</v>
      </c>
      <c r="B44" t="s">
        <v>22</v>
      </c>
      <c r="C44">
        <v>95</v>
      </c>
      <c r="D44">
        <v>333</v>
      </c>
      <c r="E44">
        <v>531</v>
      </c>
      <c r="F44">
        <v>289</v>
      </c>
      <c r="G44" t="s">
        <v>22</v>
      </c>
      <c r="H44">
        <v>2.6349719500000002</v>
      </c>
      <c r="I44">
        <v>2.1636563000000004</v>
      </c>
      <c r="J44">
        <v>5.6069468000000011</v>
      </c>
      <c r="K44">
        <v>2.1490040000000001</v>
      </c>
      <c r="L44" t="s">
        <v>22</v>
      </c>
      <c r="M44">
        <v>36.053514725270603</v>
      </c>
      <c r="N44">
        <v>153.90614489001786</v>
      </c>
      <c r="O44">
        <v>94.703948323533211</v>
      </c>
      <c r="P44">
        <v>134.48090371167294</v>
      </c>
      <c r="Q44">
        <v>94.979829807644222</v>
      </c>
      <c r="R44">
        <v>114.59242601760307</v>
      </c>
      <c r="S44">
        <v>-17.115089444869653</v>
      </c>
      <c r="T44">
        <v>43</v>
      </c>
      <c r="U44" t="s">
        <v>22</v>
      </c>
      <c r="V44">
        <v>101</v>
      </c>
      <c r="W44">
        <v>372</v>
      </c>
      <c r="X44">
        <v>359</v>
      </c>
      <c r="Y44">
        <v>302</v>
      </c>
      <c r="Z44" t="s">
        <v>22</v>
      </c>
      <c r="AA44">
        <v>2.4371659000000001</v>
      </c>
      <c r="AB44">
        <v>2.1929609000000005</v>
      </c>
      <c r="AC44">
        <v>5.1844721500000004</v>
      </c>
      <c r="AD44">
        <v>2.1490040000000001</v>
      </c>
      <c r="AE44" t="s">
        <v>22</v>
      </c>
      <c r="AF44">
        <v>41.441577694813468</v>
      </c>
      <c r="AG44">
        <v>169.63366743109734</v>
      </c>
      <c r="AH44">
        <v>69.245236470216156</v>
      </c>
      <c r="AI44">
        <v>140.53021771946445</v>
      </c>
      <c r="AJ44">
        <v>105.53762256295541</v>
      </c>
      <c r="AK44">
        <v>104.8877270948403</v>
      </c>
      <c r="AL44">
        <v>0.61961059326556311</v>
      </c>
    </row>
    <row r="45" spans="1:38" x14ac:dyDescent="0.4">
      <c r="A45">
        <v>44</v>
      </c>
      <c r="B45" t="s">
        <v>23</v>
      </c>
      <c r="C45">
        <v>794</v>
      </c>
      <c r="D45">
        <v>339</v>
      </c>
      <c r="E45">
        <v>282</v>
      </c>
      <c r="F45">
        <v>187</v>
      </c>
      <c r="G45" t="s">
        <v>23</v>
      </c>
      <c r="H45">
        <v>3.3089777499999999</v>
      </c>
      <c r="I45">
        <v>4.1417168000000002</v>
      </c>
      <c r="J45">
        <v>3.5727191500000002</v>
      </c>
      <c r="K45">
        <v>2.5372899500000003</v>
      </c>
      <c r="L45" t="s">
        <v>23</v>
      </c>
      <c r="M45">
        <v>239.95326048958776</v>
      </c>
      <c r="N45">
        <v>81.85011587465371</v>
      </c>
      <c r="O45">
        <v>78.931477163549218</v>
      </c>
      <c r="P45">
        <v>73.700682099812823</v>
      </c>
      <c r="Q45">
        <v>160.90168818212072</v>
      </c>
      <c r="R45">
        <v>76.316079631681021</v>
      </c>
      <c r="S45">
        <v>110.83589324644207</v>
      </c>
      <c r="T45">
        <v>44</v>
      </c>
      <c r="U45" t="s">
        <v>23</v>
      </c>
      <c r="V45">
        <v>1245</v>
      </c>
      <c r="W45">
        <v>496</v>
      </c>
      <c r="X45">
        <v>479</v>
      </c>
      <c r="Y45">
        <v>201</v>
      </c>
      <c r="Z45" t="s">
        <v>23</v>
      </c>
      <c r="AA45">
        <v>3.8218082500000001</v>
      </c>
      <c r="AB45">
        <v>3.7949457</v>
      </c>
      <c r="AC45">
        <v>4.4665094500000002</v>
      </c>
      <c r="AD45">
        <v>2.5372899500000003</v>
      </c>
      <c r="AE45" t="s">
        <v>23</v>
      </c>
      <c r="AF45">
        <v>325.76202639156475</v>
      </c>
      <c r="AG45">
        <v>130.70015731713895</v>
      </c>
      <c r="AH45">
        <v>107.24258066889347</v>
      </c>
      <c r="AI45">
        <v>79.218380224932503</v>
      </c>
      <c r="AJ45">
        <v>228.23109185435186</v>
      </c>
      <c r="AK45">
        <v>93.230480446912992</v>
      </c>
      <c r="AL45">
        <v>144.80308452803746</v>
      </c>
    </row>
    <row r="46" spans="1:38" x14ac:dyDescent="0.4">
      <c r="A46">
        <v>45</v>
      </c>
      <c r="B46" t="s">
        <v>106</v>
      </c>
      <c r="C46">
        <v>242</v>
      </c>
      <c r="D46">
        <v>964</v>
      </c>
      <c r="E46">
        <v>505</v>
      </c>
      <c r="F46">
        <v>484</v>
      </c>
      <c r="G46" t="s">
        <v>106</v>
      </c>
      <c r="H46">
        <v>3.6386544999999995</v>
      </c>
      <c r="I46">
        <v>3.7631990500000003</v>
      </c>
      <c r="J46">
        <v>3.0794250500000002</v>
      </c>
      <c r="K46">
        <v>4.6594314000000008</v>
      </c>
      <c r="L46" t="s">
        <v>106</v>
      </c>
      <c r="M46">
        <v>66.508100727892696</v>
      </c>
      <c r="N46">
        <v>256.165030653906</v>
      </c>
      <c r="O46">
        <v>163.99165162340935</v>
      </c>
      <c r="P46">
        <v>103.8753355184068</v>
      </c>
      <c r="Q46">
        <v>161.33656569089936</v>
      </c>
      <c r="R46">
        <v>133.93349357090807</v>
      </c>
      <c r="S46">
        <v>20.460208562754584</v>
      </c>
      <c r="T46">
        <v>45</v>
      </c>
      <c r="U46" t="s">
        <v>106</v>
      </c>
      <c r="V46">
        <v>523</v>
      </c>
      <c r="W46">
        <v>718</v>
      </c>
      <c r="X46">
        <v>408</v>
      </c>
      <c r="Y46">
        <v>446</v>
      </c>
      <c r="Z46" t="s">
        <v>106</v>
      </c>
      <c r="AA46">
        <v>4.4396469000000005</v>
      </c>
      <c r="AB46">
        <v>3.5995817000000003</v>
      </c>
      <c r="AC46">
        <v>2.9719748500000001</v>
      </c>
      <c r="AD46">
        <v>4.6594314000000008</v>
      </c>
      <c r="AE46" t="s">
        <v>106</v>
      </c>
      <c r="AF46">
        <v>117.80216124845423</v>
      </c>
      <c r="AG46">
        <v>199.46762147390623</v>
      </c>
      <c r="AH46">
        <v>137.28245378657897</v>
      </c>
      <c r="AI46">
        <v>95.71983396944097</v>
      </c>
      <c r="AJ46">
        <v>158.63489136118022</v>
      </c>
      <c r="AK46">
        <v>116.50114387800997</v>
      </c>
      <c r="AL46">
        <v>36.165951750043853</v>
      </c>
    </row>
    <row r="47" spans="1:38" x14ac:dyDescent="0.4">
      <c r="A47">
        <v>46</v>
      </c>
      <c r="B47" t="s">
        <v>107</v>
      </c>
      <c r="C47">
        <v>164</v>
      </c>
      <c r="D47">
        <v>187</v>
      </c>
      <c r="E47">
        <v>17</v>
      </c>
      <c r="F47">
        <v>85</v>
      </c>
      <c r="G47" t="s">
        <v>107</v>
      </c>
      <c r="H47">
        <v>2.2784326500000001</v>
      </c>
      <c r="I47">
        <v>0.92309490000000005</v>
      </c>
      <c r="J47">
        <v>0.21001630000000002</v>
      </c>
      <c r="K47">
        <v>0.86936980000000008</v>
      </c>
      <c r="L47" t="s">
        <v>107</v>
      </c>
      <c r="M47">
        <v>71.979305598521861</v>
      </c>
      <c r="N47">
        <v>202.57938809975008</v>
      </c>
      <c r="O47">
        <v>80.946097993346228</v>
      </c>
      <c r="P47">
        <v>97.771972295333924</v>
      </c>
      <c r="Q47">
        <v>137.27934684913598</v>
      </c>
      <c r="R47">
        <v>89.359035144340083</v>
      </c>
      <c r="S47">
        <v>53.62671119645713</v>
      </c>
      <c r="T47">
        <v>46</v>
      </c>
      <c r="U47" t="s">
        <v>107</v>
      </c>
      <c r="V47">
        <v>135</v>
      </c>
      <c r="W47">
        <v>158</v>
      </c>
      <c r="X47">
        <v>1</v>
      </c>
      <c r="Y47">
        <v>67</v>
      </c>
      <c r="Z47" t="s">
        <v>107</v>
      </c>
      <c r="AA47">
        <v>2.23935985</v>
      </c>
      <c r="AB47">
        <v>0.75947755000000006</v>
      </c>
      <c r="AC47">
        <v>0.21490040000000002</v>
      </c>
      <c r="AD47">
        <v>0.86936980000000008</v>
      </c>
      <c r="AE47" t="s">
        <v>107</v>
      </c>
      <c r="AF47">
        <v>60.285085489944812</v>
      </c>
      <c r="AG47">
        <v>208.03774910792293</v>
      </c>
      <c r="AH47">
        <v>4.6533184675319355</v>
      </c>
      <c r="AI47">
        <v>77.067319338674977</v>
      </c>
      <c r="AJ47">
        <v>134.16141729893388</v>
      </c>
      <c r="AK47">
        <v>40.860318903103455</v>
      </c>
      <c r="AL47">
        <v>228.34158151600707</v>
      </c>
    </row>
    <row r="48" spans="1:38" s="2" customFormat="1" x14ac:dyDescent="0.4">
      <c r="A48" s="2">
        <v>47</v>
      </c>
      <c r="B48" s="2" t="s">
        <v>108</v>
      </c>
      <c r="C48" s="2">
        <v>91</v>
      </c>
      <c r="D48" s="2">
        <v>78</v>
      </c>
      <c r="E48" s="2">
        <v>54</v>
      </c>
      <c r="F48" s="2" t="e">
        <v>#N/A</v>
      </c>
      <c r="G48" s="2" t="s">
        <v>108</v>
      </c>
      <c r="H48" s="2">
        <v>0.22955270000000005</v>
      </c>
      <c r="I48" s="2">
        <v>0.14408095000000001</v>
      </c>
      <c r="J48" s="2">
        <v>0.26374140000000001</v>
      </c>
      <c r="K48" s="2" t="e">
        <v>#N/A</v>
      </c>
      <c r="L48" s="2" t="s">
        <v>108</v>
      </c>
      <c r="M48" s="2">
        <v>396.42313072335884</v>
      </c>
      <c r="N48" s="2">
        <v>541.36233832439325</v>
      </c>
      <c r="O48" s="2">
        <v>204.74601257140517</v>
      </c>
      <c r="P48" s="2" t="e">
        <v>#N/A</v>
      </c>
      <c r="Q48" s="2">
        <v>468.89273452387602</v>
      </c>
      <c r="R48" s="2" t="e">
        <v>#N/A</v>
      </c>
      <c r="S48" s="2" t="e">
        <v>#N/A</v>
      </c>
      <c r="T48" s="2">
        <v>47</v>
      </c>
      <c r="U48" s="2" t="s">
        <v>108</v>
      </c>
      <c r="V48" s="2">
        <v>51</v>
      </c>
      <c r="W48" s="2">
        <v>77</v>
      </c>
      <c r="X48" s="2">
        <v>7</v>
      </c>
      <c r="Y48" s="2" t="e">
        <v>#N/A</v>
      </c>
      <c r="Z48" s="2" t="s">
        <v>108</v>
      </c>
      <c r="AA48" s="2">
        <v>1.9536400000000002E-2</v>
      </c>
      <c r="AB48" s="2">
        <v>0.31502445000000001</v>
      </c>
      <c r="AC48" s="2">
        <v>0.16361734999999999</v>
      </c>
      <c r="AD48" s="2" t="e">
        <v>#N/A</v>
      </c>
      <c r="AE48" s="2" t="s">
        <v>108</v>
      </c>
      <c r="AF48" s="2">
        <v>2610.5116602854155</v>
      </c>
      <c r="AG48" s="2">
        <v>244.42547237206509</v>
      </c>
      <c r="AH48" s="2">
        <v>42.7827488955175</v>
      </c>
      <c r="AI48" s="2" t="e">
        <v>#N/A</v>
      </c>
      <c r="AJ48" s="2">
        <v>1427.4685663287403</v>
      </c>
      <c r="AK48" s="2" t="e">
        <v>#N/A</v>
      </c>
      <c r="AL48" s="2" t="e">
        <v>#N/A</v>
      </c>
    </row>
    <row r="49" spans="1:38" s="2" customFormat="1" x14ac:dyDescent="0.4">
      <c r="A49" s="2">
        <v>48</v>
      </c>
      <c r="B49" s="2" t="s">
        <v>24</v>
      </c>
      <c r="C49" s="2">
        <v>2</v>
      </c>
      <c r="D49" s="2">
        <v>6</v>
      </c>
      <c r="E49" s="2" t="e">
        <v>#N/A</v>
      </c>
      <c r="F49" s="2">
        <v>34</v>
      </c>
      <c r="G49" s="2" t="s">
        <v>24</v>
      </c>
      <c r="H49" s="2">
        <v>0.63004890000000002</v>
      </c>
      <c r="I49" s="2">
        <v>3.4188700000000002E-2</v>
      </c>
      <c r="J49" s="2" t="e">
        <v>#N/A</v>
      </c>
      <c r="K49" s="2">
        <v>0.79366625000000013</v>
      </c>
      <c r="L49" s="2" t="s">
        <v>24</v>
      </c>
      <c r="M49" s="2">
        <v>3.1743567840527933</v>
      </c>
      <c r="N49" s="2">
        <v>175.49658220406155</v>
      </c>
      <c r="O49" s="2" t="e">
        <v>#N/A</v>
      </c>
      <c r="P49" s="2">
        <v>42.839165707247844</v>
      </c>
      <c r="Q49" s="2">
        <v>89.335469494057179</v>
      </c>
      <c r="R49" s="2" t="e">
        <v>#N/A</v>
      </c>
      <c r="S49" s="2" t="e">
        <v>#N/A</v>
      </c>
      <c r="T49" s="2">
        <v>48</v>
      </c>
      <c r="U49" s="2" t="s">
        <v>24</v>
      </c>
      <c r="V49" s="2">
        <v>9</v>
      </c>
      <c r="W49" s="2">
        <v>37</v>
      </c>
      <c r="X49" s="2" t="e">
        <v>#N/A</v>
      </c>
      <c r="Y49" s="2">
        <v>40</v>
      </c>
      <c r="Z49" s="2" t="s">
        <v>24</v>
      </c>
      <c r="AA49" s="2">
        <v>0.71063655000000003</v>
      </c>
      <c r="AB49" s="2">
        <v>0.1123343</v>
      </c>
      <c r="AC49" s="2" t="e">
        <v>#N/A</v>
      </c>
      <c r="AD49" s="2">
        <v>0.79366625000000013</v>
      </c>
      <c r="AE49" s="2" t="s">
        <v>24</v>
      </c>
      <c r="AF49" s="2">
        <v>12.664701808540526</v>
      </c>
      <c r="AG49" s="2">
        <v>329.37402022356486</v>
      </c>
      <c r="AH49" s="2" t="e">
        <v>#N/A</v>
      </c>
      <c r="AI49" s="2">
        <v>50.399018479115114</v>
      </c>
      <c r="AJ49" s="2">
        <v>171.0193610160527</v>
      </c>
      <c r="AK49" s="2" t="e">
        <v>#N/A</v>
      </c>
      <c r="AL49" s="2" t="e">
        <v>#N/A</v>
      </c>
    </row>
    <row r="50" spans="1:38" x14ac:dyDescent="0.4">
      <c r="A50">
        <v>49</v>
      </c>
      <c r="B50" t="s">
        <v>25</v>
      </c>
      <c r="C50">
        <v>104</v>
      </c>
      <c r="D50">
        <v>184</v>
      </c>
      <c r="E50">
        <v>71</v>
      </c>
      <c r="F50">
        <v>12</v>
      </c>
      <c r="G50" t="s">
        <v>25</v>
      </c>
      <c r="H50">
        <v>1.0476394500000001</v>
      </c>
      <c r="I50">
        <v>1.52628125</v>
      </c>
      <c r="J50">
        <v>0.60562840000000007</v>
      </c>
      <c r="K50">
        <v>0.341887</v>
      </c>
      <c r="L50" t="s">
        <v>25</v>
      </c>
      <c r="M50">
        <v>99.270793974014609</v>
      </c>
      <c r="N50">
        <v>120.55445220204336</v>
      </c>
      <c r="O50">
        <v>117.23360397233682</v>
      </c>
      <c r="P50">
        <v>35.099316440812316</v>
      </c>
      <c r="Q50">
        <v>109.91262308802899</v>
      </c>
      <c r="R50">
        <v>76.16646020657457</v>
      </c>
      <c r="S50">
        <v>44.305804405154056</v>
      </c>
      <c r="T50">
        <v>49</v>
      </c>
      <c r="U50" t="s">
        <v>25</v>
      </c>
      <c r="V50">
        <v>120</v>
      </c>
      <c r="W50">
        <v>325</v>
      </c>
      <c r="X50">
        <v>67</v>
      </c>
      <c r="Y50">
        <v>9</v>
      </c>
      <c r="Z50" t="s">
        <v>25</v>
      </c>
      <c r="AA50">
        <v>0.88402209999999992</v>
      </c>
      <c r="AB50">
        <v>0.95484155000000004</v>
      </c>
      <c r="AC50">
        <v>0.37607570000000001</v>
      </c>
      <c r="AD50">
        <v>0.341887</v>
      </c>
      <c r="AE50" t="s">
        <v>25</v>
      </c>
      <c r="AF50">
        <v>135.74321275452277</v>
      </c>
      <c r="AG50">
        <v>340.37060913404952</v>
      </c>
      <c r="AH50">
        <v>178.15562132836553</v>
      </c>
      <c r="AI50">
        <v>26.324487330609237</v>
      </c>
      <c r="AJ50">
        <v>238.05691094428613</v>
      </c>
      <c r="AK50">
        <v>102.24005432948738</v>
      </c>
      <c r="AL50">
        <v>132.84114284319918</v>
      </c>
    </row>
    <row r="51" spans="1:38" x14ac:dyDescent="0.4">
      <c r="A51">
        <v>50</v>
      </c>
      <c r="B51" t="s">
        <v>26</v>
      </c>
      <c r="C51">
        <v>69</v>
      </c>
      <c r="D51">
        <v>317</v>
      </c>
      <c r="E51">
        <v>1</v>
      </c>
      <c r="F51">
        <v>37</v>
      </c>
      <c r="G51" t="s">
        <v>26</v>
      </c>
      <c r="H51">
        <v>0.75703550000000008</v>
      </c>
      <c r="I51">
        <v>1.4115049000000002</v>
      </c>
      <c r="J51">
        <v>5.8609200000000007E-2</v>
      </c>
      <c r="K51">
        <v>2.2149393500000003</v>
      </c>
      <c r="L51" t="s">
        <v>26</v>
      </c>
      <c r="M51">
        <v>91.144999144690033</v>
      </c>
      <c r="N51">
        <v>224.58299648835791</v>
      </c>
      <c r="O51">
        <v>17.062167714283763</v>
      </c>
      <c r="P51">
        <v>16.704746339894136</v>
      </c>
      <c r="Q51">
        <v>157.86399781652398</v>
      </c>
      <c r="R51">
        <v>16.883457027088951</v>
      </c>
      <c r="S51">
        <v>835.02176457840585</v>
      </c>
      <c r="T51">
        <v>50</v>
      </c>
      <c r="U51" t="s">
        <v>26</v>
      </c>
      <c r="V51">
        <v>112</v>
      </c>
      <c r="W51">
        <v>148</v>
      </c>
      <c r="X51">
        <v>36</v>
      </c>
      <c r="Y51">
        <v>43</v>
      </c>
      <c r="Z51" t="s">
        <v>26</v>
      </c>
      <c r="AA51">
        <v>1.1379953</v>
      </c>
      <c r="AB51">
        <v>0.83029700000000006</v>
      </c>
      <c r="AC51">
        <v>0.10989225000000001</v>
      </c>
      <c r="AD51">
        <v>2.2149393500000003</v>
      </c>
      <c r="AE51" t="s">
        <v>26</v>
      </c>
      <c r="AF51">
        <v>98.418684154495182</v>
      </c>
      <c r="AG51">
        <v>178.24946976804685</v>
      </c>
      <c r="AH51">
        <v>327.59362011424827</v>
      </c>
      <c r="AI51">
        <v>19.413624124741833</v>
      </c>
      <c r="AJ51">
        <v>138.33407696127102</v>
      </c>
      <c r="AK51">
        <v>173.50362211949505</v>
      </c>
      <c r="AL51">
        <v>-20.270208038655312</v>
      </c>
    </row>
    <row r="52" spans="1:38" x14ac:dyDescent="0.4">
      <c r="A52">
        <v>51</v>
      </c>
      <c r="B52" t="s">
        <v>27</v>
      </c>
      <c r="C52">
        <v>1049</v>
      </c>
      <c r="D52">
        <v>839</v>
      </c>
      <c r="E52">
        <v>470</v>
      </c>
      <c r="F52">
        <v>400</v>
      </c>
      <c r="G52" t="s">
        <v>27</v>
      </c>
      <c r="H52">
        <v>2.9353441</v>
      </c>
      <c r="I52">
        <v>3.6679591</v>
      </c>
      <c r="J52">
        <v>2.4420500000000001</v>
      </c>
      <c r="K52">
        <v>2.65450835</v>
      </c>
      <c r="L52" t="s">
        <v>27</v>
      </c>
      <c r="M52">
        <v>357.36866420533113</v>
      </c>
      <c r="N52">
        <v>228.7375559885605</v>
      </c>
      <c r="O52">
        <v>192.46125181712085</v>
      </c>
      <c r="P52">
        <v>150.68703777104338</v>
      </c>
      <c r="Q52">
        <v>293.05311009694583</v>
      </c>
      <c r="R52">
        <v>171.57414479408212</v>
      </c>
      <c r="S52">
        <v>70.802605747304725</v>
      </c>
      <c r="T52">
        <v>51</v>
      </c>
      <c r="U52" t="s">
        <v>27</v>
      </c>
      <c r="V52">
        <v>1047</v>
      </c>
      <c r="W52">
        <v>1277</v>
      </c>
      <c r="X52">
        <v>594</v>
      </c>
      <c r="Y52">
        <v>414</v>
      </c>
      <c r="Z52" t="s">
        <v>27</v>
      </c>
      <c r="AA52">
        <v>3.6117919499999998</v>
      </c>
      <c r="AB52">
        <v>4.08066555</v>
      </c>
      <c r="AC52">
        <v>2.97685895</v>
      </c>
      <c r="AD52">
        <v>2.65450835</v>
      </c>
      <c r="AE52" t="s">
        <v>27</v>
      </c>
      <c r="AF52">
        <v>289.8838068455189</v>
      </c>
      <c r="AG52">
        <v>312.93914787993344</v>
      </c>
      <c r="AH52">
        <v>199.53918206302654</v>
      </c>
      <c r="AI52">
        <v>155.96108409302988</v>
      </c>
      <c r="AJ52">
        <v>301.41147736272615</v>
      </c>
      <c r="AK52">
        <v>177.75013307802823</v>
      </c>
      <c r="AL52">
        <v>69.570324445503189</v>
      </c>
    </row>
    <row r="53" spans="1:38" x14ac:dyDescent="0.4">
      <c r="A53">
        <v>52</v>
      </c>
      <c r="B53" t="s">
        <v>28</v>
      </c>
      <c r="C53">
        <v>61</v>
      </c>
      <c r="D53">
        <v>123</v>
      </c>
      <c r="E53">
        <v>74</v>
      </c>
      <c r="F53">
        <v>118</v>
      </c>
      <c r="G53" t="s">
        <v>28</v>
      </c>
      <c r="H53">
        <v>0.59586020000000006</v>
      </c>
      <c r="I53">
        <v>0.39072800000000002</v>
      </c>
      <c r="J53">
        <v>0.48841000000000007</v>
      </c>
      <c r="K53">
        <v>0.91332670000000005</v>
      </c>
      <c r="L53" t="s">
        <v>28</v>
      </c>
      <c r="M53">
        <v>102.37300628570257</v>
      </c>
      <c r="N53">
        <v>314.79699432853545</v>
      </c>
      <c r="O53">
        <v>151.51204930283981</v>
      </c>
      <c r="P53">
        <v>129.19801862794552</v>
      </c>
      <c r="Q53">
        <v>208.585000307119</v>
      </c>
      <c r="R53">
        <v>140.35503396539266</v>
      </c>
      <c r="S53">
        <v>48.612411264529207</v>
      </c>
      <c r="T53">
        <v>52</v>
      </c>
      <c r="U53" t="s">
        <v>28</v>
      </c>
      <c r="V53">
        <v>73</v>
      </c>
      <c r="W53">
        <v>106</v>
      </c>
      <c r="X53">
        <v>114</v>
      </c>
      <c r="Y53">
        <v>145</v>
      </c>
      <c r="Z53" t="s">
        <v>28</v>
      </c>
      <c r="AA53">
        <v>0.59341815000000009</v>
      </c>
      <c r="AB53">
        <v>0.44689515000000002</v>
      </c>
      <c r="AC53">
        <v>0.44689515000000002</v>
      </c>
      <c r="AD53">
        <v>0.91332670000000005</v>
      </c>
      <c r="AE53" t="s">
        <v>28</v>
      </c>
      <c r="AF53">
        <v>123.01612277952736</v>
      </c>
      <c r="AG53">
        <v>237.19210199528905</v>
      </c>
      <c r="AH53">
        <v>255.09339271191462</v>
      </c>
      <c r="AI53">
        <v>158.76027712756016</v>
      </c>
      <c r="AJ53">
        <v>180.10411238740821</v>
      </c>
      <c r="AK53">
        <v>206.92683491973739</v>
      </c>
      <c r="AL53">
        <v>-12.962418597246295</v>
      </c>
    </row>
    <row r="54" spans="1:38" x14ac:dyDescent="0.4">
      <c r="A54">
        <v>53</v>
      </c>
      <c r="B54" t="s">
        <v>29</v>
      </c>
      <c r="C54">
        <v>244</v>
      </c>
      <c r="D54">
        <v>483</v>
      </c>
      <c r="E54">
        <v>241</v>
      </c>
      <c r="F54">
        <v>274</v>
      </c>
      <c r="G54" t="s">
        <v>29</v>
      </c>
      <c r="H54">
        <v>1.7436237000000001</v>
      </c>
      <c r="I54">
        <v>1.5287233</v>
      </c>
      <c r="J54">
        <v>1.1721839999999999</v>
      </c>
      <c r="K54">
        <v>1.4701141000000002</v>
      </c>
      <c r="L54" t="s">
        <v>29</v>
      </c>
      <c r="M54">
        <v>139.93845116925169</v>
      </c>
      <c r="N54">
        <v>315.9499171629032</v>
      </c>
      <c r="O54">
        <v>205.59912095711937</v>
      </c>
      <c r="P54">
        <v>186.38009117795684</v>
      </c>
      <c r="Q54">
        <v>227.94418416607743</v>
      </c>
      <c r="R54">
        <v>195.98960606753809</v>
      </c>
      <c r="S54">
        <v>16.304220789916677</v>
      </c>
      <c r="T54">
        <v>53</v>
      </c>
      <c r="U54" t="s">
        <v>29</v>
      </c>
      <c r="V54">
        <v>244</v>
      </c>
      <c r="W54">
        <v>585</v>
      </c>
      <c r="X54">
        <v>214</v>
      </c>
      <c r="Y54">
        <v>347</v>
      </c>
      <c r="Z54" t="s">
        <v>29</v>
      </c>
      <c r="AA54">
        <v>1.9267774500000001</v>
      </c>
      <c r="AB54">
        <v>1.3895264500000002</v>
      </c>
      <c r="AC54">
        <v>1.03787125</v>
      </c>
      <c r="AD54">
        <v>1.4701141000000002</v>
      </c>
      <c r="AE54" t="s">
        <v>29</v>
      </c>
      <c r="AF54">
        <v>126.63631702768785</v>
      </c>
      <c r="AG54">
        <v>421.00673938232694</v>
      </c>
      <c r="AH54">
        <v>206.19127854249743</v>
      </c>
      <c r="AI54">
        <v>236.03610087135411</v>
      </c>
      <c r="AJ54">
        <v>273.82152820500738</v>
      </c>
      <c r="AK54">
        <v>221.11368970692575</v>
      </c>
      <c r="AL54">
        <v>23.837437911665724</v>
      </c>
    </row>
    <row r="55" spans="1:38" x14ac:dyDescent="0.4">
      <c r="A55">
        <v>54</v>
      </c>
      <c r="B55" t="s">
        <v>31</v>
      </c>
      <c r="C55">
        <v>1</v>
      </c>
      <c r="D55">
        <v>23</v>
      </c>
      <c r="E55">
        <v>14</v>
      </c>
      <c r="F55">
        <v>12</v>
      </c>
      <c r="G55" t="s">
        <v>31</v>
      </c>
      <c r="H55">
        <v>0.29548805000000006</v>
      </c>
      <c r="I55">
        <v>0.35409724999999997</v>
      </c>
      <c r="J55">
        <v>7.5703550000000008E-2</v>
      </c>
      <c r="K55">
        <v>0.16605940000000002</v>
      </c>
      <c r="L55" t="s">
        <v>31</v>
      </c>
      <c r="M55">
        <v>3.3842316127504981</v>
      </c>
      <c r="N55">
        <v>64.953907436445789</v>
      </c>
      <c r="O55">
        <v>184.93188232255949</v>
      </c>
      <c r="P55">
        <v>72.263298554613584</v>
      </c>
      <c r="Q55">
        <v>34.169069524598143</v>
      </c>
      <c r="R55">
        <v>128.59759043858654</v>
      </c>
      <c r="S55">
        <v>-73.429463640754591</v>
      </c>
      <c r="T55">
        <v>54</v>
      </c>
      <c r="U55" t="s">
        <v>31</v>
      </c>
      <c r="V55">
        <v>7</v>
      </c>
      <c r="W55">
        <v>40</v>
      </c>
      <c r="X55">
        <v>3</v>
      </c>
      <c r="Y55">
        <v>30</v>
      </c>
      <c r="Z55" t="s">
        <v>31</v>
      </c>
      <c r="AA55">
        <v>0.33211879999999999</v>
      </c>
      <c r="AB55">
        <v>0.24908910000000001</v>
      </c>
      <c r="AC55">
        <v>7.5703550000000008E-2</v>
      </c>
      <c r="AD55">
        <v>0.16605940000000002</v>
      </c>
      <c r="AE55" t="s">
        <v>31</v>
      </c>
      <c r="AF55">
        <v>21.076795411762298</v>
      </c>
      <c r="AG55">
        <v>160.58510789914132</v>
      </c>
      <c r="AH55">
        <v>39.628260497691322</v>
      </c>
      <c r="AI55">
        <v>180.65824638653396</v>
      </c>
      <c r="AJ55">
        <v>90.830951655451813</v>
      </c>
      <c r="AK55">
        <v>110.14325344211264</v>
      </c>
      <c r="AL55">
        <v>-17.533803644914737</v>
      </c>
    </row>
    <row r="56" spans="1:38" x14ac:dyDescent="0.4">
      <c r="A56">
        <v>55</v>
      </c>
      <c r="B56" t="s">
        <v>32</v>
      </c>
      <c r="C56">
        <v>41</v>
      </c>
      <c r="D56">
        <v>143</v>
      </c>
      <c r="E56">
        <v>41</v>
      </c>
      <c r="F56">
        <v>115</v>
      </c>
      <c r="G56" t="s">
        <v>32</v>
      </c>
      <c r="H56">
        <v>0.58609199999999995</v>
      </c>
      <c r="I56">
        <v>1.0061246000000001</v>
      </c>
      <c r="J56">
        <v>0.58364995000000008</v>
      </c>
      <c r="K56">
        <v>0.63493299999999997</v>
      </c>
      <c r="L56" t="s">
        <v>32</v>
      </c>
      <c r="M56">
        <v>69.954887628563441</v>
      </c>
      <c r="N56">
        <v>142.12951358112105</v>
      </c>
      <c r="O56">
        <v>70.24758590315993</v>
      </c>
      <c r="P56">
        <v>181.12147265931998</v>
      </c>
      <c r="Q56">
        <v>106.04220060484224</v>
      </c>
      <c r="R56">
        <v>125.68452928123995</v>
      </c>
      <c r="S56">
        <v>-15.628278825347508</v>
      </c>
      <c r="T56">
        <v>55</v>
      </c>
      <c r="U56" t="s">
        <v>32</v>
      </c>
      <c r="V56">
        <v>30</v>
      </c>
      <c r="W56">
        <v>120</v>
      </c>
      <c r="X56">
        <v>27</v>
      </c>
      <c r="Y56">
        <v>103</v>
      </c>
      <c r="Z56" t="s">
        <v>32</v>
      </c>
      <c r="AA56">
        <v>0.75947755000000006</v>
      </c>
      <c r="AB56">
        <v>0.66423760000000009</v>
      </c>
      <c r="AC56">
        <v>0.45177925000000008</v>
      </c>
      <c r="AD56">
        <v>0.63493299999999997</v>
      </c>
      <c r="AE56" t="s">
        <v>32</v>
      </c>
      <c r="AF56">
        <v>39.500838438213215</v>
      </c>
      <c r="AG56">
        <v>180.65824638653396</v>
      </c>
      <c r="AH56">
        <v>59.763700966788527</v>
      </c>
      <c r="AI56">
        <v>162.2218407296518</v>
      </c>
      <c r="AJ56">
        <v>110.07954241237358</v>
      </c>
      <c r="AK56">
        <v>110.99277084822016</v>
      </c>
      <c r="AL56">
        <v>-0.82278190630576642</v>
      </c>
    </row>
    <row r="57" spans="1:38" x14ac:dyDescent="0.4">
      <c r="A57">
        <v>56</v>
      </c>
      <c r="B57" t="s">
        <v>33</v>
      </c>
      <c r="C57">
        <v>131</v>
      </c>
      <c r="D57">
        <v>266</v>
      </c>
      <c r="E57">
        <v>316</v>
      </c>
      <c r="F57">
        <v>280</v>
      </c>
      <c r="G57" t="s">
        <v>33</v>
      </c>
      <c r="H57">
        <v>0.94263130000000006</v>
      </c>
      <c r="I57">
        <v>1.05740765</v>
      </c>
      <c r="J57">
        <v>1.1770681000000001</v>
      </c>
      <c r="K57">
        <v>0.76191960000000014</v>
      </c>
      <c r="L57" t="s">
        <v>33</v>
      </c>
      <c r="M57">
        <v>138.9726821080522</v>
      </c>
      <c r="N57">
        <v>251.55861128865484</v>
      </c>
      <c r="O57">
        <v>268.46365133843994</v>
      </c>
      <c r="P57">
        <v>367.492843076881</v>
      </c>
      <c r="Q57">
        <v>195.26564669835352</v>
      </c>
      <c r="R57">
        <v>317.9782472076605</v>
      </c>
      <c r="S57">
        <v>-38.59150793707208</v>
      </c>
      <c r="T57">
        <v>56</v>
      </c>
      <c r="U57" t="s">
        <v>33</v>
      </c>
      <c r="V57">
        <v>135</v>
      </c>
      <c r="W57">
        <v>392</v>
      </c>
      <c r="X57">
        <v>168</v>
      </c>
      <c r="Y57">
        <v>290</v>
      </c>
      <c r="Z57" t="s">
        <v>33</v>
      </c>
      <c r="AA57">
        <v>0.94263130000000017</v>
      </c>
      <c r="AB57">
        <v>1.1331112000000001</v>
      </c>
      <c r="AC57">
        <v>1.1062486500000002</v>
      </c>
      <c r="AD57">
        <v>0.76191960000000014</v>
      </c>
      <c r="AE57" t="s">
        <v>33</v>
      </c>
      <c r="AF57">
        <v>143.21612278310721</v>
      </c>
      <c r="AG57">
        <v>345.95015917237424</v>
      </c>
      <c r="AH57">
        <v>151.86459210594288</v>
      </c>
      <c r="AI57">
        <v>380.61758747248388</v>
      </c>
      <c r="AJ57">
        <v>244.58314097774073</v>
      </c>
      <c r="AK57">
        <v>266.24108978921339</v>
      </c>
      <c r="AL57">
        <v>-8.1347131010542189</v>
      </c>
    </row>
    <row r="58" spans="1:38" x14ac:dyDescent="0.4">
      <c r="A58">
        <v>57</v>
      </c>
      <c r="B58" t="s">
        <v>34</v>
      </c>
      <c r="C58">
        <v>494</v>
      </c>
      <c r="D58">
        <v>2091</v>
      </c>
      <c r="E58">
        <v>759</v>
      </c>
      <c r="F58">
        <v>1242</v>
      </c>
      <c r="G58" t="s">
        <v>34</v>
      </c>
      <c r="H58">
        <v>19.226259649999999</v>
      </c>
      <c r="I58">
        <v>14.039345450000001</v>
      </c>
      <c r="J58">
        <v>13.062525450000001</v>
      </c>
      <c r="K58">
        <v>14.6669523</v>
      </c>
      <c r="L58" t="s">
        <v>34</v>
      </c>
      <c r="M58">
        <v>25.694025202660779</v>
      </c>
      <c r="N58">
        <v>148.93856750280332</v>
      </c>
      <c r="O58">
        <v>58.105149950157603</v>
      </c>
      <c r="P58">
        <v>84.68016903552622</v>
      </c>
      <c r="Q58">
        <v>87.316296352732053</v>
      </c>
      <c r="R58">
        <v>71.392659492841915</v>
      </c>
      <c r="S58">
        <v>22.304305474832042</v>
      </c>
      <c r="T58">
        <v>57</v>
      </c>
      <c r="U58" t="s">
        <v>34</v>
      </c>
      <c r="V58">
        <v>553</v>
      </c>
      <c r="W58">
        <v>1805</v>
      </c>
      <c r="X58">
        <v>631</v>
      </c>
      <c r="Y58">
        <v>908</v>
      </c>
      <c r="Z58" t="s">
        <v>34</v>
      </c>
      <c r="AA58">
        <v>19.338593950000003</v>
      </c>
      <c r="AB58">
        <v>13.826887100000002</v>
      </c>
      <c r="AC58">
        <v>13.016126500000002</v>
      </c>
      <c r="AD58">
        <v>14.6669523</v>
      </c>
      <c r="AE58" t="s">
        <v>34</v>
      </c>
      <c r="AF58">
        <v>28.595667370119216</v>
      </c>
      <c r="AG58">
        <v>130.54275969317777</v>
      </c>
      <c r="AH58">
        <v>48.478324177319564</v>
      </c>
      <c r="AI58">
        <v>61.907885253025604</v>
      </c>
      <c r="AJ58">
        <v>79.569213531648501</v>
      </c>
      <c r="AK58">
        <v>55.193104715172581</v>
      </c>
      <c r="AL58">
        <v>44.165134290361692</v>
      </c>
    </row>
    <row r="59" spans="1:38" x14ac:dyDescent="0.4">
      <c r="A59">
        <v>58</v>
      </c>
      <c r="B59" t="s">
        <v>35</v>
      </c>
      <c r="C59">
        <v>90</v>
      </c>
      <c r="D59">
        <v>676</v>
      </c>
      <c r="E59">
        <v>446</v>
      </c>
      <c r="F59">
        <v>479</v>
      </c>
      <c r="G59" t="s">
        <v>35</v>
      </c>
      <c r="H59">
        <v>3.2747890500000003</v>
      </c>
      <c r="I59">
        <v>1.7192032000000002</v>
      </c>
      <c r="J59">
        <v>2.7619585500000001</v>
      </c>
      <c r="K59">
        <v>2.3297157000000004</v>
      </c>
      <c r="L59" t="s">
        <v>35</v>
      </c>
      <c r="M59">
        <v>27.482686251195322</v>
      </c>
      <c r="N59">
        <v>393.20541050644852</v>
      </c>
      <c r="O59">
        <v>161.47961380521079</v>
      </c>
      <c r="P59">
        <v>205.60448641866469</v>
      </c>
      <c r="Q59">
        <v>210.34404837882192</v>
      </c>
      <c r="R59">
        <v>183.54205011193773</v>
      </c>
      <c r="S59">
        <v>14.602647322800594</v>
      </c>
      <c r="T59">
        <v>58</v>
      </c>
      <c r="U59" t="s">
        <v>35</v>
      </c>
      <c r="V59">
        <v>60</v>
      </c>
      <c r="W59">
        <v>437</v>
      </c>
      <c r="X59">
        <v>331</v>
      </c>
      <c r="Y59">
        <v>312</v>
      </c>
      <c r="Z59" t="s">
        <v>35</v>
      </c>
      <c r="AA59">
        <v>3.1893173000000004</v>
      </c>
      <c r="AB59">
        <v>1.24788755</v>
      </c>
      <c r="AC59">
        <v>2.7546324000000002</v>
      </c>
      <c r="AD59">
        <v>2.3297157000000004</v>
      </c>
      <c r="AE59" t="s">
        <v>35</v>
      </c>
      <c r="AF59">
        <v>18.812803605335848</v>
      </c>
      <c r="AG59">
        <v>350.19181015148359</v>
      </c>
      <c r="AH59">
        <v>120.16122368995586</v>
      </c>
      <c r="AI59">
        <v>133.92192017249141</v>
      </c>
      <c r="AJ59">
        <v>184.50230687840971</v>
      </c>
      <c r="AK59">
        <v>127.04157193122364</v>
      </c>
      <c r="AL59">
        <v>45.22986773045718</v>
      </c>
    </row>
    <row r="60" spans="1:38" x14ac:dyDescent="0.4">
      <c r="A60">
        <v>59</v>
      </c>
      <c r="B60" t="s">
        <v>36</v>
      </c>
      <c r="C60">
        <v>95</v>
      </c>
      <c r="D60">
        <v>480</v>
      </c>
      <c r="E60">
        <v>233</v>
      </c>
      <c r="F60">
        <v>328</v>
      </c>
      <c r="G60" t="s">
        <v>36</v>
      </c>
      <c r="H60">
        <v>2.5763627500000004</v>
      </c>
      <c r="I60">
        <v>2.7253278000000001</v>
      </c>
      <c r="J60">
        <v>2.5446161000000003</v>
      </c>
      <c r="K60">
        <v>1.8364216</v>
      </c>
      <c r="L60" t="s">
        <v>36</v>
      </c>
      <c r="M60">
        <v>36.873689467835995</v>
      </c>
      <c r="N60">
        <v>176.12560221196142</v>
      </c>
      <c r="O60">
        <v>91.565875103910557</v>
      </c>
      <c r="P60">
        <v>178.60822373250238</v>
      </c>
      <c r="Q60">
        <v>106.4996458398987</v>
      </c>
      <c r="R60">
        <v>135.08704941820648</v>
      </c>
      <c r="S60">
        <v>-21.162208887845381</v>
      </c>
      <c r="T60">
        <v>59</v>
      </c>
      <c r="U60" t="s">
        <v>36</v>
      </c>
      <c r="V60">
        <v>95</v>
      </c>
      <c r="W60">
        <v>444</v>
      </c>
      <c r="X60">
        <v>296</v>
      </c>
      <c r="Y60">
        <v>157</v>
      </c>
      <c r="Z60" t="s">
        <v>36</v>
      </c>
      <c r="AA60">
        <v>2.7546324000000002</v>
      </c>
      <c r="AB60">
        <v>2.6984652499999999</v>
      </c>
      <c r="AC60">
        <v>2.8181257000000004</v>
      </c>
      <c r="AD60">
        <v>1.8364216</v>
      </c>
      <c r="AE60" t="s">
        <v>36</v>
      </c>
      <c r="AF60">
        <v>34.487360273552284</v>
      </c>
      <c r="AG60">
        <v>164.53797209358171</v>
      </c>
      <c r="AH60">
        <v>105.03434960335515</v>
      </c>
      <c r="AI60">
        <v>85.492350993911202</v>
      </c>
      <c r="AJ60">
        <v>99.512666183567006</v>
      </c>
      <c r="AK60">
        <v>95.263350298633185</v>
      </c>
      <c r="AL60">
        <v>4.4605988258999849</v>
      </c>
    </row>
    <row r="61" spans="1:38" x14ac:dyDescent="0.4">
      <c r="A61">
        <v>60</v>
      </c>
      <c r="B61" t="s">
        <v>109</v>
      </c>
      <c r="C61">
        <v>24</v>
      </c>
      <c r="D61">
        <v>87</v>
      </c>
      <c r="E61">
        <v>21</v>
      </c>
      <c r="F61">
        <v>61</v>
      </c>
      <c r="G61" t="s">
        <v>109</v>
      </c>
      <c r="H61">
        <v>0.62760685000000005</v>
      </c>
      <c r="I61">
        <v>0.38584390000000002</v>
      </c>
      <c r="J61">
        <v>0.42491670000000004</v>
      </c>
      <c r="K61">
        <v>0.42003260000000003</v>
      </c>
      <c r="L61" t="s">
        <v>109</v>
      </c>
      <c r="M61">
        <v>38.240500402441427</v>
      </c>
      <c r="N61">
        <v>225.47978599635758</v>
      </c>
      <c r="O61">
        <v>49.421451310339172</v>
      </c>
      <c r="P61">
        <v>145.22682287041528</v>
      </c>
      <c r="Q61">
        <v>131.86014319939949</v>
      </c>
      <c r="R61">
        <v>97.324137090377221</v>
      </c>
      <c r="S61">
        <v>35.485550801186569</v>
      </c>
      <c r="T61">
        <v>60</v>
      </c>
      <c r="U61" t="s">
        <v>109</v>
      </c>
      <c r="V61">
        <v>27</v>
      </c>
      <c r="W61">
        <v>87</v>
      </c>
      <c r="X61">
        <v>33</v>
      </c>
      <c r="Y61">
        <v>41</v>
      </c>
      <c r="Z61" t="s">
        <v>109</v>
      </c>
      <c r="AA61">
        <v>0.64958530000000003</v>
      </c>
      <c r="AB61">
        <v>0.5006202500000001</v>
      </c>
      <c r="AC61">
        <v>0.42735875000000006</v>
      </c>
      <c r="AD61">
        <v>0.42003260000000003</v>
      </c>
      <c r="AE61" t="s">
        <v>109</v>
      </c>
      <c r="AF61">
        <v>41.564979995698792</v>
      </c>
      <c r="AG61">
        <v>173.78442042646094</v>
      </c>
      <c r="AH61">
        <v>77.218496169787088</v>
      </c>
      <c r="AI61">
        <v>97.611471109623395</v>
      </c>
      <c r="AJ61">
        <v>107.67470021107987</v>
      </c>
      <c r="AK61">
        <v>87.414983639705241</v>
      </c>
      <c r="AL61">
        <v>23.176480424544</v>
      </c>
    </row>
    <row r="62" spans="1:38" x14ac:dyDescent="0.4">
      <c r="A62">
        <v>61</v>
      </c>
      <c r="B62" t="s">
        <v>110</v>
      </c>
      <c r="C62">
        <v>221</v>
      </c>
      <c r="D62">
        <v>568</v>
      </c>
      <c r="E62">
        <v>456</v>
      </c>
      <c r="F62">
        <v>432</v>
      </c>
      <c r="G62" t="s">
        <v>110</v>
      </c>
      <c r="H62">
        <v>2.0220174000000002</v>
      </c>
      <c r="I62">
        <v>1.9511979500000003</v>
      </c>
      <c r="J62">
        <v>1.6874565500000001</v>
      </c>
      <c r="K62">
        <v>1.4994187000000001</v>
      </c>
      <c r="L62" t="s">
        <v>110</v>
      </c>
      <c r="M62">
        <v>109.29678448860034</v>
      </c>
      <c r="N62">
        <v>291.10321687248592</v>
      </c>
      <c r="O62">
        <v>270.22918012318598</v>
      </c>
      <c r="P62">
        <v>288.11165286920857</v>
      </c>
      <c r="Q62">
        <v>200.20000068054313</v>
      </c>
      <c r="R62">
        <v>279.17041649619728</v>
      </c>
      <c r="S62">
        <v>-28.287530178445625</v>
      </c>
      <c r="T62">
        <v>61</v>
      </c>
      <c r="U62" t="s">
        <v>110</v>
      </c>
      <c r="V62">
        <v>252</v>
      </c>
      <c r="W62">
        <v>699</v>
      </c>
      <c r="X62">
        <v>435</v>
      </c>
      <c r="Y62">
        <v>315</v>
      </c>
      <c r="Z62" t="s">
        <v>110</v>
      </c>
      <c r="AA62">
        <v>2.0586481499999998</v>
      </c>
      <c r="AB62">
        <v>1.8925887500000003</v>
      </c>
      <c r="AC62">
        <v>1.66792015</v>
      </c>
      <c r="AD62">
        <v>1.4994187000000001</v>
      </c>
      <c r="AE62" t="s">
        <v>110</v>
      </c>
      <c r="AF62">
        <v>122.41042744482588</v>
      </c>
      <c r="AG62">
        <v>369.33538783848309</v>
      </c>
      <c r="AH62">
        <v>260.80385203092607</v>
      </c>
      <c r="AI62">
        <v>210.08141355046459</v>
      </c>
      <c r="AJ62">
        <v>245.87290764165448</v>
      </c>
      <c r="AK62">
        <v>235.44263279069531</v>
      </c>
      <c r="AL62">
        <v>4.4300705982299782</v>
      </c>
    </row>
    <row r="63" spans="1:38" x14ac:dyDescent="0.4">
      <c r="A63">
        <v>62</v>
      </c>
      <c r="B63" t="s">
        <v>111</v>
      </c>
      <c r="C63">
        <v>37</v>
      </c>
      <c r="D63">
        <v>11</v>
      </c>
      <c r="E63">
        <v>9</v>
      </c>
      <c r="F63">
        <v>5</v>
      </c>
      <c r="G63" t="s">
        <v>111</v>
      </c>
      <c r="H63">
        <v>0.28327780000000002</v>
      </c>
      <c r="I63">
        <v>0.14896505000000002</v>
      </c>
      <c r="J63">
        <v>0.44201105000000007</v>
      </c>
      <c r="K63">
        <v>0.14408095000000001</v>
      </c>
      <c r="L63" t="s">
        <v>111</v>
      </c>
      <c r="M63">
        <v>130.61383560589638</v>
      </c>
      <c r="N63">
        <v>73.84282420608055</v>
      </c>
      <c r="O63">
        <v>20.361481913178412</v>
      </c>
      <c r="P63">
        <v>34.702713995153417</v>
      </c>
      <c r="Q63">
        <v>102.22832990598846</v>
      </c>
      <c r="R63">
        <v>27.532097954165913</v>
      </c>
      <c r="S63">
        <v>271.30599373928266</v>
      </c>
      <c r="T63">
        <v>62</v>
      </c>
      <c r="U63" t="s">
        <v>111</v>
      </c>
      <c r="V63">
        <v>31</v>
      </c>
      <c r="W63">
        <v>17</v>
      </c>
      <c r="X63">
        <v>2</v>
      </c>
      <c r="Y63">
        <v>9</v>
      </c>
      <c r="Z63" t="s">
        <v>111</v>
      </c>
      <c r="AA63">
        <v>0.28816190000000003</v>
      </c>
      <c r="AB63">
        <v>0.12454455</v>
      </c>
      <c r="AC63">
        <v>0.36386545000000003</v>
      </c>
      <c r="AD63">
        <v>0.14408095000000001</v>
      </c>
      <c r="AE63" t="s">
        <v>111</v>
      </c>
      <c r="AF63">
        <v>107.57841338497559</v>
      </c>
      <c r="AG63">
        <v>136.49734171427011</v>
      </c>
      <c r="AH63">
        <v>5.4965372502390641</v>
      </c>
      <c r="AI63">
        <v>62.464885191276146</v>
      </c>
      <c r="AJ63">
        <v>122.03787754962285</v>
      </c>
      <c r="AK63">
        <v>33.980711220757605</v>
      </c>
      <c r="AL63">
        <v>259.13867946081791</v>
      </c>
    </row>
    <row r="64" spans="1:38" s="2" customFormat="1" x14ac:dyDescent="0.4">
      <c r="A64" s="2">
        <v>63</v>
      </c>
      <c r="B64" s="2" t="s">
        <v>37</v>
      </c>
      <c r="C64" s="2">
        <v>5</v>
      </c>
      <c r="D64" s="2">
        <v>77</v>
      </c>
      <c r="E64" s="2" t="e">
        <v>#N/A</v>
      </c>
      <c r="F64" s="2">
        <v>6</v>
      </c>
      <c r="G64" s="2" t="s">
        <v>37</v>
      </c>
      <c r="H64" s="2">
        <v>0.24908910000000001</v>
      </c>
      <c r="I64" s="2">
        <v>0.14652299999999999</v>
      </c>
      <c r="J64" s="2" t="e">
        <v>#N/A</v>
      </c>
      <c r="K64" s="2">
        <v>0.10745020000000001</v>
      </c>
      <c r="L64" s="2" t="s">
        <v>37</v>
      </c>
      <c r="M64" s="2">
        <v>20.073138487392665</v>
      </c>
      <c r="N64" s="2">
        <v>525.51476559994001</v>
      </c>
      <c r="O64" s="2" t="e">
        <v>#N/A</v>
      </c>
      <c r="P64" s="2">
        <v>55.839821610383225</v>
      </c>
      <c r="Q64" s="2">
        <v>272.79395204366631</v>
      </c>
      <c r="R64" s="2" t="e">
        <v>#N/A</v>
      </c>
      <c r="S64" s="2" t="e">
        <v>#N/A</v>
      </c>
      <c r="T64" s="2">
        <v>63</v>
      </c>
      <c r="U64" s="2" t="s">
        <v>37</v>
      </c>
      <c r="V64" s="2">
        <v>9</v>
      </c>
      <c r="W64" s="2">
        <v>6</v>
      </c>
      <c r="X64" s="2" t="e">
        <v>#N/A</v>
      </c>
      <c r="Y64" s="2">
        <v>8</v>
      </c>
      <c r="Z64" s="2" t="s">
        <v>37</v>
      </c>
      <c r="AA64" s="2">
        <v>0.25397320000000001</v>
      </c>
      <c r="AB64" s="2">
        <v>5.8609200000000007E-2</v>
      </c>
      <c r="AC64" s="2" t="e">
        <v>#N/A</v>
      </c>
      <c r="AD64" s="2">
        <v>0.10745020000000001</v>
      </c>
      <c r="AE64" s="2" t="s">
        <v>37</v>
      </c>
      <c r="AF64" s="2">
        <v>35.436809868127817</v>
      </c>
      <c r="AG64" s="2">
        <v>102.37300628570257</v>
      </c>
      <c r="AH64" s="2" t="e">
        <v>#N/A</v>
      </c>
      <c r="AI64" s="2">
        <v>74.453095480510967</v>
      </c>
      <c r="AJ64" s="2">
        <v>68.904908076915191</v>
      </c>
      <c r="AK64" s="2" t="e">
        <v>#N/A</v>
      </c>
      <c r="AL64" s="2" t="e">
        <v>#N/A</v>
      </c>
    </row>
    <row r="65" spans="1:38" x14ac:dyDescent="0.4">
      <c r="A65">
        <v>64</v>
      </c>
      <c r="B65" t="s">
        <v>38</v>
      </c>
      <c r="C65">
        <v>31</v>
      </c>
      <c r="D65">
        <v>33</v>
      </c>
      <c r="E65">
        <v>19</v>
      </c>
      <c r="F65">
        <v>17</v>
      </c>
      <c r="G65" t="s">
        <v>38</v>
      </c>
      <c r="H65">
        <v>0.21734245000000002</v>
      </c>
      <c r="I65">
        <v>0.10745020000000001</v>
      </c>
      <c r="J65">
        <v>0.23199475000000003</v>
      </c>
      <c r="K65">
        <v>0.15873324999999999</v>
      </c>
      <c r="L65" t="s">
        <v>38</v>
      </c>
      <c r="M65">
        <v>142.6320537014283</v>
      </c>
      <c r="N65">
        <v>307.11901885710773</v>
      </c>
      <c r="O65">
        <v>81.898405028562053</v>
      </c>
      <c r="P65">
        <v>107.09791426811964</v>
      </c>
      <c r="Q65">
        <v>224.87553627926803</v>
      </c>
      <c r="R65">
        <v>94.498159648340845</v>
      </c>
      <c r="S65">
        <v>137.96816479400749</v>
      </c>
      <c r="T65">
        <v>64</v>
      </c>
      <c r="U65" t="s">
        <v>38</v>
      </c>
      <c r="V65">
        <v>55</v>
      </c>
      <c r="W65">
        <v>18</v>
      </c>
      <c r="X65">
        <v>24</v>
      </c>
      <c r="Y65">
        <v>18</v>
      </c>
      <c r="Z65" t="s">
        <v>38</v>
      </c>
      <c r="AA65">
        <v>0.23443680000000003</v>
      </c>
      <c r="AB65">
        <v>0.10989225000000001</v>
      </c>
      <c r="AC65">
        <v>0.22711065000000003</v>
      </c>
      <c r="AD65">
        <v>0.15873324999999999</v>
      </c>
      <c r="AE65" t="s">
        <v>38</v>
      </c>
      <c r="AF65">
        <v>234.60480607140173</v>
      </c>
      <c r="AG65">
        <v>163.79681005712413</v>
      </c>
      <c r="AH65">
        <v>105.67536132717684</v>
      </c>
      <c r="AI65">
        <v>113.39779157800902</v>
      </c>
      <c r="AJ65">
        <v>199.20080806426293</v>
      </c>
      <c r="AK65">
        <v>109.53657645259293</v>
      </c>
      <c r="AL65">
        <v>81.8577999381571</v>
      </c>
    </row>
    <row r="66" spans="1:38" x14ac:dyDescent="0.4">
      <c r="A66">
        <v>65</v>
      </c>
      <c r="B66" t="s">
        <v>39</v>
      </c>
      <c r="C66">
        <v>163</v>
      </c>
      <c r="D66">
        <v>26</v>
      </c>
      <c r="E66">
        <v>22</v>
      </c>
      <c r="F66">
        <v>41</v>
      </c>
      <c r="G66" t="s">
        <v>39</v>
      </c>
      <c r="H66">
        <v>0.54213509999999998</v>
      </c>
      <c r="I66">
        <v>0.19292195000000001</v>
      </c>
      <c r="J66">
        <v>0.14408095000000001</v>
      </c>
      <c r="K66">
        <v>0.29304599999999997</v>
      </c>
      <c r="L66" t="s">
        <v>39</v>
      </c>
      <c r="M66">
        <v>300.66306350575718</v>
      </c>
      <c r="N66">
        <v>134.76952726219073</v>
      </c>
      <c r="O66">
        <v>152.69194157867503</v>
      </c>
      <c r="P66">
        <v>139.90977525712688</v>
      </c>
      <c r="Q66">
        <v>217.71629538397394</v>
      </c>
      <c r="R66">
        <v>146.30085841790094</v>
      </c>
      <c r="S66">
        <v>48.814092916719908</v>
      </c>
      <c r="T66">
        <v>65</v>
      </c>
      <c r="U66" t="s">
        <v>39</v>
      </c>
      <c r="V66">
        <v>219</v>
      </c>
      <c r="W66">
        <v>14</v>
      </c>
      <c r="X66">
        <v>11</v>
      </c>
      <c r="Y66">
        <v>80</v>
      </c>
      <c r="Z66" t="s">
        <v>39</v>
      </c>
      <c r="AA66">
        <v>0.6129545500000001</v>
      </c>
      <c r="AB66">
        <v>0.22711065000000003</v>
      </c>
      <c r="AC66">
        <v>0.10989225000000001</v>
      </c>
      <c r="AD66">
        <v>0.29304599999999997</v>
      </c>
      <c r="AE66" t="s">
        <v>39</v>
      </c>
      <c r="AF66">
        <v>357.28587054293007</v>
      </c>
      <c r="AG66">
        <v>61.643960774186496</v>
      </c>
      <c r="AH66">
        <v>100.09805059046474</v>
      </c>
      <c r="AI66">
        <v>272.99468342854027</v>
      </c>
      <c r="AJ66">
        <v>209.46491565855828</v>
      </c>
      <c r="AK66">
        <v>186.54636700950249</v>
      </c>
      <c r="AL66">
        <v>12.285711598922934</v>
      </c>
    </row>
    <row r="67" spans="1:38" x14ac:dyDescent="0.4">
      <c r="A67">
        <v>66</v>
      </c>
      <c r="B67" t="s">
        <v>40</v>
      </c>
      <c r="C67">
        <v>60</v>
      </c>
      <c r="D67">
        <v>132</v>
      </c>
      <c r="E67">
        <v>70</v>
      </c>
      <c r="F67">
        <v>152</v>
      </c>
      <c r="G67" t="s">
        <v>40</v>
      </c>
      <c r="H67">
        <v>0.80343444999999991</v>
      </c>
      <c r="I67">
        <v>1.58977455</v>
      </c>
      <c r="J67">
        <v>1.0793861</v>
      </c>
      <c r="K67">
        <v>1.0891543000000001</v>
      </c>
      <c r="L67" t="s">
        <v>40</v>
      </c>
      <c r="M67">
        <v>74.679396682579409</v>
      </c>
      <c r="N67">
        <v>83.030641042781824</v>
      </c>
      <c r="O67">
        <v>64.851678190037831</v>
      </c>
      <c r="P67">
        <v>139.55782022804297</v>
      </c>
      <c r="Q67">
        <v>78.855018862680623</v>
      </c>
      <c r="R67">
        <v>102.2047492090404</v>
      </c>
      <c r="S67">
        <v>-22.846032622811236</v>
      </c>
      <c r="T67">
        <v>66</v>
      </c>
      <c r="U67" t="s">
        <v>40</v>
      </c>
      <c r="V67">
        <v>105</v>
      </c>
      <c r="W67">
        <v>129</v>
      </c>
      <c r="X67">
        <v>44</v>
      </c>
      <c r="Y67">
        <v>153</v>
      </c>
      <c r="Z67" t="s">
        <v>40</v>
      </c>
      <c r="AA67">
        <v>0.96460975000000004</v>
      </c>
      <c r="AB67">
        <v>1.2942864999999999</v>
      </c>
      <c r="AC67">
        <v>1.0891543000000001</v>
      </c>
      <c r="AD67">
        <v>1.0891543000000001</v>
      </c>
      <c r="AE67" t="s">
        <v>40</v>
      </c>
      <c r="AF67">
        <v>108.85231048100022</v>
      </c>
      <c r="AG67">
        <v>99.668813666834978</v>
      </c>
      <c r="AH67">
        <v>40.398316381801912</v>
      </c>
      <c r="AI67">
        <v>140.47596378217483</v>
      </c>
      <c r="AJ67">
        <v>104.2605620739176</v>
      </c>
      <c r="AK67">
        <v>90.437140081988375</v>
      </c>
      <c r="AL67">
        <v>15.285116246928204</v>
      </c>
    </row>
    <row r="68" spans="1:38" x14ac:dyDescent="0.4">
      <c r="A68">
        <v>67</v>
      </c>
      <c r="B68" t="s">
        <v>41</v>
      </c>
      <c r="C68">
        <v>42</v>
      </c>
      <c r="D68">
        <v>8</v>
      </c>
      <c r="E68">
        <v>46</v>
      </c>
      <c r="F68">
        <v>34</v>
      </c>
      <c r="G68" t="s">
        <v>41</v>
      </c>
      <c r="H68">
        <v>0.19292195000000001</v>
      </c>
      <c r="I68">
        <v>3.4188700000000002E-2</v>
      </c>
      <c r="J68">
        <v>0.2295527</v>
      </c>
      <c r="K68">
        <v>0.15140710000000002</v>
      </c>
      <c r="L68" t="s">
        <v>41</v>
      </c>
      <c r="M68">
        <v>217.70462096200043</v>
      </c>
      <c r="N68">
        <v>233.99544293874874</v>
      </c>
      <c r="O68">
        <v>200.38971443158803</v>
      </c>
      <c r="P68">
        <v>224.5601428202508</v>
      </c>
      <c r="Q68">
        <v>225.85003195037459</v>
      </c>
      <c r="R68">
        <v>212.4749286259194</v>
      </c>
      <c r="S68">
        <v>6.2949089621784111</v>
      </c>
      <c r="T68">
        <v>67</v>
      </c>
      <c r="U68" t="s">
        <v>41</v>
      </c>
      <c r="V68">
        <v>47</v>
      </c>
      <c r="W68">
        <v>5</v>
      </c>
      <c r="X68">
        <v>22</v>
      </c>
      <c r="Y68">
        <v>51</v>
      </c>
      <c r="Z68" t="s">
        <v>41</v>
      </c>
      <c r="AA68">
        <v>0.16850145000000002</v>
      </c>
      <c r="AB68">
        <v>3.1746650000000001E-2</v>
      </c>
      <c r="AC68">
        <v>0.21245835000000002</v>
      </c>
      <c r="AD68">
        <v>0.15140710000000002</v>
      </c>
      <c r="AE68" t="s">
        <v>41</v>
      </c>
      <c r="AF68">
        <v>278.92935045959541</v>
      </c>
      <c r="AG68">
        <v>157.49693274723475</v>
      </c>
      <c r="AH68">
        <v>103.54970750737732</v>
      </c>
      <c r="AI68">
        <v>336.8402142303762</v>
      </c>
      <c r="AJ68">
        <v>218.21314160341507</v>
      </c>
      <c r="AK68">
        <v>220.19496086887676</v>
      </c>
      <c r="AL68">
        <v>-0.90002934564966852</v>
      </c>
    </row>
    <row r="69" spans="1:38" x14ac:dyDescent="0.4">
      <c r="A69">
        <v>68</v>
      </c>
      <c r="B69" t="s">
        <v>42</v>
      </c>
      <c r="C69">
        <v>228</v>
      </c>
      <c r="D69">
        <v>573</v>
      </c>
      <c r="E69">
        <v>170</v>
      </c>
      <c r="F69">
        <v>311</v>
      </c>
      <c r="G69" t="s">
        <v>42</v>
      </c>
      <c r="H69">
        <v>0.45666335000000002</v>
      </c>
      <c r="I69">
        <v>0.98414615000000005</v>
      </c>
      <c r="J69">
        <v>0.80099240000000005</v>
      </c>
      <c r="K69">
        <v>0.62516480000000008</v>
      </c>
      <c r="L69" t="s">
        <v>42</v>
      </c>
      <c r="M69">
        <v>499.27369910460294</v>
      </c>
      <c r="N69">
        <v>582.23059654300323</v>
      </c>
      <c r="O69">
        <v>212.2367203484078</v>
      </c>
      <c r="P69">
        <v>497.46882741958592</v>
      </c>
      <c r="Q69">
        <v>540.75214782380306</v>
      </c>
      <c r="R69">
        <v>354.85277388399686</v>
      </c>
      <c r="S69">
        <v>52.387747150759942</v>
      </c>
      <c r="T69">
        <v>68</v>
      </c>
      <c r="U69" t="s">
        <v>42</v>
      </c>
      <c r="V69">
        <v>182</v>
      </c>
      <c r="W69">
        <v>757</v>
      </c>
      <c r="X69">
        <v>170</v>
      </c>
      <c r="Y69">
        <v>234</v>
      </c>
      <c r="Z69" t="s">
        <v>42</v>
      </c>
      <c r="AA69">
        <v>0.44933719999999999</v>
      </c>
      <c r="AB69">
        <v>1.2527716500000001</v>
      </c>
      <c r="AC69">
        <v>0.8473913500000001</v>
      </c>
      <c r="AD69">
        <v>0.62516480000000008</v>
      </c>
      <c r="AE69" t="s">
        <v>42</v>
      </c>
      <c r="AF69">
        <v>405.04102486951894</v>
      </c>
      <c r="AG69">
        <v>604.26016185790911</v>
      </c>
      <c r="AH69">
        <v>200.61568955123272</v>
      </c>
      <c r="AI69">
        <v>374.30130423210005</v>
      </c>
      <c r="AJ69">
        <v>504.65059336371405</v>
      </c>
      <c r="AK69">
        <v>287.45849689166641</v>
      </c>
      <c r="AL69">
        <v>75.555984192702482</v>
      </c>
    </row>
    <row r="70" spans="1:38" x14ac:dyDescent="0.4">
      <c r="A70">
        <v>69</v>
      </c>
      <c r="B70" t="s">
        <v>112</v>
      </c>
      <c r="C70">
        <v>57</v>
      </c>
      <c r="D70">
        <v>46</v>
      </c>
      <c r="E70">
        <v>26</v>
      </c>
      <c r="F70">
        <v>54</v>
      </c>
      <c r="G70" t="s">
        <v>112</v>
      </c>
      <c r="H70">
        <v>2.2759906000000001</v>
      </c>
      <c r="I70">
        <v>1.6386155500000001</v>
      </c>
      <c r="J70">
        <v>1.4847664</v>
      </c>
      <c r="K70">
        <v>1.7949067500000002</v>
      </c>
      <c r="L70" t="s">
        <v>112</v>
      </c>
      <c r="M70">
        <v>25.044040164313508</v>
      </c>
      <c r="N70">
        <v>28.072478623799217</v>
      </c>
      <c r="O70">
        <v>17.511172127817549</v>
      </c>
      <c r="P70">
        <v>30.085128377839123</v>
      </c>
      <c r="Q70">
        <v>26.558259394056364</v>
      </c>
      <c r="R70">
        <v>23.798150252828336</v>
      </c>
      <c r="S70">
        <v>11.597998633948443</v>
      </c>
      <c r="T70">
        <v>69</v>
      </c>
      <c r="U70" t="s">
        <v>112</v>
      </c>
      <c r="V70">
        <v>41</v>
      </c>
      <c r="W70">
        <v>41</v>
      </c>
      <c r="X70">
        <v>17</v>
      </c>
      <c r="Y70">
        <v>51</v>
      </c>
      <c r="Z70" t="s">
        <v>112</v>
      </c>
      <c r="AA70">
        <v>2.2979690499999998</v>
      </c>
      <c r="AB70">
        <v>1.2845183</v>
      </c>
      <c r="AC70">
        <v>1.5946586500000002</v>
      </c>
      <c r="AD70">
        <v>1.7949067500000002</v>
      </c>
      <c r="AE70" t="s">
        <v>112</v>
      </c>
      <c r="AF70">
        <v>17.841841690600663</v>
      </c>
      <c r="AG70">
        <v>31.918579906568866</v>
      </c>
      <c r="AH70">
        <v>10.660588709690314</v>
      </c>
      <c r="AI70">
        <v>28.413732356848062</v>
      </c>
      <c r="AJ70">
        <v>24.880210798584763</v>
      </c>
      <c r="AK70">
        <v>19.537160533269187</v>
      </c>
      <c r="AL70">
        <v>27.3481412829519</v>
      </c>
    </row>
    <row r="71" spans="1:38" x14ac:dyDescent="0.4">
      <c r="A71">
        <v>70</v>
      </c>
      <c r="B71" t="s">
        <v>113</v>
      </c>
      <c r="C71">
        <v>65</v>
      </c>
      <c r="D71">
        <v>221</v>
      </c>
      <c r="E71">
        <v>107</v>
      </c>
      <c r="F71">
        <v>182</v>
      </c>
      <c r="G71" t="s">
        <v>113</v>
      </c>
      <c r="H71">
        <v>2.8987133500000004</v>
      </c>
      <c r="I71">
        <v>2.1880768000000002</v>
      </c>
      <c r="J71">
        <v>1.6972247500000002</v>
      </c>
      <c r="K71">
        <v>1.9194513</v>
      </c>
      <c r="L71" t="s">
        <v>113</v>
      </c>
      <c r="M71">
        <v>22.423741899142939</v>
      </c>
      <c r="N71">
        <v>101.00193923723334</v>
      </c>
      <c r="O71">
        <v>63.044095957238419</v>
      </c>
      <c r="P71">
        <v>94.818764091592215</v>
      </c>
      <c r="Q71">
        <v>61.712840568188142</v>
      </c>
      <c r="R71">
        <v>78.93143002441532</v>
      </c>
      <c r="S71">
        <v>-21.814617384863126</v>
      </c>
      <c r="T71">
        <v>70</v>
      </c>
      <c r="U71" t="s">
        <v>113</v>
      </c>
      <c r="V71">
        <v>71</v>
      </c>
      <c r="W71">
        <v>307</v>
      </c>
      <c r="X71">
        <v>165</v>
      </c>
      <c r="Y71">
        <v>142</v>
      </c>
      <c r="Z71" t="s">
        <v>113</v>
      </c>
      <c r="AA71">
        <v>3.0672148000000004</v>
      </c>
      <c r="AB71">
        <v>2.2784326500000005</v>
      </c>
      <c r="AC71">
        <v>1.7875806000000001</v>
      </c>
      <c r="AD71">
        <v>1.9194513</v>
      </c>
      <c r="AE71" t="s">
        <v>113</v>
      </c>
      <c r="AF71">
        <v>23.148036453136569</v>
      </c>
      <c r="AG71">
        <v>134.74174889479394</v>
      </c>
      <c r="AH71">
        <v>92.303530257600684</v>
      </c>
      <c r="AI71">
        <v>73.979475280253268</v>
      </c>
      <c r="AJ71">
        <v>78.944892673965256</v>
      </c>
      <c r="AK71">
        <v>83.141502768926983</v>
      </c>
      <c r="AL71">
        <v>-5.0475514095833178</v>
      </c>
    </row>
    <row r="72" spans="1:38" x14ac:dyDescent="0.4">
      <c r="A72">
        <v>71</v>
      </c>
      <c r="B72" t="s">
        <v>43</v>
      </c>
      <c r="C72">
        <v>40</v>
      </c>
      <c r="D72">
        <v>149</v>
      </c>
      <c r="E72">
        <v>64</v>
      </c>
      <c r="F72">
        <v>16</v>
      </c>
      <c r="G72" t="s">
        <v>43</v>
      </c>
      <c r="H72">
        <v>0.39561210000000002</v>
      </c>
      <c r="I72">
        <v>0.36874955000000004</v>
      </c>
      <c r="J72">
        <v>0.2246686</v>
      </c>
      <c r="K72">
        <v>8.79138E-2</v>
      </c>
      <c r="L72" t="s">
        <v>43</v>
      </c>
      <c r="M72">
        <v>101.10914201057045</v>
      </c>
      <c r="N72">
        <v>404.06828971045519</v>
      </c>
      <c r="O72">
        <v>284.86401749065067</v>
      </c>
      <c r="P72">
        <v>181.99645561902682</v>
      </c>
      <c r="Q72">
        <v>252.58871586051282</v>
      </c>
      <c r="R72">
        <v>233.43023655483876</v>
      </c>
      <c r="S72">
        <v>8.207368329155269</v>
      </c>
      <c r="T72">
        <v>71</v>
      </c>
      <c r="U72" t="s">
        <v>43</v>
      </c>
      <c r="V72">
        <v>18</v>
      </c>
      <c r="W72">
        <v>100</v>
      </c>
      <c r="X72">
        <v>89</v>
      </c>
      <c r="Y72">
        <v>26</v>
      </c>
      <c r="Z72" t="s">
        <v>43</v>
      </c>
      <c r="AA72">
        <v>0.32479265000000002</v>
      </c>
      <c r="AB72">
        <v>0.33456085000000002</v>
      </c>
      <c r="AC72">
        <v>0.25153115000000004</v>
      </c>
      <c r="AD72">
        <v>8.79138E-2</v>
      </c>
      <c r="AE72" t="s">
        <v>43</v>
      </c>
      <c r="AF72">
        <v>55.419973327598392</v>
      </c>
      <c r="AG72">
        <v>298.899288425409</v>
      </c>
      <c r="AH72">
        <v>353.83291492922444</v>
      </c>
      <c r="AI72">
        <v>295.7442403809186</v>
      </c>
      <c r="AJ72">
        <v>177.15963087650368</v>
      </c>
      <c r="AK72">
        <v>324.78857765507155</v>
      </c>
      <c r="AL72">
        <v>-45.453860429584189</v>
      </c>
    </row>
    <row r="73" spans="1:38" x14ac:dyDescent="0.4">
      <c r="A73">
        <v>72</v>
      </c>
      <c r="B73" t="s">
        <v>44</v>
      </c>
      <c r="C73">
        <v>36</v>
      </c>
      <c r="D73">
        <v>139</v>
      </c>
      <c r="E73">
        <v>162</v>
      </c>
      <c r="F73">
        <v>41</v>
      </c>
      <c r="G73" t="s">
        <v>44</v>
      </c>
      <c r="H73">
        <v>0.74970934999999994</v>
      </c>
      <c r="I73">
        <v>0.59097610000000012</v>
      </c>
      <c r="J73">
        <v>0.61051250000000001</v>
      </c>
      <c r="K73">
        <v>0.22711065000000003</v>
      </c>
      <c r="L73" t="s">
        <v>44</v>
      </c>
      <c r="M73">
        <v>48.018608811534769</v>
      </c>
      <c r="N73">
        <v>235.20409708615961</v>
      </c>
      <c r="O73">
        <v>265.3508322925411</v>
      </c>
      <c r="P73">
        <v>180.52874226726044</v>
      </c>
      <c r="Q73">
        <v>141.61135294884718</v>
      </c>
      <c r="R73">
        <v>222.93978727990077</v>
      </c>
      <c r="S73">
        <v>-36.479999969205039</v>
      </c>
      <c r="T73">
        <v>72</v>
      </c>
      <c r="U73" t="s">
        <v>44</v>
      </c>
      <c r="V73">
        <v>23</v>
      </c>
      <c r="W73">
        <v>103</v>
      </c>
      <c r="X73">
        <v>186</v>
      </c>
      <c r="Y73">
        <v>39</v>
      </c>
      <c r="Z73" t="s">
        <v>44</v>
      </c>
      <c r="AA73">
        <v>0.76680370000000009</v>
      </c>
      <c r="AB73">
        <v>0.50306230000000007</v>
      </c>
      <c r="AC73">
        <v>0.64714324999999995</v>
      </c>
      <c r="AD73">
        <v>0.22711065000000003</v>
      </c>
      <c r="AE73" t="s">
        <v>44</v>
      </c>
      <c r="AF73">
        <v>29.994638784345977</v>
      </c>
      <c r="AG73">
        <v>204.74601257140515</v>
      </c>
      <c r="AH73">
        <v>287.41704406250085</v>
      </c>
      <c r="AI73">
        <v>171.72246215666237</v>
      </c>
      <c r="AJ73">
        <v>117.37032567787556</v>
      </c>
      <c r="AK73">
        <v>229.5697531095816</v>
      </c>
      <c r="AL73">
        <v>-48.873784944199237</v>
      </c>
    </row>
    <row r="74" spans="1:38" x14ac:dyDescent="0.4">
      <c r="A74">
        <v>73</v>
      </c>
      <c r="B74" t="s">
        <v>45</v>
      </c>
      <c r="C74">
        <v>48</v>
      </c>
      <c r="D74">
        <v>163</v>
      </c>
      <c r="E74">
        <v>93</v>
      </c>
      <c r="F74">
        <v>144</v>
      </c>
      <c r="G74" t="s">
        <v>45</v>
      </c>
      <c r="H74">
        <v>0.73749909999999996</v>
      </c>
      <c r="I74">
        <v>0.78389805000000001</v>
      </c>
      <c r="J74">
        <v>0.92797900000000011</v>
      </c>
      <c r="K74">
        <v>0.64714324999999995</v>
      </c>
      <c r="L74" t="s">
        <v>45</v>
      </c>
      <c r="M74">
        <v>65.084825188261249</v>
      </c>
      <c r="N74">
        <v>207.93520279837409</v>
      </c>
      <c r="O74">
        <v>100.21778510074041</v>
      </c>
      <c r="P74">
        <v>222.5164212096781</v>
      </c>
      <c r="Q74">
        <v>136.51001399331767</v>
      </c>
      <c r="R74">
        <v>161.36710315520926</v>
      </c>
      <c r="S74">
        <v>-15.404062337280147</v>
      </c>
      <c r="T74">
        <v>73</v>
      </c>
      <c r="U74" t="s">
        <v>45</v>
      </c>
      <c r="V74">
        <v>43</v>
      </c>
      <c r="W74">
        <v>170</v>
      </c>
      <c r="X74">
        <v>109</v>
      </c>
      <c r="Y74">
        <v>140</v>
      </c>
      <c r="Z74" t="s">
        <v>45</v>
      </c>
      <c r="AA74">
        <v>0.77657190000000009</v>
      </c>
      <c r="AB74">
        <v>0.71796270000000006</v>
      </c>
      <c r="AC74">
        <v>0.71063655000000003</v>
      </c>
      <c r="AD74">
        <v>0.64714324999999995</v>
      </c>
      <c r="AE74" t="s">
        <v>45</v>
      </c>
      <c r="AF74">
        <v>55.371563148241641</v>
      </c>
      <c r="AG74">
        <v>236.78110297373385</v>
      </c>
      <c r="AH74">
        <v>153.38361079232413</v>
      </c>
      <c r="AI74">
        <v>216.33540950940926</v>
      </c>
      <c r="AJ74">
        <v>146.07633306098774</v>
      </c>
      <c r="AK74">
        <v>184.8595101508667</v>
      </c>
      <c r="AL74">
        <v>-20.979811673322846</v>
      </c>
    </row>
    <row r="75" spans="1:38" x14ac:dyDescent="0.4">
      <c r="A75">
        <v>74</v>
      </c>
      <c r="B75" t="s">
        <v>46</v>
      </c>
      <c r="C75">
        <v>136</v>
      </c>
      <c r="D75">
        <v>166</v>
      </c>
      <c r="E75">
        <v>134</v>
      </c>
      <c r="F75">
        <v>111</v>
      </c>
      <c r="G75" t="s">
        <v>46</v>
      </c>
      <c r="H75">
        <v>1.0207769</v>
      </c>
      <c r="I75">
        <v>1.0427553500000002</v>
      </c>
      <c r="J75">
        <v>0.91088465000000007</v>
      </c>
      <c r="K75">
        <v>0.98414615000000005</v>
      </c>
      <c r="L75" t="s">
        <v>46</v>
      </c>
      <c r="M75">
        <v>133.23185507038806</v>
      </c>
      <c r="N75">
        <v>159.1936210157061</v>
      </c>
      <c r="O75">
        <v>147.10973557409272</v>
      </c>
      <c r="P75">
        <v>112.78812603189068</v>
      </c>
      <c r="Q75">
        <v>146.21273804304707</v>
      </c>
      <c r="R75">
        <v>129.9489308029917</v>
      </c>
      <c r="S75">
        <v>12.515537557374765</v>
      </c>
      <c r="T75">
        <v>74</v>
      </c>
      <c r="U75" t="s">
        <v>46</v>
      </c>
      <c r="V75">
        <v>97</v>
      </c>
      <c r="W75">
        <v>147</v>
      </c>
      <c r="X75">
        <v>154</v>
      </c>
      <c r="Y75">
        <v>106</v>
      </c>
      <c r="Z75" t="s">
        <v>46</v>
      </c>
      <c r="AA75">
        <v>0.97682000000000013</v>
      </c>
      <c r="AB75">
        <v>0.95484155000000004</v>
      </c>
      <c r="AC75">
        <v>0.87181185000000005</v>
      </c>
      <c r="AD75">
        <v>0.98414615000000005</v>
      </c>
      <c r="AE75" t="s">
        <v>46</v>
      </c>
      <c r="AF75">
        <v>99.301816097131493</v>
      </c>
      <c r="AG75">
        <v>153.95224474678548</v>
      </c>
      <c r="AH75">
        <v>176.64361868905544</v>
      </c>
      <c r="AI75">
        <v>107.70757981423795</v>
      </c>
      <c r="AJ75">
        <v>126.62703042195849</v>
      </c>
      <c r="AK75">
        <v>142.1755992516467</v>
      </c>
      <c r="AL75">
        <v>-10.936172529976602</v>
      </c>
    </row>
    <row r="76" spans="1:38" x14ac:dyDescent="0.4">
      <c r="A76">
        <v>75</v>
      </c>
      <c r="B76" t="s">
        <v>81</v>
      </c>
      <c r="C76">
        <v>16</v>
      </c>
      <c r="D76">
        <v>36</v>
      </c>
      <c r="E76">
        <v>71</v>
      </c>
      <c r="F76">
        <v>28</v>
      </c>
      <c r="G76" t="s">
        <v>81</v>
      </c>
      <c r="H76">
        <v>0.52015665</v>
      </c>
      <c r="I76">
        <v>1.4090628500000002</v>
      </c>
      <c r="J76">
        <v>1.2527716500000001</v>
      </c>
      <c r="K76">
        <v>0.90600055000000002</v>
      </c>
      <c r="L76" t="s">
        <v>81</v>
      </c>
      <c r="M76">
        <v>30.759964329976363</v>
      </c>
      <c r="N76">
        <v>25.548895849464767</v>
      </c>
      <c r="O76">
        <v>56.674334863819752</v>
      </c>
      <c r="P76">
        <v>30.905058501344175</v>
      </c>
      <c r="Q76">
        <v>28.154430089720563</v>
      </c>
      <c r="R76">
        <v>43.789696682581962</v>
      </c>
      <c r="S76">
        <v>-35.705354860520359</v>
      </c>
      <c r="T76">
        <v>75</v>
      </c>
      <c r="U76" t="s">
        <v>81</v>
      </c>
      <c r="V76">
        <v>10</v>
      </c>
      <c r="W76">
        <v>58</v>
      </c>
      <c r="X76">
        <v>56</v>
      </c>
      <c r="Y76">
        <v>43</v>
      </c>
      <c r="Z76" t="s">
        <v>81</v>
      </c>
      <c r="AA76">
        <v>0.51771460000000002</v>
      </c>
      <c r="AB76">
        <v>1.0476394500000001</v>
      </c>
      <c r="AC76">
        <v>1.1086907000000001</v>
      </c>
      <c r="AD76">
        <v>0.90600055000000002</v>
      </c>
      <c r="AE76" t="s">
        <v>81</v>
      </c>
      <c r="AF76">
        <v>19.315661563340111</v>
      </c>
      <c r="AG76">
        <v>55.362558177815842</v>
      </c>
      <c r="AH76">
        <v>50.510029533033865</v>
      </c>
      <c r="AI76">
        <v>47.461339841349982</v>
      </c>
      <c r="AJ76">
        <v>37.339109870577978</v>
      </c>
      <c r="AK76">
        <v>48.98568468719192</v>
      </c>
      <c r="AL76">
        <v>-23.775466018257212</v>
      </c>
    </row>
    <row r="77" spans="1:38" x14ac:dyDescent="0.4">
      <c r="A77">
        <v>76</v>
      </c>
      <c r="B77" t="s">
        <v>47</v>
      </c>
      <c r="C77">
        <v>9</v>
      </c>
      <c r="D77">
        <v>50</v>
      </c>
      <c r="E77">
        <v>102</v>
      </c>
      <c r="F77">
        <v>25</v>
      </c>
      <c r="G77" t="s">
        <v>47</v>
      </c>
      <c r="H77">
        <v>0.27350960000000002</v>
      </c>
      <c r="I77">
        <v>0.47619975000000003</v>
      </c>
      <c r="J77">
        <v>0.90600055000000002</v>
      </c>
      <c r="K77">
        <v>0.30525625000000001</v>
      </c>
      <c r="L77" t="s">
        <v>47</v>
      </c>
      <c r="M77">
        <v>32.905609163261545</v>
      </c>
      <c r="N77">
        <v>104.99795516482315</v>
      </c>
      <c r="O77">
        <v>112.5827131120395</v>
      </c>
      <c r="P77">
        <v>81.898405028562067</v>
      </c>
      <c r="Q77">
        <v>68.951782164042356</v>
      </c>
      <c r="R77">
        <v>97.240559070300776</v>
      </c>
      <c r="S77">
        <v>-29.091540789894925</v>
      </c>
      <c r="T77">
        <v>76</v>
      </c>
      <c r="U77" t="s">
        <v>47</v>
      </c>
      <c r="V77">
        <v>12</v>
      </c>
      <c r="W77">
        <v>36</v>
      </c>
      <c r="X77">
        <v>175</v>
      </c>
      <c r="Y77">
        <v>17</v>
      </c>
      <c r="Z77" t="s">
        <v>47</v>
      </c>
      <c r="AA77">
        <v>0.29060395000000006</v>
      </c>
      <c r="AB77">
        <v>0.43712695000000001</v>
      </c>
      <c r="AC77">
        <v>0.75947755000000006</v>
      </c>
      <c r="AD77">
        <v>0.30525625000000001</v>
      </c>
      <c r="AE77" t="s">
        <v>47</v>
      </c>
      <c r="AF77">
        <v>41.293313459779185</v>
      </c>
      <c r="AG77">
        <v>82.355938017548453</v>
      </c>
      <c r="AH77">
        <v>230.42155755624376</v>
      </c>
      <c r="AI77">
        <v>55.690915419422204</v>
      </c>
      <c r="AJ77">
        <v>61.824625738663819</v>
      </c>
      <c r="AK77">
        <v>143.05623648783299</v>
      </c>
      <c r="AL77">
        <v>-56.782991600703795</v>
      </c>
    </row>
    <row r="78" spans="1:38" x14ac:dyDescent="0.4">
      <c r="A78">
        <v>77</v>
      </c>
      <c r="B78" t="s">
        <v>48</v>
      </c>
      <c r="C78">
        <v>94</v>
      </c>
      <c r="D78">
        <v>160</v>
      </c>
      <c r="E78">
        <v>73</v>
      </c>
      <c r="F78">
        <v>133</v>
      </c>
      <c r="G78" t="s">
        <v>48</v>
      </c>
      <c r="H78">
        <v>1.8266534000000001</v>
      </c>
      <c r="I78">
        <v>2.00003895</v>
      </c>
      <c r="J78">
        <v>1.4603459000000001</v>
      </c>
      <c r="K78">
        <v>1.1355532500000001</v>
      </c>
      <c r="L78" t="s">
        <v>48</v>
      </c>
      <c r="M78">
        <v>51.460227758588466</v>
      </c>
      <c r="N78">
        <v>79.998442030341465</v>
      </c>
      <c r="O78">
        <v>49.988156915426678</v>
      </c>
      <c r="P78">
        <v>117.12352547095435</v>
      </c>
      <c r="Q78">
        <v>65.729334894464969</v>
      </c>
      <c r="R78">
        <v>83.555841193190517</v>
      </c>
      <c r="S78">
        <v>-21.334841519348309</v>
      </c>
      <c r="T78">
        <v>77</v>
      </c>
      <c r="U78" t="s">
        <v>48</v>
      </c>
      <c r="V78">
        <v>85</v>
      </c>
      <c r="W78">
        <v>112</v>
      </c>
      <c r="X78">
        <v>36</v>
      </c>
      <c r="Y78">
        <v>88</v>
      </c>
      <c r="Z78" t="s">
        <v>48</v>
      </c>
      <c r="AA78">
        <v>1.7118770500000002</v>
      </c>
      <c r="AB78">
        <v>1.9853866500000001</v>
      </c>
      <c r="AC78">
        <v>1.4505777000000002</v>
      </c>
      <c r="AD78">
        <v>1.1355532500000001</v>
      </c>
      <c r="AE78" t="s">
        <v>48</v>
      </c>
      <c r="AF78">
        <v>49.653098626446329</v>
      </c>
      <c r="AG78">
        <v>56.412185505528605</v>
      </c>
      <c r="AH78">
        <v>24.817698493503652</v>
      </c>
      <c r="AI78">
        <v>77.495264973263033</v>
      </c>
      <c r="AJ78">
        <v>53.032642065987467</v>
      </c>
      <c r="AK78">
        <v>51.156481733383345</v>
      </c>
      <c r="AL78">
        <v>3.6674928944141807</v>
      </c>
    </row>
    <row r="79" spans="1:38" x14ac:dyDescent="0.4">
      <c r="A79">
        <v>78</v>
      </c>
      <c r="B79" t="s">
        <v>114</v>
      </c>
      <c r="C79">
        <v>59</v>
      </c>
      <c r="D79">
        <v>7</v>
      </c>
      <c r="E79">
        <v>13</v>
      </c>
      <c r="F79">
        <v>0</v>
      </c>
      <c r="G79" t="s">
        <v>114</v>
      </c>
      <c r="H79">
        <v>0.60562840000000007</v>
      </c>
      <c r="I79">
        <v>0.27106755000000005</v>
      </c>
      <c r="J79">
        <v>0.45177925000000008</v>
      </c>
      <c r="K79">
        <v>0.18559580000000001</v>
      </c>
      <c r="L79" t="s">
        <v>114</v>
      </c>
      <c r="M79">
        <v>97.419473723491166</v>
      </c>
      <c r="N79">
        <v>25.823821405402448</v>
      </c>
      <c r="O79">
        <v>28.775115280305588</v>
      </c>
      <c r="P79">
        <v>0</v>
      </c>
      <c r="Q79">
        <v>61.621647564446803</v>
      </c>
      <c r="R79">
        <v>14.387557640152794</v>
      </c>
      <c r="S79">
        <v>328.29818031430932</v>
      </c>
      <c r="T79">
        <v>78</v>
      </c>
      <c r="U79" t="s">
        <v>114</v>
      </c>
      <c r="V79">
        <v>39</v>
      </c>
      <c r="W79">
        <v>10</v>
      </c>
      <c r="X79">
        <v>39</v>
      </c>
      <c r="Y79">
        <v>2</v>
      </c>
      <c r="Z79" t="s">
        <v>114</v>
      </c>
      <c r="AA79">
        <v>0.56411355000000007</v>
      </c>
      <c r="AB79">
        <v>0.34432905000000003</v>
      </c>
      <c r="AC79">
        <v>0.73261500000000002</v>
      </c>
      <c r="AD79">
        <v>0.18559580000000001</v>
      </c>
      <c r="AE79" t="s">
        <v>114</v>
      </c>
      <c r="AF79">
        <v>69.135017231903035</v>
      </c>
      <c r="AG79">
        <v>29.041987598780874</v>
      </c>
      <c r="AH79">
        <v>53.233963268565347</v>
      </c>
      <c r="AI79">
        <v>10.776105924810798</v>
      </c>
      <c r="AJ79">
        <v>49.088502415341956</v>
      </c>
      <c r="AK79">
        <v>32.00503459668807</v>
      </c>
      <c r="AL79">
        <v>53.377438999618235</v>
      </c>
    </row>
    <row r="80" spans="1:38" x14ac:dyDescent="0.4">
      <c r="A80">
        <v>79</v>
      </c>
      <c r="B80" t="s">
        <v>49</v>
      </c>
      <c r="C80">
        <v>3</v>
      </c>
      <c r="D80">
        <v>11</v>
      </c>
      <c r="E80">
        <v>4</v>
      </c>
      <c r="F80">
        <v>3</v>
      </c>
      <c r="G80" t="s">
        <v>49</v>
      </c>
      <c r="H80">
        <v>0.50794640000000002</v>
      </c>
      <c r="I80">
        <v>0.15629120000000002</v>
      </c>
      <c r="J80">
        <v>0.15140710000000002</v>
      </c>
      <c r="K80">
        <v>0.21978450000000002</v>
      </c>
      <c r="L80" t="s">
        <v>49</v>
      </c>
      <c r="M80">
        <v>5.9061349780213028</v>
      </c>
      <c r="N80">
        <v>70.381441821420523</v>
      </c>
      <c r="O80">
        <v>26.418840331794211</v>
      </c>
      <c r="P80">
        <v>13.64973417142701</v>
      </c>
      <c r="Q80">
        <v>38.143788399720911</v>
      </c>
      <c r="R80">
        <v>20.034287251610611</v>
      </c>
      <c r="S80">
        <v>90.392540152155547</v>
      </c>
      <c r="T80">
        <v>79</v>
      </c>
      <c r="U80" t="s">
        <v>49</v>
      </c>
      <c r="V80">
        <v>0</v>
      </c>
      <c r="W80">
        <v>8</v>
      </c>
      <c r="X80">
        <v>22</v>
      </c>
      <c r="Y80">
        <v>4</v>
      </c>
      <c r="Z80" t="s">
        <v>49</v>
      </c>
      <c r="AA80">
        <v>0.53725100000000003</v>
      </c>
      <c r="AB80">
        <v>0.18559580000000001</v>
      </c>
      <c r="AC80">
        <v>0.26618344999999999</v>
      </c>
      <c r="AD80">
        <v>0.21978450000000002</v>
      </c>
      <c r="AE80" t="s">
        <v>49</v>
      </c>
      <c r="AF80">
        <v>0</v>
      </c>
      <c r="AG80">
        <v>43.104423699243192</v>
      </c>
      <c r="AH80">
        <v>82.649766542585581</v>
      </c>
      <c r="AI80">
        <v>18.199645561902681</v>
      </c>
      <c r="AJ80">
        <v>21.552211849621596</v>
      </c>
      <c r="AK80">
        <v>50.424706052244133</v>
      </c>
      <c r="AL80">
        <v>-57.258626699198331</v>
      </c>
    </row>
    <row r="81" spans="1:38" x14ac:dyDescent="0.4">
      <c r="A81">
        <v>80</v>
      </c>
      <c r="B81" t="s">
        <v>50</v>
      </c>
      <c r="C81">
        <v>28</v>
      </c>
      <c r="D81">
        <v>58</v>
      </c>
      <c r="E81">
        <v>22</v>
      </c>
      <c r="F81">
        <v>26</v>
      </c>
      <c r="G81" t="s">
        <v>50</v>
      </c>
      <c r="H81">
        <v>0.72773090000000007</v>
      </c>
      <c r="I81">
        <v>0.71063655000000003</v>
      </c>
      <c r="J81">
        <v>0.21734245000000002</v>
      </c>
      <c r="K81">
        <v>0.42003260000000003</v>
      </c>
      <c r="L81" t="s">
        <v>50</v>
      </c>
      <c r="M81">
        <v>38.475760751673448</v>
      </c>
      <c r="N81">
        <v>81.616967210594495</v>
      </c>
      <c r="O81">
        <v>101.22274778811041</v>
      </c>
      <c r="P81">
        <v>61.899957289029466</v>
      </c>
      <c r="Q81">
        <v>60.046363981133972</v>
      </c>
      <c r="R81">
        <v>81.561352538569935</v>
      </c>
      <c r="S81">
        <v>-26.378901143481698</v>
      </c>
      <c r="T81">
        <v>80</v>
      </c>
      <c r="U81" t="s">
        <v>50</v>
      </c>
      <c r="V81">
        <v>18</v>
      </c>
      <c r="W81">
        <v>14</v>
      </c>
      <c r="X81">
        <v>10</v>
      </c>
      <c r="Y81">
        <v>14</v>
      </c>
      <c r="Z81" t="s">
        <v>50</v>
      </c>
      <c r="AA81">
        <v>0.74970934999999994</v>
      </c>
      <c r="AB81">
        <v>0.52992485000000011</v>
      </c>
      <c r="AC81">
        <v>0.24176295</v>
      </c>
      <c r="AD81">
        <v>0.42003260000000003</v>
      </c>
      <c r="AE81" t="s">
        <v>50</v>
      </c>
      <c r="AF81">
        <v>24.009304405767384</v>
      </c>
      <c r="AG81">
        <v>26.418840331794211</v>
      </c>
      <c r="AH81">
        <v>41.362830822506098</v>
      </c>
      <c r="AI81">
        <v>33.330746232554326</v>
      </c>
      <c r="AJ81">
        <v>25.214072368780798</v>
      </c>
      <c r="AK81">
        <v>37.346788527530208</v>
      </c>
      <c r="AL81">
        <v>-32.486638442300794</v>
      </c>
    </row>
    <row r="82" spans="1:38" x14ac:dyDescent="0.4">
      <c r="A82">
        <v>81</v>
      </c>
      <c r="B82" t="s">
        <v>51</v>
      </c>
      <c r="C82">
        <v>26</v>
      </c>
      <c r="D82">
        <v>42</v>
      </c>
      <c r="E82">
        <v>35</v>
      </c>
      <c r="F82">
        <v>33</v>
      </c>
      <c r="G82" t="s">
        <v>51</v>
      </c>
      <c r="H82">
        <v>0.51283050000000008</v>
      </c>
      <c r="I82">
        <v>0.29548805000000006</v>
      </c>
      <c r="J82">
        <v>0.21490040000000002</v>
      </c>
      <c r="K82">
        <v>0.23443680000000003</v>
      </c>
      <c r="L82" t="s">
        <v>51</v>
      </c>
      <c r="M82">
        <v>50.699012636728895</v>
      </c>
      <c r="N82">
        <v>142.13772773552091</v>
      </c>
      <c r="O82">
        <v>162.86614636361773</v>
      </c>
      <c r="P82">
        <v>140.76288364284105</v>
      </c>
      <c r="Q82">
        <v>96.418370186124903</v>
      </c>
      <c r="R82">
        <v>151.81451500322939</v>
      </c>
      <c r="S82">
        <v>-36.489359937635804</v>
      </c>
      <c r="T82">
        <v>81</v>
      </c>
      <c r="U82" t="s">
        <v>51</v>
      </c>
      <c r="V82">
        <v>27</v>
      </c>
      <c r="W82">
        <v>58</v>
      </c>
      <c r="X82">
        <v>27</v>
      </c>
      <c r="Y82">
        <v>26</v>
      </c>
      <c r="Z82" t="s">
        <v>51</v>
      </c>
      <c r="AA82">
        <v>0.52504074999999994</v>
      </c>
      <c r="AB82">
        <v>0.25397320000000001</v>
      </c>
      <c r="AC82">
        <v>0.18559580000000001</v>
      </c>
      <c r="AD82">
        <v>0.23443680000000003</v>
      </c>
      <c r="AE82" t="s">
        <v>51</v>
      </c>
      <c r="AF82">
        <v>51.424579901655257</v>
      </c>
      <c r="AG82">
        <v>228.37055248349037</v>
      </c>
      <c r="AH82">
        <v>145.47742998494579</v>
      </c>
      <c r="AI82">
        <v>110.90409014284445</v>
      </c>
      <c r="AJ82">
        <v>139.89756619257281</v>
      </c>
      <c r="AK82">
        <v>128.19076006389511</v>
      </c>
      <c r="AL82">
        <v>9.1323322545576477</v>
      </c>
    </row>
    <row r="83" spans="1:38" x14ac:dyDescent="0.4">
      <c r="A83">
        <v>82</v>
      </c>
      <c r="B83" t="s">
        <v>52</v>
      </c>
      <c r="C83">
        <v>64</v>
      </c>
      <c r="D83">
        <v>71</v>
      </c>
      <c r="E83">
        <v>69</v>
      </c>
      <c r="F83">
        <v>24</v>
      </c>
      <c r="G83" t="s">
        <v>52</v>
      </c>
      <c r="H83">
        <v>0.69842630000000006</v>
      </c>
      <c r="I83">
        <v>0.26129934999999999</v>
      </c>
      <c r="J83">
        <v>0.29304599999999997</v>
      </c>
      <c r="K83">
        <v>0.14896505000000002</v>
      </c>
      <c r="L83" t="s">
        <v>52</v>
      </c>
      <c r="M83">
        <v>91.634579052936573</v>
      </c>
      <c r="N83">
        <v>271.71900733775266</v>
      </c>
      <c r="O83">
        <v>235.45791445711598</v>
      </c>
      <c r="P83">
        <v>161.11161644963028</v>
      </c>
      <c r="Q83">
        <v>181.6767931953446</v>
      </c>
      <c r="R83">
        <v>198.28476545337313</v>
      </c>
      <c r="S83">
        <v>-8.3758185960756055</v>
      </c>
      <c r="T83">
        <v>82</v>
      </c>
      <c r="U83" t="s">
        <v>52</v>
      </c>
      <c r="V83">
        <v>76</v>
      </c>
      <c r="W83">
        <v>43</v>
      </c>
      <c r="X83">
        <v>87</v>
      </c>
      <c r="Y83">
        <v>24</v>
      </c>
      <c r="Z83" t="s">
        <v>52</v>
      </c>
      <c r="AA83">
        <v>0.68621605000000008</v>
      </c>
      <c r="AB83">
        <v>0.18559580000000001</v>
      </c>
      <c r="AC83">
        <v>0.28571985000000005</v>
      </c>
      <c r="AD83">
        <v>0.14896505000000002</v>
      </c>
      <c r="AE83" t="s">
        <v>52</v>
      </c>
      <c r="AF83">
        <v>110.75229149769959</v>
      </c>
      <c r="AG83">
        <v>231.68627738343216</v>
      </c>
      <c r="AH83">
        <v>304.49406997798712</v>
      </c>
      <c r="AI83">
        <v>161.11161644963028</v>
      </c>
      <c r="AJ83">
        <v>171.21928444056587</v>
      </c>
      <c r="AK83">
        <v>232.8028432138087</v>
      </c>
      <c r="AL83">
        <v>-26.453095642257175</v>
      </c>
    </row>
    <row r="84" spans="1:38" x14ac:dyDescent="0.4">
      <c r="A84">
        <v>83</v>
      </c>
      <c r="B84" t="s">
        <v>53</v>
      </c>
      <c r="C84">
        <v>81</v>
      </c>
      <c r="D84">
        <v>39</v>
      </c>
      <c r="E84">
        <v>26</v>
      </c>
      <c r="F84">
        <v>46</v>
      </c>
      <c r="G84" t="s">
        <v>53</v>
      </c>
      <c r="H84">
        <v>0.30037215</v>
      </c>
      <c r="I84">
        <v>0.19536400000000001</v>
      </c>
      <c r="J84">
        <v>0.11477635</v>
      </c>
      <c r="K84">
        <v>0.37607570000000001</v>
      </c>
      <c r="L84" t="s">
        <v>53</v>
      </c>
      <c r="M84">
        <v>269.6654799720946</v>
      </c>
      <c r="N84">
        <v>199.62736225712004</v>
      </c>
      <c r="O84">
        <v>226.52750327049083</v>
      </c>
      <c r="P84">
        <v>122.3157997179823</v>
      </c>
      <c r="Q84">
        <v>234.64642111460734</v>
      </c>
      <c r="R84">
        <v>174.42165149423656</v>
      </c>
      <c r="S84">
        <v>34.528264756374469</v>
      </c>
      <c r="T84">
        <v>83</v>
      </c>
      <c r="U84" t="s">
        <v>53</v>
      </c>
      <c r="V84">
        <v>74</v>
      </c>
      <c r="W84">
        <v>26</v>
      </c>
      <c r="X84">
        <v>42</v>
      </c>
      <c r="Y84">
        <v>65</v>
      </c>
      <c r="Z84" t="s">
        <v>53</v>
      </c>
      <c r="AA84">
        <v>0.32235060000000004</v>
      </c>
      <c r="AB84">
        <v>0.1709435</v>
      </c>
      <c r="AC84">
        <v>0.16361734999999999</v>
      </c>
      <c r="AD84">
        <v>0.37607570000000001</v>
      </c>
      <c r="AE84" t="s">
        <v>53</v>
      </c>
      <c r="AF84">
        <v>229.5637110649088</v>
      </c>
      <c r="AG84">
        <v>152.09703791018671</v>
      </c>
      <c r="AH84">
        <v>256.696493373105</v>
      </c>
      <c r="AI84">
        <v>172.83754307975761</v>
      </c>
      <c r="AJ84">
        <v>190.83037448754777</v>
      </c>
      <c r="AK84">
        <v>214.7670182264313</v>
      </c>
      <c r="AL84">
        <v>-11.145400227909695</v>
      </c>
    </row>
    <row r="85" spans="1:38" x14ac:dyDescent="0.4">
      <c r="A85">
        <v>84</v>
      </c>
      <c r="B85" t="s">
        <v>54</v>
      </c>
      <c r="C85">
        <v>25</v>
      </c>
      <c r="D85">
        <v>147</v>
      </c>
      <c r="E85">
        <v>47</v>
      </c>
      <c r="F85">
        <v>42</v>
      </c>
      <c r="G85" t="s">
        <v>54</v>
      </c>
      <c r="H85">
        <v>0.59830225000000004</v>
      </c>
      <c r="I85">
        <v>1.1648578500000002</v>
      </c>
      <c r="J85">
        <v>1.9389877000000002</v>
      </c>
      <c r="K85">
        <v>1.3748741500000001</v>
      </c>
      <c r="L85" t="s">
        <v>54</v>
      </c>
      <c r="M85">
        <v>41.78490052477656</v>
      </c>
      <c r="N85">
        <v>126.19565554715537</v>
      </c>
      <c r="O85">
        <v>24.239452369914464</v>
      </c>
      <c r="P85">
        <v>30.54825054351338</v>
      </c>
      <c r="Q85">
        <v>83.990278035965957</v>
      </c>
      <c r="R85">
        <v>27.393851456713922</v>
      </c>
      <c r="S85">
        <v>206.60266289565828</v>
      </c>
      <c r="T85">
        <v>84</v>
      </c>
      <c r="U85" t="s">
        <v>54</v>
      </c>
      <c r="V85">
        <v>28</v>
      </c>
      <c r="W85">
        <v>122</v>
      </c>
      <c r="X85">
        <v>58</v>
      </c>
      <c r="Y85">
        <v>75</v>
      </c>
      <c r="Z85" t="s">
        <v>54</v>
      </c>
      <c r="AA85">
        <v>0.57143970000000011</v>
      </c>
      <c r="AB85">
        <v>1.2259091000000002</v>
      </c>
      <c r="AC85">
        <v>1.9438718000000001</v>
      </c>
      <c r="AD85">
        <v>1.3748741500000001</v>
      </c>
      <c r="AE85" t="s">
        <v>54</v>
      </c>
      <c r="AF85">
        <v>48.999045743584134</v>
      </c>
      <c r="AG85">
        <v>99.517982206021628</v>
      </c>
      <c r="AH85">
        <v>29.837358615933415</v>
      </c>
      <c r="AI85">
        <v>54.550447399131038</v>
      </c>
      <c r="AJ85">
        <v>74.258513974802881</v>
      </c>
      <c r="AK85">
        <v>42.193903007532228</v>
      </c>
      <c r="AL85">
        <v>75.993469865887135</v>
      </c>
    </row>
    <row r="86" spans="1:38" x14ac:dyDescent="0.4">
      <c r="A86">
        <v>85</v>
      </c>
      <c r="B86" t="s">
        <v>55</v>
      </c>
      <c r="C86">
        <v>95</v>
      </c>
      <c r="D86">
        <v>302</v>
      </c>
      <c r="E86">
        <v>55</v>
      </c>
      <c r="F86">
        <v>82</v>
      </c>
      <c r="G86" t="s">
        <v>55</v>
      </c>
      <c r="H86">
        <v>0.45177925000000002</v>
      </c>
      <c r="I86">
        <v>1.2356773000000001</v>
      </c>
      <c r="J86">
        <v>0.87181185000000005</v>
      </c>
      <c r="K86">
        <v>1.2112568000000001</v>
      </c>
      <c r="L86" t="s">
        <v>55</v>
      </c>
      <c r="M86">
        <v>210.27968858684855</v>
      </c>
      <c r="N86">
        <v>244.40037864254685</v>
      </c>
      <c r="O86">
        <v>63.087006674662653</v>
      </c>
      <c r="P86">
        <v>67.698278350222665</v>
      </c>
      <c r="Q86">
        <v>227.34003361469769</v>
      </c>
      <c r="R86">
        <v>65.392642512442663</v>
      </c>
      <c r="S86">
        <v>247.65384128870508</v>
      </c>
      <c r="T86">
        <v>85</v>
      </c>
      <c r="U86" t="s">
        <v>55</v>
      </c>
      <c r="V86">
        <v>76</v>
      </c>
      <c r="W86">
        <v>205</v>
      </c>
      <c r="X86">
        <v>75</v>
      </c>
      <c r="Y86">
        <v>95</v>
      </c>
      <c r="Z86" t="s">
        <v>55</v>
      </c>
      <c r="AA86">
        <v>0.42735875000000001</v>
      </c>
      <c r="AB86">
        <v>1.0354292</v>
      </c>
      <c r="AC86">
        <v>0.77657189999999998</v>
      </c>
      <c r="AD86">
        <v>1.2112568000000001</v>
      </c>
      <c r="AE86" t="s">
        <v>55</v>
      </c>
      <c r="AF86">
        <v>177.83653663344907</v>
      </c>
      <c r="AG86">
        <v>197.98553102423611</v>
      </c>
      <c r="AH86">
        <v>96.578307816700558</v>
      </c>
      <c r="AI86">
        <v>78.430932235014069</v>
      </c>
      <c r="AJ86">
        <v>187.91103382884259</v>
      </c>
      <c r="AK86">
        <v>87.504620025857321</v>
      </c>
      <c r="AL86">
        <v>114.74412867950916</v>
      </c>
    </row>
    <row r="87" spans="1:38" x14ac:dyDescent="0.4">
      <c r="A87">
        <v>86</v>
      </c>
      <c r="B87" t="s">
        <v>56</v>
      </c>
      <c r="C87">
        <v>8</v>
      </c>
      <c r="D87">
        <v>45</v>
      </c>
      <c r="E87">
        <v>142</v>
      </c>
      <c r="F87">
        <v>6</v>
      </c>
      <c r="G87" t="s">
        <v>56</v>
      </c>
      <c r="H87">
        <v>0.14652299999999999</v>
      </c>
      <c r="I87">
        <v>0.33456085000000002</v>
      </c>
      <c r="J87">
        <v>0.62028070000000002</v>
      </c>
      <c r="K87">
        <v>0.19536400000000001</v>
      </c>
      <c r="L87" t="s">
        <v>56</v>
      </c>
      <c r="M87">
        <v>54.598936685708054</v>
      </c>
      <c r="N87">
        <v>134.50467979143406</v>
      </c>
      <c r="O87">
        <v>228.92861248141364</v>
      </c>
      <c r="P87">
        <v>30.711901885710773</v>
      </c>
      <c r="Q87">
        <v>94.551808238571056</v>
      </c>
      <c r="R87">
        <v>129.82025718356221</v>
      </c>
      <c r="S87">
        <v>-27.167138403617976</v>
      </c>
      <c r="T87">
        <v>86</v>
      </c>
      <c r="U87" t="s">
        <v>56</v>
      </c>
      <c r="V87">
        <v>5</v>
      </c>
      <c r="W87">
        <v>17</v>
      </c>
      <c r="X87">
        <v>236</v>
      </c>
      <c r="Y87">
        <v>4</v>
      </c>
      <c r="Z87" t="s">
        <v>56</v>
      </c>
      <c r="AA87">
        <v>0.15873324999999999</v>
      </c>
      <c r="AB87">
        <v>0.29793010000000003</v>
      </c>
      <c r="AC87">
        <v>0.61051250000000001</v>
      </c>
      <c r="AD87">
        <v>0.19536400000000001</v>
      </c>
      <c r="AE87" t="s">
        <v>56</v>
      </c>
      <c r="AF87">
        <v>31.49938654944695</v>
      </c>
      <c r="AG87">
        <v>57.06036415924406</v>
      </c>
      <c r="AH87">
        <v>386.56047173481295</v>
      </c>
      <c r="AI87">
        <v>20.474601257140517</v>
      </c>
      <c r="AJ87">
        <v>44.279875354345506</v>
      </c>
      <c r="AK87">
        <v>203.51753649597674</v>
      </c>
      <c r="AL87">
        <v>-78.242722412660072</v>
      </c>
    </row>
    <row r="88" spans="1:38" x14ac:dyDescent="0.4">
      <c r="A88">
        <v>87</v>
      </c>
      <c r="B88" t="s">
        <v>57</v>
      </c>
      <c r="C88">
        <v>290</v>
      </c>
      <c r="D88">
        <v>222</v>
      </c>
      <c r="E88">
        <v>51</v>
      </c>
      <c r="F88">
        <v>270</v>
      </c>
      <c r="G88" t="s">
        <v>57</v>
      </c>
      <c r="H88">
        <v>0.63493299999999997</v>
      </c>
      <c r="I88">
        <v>0.30525625000000001</v>
      </c>
      <c r="J88">
        <v>8.79138E-2</v>
      </c>
      <c r="K88">
        <v>0.5812079</v>
      </c>
      <c r="L88" t="s">
        <v>57</v>
      </c>
      <c r="M88">
        <v>456.7411049669808</v>
      </c>
      <c r="N88">
        <v>727.2578366536311</v>
      </c>
      <c r="O88">
        <v>580.11370228564795</v>
      </c>
      <c r="P88">
        <v>464.54977642251595</v>
      </c>
      <c r="Q88">
        <v>591.99947081030598</v>
      </c>
      <c r="R88">
        <v>522.33173935408195</v>
      </c>
      <c r="S88">
        <v>13.337832302202331</v>
      </c>
      <c r="T88">
        <v>87</v>
      </c>
      <c r="U88" t="s">
        <v>57</v>
      </c>
      <c r="V88">
        <v>283</v>
      </c>
      <c r="W88">
        <v>261</v>
      </c>
      <c r="X88">
        <v>65</v>
      </c>
      <c r="Y88">
        <v>298</v>
      </c>
      <c r="Z88" t="s">
        <v>57</v>
      </c>
      <c r="AA88">
        <v>0.61295454999999988</v>
      </c>
      <c r="AB88">
        <v>0.36386545000000003</v>
      </c>
      <c r="AC88">
        <v>9.7682000000000005E-2</v>
      </c>
      <c r="AD88">
        <v>0.5812079</v>
      </c>
      <c r="AE88" t="s">
        <v>57</v>
      </c>
      <c r="AF88">
        <v>461.69817974269063</v>
      </c>
      <c r="AG88">
        <v>717.29811115619793</v>
      </c>
      <c r="AH88">
        <v>665.42454085706675</v>
      </c>
      <c r="AI88">
        <v>512.72530879225837</v>
      </c>
      <c r="AJ88">
        <v>589.49814544944434</v>
      </c>
      <c r="AK88">
        <v>589.0749248246625</v>
      </c>
      <c r="AL88">
        <v>7.1844956718842709E-2</v>
      </c>
    </row>
    <row r="89" spans="1:38" x14ac:dyDescent="0.4">
      <c r="A89">
        <v>88</v>
      </c>
      <c r="B89" t="s">
        <v>58</v>
      </c>
      <c r="C89">
        <v>160</v>
      </c>
      <c r="D89">
        <v>157</v>
      </c>
      <c r="E89">
        <v>166</v>
      </c>
      <c r="F89">
        <v>74</v>
      </c>
      <c r="G89" t="s">
        <v>58</v>
      </c>
      <c r="H89">
        <v>0.64470120000000009</v>
      </c>
      <c r="I89">
        <v>0.37607570000000001</v>
      </c>
      <c r="J89">
        <v>0.49817820000000002</v>
      </c>
      <c r="K89">
        <v>0.34677110000000005</v>
      </c>
      <c r="L89" t="s">
        <v>58</v>
      </c>
      <c r="M89">
        <v>248.17698493503653</v>
      </c>
      <c r="N89">
        <v>417.46914251572224</v>
      </c>
      <c r="O89">
        <v>333.21409889071822</v>
      </c>
      <c r="P89">
        <v>213.397252539211</v>
      </c>
      <c r="Q89">
        <v>332.82306372537937</v>
      </c>
      <c r="R89">
        <v>273.30567571496459</v>
      </c>
      <c r="S89">
        <v>21.77685767217163</v>
      </c>
      <c r="T89">
        <v>88</v>
      </c>
      <c r="U89" t="s">
        <v>58</v>
      </c>
      <c r="V89">
        <v>184</v>
      </c>
      <c r="W89">
        <v>125</v>
      </c>
      <c r="X89">
        <v>185</v>
      </c>
      <c r="Y89">
        <v>45</v>
      </c>
      <c r="Z89" t="s">
        <v>58</v>
      </c>
      <c r="AA89">
        <v>0.62760685000000005</v>
      </c>
      <c r="AB89">
        <v>0.3516552</v>
      </c>
      <c r="AC89">
        <v>0.5519033000000001</v>
      </c>
      <c r="AD89">
        <v>0.34677110000000005</v>
      </c>
      <c r="AE89" t="s">
        <v>58</v>
      </c>
      <c r="AF89">
        <v>293.17716975205099</v>
      </c>
      <c r="AG89">
        <v>355.46182738091176</v>
      </c>
      <c r="AH89">
        <v>335.20364890008807</v>
      </c>
      <c r="AI89">
        <v>129.76859951708778</v>
      </c>
      <c r="AJ89">
        <v>324.31949856648134</v>
      </c>
      <c r="AK89">
        <v>232.48612420858791</v>
      </c>
      <c r="AL89">
        <v>39.500582957587611</v>
      </c>
    </row>
    <row r="90" spans="1:38" x14ac:dyDescent="0.4">
      <c r="A90">
        <v>89</v>
      </c>
      <c r="B90" t="s">
        <v>59</v>
      </c>
      <c r="C90">
        <v>187</v>
      </c>
      <c r="D90">
        <v>155</v>
      </c>
      <c r="E90">
        <v>195</v>
      </c>
      <c r="F90">
        <v>59</v>
      </c>
      <c r="G90" t="s">
        <v>59</v>
      </c>
      <c r="H90">
        <v>1.08182815</v>
      </c>
      <c r="I90">
        <v>0.69354220000000011</v>
      </c>
      <c r="J90">
        <v>0.68377399999999999</v>
      </c>
      <c r="K90">
        <v>0.68865810000000005</v>
      </c>
      <c r="L90" t="s">
        <v>59</v>
      </c>
      <c r="M90">
        <v>172.85555011671678</v>
      </c>
      <c r="N90">
        <v>223.49036583498449</v>
      </c>
      <c r="O90">
        <v>285.18194608160007</v>
      </c>
      <c r="P90">
        <v>85.673863416403577</v>
      </c>
      <c r="Q90">
        <v>198.17295797585064</v>
      </c>
      <c r="R90">
        <v>185.42790474900181</v>
      </c>
      <c r="S90">
        <v>6.8733199806688932</v>
      </c>
      <c r="T90">
        <v>89</v>
      </c>
      <c r="U90" t="s">
        <v>59</v>
      </c>
      <c r="V90">
        <v>180</v>
      </c>
      <c r="W90">
        <v>120</v>
      </c>
      <c r="X90">
        <v>265</v>
      </c>
      <c r="Y90">
        <v>71</v>
      </c>
      <c r="Z90" t="s">
        <v>59</v>
      </c>
      <c r="AA90">
        <v>1.1404373500000002</v>
      </c>
      <c r="AB90">
        <v>0.54213510000000009</v>
      </c>
      <c r="AC90">
        <v>0.68133195000000002</v>
      </c>
      <c r="AD90">
        <v>0.68865810000000005</v>
      </c>
      <c r="AE90" t="s">
        <v>59</v>
      </c>
      <c r="AF90">
        <v>157.83418527988405</v>
      </c>
      <c r="AG90">
        <v>221.34704061773527</v>
      </c>
      <c r="AH90">
        <v>388.94403821808152</v>
      </c>
      <c r="AI90">
        <v>103.0990559756721</v>
      </c>
      <c r="AJ90">
        <v>189.59061294880968</v>
      </c>
      <c r="AK90">
        <v>246.02154709687682</v>
      </c>
      <c r="AL90">
        <v>-22.93739504281961</v>
      </c>
    </row>
    <row r="91" spans="1:38" x14ac:dyDescent="0.4">
      <c r="A91">
        <v>90</v>
      </c>
      <c r="B91" t="s">
        <v>60</v>
      </c>
      <c r="C91">
        <v>37</v>
      </c>
      <c r="D91">
        <v>67</v>
      </c>
      <c r="E91">
        <v>64</v>
      </c>
      <c r="F91">
        <v>40</v>
      </c>
      <c r="G91" t="s">
        <v>60</v>
      </c>
      <c r="H91">
        <v>1.8168852000000002</v>
      </c>
      <c r="I91">
        <v>1.4896505</v>
      </c>
      <c r="J91">
        <v>1.2747501000000001</v>
      </c>
      <c r="K91">
        <v>0.86936980000000008</v>
      </c>
      <c r="L91" t="s">
        <v>60</v>
      </c>
      <c r="M91">
        <v>20.364522755758038</v>
      </c>
      <c r="N91">
        <v>44.976992925521792</v>
      </c>
      <c r="O91">
        <v>50.205918791455673</v>
      </c>
      <c r="P91">
        <v>46.01033990368655</v>
      </c>
      <c r="Q91">
        <v>32.670757840639915</v>
      </c>
      <c r="R91">
        <v>48.108129347571108</v>
      </c>
      <c r="S91">
        <v>-32.088904133851123</v>
      </c>
      <c r="T91">
        <v>90</v>
      </c>
      <c r="U91" t="s">
        <v>60</v>
      </c>
      <c r="V91">
        <v>42</v>
      </c>
      <c r="W91">
        <v>37</v>
      </c>
      <c r="X91">
        <v>139</v>
      </c>
      <c r="Y91">
        <v>30</v>
      </c>
      <c r="Z91" t="s">
        <v>60</v>
      </c>
      <c r="AA91">
        <v>1.8266534000000001</v>
      </c>
      <c r="AB91">
        <v>1.3260331500000002</v>
      </c>
      <c r="AC91">
        <v>1.3089388</v>
      </c>
      <c r="AD91">
        <v>0.86936980000000008</v>
      </c>
      <c r="AE91" t="s">
        <v>60</v>
      </c>
      <c r="AF91">
        <v>22.992867721922504</v>
      </c>
      <c r="AG91">
        <v>27.902771510651899</v>
      </c>
      <c r="AH91">
        <v>106.19289457994522</v>
      </c>
      <c r="AI91">
        <v>34.507754927764914</v>
      </c>
      <c r="AJ91">
        <v>25.447819616287202</v>
      </c>
      <c r="AK91">
        <v>70.350324753855062</v>
      </c>
      <c r="AL91">
        <v>-63.827004771726067</v>
      </c>
    </row>
    <row r="92" spans="1:38" x14ac:dyDescent="0.4">
      <c r="A92">
        <v>91</v>
      </c>
      <c r="B92" t="s">
        <v>30</v>
      </c>
      <c r="C92">
        <v>354</v>
      </c>
      <c r="D92">
        <v>436</v>
      </c>
      <c r="E92">
        <v>359</v>
      </c>
      <c r="F92">
        <v>298</v>
      </c>
      <c r="G92" t="s">
        <v>30</v>
      </c>
      <c r="H92">
        <v>1.3284752000000002</v>
      </c>
      <c r="I92">
        <v>1.1477634999999999</v>
      </c>
      <c r="J92">
        <v>1.0867122499999999</v>
      </c>
      <c r="K92">
        <v>1.4456936</v>
      </c>
      <c r="L92" t="s">
        <v>30</v>
      </c>
      <c r="M92">
        <v>266.47091342013755</v>
      </c>
      <c r="N92">
        <v>379.86919779205385</v>
      </c>
      <c r="O92">
        <v>330.3542405084695</v>
      </c>
      <c r="P92">
        <v>206.12943157526601</v>
      </c>
      <c r="Q92">
        <v>323.17005560609573</v>
      </c>
      <c r="R92">
        <v>268.24183604186777</v>
      </c>
      <c r="S92">
        <v>20.477126303167207</v>
      </c>
      <c r="T92">
        <v>91</v>
      </c>
      <c r="U92" t="s">
        <v>30</v>
      </c>
      <c r="V92">
        <v>393</v>
      </c>
      <c r="W92">
        <v>507</v>
      </c>
      <c r="X92">
        <v>336</v>
      </c>
      <c r="Y92">
        <v>317</v>
      </c>
      <c r="Z92" t="s">
        <v>30</v>
      </c>
      <c r="AA92">
        <v>1.2600978000000003</v>
      </c>
      <c r="AB92">
        <v>1.2845183</v>
      </c>
      <c r="AC92">
        <v>1.0525235500000001</v>
      </c>
      <c r="AD92">
        <v>1.4456936</v>
      </c>
      <c r="AE92" t="s">
        <v>30</v>
      </c>
      <c r="AF92">
        <v>311.88055403318685</v>
      </c>
      <c r="AG92">
        <v>394.70048811293697</v>
      </c>
      <c r="AH92">
        <v>319.23276206028834</v>
      </c>
      <c r="AI92">
        <v>219.27191211194406</v>
      </c>
      <c r="AJ92">
        <v>353.29052107306188</v>
      </c>
      <c r="AK92">
        <v>269.2523370861162</v>
      </c>
      <c r="AL92">
        <v>31.211682281542231</v>
      </c>
    </row>
    <row r="93" spans="1:38" x14ac:dyDescent="0.4">
      <c r="A93">
        <v>92</v>
      </c>
      <c r="B93" t="s">
        <v>115</v>
      </c>
      <c r="C93">
        <v>160</v>
      </c>
      <c r="D93">
        <v>373</v>
      </c>
      <c r="E93">
        <v>38</v>
      </c>
      <c r="F93">
        <v>144</v>
      </c>
      <c r="G93" t="s">
        <v>115</v>
      </c>
      <c r="H93">
        <v>0.53236689999999998</v>
      </c>
      <c r="I93">
        <v>0.5006202500000001</v>
      </c>
      <c r="J93">
        <v>0.25885730000000001</v>
      </c>
      <c r="K93">
        <v>0.59341814999999998</v>
      </c>
      <c r="L93" t="s">
        <v>115</v>
      </c>
      <c r="M93">
        <v>300.54460560940208</v>
      </c>
      <c r="N93">
        <v>745.07573355252794</v>
      </c>
      <c r="O93">
        <v>146.79902788138483</v>
      </c>
      <c r="P93">
        <v>242.6619408253691</v>
      </c>
      <c r="Q93">
        <v>522.81016958096507</v>
      </c>
      <c r="R93">
        <v>194.73048435337697</v>
      </c>
      <c r="S93">
        <v>168.47885235689276</v>
      </c>
      <c r="T93">
        <v>92</v>
      </c>
      <c r="U93" t="s">
        <v>115</v>
      </c>
      <c r="V93">
        <v>164</v>
      </c>
      <c r="W93">
        <v>372</v>
      </c>
      <c r="X93">
        <v>53</v>
      </c>
      <c r="Y93">
        <v>236</v>
      </c>
      <c r="Z93" t="s">
        <v>115</v>
      </c>
      <c r="AA93">
        <v>0.51771460000000002</v>
      </c>
      <c r="AB93">
        <v>0.61783865000000004</v>
      </c>
      <c r="AC93">
        <v>0.341887</v>
      </c>
      <c r="AD93">
        <v>0.59341814999999998</v>
      </c>
      <c r="AE93" t="s">
        <v>115</v>
      </c>
      <c r="AF93">
        <v>316.77684963877778</v>
      </c>
      <c r="AG93">
        <v>602.09894605978434</v>
      </c>
      <c r="AH93">
        <v>155.02198094692105</v>
      </c>
      <c r="AI93">
        <v>397.69595857491049</v>
      </c>
      <c r="AJ93">
        <v>459.43789784928106</v>
      </c>
      <c r="AK93">
        <v>276.35896976091578</v>
      </c>
      <c r="AL93">
        <v>66.246783394347901</v>
      </c>
    </row>
    <row r="94" spans="1:38" x14ac:dyDescent="0.4">
      <c r="A94">
        <v>93</v>
      </c>
      <c r="B94" t="s">
        <v>116</v>
      </c>
      <c r="C94">
        <v>288</v>
      </c>
      <c r="D94">
        <v>84</v>
      </c>
      <c r="E94">
        <v>71</v>
      </c>
      <c r="F94">
        <v>140</v>
      </c>
      <c r="G94" t="s">
        <v>116</v>
      </c>
      <c r="H94">
        <v>1.2747501000000003</v>
      </c>
      <c r="I94">
        <v>0.24664705000000001</v>
      </c>
      <c r="J94">
        <v>0.48108385000000004</v>
      </c>
      <c r="K94">
        <v>0.41270645</v>
      </c>
      <c r="L94" t="s">
        <v>116</v>
      </c>
      <c r="M94">
        <v>225.92663456155049</v>
      </c>
      <c r="N94">
        <v>340.5676248712482</v>
      </c>
      <c r="O94">
        <v>147.58342022913467</v>
      </c>
      <c r="P94">
        <v>339.22416284019789</v>
      </c>
      <c r="Q94">
        <v>283.24712971639934</v>
      </c>
      <c r="R94">
        <v>243.40379153466628</v>
      </c>
      <c r="S94">
        <v>16.369234813689605</v>
      </c>
      <c r="T94">
        <v>93</v>
      </c>
      <c r="U94" t="s">
        <v>116</v>
      </c>
      <c r="V94">
        <v>278</v>
      </c>
      <c r="W94">
        <v>79</v>
      </c>
      <c r="X94">
        <v>164</v>
      </c>
      <c r="Y94">
        <v>140</v>
      </c>
      <c r="Z94" t="s">
        <v>116</v>
      </c>
      <c r="AA94">
        <v>1.0574076499999998</v>
      </c>
      <c r="AB94">
        <v>0.36874955000000004</v>
      </c>
      <c r="AC94">
        <v>0.53725100000000003</v>
      </c>
      <c r="AD94">
        <v>0.41270645</v>
      </c>
      <c r="AE94" t="s">
        <v>116</v>
      </c>
      <c r="AF94">
        <v>262.90712006859422</v>
      </c>
      <c r="AG94">
        <v>214.23754957802657</v>
      </c>
      <c r="AH94">
        <v>305.25769147009498</v>
      </c>
      <c r="AI94">
        <v>339.22416284019789</v>
      </c>
      <c r="AJ94">
        <v>238.5723348233104</v>
      </c>
      <c r="AK94">
        <v>322.24092715514644</v>
      </c>
      <c r="AL94">
        <v>-25.96460762153681</v>
      </c>
    </row>
    <row r="95" spans="1:38" s="2" customFormat="1" x14ac:dyDescent="0.4">
      <c r="A95" s="2">
        <v>94</v>
      </c>
      <c r="B95" s="2" t="s">
        <v>62</v>
      </c>
      <c r="C95" s="2" t="e">
        <v>#N/A</v>
      </c>
      <c r="D95" s="2" t="e">
        <v>#N/A</v>
      </c>
      <c r="E95" s="2">
        <v>3</v>
      </c>
      <c r="F95" s="2" t="e">
        <v>#N/A</v>
      </c>
      <c r="G95" s="2" t="s">
        <v>62</v>
      </c>
      <c r="H95" s="2" t="e">
        <v>#N/A</v>
      </c>
      <c r="I95" s="2" t="e">
        <v>#N/A</v>
      </c>
      <c r="J95" s="2">
        <v>6.8377400000000005E-2</v>
      </c>
      <c r="K95" s="2" t="e">
        <v>#N/A</v>
      </c>
      <c r="L95" s="2" t="s">
        <v>62</v>
      </c>
      <c r="M95" s="2" t="e">
        <v>#N/A</v>
      </c>
      <c r="N95" s="2" t="e">
        <v>#N/A</v>
      </c>
      <c r="O95" s="2">
        <v>43.874145551015388</v>
      </c>
      <c r="P95" s="2" t="e">
        <v>#N/A</v>
      </c>
      <c r="Q95" s="2" t="e">
        <v>#N/A</v>
      </c>
      <c r="R95" s="2" t="e">
        <v>#N/A</v>
      </c>
      <c r="S95" s="2" t="e">
        <v>#N/A</v>
      </c>
      <c r="T95" s="2">
        <v>94</v>
      </c>
      <c r="U95" s="2" t="s">
        <v>62</v>
      </c>
      <c r="V95" s="2" t="e">
        <v>#N/A</v>
      </c>
      <c r="W95" s="2" t="e">
        <v>#N/A</v>
      </c>
      <c r="X95" s="2">
        <v>19</v>
      </c>
      <c r="Y95" s="2" t="e">
        <v>#N/A</v>
      </c>
      <c r="Z95" s="2" t="s">
        <v>62</v>
      </c>
      <c r="AA95" s="2" t="e">
        <v>#N/A</v>
      </c>
      <c r="AB95" s="2" t="e">
        <v>#N/A</v>
      </c>
      <c r="AC95" s="2">
        <v>6.1051250000000008E-2</v>
      </c>
      <c r="AD95" s="2" t="e">
        <v>#N/A</v>
      </c>
      <c r="AE95" s="2" t="s">
        <v>62</v>
      </c>
      <c r="AF95" s="2" t="e">
        <v>#N/A</v>
      </c>
      <c r="AG95" s="2" t="e">
        <v>#N/A</v>
      </c>
      <c r="AH95" s="2">
        <v>311.21393910853584</v>
      </c>
      <c r="AI95" s="2" t="e">
        <v>#N/A</v>
      </c>
      <c r="AJ95" s="2" t="e">
        <v>#N/A</v>
      </c>
      <c r="AK95" s="2" t="e">
        <v>#N/A</v>
      </c>
      <c r="AL95" s="2" t="e">
        <v>#N/A</v>
      </c>
    </row>
    <row r="96" spans="1:38" x14ac:dyDescent="0.4">
      <c r="A96">
        <v>95</v>
      </c>
      <c r="B96" t="s">
        <v>63</v>
      </c>
      <c r="C96">
        <v>5</v>
      </c>
      <c r="D96">
        <v>63</v>
      </c>
      <c r="E96">
        <v>127</v>
      </c>
      <c r="F96">
        <v>21</v>
      </c>
      <c r="G96" t="s">
        <v>63</v>
      </c>
      <c r="H96">
        <v>0.28327780000000002</v>
      </c>
      <c r="I96">
        <v>0.5006202500000001</v>
      </c>
      <c r="J96">
        <v>0.52748280000000003</v>
      </c>
      <c r="K96">
        <v>0.28816190000000003</v>
      </c>
      <c r="L96" t="s">
        <v>63</v>
      </c>
      <c r="M96">
        <v>17.650518325121134</v>
      </c>
      <c r="N96">
        <v>125.84389065364412</v>
      </c>
      <c r="O96">
        <v>240.76614441267088</v>
      </c>
      <c r="P96">
        <v>72.875699389822174</v>
      </c>
      <c r="Q96">
        <v>71.747204489382625</v>
      </c>
      <c r="R96">
        <v>156.82092190124652</v>
      </c>
      <c r="S96">
        <v>-54.248958863688244</v>
      </c>
      <c r="T96">
        <v>95</v>
      </c>
      <c r="U96" t="s">
        <v>63</v>
      </c>
      <c r="V96">
        <v>7</v>
      </c>
      <c r="W96">
        <v>79</v>
      </c>
      <c r="X96">
        <v>65</v>
      </c>
      <c r="Y96">
        <v>14</v>
      </c>
      <c r="Z96" t="s">
        <v>63</v>
      </c>
      <c r="AA96">
        <v>0.34921315000000003</v>
      </c>
      <c r="AB96">
        <v>0.62516480000000008</v>
      </c>
      <c r="AC96">
        <v>0.42003260000000003</v>
      </c>
      <c r="AD96">
        <v>0.28816190000000003</v>
      </c>
      <c r="AE96" t="s">
        <v>63</v>
      </c>
      <c r="AF96">
        <v>20.045064167829874</v>
      </c>
      <c r="AG96">
        <v>126.36667963391412</v>
      </c>
      <c r="AH96">
        <v>154.74989322257366</v>
      </c>
      <c r="AI96">
        <v>48.583799593214785</v>
      </c>
      <c r="AJ96">
        <v>73.205871900871998</v>
      </c>
      <c r="AK96">
        <v>101.66684640789423</v>
      </c>
      <c r="AL96">
        <v>-27.994351661932036</v>
      </c>
    </row>
    <row r="97" spans="1:38" s="2" customFormat="1" x14ac:dyDescent="0.4">
      <c r="A97" s="2">
        <v>96</v>
      </c>
      <c r="B97" s="2" t="s">
        <v>64</v>
      </c>
      <c r="C97" s="2">
        <v>2</v>
      </c>
      <c r="D97" s="2" t="e">
        <v>#N/A</v>
      </c>
      <c r="E97" s="2">
        <v>92</v>
      </c>
      <c r="F97" s="2" t="e">
        <v>#N/A</v>
      </c>
      <c r="G97" s="2" t="s">
        <v>64</v>
      </c>
      <c r="H97" s="2">
        <v>0.10012405000000001</v>
      </c>
      <c r="I97" s="2" t="e">
        <v>#N/A</v>
      </c>
      <c r="J97" s="2">
        <v>0.34921315000000003</v>
      </c>
      <c r="K97" s="2" t="e">
        <v>#N/A</v>
      </c>
      <c r="L97" s="2" t="s">
        <v>64</v>
      </c>
      <c r="M97" s="2">
        <v>19.975220738673674</v>
      </c>
      <c r="N97" s="2" t="e">
        <v>#N/A</v>
      </c>
      <c r="O97" s="2">
        <v>263.44941477719266</v>
      </c>
      <c r="P97" s="2" t="e">
        <v>#N/A</v>
      </c>
      <c r="Q97" s="2" t="e">
        <v>#N/A</v>
      </c>
      <c r="R97" s="2" t="e">
        <v>#N/A</v>
      </c>
      <c r="S97" s="2" t="e">
        <v>#N/A</v>
      </c>
      <c r="T97" s="2">
        <v>96</v>
      </c>
      <c r="U97" s="2" t="s">
        <v>64</v>
      </c>
      <c r="V97" s="2">
        <v>3</v>
      </c>
      <c r="W97" s="2" t="e">
        <v>#N/A</v>
      </c>
      <c r="X97" s="2">
        <v>132</v>
      </c>
      <c r="Y97" s="2" t="e">
        <v>#N/A</v>
      </c>
      <c r="Z97" s="2" t="s">
        <v>64</v>
      </c>
      <c r="AA97" s="2">
        <v>0.14896505000000002</v>
      </c>
      <c r="AB97" s="2" t="e">
        <v>#N/A</v>
      </c>
      <c r="AC97" s="2">
        <v>0.36874955000000004</v>
      </c>
      <c r="AD97" s="2" t="e">
        <v>#N/A</v>
      </c>
      <c r="AE97" s="2" t="s">
        <v>64</v>
      </c>
      <c r="AF97" s="2">
        <v>20.138952056203784</v>
      </c>
      <c r="AG97" s="2" t="e">
        <v>#N/A</v>
      </c>
      <c r="AH97" s="2">
        <v>357.96653853543683</v>
      </c>
      <c r="AI97" s="2" t="e">
        <v>#N/A</v>
      </c>
      <c r="AJ97" s="2" t="e">
        <v>#N/A</v>
      </c>
      <c r="AK97" s="2" t="e">
        <v>#N/A</v>
      </c>
      <c r="AL97" s="2" t="e">
        <v>#N/A</v>
      </c>
    </row>
    <row r="98" spans="1:38" x14ac:dyDescent="0.4">
      <c r="A98">
        <v>97</v>
      </c>
      <c r="B98" t="s">
        <v>117</v>
      </c>
      <c r="C98">
        <v>19</v>
      </c>
      <c r="D98">
        <v>6</v>
      </c>
      <c r="E98">
        <v>6</v>
      </c>
      <c r="F98">
        <v>13</v>
      </c>
      <c r="G98" t="s">
        <v>117</v>
      </c>
      <c r="H98">
        <v>0.25641524999999998</v>
      </c>
      <c r="I98">
        <v>2.4420500000000001E-2</v>
      </c>
      <c r="J98">
        <v>3.4188700000000002E-2</v>
      </c>
      <c r="K98">
        <v>5.6167149999999999E-2</v>
      </c>
      <c r="L98" t="s">
        <v>117</v>
      </c>
      <c r="M98">
        <v>74.098556930603777</v>
      </c>
      <c r="N98">
        <v>245.69521508568619</v>
      </c>
      <c r="O98">
        <v>175.49658220406155</v>
      </c>
      <c r="P98">
        <v>231.45201421115368</v>
      </c>
      <c r="Q98">
        <v>159.89688600814497</v>
      </c>
      <c r="R98">
        <v>203.4742982076076</v>
      </c>
      <c r="S98">
        <v>-21.416666666666668</v>
      </c>
      <c r="T98">
        <v>97</v>
      </c>
      <c r="U98" t="s">
        <v>117</v>
      </c>
      <c r="V98">
        <v>35</v>
      </c>
      <c r="W98">
        <v>5</v>
      </c>
      <c r="X98">
        <v>7</v>
      </c>
      <c r="Y98">
        <v>35</v>
      </c>
      <c r="Z98" t="s">
        <v>117</v>
      </c>
      <c r="AA98">
        <v>0.32479265000000002</v>
      </c>
      <c r="AB98">
        <v>1.7094350000000001E-2</v>
      </c>
      <c r="AC98">
        <v>1.9536400000000002E-2</v>
      </c>
      <c r="AD98">
        <v>5.6167149999999999E-2</v>
      </c>
      <c r="AE98" t="s">
        <v>117</v>
      </c>
      <c r="AF98">
        <v>107.76105924810798</v>
      </c>
      <c r="AG98">
        <v>292.49430367343592</v>
      </c>
      <c r="AH98">
        <v>358.30552199995901</v>
      </c>
      <c r="AI98">
        <v>623.14003826079841</v>
      </c>
      <c r="AJ98">
        <v>200.12768146077195</v>
      </c>
      <c r="AK98">
        <v>490.72278013037874</v>
      </c>
      <c r="AL98">
        <v>-59.21777232196137</v>
      </c>
    </row>
    <row r="99" spans="1:38" x14ac:dyDescent="0.4">
      <c r="A99">
        <v>98</v>
      </c>
      <c r="B99" t="s">
        <v>65</v>
      </c>
      <c r="C99">
        <v>35</v>
      </c>
      <c r="D99">
        <v>153</v>
      </c>
      <c r="E99">
        <v>71</v>
      </c>
      <c r="F99">
        <v>68</v>
      </c>
      <c r="G99" t="s">
        <v>65</v>
      </c>
      <c r="H99">
        <v>0.29060395</v>
      </c>
      <c r="I99">
        <v>0.51283050000000008</v>
      </c>
      <c r="J99">
        <v>0.13431275000000001</v>
      </c>
      <c r="K99">
        <v>0.42003260000000003</v>
      </c>
      <c r="L99" t="s">
        <v>65</v>
      </c>
      <c r="M99">
        <v>120.43883092435598</v>
      </c>
      <c r="N99">
        <v>298.34418974690465</v>
      </c>
      <c r="O99">
        <v>528.61697791162783</v>
      </c>
      <c r="P99">
        <v>161.89219598669246</v>
      </c>
      <c r="Q99">
        <v>209.3915103356303</v>
      </c>
      <c r="R99">
        <v>345.25458694916017</v>
      </c>
      <c r="S99">
        <v>-39.351563092639267</v>
      </c>
      <c r="T99">
        <v>98</v>
      </c>
      <c r="U99" t="s">
        <v>65</v>
      </c>
      <c r="V99">
        <v>38</v>
      </c>
      <c r="W99">
        <v>182</v>
      </c>
      <c r="X99">
        <v>59</v>
      </c>
      <c r="Y99">
        <v>61</v>
      </c>
      <c r="Z99" t="s">
        <v>65</v>
      </c>
      <c r="AA99">
        <v>0.28327780000000002</v>
      </c>
      <c r="AB99">
        <v>0.64225915</v>
      </c>
      <c r="AC99">
        <v>0.11966045000000002</v>
      </c>
      <c r="AD99">
        <v>0.42003260000000003</v>
      </c>
      <c r="AE99" t="s">
        <v>65</v>
      </c>
      <c r="AF99">
        <v>134.14393927092061</v>
      </c>
      <c r="AG99">
        <v>283.37470941441626</v>
      </c>
      <c r="AH99">
        <v>493.06182619236341</v>
      </c>
      <c r="AI99">
        <v>145.22682287041528</v>
      </c>
      <c r="AJ99">
        <v>208.75932434266844</v>
      </c>
      <c r="AK99">
        <v>319.14432453138932</v>
      </c>
      <c r="AL99">
        <v>-34.587799845979717</v>
      </c>
    </row>
    <row r="100" spans="1:38" x14ac:dyDescent="0.4">
      <c r="A100">
        <v>99</v>
      </c>
      <c r="B100" t="s">
        <v>61</v>
      </c>
      <c r="C100">
        <v>323</v>
      </c>
      <c r="D100">
        <v>601</v>
      </c>
      <c r="E100">
        <v>347</v>
      </c>
      <c r="F100">
        <v>452</v>
      </c>
      <c r="G100" t="s">
        <v>61</v>
      </c>
      <c r="H100">
        <v>2.7741688000000004</v>
      </c>
      <c r="I100">
        <v>2.0586481500000002</v>
      </c>
      <c r="J100">
        <v>1.8681682500000003</v>
      </c>
      <c r="K100">
        <v>1.8120011</v>
      </c>
      <c r="L100" t="s">
        <v>61</v>
      </c>
      <c r="M100">
        <v>116.43127123338708</v>
      </c>
      <c r="N100">
        <v>291.93915434262038</v>
      </c>
      <c r="O100">
        <v>185.74344147000676</v>
      </c>
      <c r="P100">
        <v>249.44797218942085</v>
      </c>
      <c r="Q100">
        <v>204.18521278800372</v>
      </c>
      <c r="R100">
        <v>217.59570682971381</v>
      </c>
      <c r="S100">
        <v>-6.1630324591858212</v>
      </c>
      <c r="T100">
        <v>99</v>
      </c>
      <c r="U100" t="s">
        <v>61</v>
      </c>
      <c r="V100">
        <v>350</v>
      </c>
      <c r="W100">
        <v>600</v>
      </c>
      <c r="X100">
        <v>389</v>
      </c>
      <c r="Y100">
        <v>354</v>
      </c>
      <c r="Z100" t="s">
        <v>61</v>
      </c>
      <c r="AA100">
        <v>2.8401041500000002</v>
      </c>
      <c r="AB100">
        <v>2.6081094000000005</v>
      </c>
      <c r="AC100">
        <v>1.5873325000000003</v>
      </c>
      <c r="AD100">
        <v>1.8120011</v>
      </c>
      <c r="AE100" t="s">
        <v>61</v>
      </c>
      <c r="AF100">
        <v>123.23491728287499</v>
      </c>
      <c r="AG100">
        <v>230.05169951843274</v>
      </c>
      <c r="AH100">
        <v>245.06522735469721</v>
      </c>
      <c r="AI100">
        <v>195.36411981206854</v>
      </c>
      <c r="AJ100">
        <v>176.64330840065386</v>
      </c>
      <c r="AK100">
        <v>220.21467358338288</v>
      </c>
      <c r="AL100">
        <v>-19.785859168113515</v>
      </c>
    </row>
    <row r="101" spans="1:38" x14ac:dyDescent="0.4">
      <c r="A101">
        <v>100</v>
      </c>
      <c r="B101" t="s">
        <v>66</v>
      </c>
      <c r="C101">
        <v>43</v>
      </c>
      <c r="D101">
        <v>117</v>
      </c>
      <c r="E101">
        <v>14</v>
      </c>
      <c r="F101">
        <v>92</v>
      </c>
      <c r="G101" t="s">
        <v>66</v>
      </c>
      <c r="H101">
        <v>0.74482524999999999</v>
      </c>
      <c r="I101">
        <v>0.42491670000000004</v>
      </c>
      <c r="J101">
        <v>0.16117530000000002</v>
      </c>
      <c r="K101">
        <v>0.49329410000000001</v>
      </c>
      <c r="L101" t="s">
        <v>66</v>
      </c>
      <c r="M101">
        <v>57.731662561117524</v>
      </c>
      <c r="N101">
        <v>275.34808587188968</v>
      </c>
      <c r="O101">
        <v>86.861944727262795</v>
      </c>
      <c r="P101">
        <v>186.501318381874</v>
      </c>
      <c r="Q101">
        <v>166.53987421650359</v>
      </c>
      <c r="R101">
        <v>136.68163155456841</v>
      </c>
      <c r="S101">
        <v>21.84510260986653</v>
      </c>
      <c r="T101">
        <v>100</v>
      </c>
      <c r="U101" t="s">
        <v>66</v>
      </c>
      <c r="V101">
        <v>49</v>
      </c>
      <c r="W101">
        <v>100</v>
      </c>
      <c r="X101">
        <v>25</v>
      </c>
      <c r="Y101">
        <v>114</v>
      </c>
      <c r="Z101" t="s">
        <v>66</v>
      </c>
      <c r="AA101">
        <v>0.76680369999999998</v>
      </c>
      <c r="AB101">
        <v>0.37851774999999999</v>
      </c>
      <c r="AC101">
        <v>9.5239950000000018E-2</v>
      </c>
      <c r="AD101">
        <v>0.49329410000000001</v>
      </c>
      <c r="AE101" t="s">
        <v>66</v>
      </c>
      <c r="AF101">
        <v>63.90162175795448</v>
      </c>
      <c r="AG101">
        <v>264.18840331794217</v>
      </c>
      <c r="AH101">
        <v>262.49488791205789</v>
      </c>
      <c r="AI101">
        <v>231.09945973406127</v>
      </c>
      <c r="AJ101">
        <v>164.04501253794834</v>
      </c>
      <c r="AK101">
        <v>246.79717382305958</v>
      </c>
      <c r="AL101">
        <v>-33.530433109594739</v>
      </c>
    </row>
    <row r="102" spans="1:38" x14ac:dyDescent="0.4">
      <c r="A102">
        <v>101</v>
      </c>
      <c r="B102" t="s">
        <v>67</v>
      </c>
      <c r="C102">
        <v>150</v>
      </c>
      <c r="D102">
        <v>82</v>
      </c>
      <c r="E102">
        <v>259</v>
      </c>
      <c r="F102">
        <v>51</v>
      </c>
      <c r="G102" t="s">
        <v>67</v>
      </c>
      <c r="H102">
        <v>0.7350570500000001</v>
      </c>
      <c r="I102">
        <v>6.1051250000000008E-2</v>
      </c>
      <c r="J102">
        <v>0.50306230000000007</v>
      </c>
      <c r="K102">
        <v>0.23199475000000003</v>
      </c>
      <c r="L102" t="s">
        <v>67</v>
      </c>
      <c r="M102">
        <v>204.06579326053668</v>
      </c>
      <c r="N102">
        <v>1343.1338424684177</v>
      </c>
      <c r="O102">
        <v>514.84676947566925</v>
      </c>
      <c r="P102">
        <v>219.83256086614026</v>
      </c>
      <c r="Q102">
        <v>773.59981786447725</v>
      </c>
      <c r="R102">
        <v>367.33966517090477</v>
      </c>
      <c r="S102">
        <v>110.59523139287448</v>
      </c>
      <c r="T102">
        <v>101</v>
      </c>
      <c r="U102" t="s">
        <v>67</v>
      </c>
      <c r="V102">
        <v>148</v>
      </c>
      <c r="W102">
        <v>77</v>
      </c>
      <c r="X102">
        <v>257</v>
      </c>
      <c r="Y102">
        <v>29</v>
      </c>
      <c r="Z102" t="s">
        <v>67</v>
      </c>
      <c r="AA102">
        <v>0.78145600000000015</v>
      </c>
      <c r="AB102">
        <v>7.0819450000000006E-2</v>
      </c>
      <c r="AC102">
        <v>0.57632380000000005</v>
      </c>
      <c r="AD102">
        <v>0.23199475000000003</v>
      </c>
      <c r="AE102" t="s">
        <v>67</v>
      </c>
      <c r="AF102">
        <v>189.39006162854974</v>
      </c>
      <c r="AG102">
        <v>1087.2719288274618</v>
      </c>
      <c r="AH102">
        <v>445.9298748377214</v>
      </c>
      <c r="AI102">
        <v>125.00282872780525</v>
      </c>
      <c r="AJ102">
        <v>638.3309952280058</v>
      </c>
      <c r="AK102">
        <v>285.46635178276335</v>
      </c>
      <c r="AL102">
        <v>123.60989000685041</v>
      </c>
    </row>
    <row r="103" spans="1:38" x14ac:dyDescent="0.4">
      <c r="A103">
        <v>102</v>
      </c>
      <c r="B103" t="s">
        <v>68</v>
      </c>
      <c r="C103">
        <v>26</v>
      </c>
      <c r="D103">
        <v>58</v>
      </c>
      <c r="E103">
        <v>28</v>
      </c>
      <c r="F103">
        <v>34</v>
      </c>
      <c r="G103" t="s">
        <v>68</v>
      </c>
      <c r="H103">
        <v>4.1514850000000006E-2</v>
      </c>
      <c r="I103">
        <v>3.1746650000000001E-2</v>
      </c>
      <c r="J103">
        <v>9.7682000000000005E-2</v>
      </c>
      <c r="K103">
        <v>0.16117530000000002</v>
      </c>
      <c r="L103" t="s">
        <v>68</v>
      </c>
      <c r="M103">
        <v>626.28192080665099</v>
      </c>
      <c r="N103">
        <v>1826.964419867923</v>
      </c>
      <c r="O103">
        <v>286.6444175999672</v>
      </c>
      <c r="P103">
        <v>210.95043719478105</v>
      </c>
      <c r="Q103">
        <v>1226.6231703372869</v>
      </c>
      <c r="R103">
        <v>248.79742739737412</v>
      </c>
      <c r="S103">
        <v>393.02084156125522</v>
      </c>
      <c r="T103">
        <v>102</v>
      </c>
      <c r="U103" t="s">
        <v>68</v>
      </c>
      <c r="V103">
        <v>22</v>
      </c>
      <c r="W103">
        <v>61</v>
      </c>
      <c r="X103">
        <v>13</v>
      </c>
      <c r="Y103">
        <v>13</v>
      </c>
      <c r="Z103" t="s">
        <v>68</v>
      </c>
      <c r="AA103">
        <v>0.10989225</v>
      </c>
      <c r="AB103">
        <v>6.3493300000000003E-2</v>
      </c>
      <c r="AC103">
        <v>5.3725100000000005E-2</v>
      </c>
      <c r="AD103">
        <v>0.16117530000000002</v>
      </c>
      <c r="AE103" t="s">
        <v>68</v>
      </c>
      <c r="AF103">
        <v>200.1961011809295</v>
      </c>
      <c r="AG103">
        <v>960.73128975813188</v>
      </c>
      <c r="AH103">
        <v>241.97256031166063</v>
      </c>
      <c r="AI103">
        <v>80.657520103886881</v>
      </c>
      <c r="AJ103">
        <v>580.46369546953065</v>
      </c>
      <c r="AK103">
        <v>161.31504020777376</v>
      </c>
      <c r="AL103">
        <v>259.83234714003942</v>
      </c>
    </row>
    <row r="104" spans="1:38" x14ac:dyDescent="0.4">
      <c r="A104">
        <v>103</v>
      </c>
      <c r="B104" t="s">
        <v>69</v>
      </c>
      <c r="C104">
        <v>230</v>
      </c>
      <c r="D104">
        <v>418</v>
      </c>
      <c r="E104">
        <v>296</v>
      </c>
      <c r="F104">
        <v>240</v>
      </c>
      <c r="G104" t="s">
        <v>69</v>
      </c>
      <c r="H104">
        <v>2.3639044000000005</v>
      </c>
      <c r="I104">
        <v>1.4994187000000001</v>
      </c>
      <c r="J104">
        <v>1.62884735</v>
      </c>
      <c r="K104">
        <v>1.2039306500000002</v>
      </c>
      <c r="L104" t="s">
        <v>69</v>
      </c>
      <c r="M104">
        <v>97.29665886657682</v>
      </c>
      <c r="N104">
        <v>278.77470115585459</v>
      </c>
      <c r="O104">
        <v>181.72359736472544</v>
      </c>
      <c r="P104">
        <v>199.34703049548574</v>
      </c>
      <c r="Q104">
        <v>188.0356800112157</v>
      </c>
      <c r="R104">
        <v>190.53531393010559</v>
      </c>
      <c r="S104">
        <v>-1.3119005959214625</v>
      </c>
      <c r="T104">
        <v>103</v>
      </c>
      <c r="U104" t="s">
        <v>69</v>
      </c>
      <c r="V104">
        <v>227</v>
      </c>
      <c r="W104">
        <v>432</v>
      </c>
      <c r="X104">
        <v>237</v>
      </c>
      <c r="Y104">
        <v>155</v>
      </c>
      <c r="Z104" t="s">
        <v>69</v>
      </c>
      <c r="AA104">
        <v>2.44449205</v>
      </c>
      <c r="AB104">
        <v>1.58977455</v>
      </c>
      <c r="AC104">
        <v>1.6483837500000003</v>
      </c>
      <c r="AD104">
        <v>1.2039306500000002</v>
      </c>
      <c r="AE104" t="s">
        <v>69</v>
      </c>
      <c r="AF104">
        <v>92.86182787953841</v>
      </c>
      <c r="AG104">
        <v>271.73664341274048</v>
      </c>
      <c r="AH104">
        <v>143.77719993903116</v>
      </c>
      <c r="AI104">
        <v>128.74495719500121</v>
      </c>
      <c r="AJ104">
        <v>182.29923564613944</v>
      </c>
      <c r="AK104">
        <v>136.26107856701617</v>
      </c>
      <c r="AL104">
        <v>33.786725867196701</v>
      </c>
    </row>
    <row r="105" spans="1:38" x14ac:dyDescent="0.4">
      <c r="A105">
        <v>104</v>
      </c>
      <c r="B105" t="s">
        <v>70</v>
      </c>
      <c r="C105">
        <v>169</v>
      </c>
      <c r="D105">
        <v>277</v>
      </c>
      <c r="E105">
        <v>317</v>
      </c>
      <c r="F105">
        <v>229</v>
      </c>
      <c r="G105" t="s">
        <v>70</v>
      </c>
      <c r="H105">
        <v>1.1355532500000001</v>
      </c>
      <c r="I105">
        <v>1.06229175</v>
      </c>
      <c r="J105">
        <v>1.06229175</v>
      </c>
      <c r="K105">
        <v>1.18439425</v>
      </c>
      <c r="L105" t="s">
        <v>70</v>
      </c>
      <c r="M105">
        <v>148.82613386910739</v>
      </c>
      <c r="N105">
        <v>260.7569907231229</v>
      </c>
      <c r="O105">
        <v>298.41142981671464</v>
      </c>
      <c r="P105">
        <v>193.3477809437187</v>
      </c>
      <c r="Q105">
        <v>204.79156229611516</v>
      </c>
      <c r="R105">
        <v>245.87960538021667</v>
      </c>
      <c r="S105">
        <v>-16.710634873748432</v>
      </c>
      <c r="T105">
        <v>104</v>
      </c>
      <c r="U105" t="s">
        <v>70</v>
      </c>
      <c r="V105">
        <v>217</v>
      </c>
      <c r="W105">
        <v>496</v>
      </c>
      <c r="X105">
        <v>239</v>
      </c>
      <c r="Y105">
        <v>270</v>
      </c>
      <c r="Z105" t="s">
        <v>70</v>
      </c>
      <c r="AA105">
        <v>1.0305451000000001</v>
      </c>
      <c r="AB105">
        <v>1.24788755</v>
      </c>
      <c r="AC105">
        <v>0.63981710000000014</v>
      </c>
      <c r="AD105">
        <v>1.18439425</v>
      </c>
      <c r="AE105" t="s">
        <v>70</v>
      </c>
      <c r="AF105">
        <v>210.56817406632663</v>
      </c>
      <c r="AG105">
        <v>397.47171129321708</v>
      </c>
      <c r="AH105">
        <v>373.54425194325057</v>
      </c>
      <c r="AI105">
        <v>227.96463255372947</v>
      </c>
      <c r="AJ105">
        <v>304.01994267977187</v>
      </c>
      <c r="AK105">
        <v>300.75444224849002</v>
      </c>
      <c r="AL105">
        <v>1.0857696421267891</v>
      </c>
    </row>
    <row r="106" spans="1:38" x14ac:dyDescent="0.4">
      <c r="A106">
        <v>105</v>
      </c>
      <c r="B106" t="s">
        <v>71</v>
      </c>
      <c r="C106">
        <v>81</v>
      </c>
      <c r="D106">
        <v>4</v>
      </c>
      <c r="E106">
        <v>16</v>
      </c>
      <c r="F106">
        <v>29</v>
      </c>
      <c r="G106" t="s">
        <v>71</v>
      </c>
      <c r="H106">
        <v>0.82785495000000009</v>
      </c>
      <c r="I106">
        <v>0.4737577</v>
      </c>
      <c r="J106">
        <v>0.35409724999999997</v>
      </c>
      <c r="K106">
        <v>0.77657189999999998</v>
      </c>
      <c r="L106" t="s">
        <v>71</v>
      </c>
      <c r="M106">
        <v>97.8432272465122</v>
      </c>
      <c r="N106">
        <v>8.4431345390270174</v>
      </c>
      <c r="O106">
        <v>45.18532691231011</v>
      </c>
      <c r="P106">
        <v>37.343612355790881</v>
      </c>
      <c r="Q106">
        <v>53.143180892769607</v>
      </c>
      <c r="R106">
        <v>41.264469634050499</v>
      </c>
      <c r="S106">
        <v>28.786777981309775</v>
      </c>
      <c r="T106">
        <v>105</v>
      </c>
      <c r="U106" t="s">
        <v>71</v>
      </c>
      <c r="V106">
        <v>62</v>
      </c>
      <c r="W106">
        <v>5</v>
      </c>
      <c r="X106">
        <v>2</v>
      </c>
      <c r="Y106">
        <v>41</v>
      </c>
      <c r="Z106" t="s">
        <v>71</v>
      </c>
      <c r="AA106">
        <v>0.82541290000000012</v>
      </c>
      <c r="AB106">
        <v>0.21490040000000002</v>
      </c>
      <c r="AC106">
        <v>0.16361734999999999</v>
      </c>
      <c r="AD106">
        <v>0.77657189999999998</v>
      </c>
      <c r="AE106" t="s">
        <v>71</v>
      </c>
      <c r="AF106">
        <v>75.1139217717581</v>
      </c>
      <c r="AG106">
        <v>23.266592337659677</v>
      </c>
      <c r="AH106">
        <v>12.223642541576428</v>
      </c>
      <c r="AI106">
        <v>52.796141606462967</v>
      </c>
      <c r="AJ106">
        <v>49.190257054708887</v>
      </c>
      <c r="AK106">
        <v>32.509892074019696</v>
      </c>
      <c r="AL106">
        <v>51.308583069764538</v>
      </c>
    </row>
    <row r="107" spans="1:38" s="2" customFormat="1" x14ac:dyDescent="0.4">
      <c r="A107" s="2">
        <v>106</v>
      </c>
      <c r="B107" s="2" t="s">
        <v>72</v>
      </c>
      <c r="C107" s="2" t="e">
        <v>#N/A</v>
      </c>
      <c r="D107" s="2" t="e">
        <v>#N/A</v>
      </c>
      <c r="E107" s="2" t="e">
        <v>#N/A</v>
      </c>
      <c r="F107" s="2" t="e">
        <v>#N/A</v>
      </c>
      <c r="G107" s="2" t="s">
        <v>72</v>
      </c>
      <c r="H107" s="2">
        <v>1.7094350000000001E-2</v>
      </c>
      <c r="I107" s="2" t="e">
        <v>#N/A</v>
      </c>
      <c r="J107" s="2" t="e">
        <v>#N/A</v>
      </c>
      <c r="K107" s="2">
        <v>9.0355850000000001E-2</v>
      </c>
      <c r="L107" s="2" t="s">
        <v>72</v>
      </c>
      <c r="M107" s="2" t="e">
        <v>#N/A</v>
      </c>
      <c r="N107" s="2" t="e">
        <v>#N/A</v>
      </c>
      <c r="O107" s="2" t="e">
        <v>#N/A</v>
      </c>
      <c r="P107" s="2" t="e">
        <v>#N/A</v>
      </c>
      <c r="Q107" s="2" t="e">
        <v>#N/A</v>
      </c>
      <c r="R107" s="2" t="e">
        <v>#N/A</v>
      </c>
      <c r="S107" s="2" t="e">
        <v>#N/A</v>
      </c>
      <c r="T107" s="2">
        <v>106</v>
      </c>
      <c r="U107" s="2" t="s">
        <v>72</v>
      </c>
      <c r="V107" s="2" t="e">
        <v>#N/A</v>
      </c>
      <c r="W107" s="2" t="e">
        <v>#N/A</v>
      </c>
      <c r="X107" s="2" t="e">
        <v>#N/A</v>
      </c>
      <c r="Y107" s="2" t="e">
        <v>#N/A</v>
      </c>
      <c r="Z107" s="2" t="s">
        <v>72</v>
      </c>
      <c r="AA107" s="2">
        <v>1.9536400000000002E-2</v>
      </c>
      <c r="AB107" s="2" t="e">
        <v>#N/A</v>
      </c>
      <c r="AC107" s="2" t="e">
        <v>#N/A</v>
      </c>
      <c r="AD107" s="2">
        <v>9.0355850000000001E-2</v>
      </c>
      <c r="AE107" s="2" t="s">
        <v>72</v>
      </c>
      <c r="AF107" s="2" t="e">
        <v>#N/A</v>
      </c>
      <c r="AG107" s="2" t="e">
        <v>#N/A</v>
      </c>
      <c r="AH107" s="2" t="e">
        <v>#N/A</v>
      </c>
      <c r="AI107" s="2" t="e">
        <v>#N/A</v>
      </c>
      <c r="AJ107" s="2" t="e">
        <v>#N/A</v>
      </c>
      <c r="AK107" s="2" t="e">
        <v>#N/A</v>
      </c>
      <c r="AL107" s="2" t="e">
        <v>#N/A</v>
      </c>
    </row>
    <row r="108" spans="1:38" x14ac:dyDescent="0.4">
      <c r="A108">
        <v>107</v>
      </c>
      <c r="B108" t="s">
        <v>73</v>
      </c>
      <c r="C108">
        <v>137</v>
      </c>
      <c r="D108">
        <v>26</v>
      </c>
      <c r="E108">
        <v>13</v>
      </c>
      <c r="F108">
        <v>10</v>
      </c>
      <c r="G108" t="s">
        <v>73</v>
      </c>
      <c r="H108">
        <v>0.86448570000000002</v>
      </c>
      <c r="I108">
        <v>0.96216770000000007</v>
      </c>
      <c r="J108">
        <v>0.62028070000000002</v>
      </c>
      <c r="K108">
        <v>0.69354220000000011</v>
      </c>
      <c r="L108" t="s">
        <v>73</v>
      </c>
      <c r="M108">
        <v>158.47572724453394</v>
      </c>
      <c r="N108">
        <v>27.022316379982406</v>
      </c>
      <c r="O108">
        <v>20.958253255340686</v>
      </c>
      <c r="P108">
        <v>14.418733279676418</v>
      </c>
      <c r="Q108">
        <v>92.749021812258178</v>
      </c>
      <c r="R108">
        <v>17.688493267508552</v>
      </c>
      <c r="S108">
        <v>424.34664959635649</v>
      </c>
      <c r="T108">
        <v>107</v>
      </c>
      <c r="U108" t="s">
        <v>73</v>
      </c>
      <c r="V108">
        <v>273</v>
      </c>
      <c r="W108">
        <v>16</v>
      </c>
      <c r="X108">
        <v>30</v>
      </c>
      <c r="Y108">
        <v>5</v>
      </c>
      <c r="Z108" t="s">
        <v>73</v>
      </c>
      <c r="AA108">
        <v>1.1038066</v>
      </c>
      <c r="AB108">
        <v>0.73749910000000007</v>
      </c>
      <c r="AC108">
        <v>0.75459345000000011</v>
      </c>
      <c r="AD108">
        <v>0.69354220000000011</v>
      </c>
      <c r="AE108" t="s">
        <v>73</v>
      </c>
      <c r="AF108">
        <v>247.32593553979476</v>
      </c>
      <c r="AG108">
        <v>21.694941729420414</v>
      </c>
      <c r="AH108">
        <v>39.756507295418473</v>
      </c>
      <c r="AI108">
        <v>7.2093666398382092</v>
      </c>
      <c r="AJ108">
        <v>134.5104386346076</v>
      </c>
      <c r="AK108">
        <v>23.482936967628341</v>
      </c>
      <c r="AL108">
        <v>472.80074813483805</v>
      </c>
    </row>
    <row r="109" spans="1:38" x14ac:dyDescent="0.4">
      <c r="A109">
        <v>108</v>
      </c>
      <c r="B109" t="s">
        <v>74</v>
      </c>
      <c r="C109">
        <v>1642</v>
      </c>
      <c r="D109">
        <v>1590</v>
      </c>
      <c r="E109">
        <v>778</v>
      </c>
      <c r="F109">
        <v>504</v>
      </c>
      <c r="G109" t="s">
        <v>74</v>
      </c>
      <c r="H109">
        <v>9.4702699000000017</v>
      </c>
      <c r="I109">
        <v>8.9452291500000012</v>
      </c>
      <c r="J109">
        <v>6.0367476000000009</v>
      </c>
      <c r="K109">
        <v>6.349330000000001</v>
      </c>
      <c r="L109" t="s">
        <v>74</v>
      </c>
      <c r="M109">
        <v>173.38470997537249</v>
      </c>
      <c r="N109">
        <v>177.74838110212076</v>
      </c>
      <c r="O109">
        <v>128.87734448264823</v>
      </c>
      <c r="P109">
        <v>79.378454104606305</v>
      </c>
      <c r="Q109">
        <v>175.56654553874662</v>
      </c>
      <c r="R109">
        <v>104.12789929362727</v>
      </c>
      <c r="S109">
        <v>68.60663350527372</v>
      </c>
      <c r="T109">
        <v>108</v>
      </c>
      <c r="U109" t="s">
        <v>74</v>
      </c>
      <c r="V109">
        <v>1577</v>
      </c>
      <c r="W109">
        <v>1325</v>
      </c>
      <c r="X109">
        <v>615</v>
      </c>
      <c r="Y109">
        <v>483</v>
      </c>
      <c r="Z109" t="s">
        <v>74</v>
      </c>
      <c r="AA109">
        <v>9.9098389000000005</v>
      </c>
      <c r="AB109">
        <v>7.9342204499999998</v>
      </c>
      <c r="AC109">
        <v>5.3139008000000008</v>
      </c>
      <c r="AD109">
        <v>6.349330000000001</v>
      </c>
      <c r="AE109" t="s">
        <v>74</v>
      </c>
      <c r="AF109">
        <v>159.13477665111185</v>
      </c>
      <c r="AG109">
        <v>166.99813275291589</v>
      </c>
      <c r="AH109">
        <v>115.73418909137331</v>
      </c>
      <c r="AI109">
        <v>76.071018516914364</v>
      </c>
      <c r="AJ109">
        <v>163.06645470201386</v>
      </c>
      <c r="AK109">
        <v>95.902603804143837</v>
      </c>
      <c r="AL109">
        <v>70.033396627097574</v>
      </c>
    </row>
    <row r="110" spans="1:38" x14ac:dyDescent="0.4">
      <c r="A110">
        <v>109</v>
      </c>
      <c r="B110" t="s">
        <v>75</v>
      </c>
      <c r="C110">
        <v>458</v>
      </c>
      <c r="D110">
        <v>339</v>
      </c>
      <c r="E110">
        <v>665</v>
      </c>
      <c r="F110">
        <v>153</v>
      </c>
      <c r="G110" t="s">
        <v>75</v>
      </c>
      <c r="H110">
        <v>4.3297546500000008</v>
      </c>
      <c r="I110">
        <v>1.6166371000000002</v>
      </c>
      <c r="J110">
        <v>3.5141099500000004</v>
      </c>
      <c r="K110">
        <v>1.8413057000000002</v>
      </c>
      <c r="L110" t="s">
        <v>75</v>
      </c>
      <c r="M110">
        <v>105.77966582933283</v>
      </c>
      <c r="N110">
        <v>209.69455668189229</v>
      </c>
      <c r="O110">
        <v>189.23710682416183</v>
      </c>
      <c r="P110">
        <v>83.093209345954875</v>
      </c>
      <c r="Q110">
        <v>157.73711125561255</v>
      </c>
      <c r="R110">
        <v>136.16515808505835</v>
      </c>
      <c r="S110">
        <v>15.842491187854998</v>
      </c>
      <c r="T110">
        <v>109</v>
      </c>
      <c r="U110" t="s">
        <v>75</v>
      </c>
      <c r="V110">
        <v>524</v>
      </c>
      <c r="W110">
        <v>345</v>
      </c>
      <c r="X110">
        <v>780</v>
      </c>
      <c r="Y110">
        <v>185</v>
      </c>
      <c r="Z110" t="s">
        <v>75</v>
      </c>
      <c r="AA110">
        <v>4.3004500500000011</v>
      </c>
      <c r="AB110">
        <v>1.4798823000000001</v>
      </c>
      <c r="AC110">
        <v>3.2064116500000002</v>
      </c>
      <c r="AD110">
        <v>1.8413057000000002</v>
      </c>
      <c r="AE110" t="s">
        <v>75</v>
      </c>
      <c r="AF110">
        <v>121.84771219468061</v>
      </c>
      <c r="AG110">
        <v>233.12664797734251</v>
      </c>
      <c r="AH110">
        <v>243.26258919374871</v>
      </c>
      <c r="AI110">
        <v>100.47218123530492</v>
      </c>
      <c r="AJ110">
        <v>177.48718008601156</v>
      </c>
      <c r="AK110">
        <v>171.86738521452682</v>
      </c>
      <c r="AL110">
        <v>3.2698437021486373</v>
      </c>
    </row>
    <row r="111" spans="1:38" x14ac:dyDescent="0.4">
      <c r="A111">
        <v>110</v>
      </c>
      <c r="B111" t="s">
        <v>76</v>
      </c>
      <c r="C111">
        <v>92</v>
      </c>
      <c r="D111">
        <v>32</v>
      </c>
      <c r="E111">
        <v>49</v>
      </c>
      <c r="F111">
        <v>2</v>
      </c>
      <c r="G111" t="s">
        <v>76</v>
      </c>
      <c r="H111">
        <v>0.37119160000000001</v>
      </c>
      <c r="I111">
        <v>0.37363365000000004</v>
      </c>
      <c r="J111">
        <v>0.42003260000000003</v>
      </c>
      <c r="K111">
        <v>0.16605940000000002</v>
      </c>
      <c r="L111" t="s">
        <v>76</v>
      </c>
      <c r="M111">
        <v>247.85043627064834</v>
      </c>
      <c r="N111">
        <v>85.64539087954202</v>
      </c>
      <c r="O111">
        <v>116.65761181394015</v>
      </c>
      <c r="P111">
        <v>12.043883092435596</v>
      </c>
      <c r="Q111">
        <v>166.7479135750952</v>
      </c>
      <c r="R111">
        <v>64.350747453187878</v>
      </c>
      <c r="S111">
        <v>159.12350699018128</v>
      </c>
      <c r="T111">
        <v>110</v>
      </c>
      <c r="U111" t="s">
        <v>76</v>
      </c>
      <c r="V111">
        <v>83</v>
      </c>
      <c r="W111">
        <v>26</v>
      </c>
      <c r="X111">
        <v>47</v>
      </c>
      <c r="Y111">
        <v>5</v>
      </c>
      <c r="Z111" t="s">
        <v>76</v>
      </c>
      <c r="AA111">
        <v>0.42491670000000009</v>
      </c>
      <c r="AB111">
        <v>0.42735875000000006</v>
      </c>
      <c r="AC111">
        <v>0.33944495000000002</v>
      </c>
      <c r="AD111">
        <v>0.16605940000000002</v>
      </c>
      <c r="AE111" t="s">
        <v>76</v>
      </c>
      <c r="AF111">
        <v>195.33240279800719</v>
      </c>
      <c r="AG111">
        <v>60.838815164074667</v>
      </c>
      <c r="AH111">
        <v>138.46133224253299</v>
      </c>
      <c r="AI111">
        <v>30.109707731088992</v>
      </c>
      <c r="AJ111">
        <v>128.08560898104093</v>
      </c>
      <c r="AK111">
        <v>84.285519986810996</v>
      </c>
      <c r="AL111">
        <v>51.966327076209275</v>
      </c>
    </row>
    <row r="112" spans="1:38" x14ac:dyDescent="0.4">
      <c r="A112">
        <v>111</v>
      </c>
      <c r="B112" t="s">
        <v>118</v>
      </c>
      <c r="C112">
        <v>55</v>
      </c>
      <c r="D112">
        <v>7</v>
      </c>
      <c r="E112">
        <v>10</v>
      </c>
      <c r="F112">
        <v>1</v>
      </c>
      <c r="G112" t="s">
        <v>118</v>
      </c>
      <c r="H112">
        <v>0.24908910000000001</v>
      </c>
      <c r="I112">
        <v>0.23687885</v>
      </c>
      <c r="J112">
        <v>0.26862550000000002</v>
      </c>
      <c r="K112">
        <v>0.15140710000000002</v>
      </c>
      <c r="L112" t="s">
        <v>118</v>
      </c>
      <c r="M112">
        <v>220.8045233613193</v>
      </c>
      <c r="N112">
        <v>29.550970886594559</v>
      </c>
      <c r="O112">
        <v>37.226547740255484</v>
      </c>
      <c r="P112">
        <v>6.6047100829485528</v>
      </c>
      <c r="Q112">
        <v>125.17774712395693</v>
      </c>
      <c r="R112">
        <v>21.915628911602017</v>
      </c>
      <c r="S112">
        <v>471.18026422544739</v>
      </c>
      <c r="T112">
        <v>111</v>
      </c>
      <c r="U112" t="s">
        <v>118</v>
      </c>
      <c r="V112">
        <v>94</v>
      </c>
      <c r="W112">
        <v>13</v>
      </c>
      <c r="X112">
        <v>9</v>
      </c>
      <c r="Y112">
        <v>0</v>
      </c>
      <c r="Z112" t="s">
        <v>118</v>
      </c>
      <c r="AA112">
        <v>0.34921315000000003</v>
      </c>
      <c r="AB112">
        <v>0.24420500000000003</v>
      </c>
      <c r="AC112">
        <v>0.36142340000000001</v>
      </c>
      <c r="AD112">
        <v>0.15140710000000002</v>
      </c>
      <c r="AE112" t="s">
        <v>118</v>
      </c>
      <c r="AF112">
        <v>269.1765759680012</v>
      </c>
      <c r="AG112">
        <v>53.23396326856534</v>
      </c>
      <c r="AH112">
        <v>24.901542069495225</v>
      </c>
      <c r="AI112">
        <v>0</v>
      </c>
      <c r="AJ112">
        <v>161.20526961828327</v>
      </c>
      <c r="AK112">
        <v>12.450771034747612</v>
      </c>
      <c r="AL112">
        <v>1194.7412587412587</v>
      </c>
    </row>
    <row r="113" spans="1:38" x14ac:dyDescent="0.4">
      <c r="A113">
        <v>112</v>
      </c>
      <c r="B113" t="s">
        <v>77</v>
      </c>
      <c r="C113">
        <v>47</v>
      </c>
      <c r="D113">
        <v>22</v>
      </c>
      <c r="E113">
        <v>40</v>
      </c>
      <c r="F113">
        <v>7</v>
      </c>
      <c r="G113" t="s">
        <v>77</v>
      </c>
      <c r="H113">
        <v>0.38095980000000002</v>
      </c>
      <c r="I113">
        <v>0.15384915000000002</v>
      </c>
      <c r="J113">
        <v>0.31502445000000001</v>
      </c>
      <c r="K113">
        <v>0.29060395</v>
      </c>
      <c r="L113" t="s">
        <v>77</v>
      </c>
      <c r="M113">
        <v>123.37259731866722</v>
      </c>
      <c r="N113">
        <v>142.99721512923534</v>
      </c>
      <c r="O113">
        <v>126.97427136211174</v>
      </c>
      <c r="P113">
        <v>24.087766184871196</v>
      </c>
      <c r="Q113">
        <v>133.18490622395129</v>
      </c>
      <c r="R113">
        <v>75.531018773491468</v>
      </c>
      <c r="S113">
        <v>76.331404483444032</v>
      </c>
      <c r="T113">
        <v>112</v>
      </c>
      <c r="U113" t="s">
        <v>77</v>
      </c>
      <c r="V113">
        <v>50</v>
      </c>
      <c r="W113">
        <v>37</v>
      </c>
      <c r="X113">
        <v>50</v>
      </c>
      <c r="Y113">
        <v>30</v>
      </c>
      <c r="Z113" t="s">
        <v>77</v>
      </c>
      <c r="AA113">
        <v>0.42735875000000001</v>
      </c>
      <c r="AB113">
        <v>0.17826965000000003</v>
      </c>
      <c r="AC113">
        <v>0.36142340000000001</v>
      </c>
      <c r="AD113">
        <v>0.29060395</v>
      </c>
      <c r="AE113" t="s">
        <v>77</v>
      </c>
      <c r="AF113">
        <v>116.99772146937438</v>
      </c>
      <c r="AG113">
        <v>207.55075246964356</v>
      </c>
      <c r="AH113">
        <v>138.34190038608457</v>
      </c>
      <c r="AI113">
        <v>103.23328364944798</v>
      </c>
      <c r="AJ113">
        <v>162.27423696950896</v>
      </c>
      <c r="AK113">
        <v>120.78759201776629</v>
      </c>
      <c r="AL113">
        <v>34.346777064353205</v>
      </c>
    </row>
    <row r="114" spans="1:38" x14ac:dyDescent="0.4">
      <c r="A114">
        <v>113</v>
      </c>
      <c r="B114" t="s">
        <v>78</v>
      </c>
      <c r="C114">
        <v>46</v>
      </c>
      <c r="D114">
        <v>33</v>
      </c>
      <c r="E114">
        <v>18</v>
      </c>
      <c r="F114">
        <v>25</v>
      </c>
      <c r="G114" t="s">
        <v>78</v>
      </c>
      <c r="H114">
        <v>0.23199475000000003</v>
      </c>
      <c r="I114">
        <v>0.11966045000000002</v>
      </c>
      <c r="J114">
        <v>0.11966045000000002</v>
      </c>
      <c r="K114">
        <v>0.18803785000000001</v>
      </c>
      <c r="L114" t="s">
        <v>78</v>
      </c>
      <c r="M114">
        <v>198.28034901651867</v>
      </c>
      <c r="N114">
        <v>275.7803434635253</v>
      </c>
      <c r="O114">
        <v>150.42564188919562</v>
      </c>
      <c r="P114">
        <v>132.95195621519815</v>
      </c>
      <c r="Q114">
        <v>237.03034624002197</v>
      </c>
      <c r="R114">
        <v>141.68879905219688</v>
      </c>
      <c r="S114">
        <v>67.289403132496105</v>
      </c>
      <c r="T114">
        <v>113</v>
      </c>
      <c r="U114" t="s">
        <v>78</v>
      </c>
      <c r="V114">
        <v>38</v>
      </c>
      <c r="W114">
        <v>20</v>
      </c>
      <c r="X114">
        <v>20</v>
      </c>
      <c r="Y114">
        <v>21</v>
      </c>
      <c r="Z114" t="s">
        <v>78</v>
      </c>
      <c r="AA114">
        <v>0.25153115000000004</v>
      </c>
      <c r="AB114">
        <v>0.12210250000000002</v>
      </c>
      <c r="AC114">
        <v>0.10745020000000001</v>
      </c>
      <c r="AD114">
        <v>0.18803785000000001</v>
      </c>
      <c r="AE114" t="s">
        <v>78</v>
      </c>
      <c r="AF114">
        <v>151.07472772259021</v>
      </c>
      <c r="AG114">
        <v>163.79681005712411</v>
      </c>
      <c r="AH114">
        <v>186.13273870127742</v>
      </c>
      <c r="AI114">
        <v>111.67964322076645</v>
      </c>
      <c r="AJ114">
        <v>157.43576888985717</v>
      </c>
      <c r="AK114">
        <v>148.90619096102193</v>
      </c>
      <c r="AL114">
        <v>5.7281553398058263</v>
      </c>
    </row>
    <row r="115" spans="1:38" x14ac:dyDescent="0.4">
      <c r="A115">
        <v>114</v>
      </c>
      <c r="B115" t="s">
        <v>79</v>
      </c>
      <c r="C115">
        <v>257</v>
      </c>
      <c r="D115">
        <v>568</v>
      </c>
      <c r="E115">
        <v>225</v>
      </c>
      <c r="F115">
        <v>430</v>
      </c>
      <c r="G115" t="s">
        <v>79</v>
      </c>
      <c r="H115">
        <v>6.595977050000001</v>
      </c>
      <c r="I115">
        <v>2.4273977000000002</v>
      </c>
      <c r="J115">
        <v>0.81808675000000008</v>
      </c>
      <c r="K115">
        <v>4.1978839500000005</v>
      </c>
      <c r="L115" t="s">
        <v>79</v>
      </c>
      <c r="M115">
        <v>38.96314345120409</v>
      </c>
      <c r="N115">
        <v>233.99544293874874</v>
      </c>
      <c r="O115">
        <v>275.03195718546959</v>
      </c>
      <c r="P115">
        <v>102.43256009971404</v>
      </c>
      <c r="Q115">
        <v>136.47929319497641</v>
      </c>
      <c r="R115">
        <v>188.73225864259183</v>
      </c>
      <c r="S115">
        <v>-27.686292647283206</v>
      </c>
      <c r="T115">
        <v>114</v>
      </c>
      <c r="U115" t="s">
        <v>79</v>
      </c>
      <c r="V115">
        <v>207</v>
      </c>
      <c r="W115">
        <v>648</v>
      </c>
      <c r="X115">
        <v>264</v>
      </c>
      <c r="Y115">
        <v>412</v>
      </c>
      <c r="Z115" t="s">
        <v>79</v>
      </c>
      <c r="AA115">
        <v>5.4091407500000006</v>
      </c>
      <c r="AB115">
        <v>2.6398560500000001</v>
      </c>
      <c r="AC115">
        <v>0.88158005000000006</v>
      </c>
      <c r="AD115">
        <v>4.1978839500000005</v>
      </c>
      <c r="AE115" t="s">
        <v>79</v>
      </c>
      <c r="AF115">
        <v>38.268554945626065</v>
      </c>
      <c r="AG115">
        <v>245.46792996534791</v>
      </c>
      <c r="AH115">
        <v>299.46231201579479</v>
      </c>
      <c r="AI115">
        <v>98.144685490888804</v>
      </c>
      <c r="AJ115">
        <v>141.86824245548698</v>
      </c>
      <c r="AK115">
        <v>198.80349875334178</v>
      </c>
      <c r="AL115">
        <v>-28.638960911092997</v>
      </c>
    </row>
    <row r="116" spans="1:38" x14ac:dyDescent="0.4">
      <c r="A116">
        <v>115</v>
      </c>
      <c r="B116" t="s">
        <v>80</v>
      </c>
      <c r="C116">
        <v>1471</v>
      </c>
      <c r="D116">
        <v>2166</v>
      </c>
      <c r="E116">
        <v>1691</v>
      </c>
      <c r="F116">
        <v>1345</v>
      </c>
      <c r="G116" t="s">
        <v>80</v>
      </c>
      <c r="H116">
        <v>26.347277450000011</v>
      </c>
      <c r="I116">
        <v>21.060239200000002</v>
      </c>
      <c r="J116">
        <v>19.680480950000003</v>
      </c>
      <c r="K116">
        <v>21.167689400000004</v>
      </c>
      <c r="L116" t="s">
        <v>80</v>
      </c>
      <c r="M116">
        <v>55.831195568178124</v>
      </c>
      <c r="N116">
        <v>102.84783470075686</v>
      </c>
      <c r="O116">
        <v>85.922696924741558</v>
      </c>
      <c r="P116">
        <v>63.54023694244114</v>
      </c>
      <c r="Q116">
        <v>79.33951513446749</v>
      </c>
      <c r="R116">
        <v>74.731466933591349</v>
      </c>
      <c r="S116">
        <v>6.1661417739477695</v>
      </c>
      <c r="T116">
        <v>115</v>
      </c>
      <c r="U116" t="s">
        <v>80</v>
      </c>
      <c r="V116">
        <v>1642</v>
      </c>
      <c r="W116">
        <v>2045</v>
      </c>
      <c r="X116">
        <v>1779</v>
      </c>
      <c r="Y116">
        <v>1368</v>
      </c>
      <c r="Z116" t="s">
        <v>80</v>
      </c>
      <c r="AA116">
        <v>25.719670600000004</v>
      </c>
      <c r="AB116">
        <v>20.300761650000002</v>
      </c>
      <c r="AC116">
        <v>19.008917200000003</v>
      </c>
      <c r="AD116">
        <v>21.167689400000004</v>
      </c>
      <c r="AE116" t="s">
        <v>80</v>
      </c>
      <c r="AF116">
        <v>63.842186221467379</v>
      </c>
      <c r="AG116">
        <v>100.73513670360244</v>
      </c>
      <c r="AH116">
        <v>93.587655797669512</v>
      </c>
      <c r="AI116">
        <v>64.62679861506281</v>
      </c>
      <c r="AJ116">
        <v>82.288661462534904</v>
      </c>
      <c r="AK116">
        <v>79.107227206366161</v>
      </c>
      <c r="AL116">
        <v>4.0216733268496059</v>
      </c>
    </row>
    <row r="117" spans="1:38" s="2" customFormat="1" x14ac:dyDescent="0.4">
      <c r="A117" s="2">
        <v>116</v>
      </c>
      <c r="B117" s="2" t="s">
        <v>119</v>
      </c>
      <c r="C117" s="2" t="s">
        <v>123</v>
      </c>
      <c r="D117" s="2">
        <v>152</v>
      </c>
      <c r="E117" s="2">
        <v>105</v>
      </c>
      <c r="F117" s="2">
        <v>107</v>
      </c>
      <c r="G117" s="2" t="s">
        <v>119</v>
      </c>
      <c r="H117" s="2" t="s">
        <v>123</v>
      </c>
      <c r="I117" s="2" t="s">
        <v>123</v>
      </c>
      <c r="J117" s="2">
        <v>0.52992485000000011</v>
      </c>
      <c r="K117" s="2">
        <v>0.57876585000000014</v>
      </c>
      <c r="L117" s="2" t="s">
        <v>119</v>
      </c>
      <c r="M117" s="2" t="e">
        <v>#VALUE!</v>
      </c>
      <c r="N117" s="2" t="e">
        <v>#VALUE!</v>
      </c>
      <c r="O117" s="2">
        <v>198.14130248845657</v>
      </c>
      <c r="P117" s="2">
        <v>184.8761463724924</v>
      </c>
      <c r="Q117" s="2" t="e">
        <v>#VALUE!</v>
      </c>
      <c r="R117" s="2">
        <v>191.5087244304745</v>
      </c>
      <c r="S117" s="2" t="e">
        <v>#VALUE!</v>
      </c>
      <c r="T117" s="2">
        <v>116</v>
      </c>
      <c r="U117" s="2" t="s">
        <v>119</v>
      </c>
      <c r="V117" s="2">
        <v>93</v>
      </c>
      <c r="W117" s="2">
        <v>215</v>
      </c>
      <c r="X117" s="2">
        <v>75</v>
      </c>
      <c r="Y117" s="2">
        <v>132</v>
      </c>
      <c r="Z117" s="2" t="s">
        <v>119</v>
      </c>
      <c r="AA117" s="2">
        <v>0.87181185000000005</v>
      </c>
      <c r="AB117" s="2">
        <v>0.66912170000000004</v>
      </c>
      <c r="AC117" s="2">
        <v>0.50794640000000002</v>
      </c>
      <c r="AD117" s="2">
        <v>0.57876585000000014</v>
      </c>
      <c r="AE117" s="2" t="s">
        <v>119</v>
      </c>
      <c r="AF117" s="2">
        <v>106.67439310442958</v>
      </c>
      <c r="AG117" s="2">
        <v>321.31673505731465</v>
      </c>
      <c r="AH117" s="2">
        <v>147.65337445053257</v>
      </c>
      <c r="AI117" s="2">
        <v>228.07150767447661</v>
      </c>
      <c r="AJ117" s="2">
        <v>213.9955640808721</v>
      </c>
      <c r="AK117" s="2">
        <v>187.86244106250459</v>
      </c>
      <c r="AL117" s="2">
        <v>13.91077581583891</v>
      </c>
    </row>
    <row r="121" spans="1:38" x14ac:dyDescent="0.4">
      <c r="E121" t="e">
        <f>SUM(D2:D112,W2:W112)</f>
        <v>#N/A</v>
      </c>
    </row>
  </sheetData>
  <sortState xmlns:xlrd2="http://schemas.microsoft.com/office/spreadsheetml/2017/richdata2" ref="A2:AL117">
    <sortCondition ref="A2:A1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3AD6-B81C-4525-8D20-6072D6634535}">
  <dimension ref="B1:Y104"/>
  <sheetViews>
    <sheetView zoomScale="41" zoomScaleNormal="90" workbookViewId="0">
      <selection activeCell="W29" sqref="W29"/>
    </sheetView>
  </sheetViews>
  <sheetFormatPr defaultRowHeight="14.6" x14ac:dyDescent="0.4"/>
  <cols>
    <col min="22" max="22" width="12.69140625" style="48" bestFit="1" customWidth="1"/>
    <col min="24" max="24" width="13.69140625" bestFit="1" customWidth="1"/>
  </cols>
  <sheetData>
    <row r="1" spans="2:25" x14ac:dyDescent="0.4">
      <c r="F1" s="50"/>
      <c r="G1" t="s">
        <v>307</v>
      </c>
      <c r="H1" t="s">
        <v>0</v>
      </c>
      <c r="I1" t="s">
        <v>172</v>
      </c>
      <c r="J1" t="s">
        <v>184</v>
      </c>
      <c r="K1" t="s">
        <v>194</v>
      </c>
      <c r="L1" t="s">
        <v>275</v>
      </c>
      <c r="M1" t="s">
        <v>208</v>
      </c>
      <c r="N1" t="s">
        <v>210</v>
      </c>
      <c r="O1" t="s">
        <v>228</v>
      </c>
      <c r="P1" t="s">
        <v>240</v>
      </c>
      <c r="Q1" t="s">
        <v>251</v>
      </c>
      <c r="V1" s="48" t="s">
        <v>253</v>
      </c>
      <c r="W1" s="49" t="s">
        <v>122</v>
      </c>
      <c r="X1" s="49" t="s">
        <v>306</v>
      </c>
      <c r="Y1" t="s">
        <v>305</v>
      </c>
    </row>
    <row r="2" spans="2:25" x14ac:dyDescent="0.4">
      <c r="G2" s="50" t="s">
        <v>303</v>
      </c>
      <c r="H2">
        <f>COUNTIFS($X$2:$X$34,"&lt;="&amp;$C9,$X$2:$X$34,"&gt;"&amp;$B9)</f>
        <v>4</v>
      </c>
      <c r="I2">
        <f>COUNTIFS($X$35:$X$43,"&lt;="&amp;$C9,$X$35:$X$43,"&gt;"&amp;$B9)</f>
        <v>0</v>
      </c>
      <c r="J2">
        <f>COUNTIFS($X$44:$X$52,"&lt;="&amp;$C9,$X$44:$X$52,"&gt;"&amp;$B9)</f>
        <v>4</v>
      </c>
      <c r="K2">
        <f>COUNTIFS($X$53:$X$59,"&lt;="&amp;$C9,$X$53:$X$59,"&gt;"&amp;$B9)</f>
        <v>0</v>
      </c>
      <c r="L2">
        <f>COUNTIFS($X$60:$X$64,"&lt;="&amp;$C9,$X$60:$X$64,"&gt;"&amp;$B9)</f>
        <v>0</v>
      </c>
      <c r="M2">
        <f>COUNTIFS($X$65,"&lt;="&amp;$C9,$X$65,"&gt;"&amp;$B9)</f>
        <v>0</v>
      </c>
      <c r="N2">
        <f>COUNTIFS($X$66:$X$82,"&lt;="&amp;$C9,$X$66:$X$82,"&gt;"&amp;$B9)</f>
        <v>4</v>
      </c>
      <c r="O2">
        <f>COUNTIFS($X$83:$X$92,"&lt;="&amp;$C9,$X$83:$X$92,"&gt;"&amp;$B9)</f>
        <v>2</v>
      </c>
      <c r="P2">
        <f>COUNTIFS($X$93:$X$101,"&lt;="&amp;$C9,$X$93:$X$101,"&gt;"&amp;$B9)</f>
        <v>1</v>
      </c>
      <c r="Q2">
        <f>COUNTIFS($X$102:$X$103,"&lt;="&amp;$C9,$X$102:$X$103,"&gt;"&amp;$B9)</f>
        <v>0</v>
      </c>
      <c r="R2">
        <f>SUM(H2:Q2)</f>
        <v>15</v>
      </c>
      <c r="V2" s="48">
        <v>2</v>
      </c>
      <c r="W2" s="49" t="s">
        <v>2</v>
      </c>
      <c r="X2" s="49">
        <v>160.7855352400889</v>
      </c>
      <c r="Y2">
        <v>342.98848512140933</v>
      </c>
    </row>
    <row r="3" spans="2:25" x14ac:dyDescent="0.4">
      <c r="G3" t="s">
        <v>300</v>
      </c>
      <c r="H3">
        <f>COUNTIFS($X$2:$X$34,"&lt;="&amp;$C10,$X$2:$X$34,"&gt;"&amp;$B10)</f>
        <v>23</v>
      </c>
      <c r="I3">
        <f>COUNTIFS($X$35:$X$43,"&lt;="&amp;$C10,$X$35:$X$43,"&gt;"&amp;$B10)</f>
        <v>6</v>
      </c>
      <c r="J3">
        <f>COUNTIFS($X$44:$X$52,"&lt;="&amp;$C10,$X$44:$X$52,"&gt;"&amp;$B10)</f>
        <v>4</v>
      </c>
      <c r="K3">
        <f>COUNTIFS($X$53:$X$59,"&lt;="&amp;$C10,$X$53:$X$59,"&gt;"&amp;$B10)</f>
        <v>2</v>
      </c>
      <c r="L3">
        <f>COUNTIFS($X$60:$X$64,"&lt;="&amp;$C10,$X$60:$X$64,"&gt;"&amp;$B10)</f>
        <v>5</v>
      </c>
      <c r="M3">
        <f>COUNTIFS($X$65,"&lt;="&amp;$C10,$X$65,"&gt;"&amp;$B10)</f>
        <v>1</v>
      </c>
      <c r="N3">
        <f>COUNTIFS($X$66:$X$82,"&lt;="&amp;$C10,$X$66:$X$82,"&gt;"&amp;$B10)</f>
        <v>10</v>
      </c>
      <c r="O3">
        <f>COUNTIFS($X$83:$X$92,"&lt;="&amp;$C10,$X$83:$X$92,"&gt;"&amp;$B10)</f>
        <v>4</v>
      </c>
      <c r="P3">
        <f>COUNTIFS($X$93:$X$101,"&lt;="&amp;$C10,$X$93:$X$101,"&gt;"&amp;$B10)</f>
        <v>8</v>
      </c>
      <c r="Q3">
        <f>COUNTIFS($X$102:$X$103,"&lt;="&amp;$C10,$X$102:$X$103,"&gt;"&amp;$B10)</f>
        <v>2</v>
      </c>
      <c r="R3">
        <f>SUM(H3:Q3)</f>
        <v>65</v>
      </c>
      <c r="V3" s="48">
        <v>3</v>
      </c>
      <c r="W3" s="49" t="s">
        <v>3</v>
      </c>
      <c r="X3" s="49">
        <v>58.449221357832528</v>
      </c>
      <c r="Y3">
        <v>153.27999809607945</v>
      </c>
    </row>
    <row r="4" spans="2:25" x14ac:dyDescent="0.4">
      <c r="G4" t="s">
        <v>299</v>
      </c>
      <c r="H4">
        <f>COUNTIFS($X$2:$X$34,"&lt;="&amp;$C11,$X$2:$X$34,"&gt;"&amp;$B11)</f>
        <v>5</v>
      </c>
      <c r="I4">
        <f>COUNTIFS($X$35:$X$43,"&lt;="&amp;$C11,$X$35:$X$43,"&gt;"&amp;$B11)</f>
        <v>2</v>
      </c>
      <c r="J4">
        <f>COUNTIFS($X$44:$X$52,"&lt;="&amp;$C11,$X$44:$X$52,"&gt;"&amp;$B11)</f>
        <v>1</v>
      </c>
      <c r="K4">
        <f>COUNTIFS($X$53:$X$59,"&lt;="&amp;$C11,$X$53:$X$59,"&gt;"&amp;$B11)</f>
        <v>4</v>
      </c>
      <c r="L4">
        <f>COUNTIFS($X$60:$X$64,"&lt;="&amp;$C11,$X$60:$X$64,"&gt;"&amp;$B11)</f>
        <v>0</v>
      </c>
      <c r="M4">
        <f>COUNTIFS($X$65,"&lt;="&amp;$C11,$X$65,"&gt;"&amp;$B11)</f>
        <v>0</v>
      </c>
      <c r="N4">
        <f>COUNTIFS($X$66:$X$82,"&lt;="&amp;$C11,$X$66:$X$82,"&gt;"&amp;$B11)</f>
        <v>0</v>
      </c>
      <c r="O4">
        <f>COUNTIFS($X$83:$X$92,"&lt;="&amp;$C11,$X$83:$X$92,"&gt;"&amp;$B11)</f>
        <v>1</v>
      </c>
      <c r="P4">
        <f>COUNTIFS($X$93:$X$101,"&lt;="&amp;$C11,$X$93:$X$101,"&gt;"&amp;$B11)</f>
        <v>0</v>
      </c>
      <c r="Q4">
        <f>COUNTIFS($X$102:$X$103,"&lt;="&amp;$C11,$X$102:$X$103,"&gt;"&amp;$B11)</f>
        <v>0</v>
      </c>
      <c r="R4">
        <f>SUM(H4:Q4)</f>
        <v>13</v>
      </c>
      <c r="V4" s="48">
        <v>4</v>
      </c>
      <c r="W4" s="49" t="s">
        <v>82</v>
      </c>
      <c r="X4" s="49">
        <v>43.212926887312385</v>
      </c>
      <c r="Y4">
        <v>152.90374637932911</v>
      </c>
    </row>
    <row r="5" spans="2:25" x14ac:dyDescent="0.4">
      <c r="G5" t="s">
        <v>298</v>
      </c>
      <c r="H5">
        <f>COUNTIFS($X$2:$X$34,"&lt;="&amp;$C12,$X$2:$X$34,"&gt;"&amp;$B12)</f>
        <v>1</v>
      </c>
      <c r="I5">
        <f>COUNTIFS($X$35:$X$43,"&lt;="&amp;$C12,$X$35:$X$43,"&gt;"&amp;$B12)</f>
        <v>0</v>
      </c>
      <c r="J5">
        <f>COUNTIFS($X$44:$X$52,"&lt;="&amp;$C12,$X$44:$X$52,"&gt;"&amp;$B12)</f>
        <v>0</v>
      </c>
      <c r="K5">
        <f>COUNTIFS($X$53:$X$59,"&lt;="&amp;$C12,$X$53:$X$59,"&gt;"&amp;$B12)</f>
        <v>1</v>
      </c>
      <c r="L5">
        <f>COUNTIFS($X$60:$X$64,"&lt;="&amp;$C12,$X$60:$X$64,"&gt;"&amp;$B12)</f>
        <v>0</v>
      </c>
      <c r="M5">
        <f>COUNTIFS($X$65,"&lt;="&amp;$C12,$X$65,"&gt;"&amp;$B12)</f>
        <v>0</v>
      </c>
      <c r="N5">
        <f>COUNTIFS($X$66:$X$82,"&lt;="&amp;$C12,$X$66:$X$82,"&gt;"&amp;$B12)</f>
        <v>3</v>
      </c>
      <c r="O5">
        <f>COUNTIFS($X$83:$X$92,"&lt;="&amp;$C12,$X$83:$X$92,"&gt;"&amp;$B12)</f>
        <v>2</v>
      </c>
      <c r="P5">
        <f>COUNTIFS($X$93:$X$101,"&lt;="&amp;$C12,$X$93:$X$101,"&gt;"&amp;$B12)</f>
        <v>0</v>
      </c>
      <c r="Q5">
        <f>COUNTIFS($X$102:$X$103,"&lt;="&amp;$C12,$X$102:$X$103,"&gt;"&amp;$B12)</f>
        <v>0</v>
      </c>
      <c r="R5">
        <f>SUM(H5:Q5)</f>
        <v>7</v>
      </c>
      <c r="V5" s="48">
        <v>5</v>
      </c>
      <c r="W5" s="49" t="s">
        <v>83</v>
      </c>
      <c r="X5" s="49">
        <v>-1.2633452621167416</v>
      </c>
      <c r="Y5">
        <v>-6.0840411450878378</v>
      </c>
    </row>
    <row r="6" spans="2:25" x14ac:dyDescent="0.4">
      <c r="G6" t="s">
        <v>297</v>
      </c>
      <c r="H6">
        <f>COUNTIF(X2:X34,"&gt;"&amp;$B$13)</f>
        <v>0</v>
      </c>
      <c r="I6">
        <f>COUNTIF($X$35:$X$43,"&gt;"&amp;$B$13)</f>
        <v>1</v>
      </c>
      <c r="J6">
        <f>COUNTIF($X$44:$X$52,"&gt;"&amp;$B$13)</f>
        <v>0</v>
      </c>
      <c r="K6">
        <f>COUNTIF($X$53:$X$59,"&gt;"&amp;$B$13)</f>
        <v>0</v>
      </c>
      <c r="L6">
        <f>COUNTIF($X$60:$X$64,"&gt;"&amp;$B$13)</f>
        <v>0</v>
      </c>
      <c r="M6">
        <f>COUNTIF($X$65,"&gt;"&amp;$B$13)</f>
        <v>0</v>
      </c>
      <c r="N6">
        <f>COUNTIF($X$66:$X$82,"&gt;"&amp;$B$13)</f>
        <v>0</v>
      </c>
      <c r="O6">
        <f>COUNTIF($X$83:$X$92,"&gt;"&amp;$B$13)</f>
        <v>1</v>
      </c>
      <c r="P6">
        <f>COUNTIF($X$93:$X$101,"&gt;"&amp;$B$13)</f>
        <v>0</v>
      </c>
      <c r="Q6">
        <f>COUNTIF($X$102:$X$103,"&gt;"&amp;$B$13)</f>
        <v>0</v>
      </c>
      <c r="R6">
        <f>SUM(H6:Q6)</f>
        <v>2</v>
      </c>
      <c r="V6" s="48">
        <v>6</v>
      </c>
      <c r="W6" s="49" t="s">
        <v>84</v>
      </c>
      <c r="X6" s="49">
        <v>471.05671823381795</v>
      </c>
      <c r="Y6">
        <v>51.381267324095759</v>
      </c>
    </row>
    <row r="7" spans="2:25" x14ac:dyDescent="0.4">
      <c r="G7" t="s">
        <v>296</v>
      </c>
      <c r="H7">
        <f>SUM(H2:H6)</f>
        <v>33</v>
      </c>
      <c r="I7">
        <f>SUM(I2:I6)</f>
        <v>9</v>
      </c>
      <c r="J7">
        <f>SUM(J2:J6)</f>
        <v>9</v>
      </c>
      <c r="K7">
        <f>SUM(K2:K6)</f>
        <v>7</v>
      </c>
      <c r="L7">
        <f>SUM(L2:L6)</f>
        <v>5</v>
      </c>
      <c r="M7">
        <f>SUM(M2:M6)</f>
        <v>1</v>
      </c>
      <c r="N7">
        <f>SUM(N2:N6)</f>
        <v>17</v>
      </c>
      <c r="O7">
        <f>SUM(O2:O6)</f>
        <v>10</v>
      </c>
      <c r="P7">
        <f>SUM(P2:P6)</f>
        <v>9</v>
      </c>
      <c r="Q7">
        <f>SUM(Q2:Q6)</f>
        <v>2</v>
      </c>
      <c r="R7">
        <f>SUM(H7:Q7)</f>
        <v>102</v>
      </c>
      <c r="V7" s="48">
        <v>8</v>
      </c>
      <c r="W7" s="49" t="s">
        <v>86</v>
      </c>
      <c r="X7" s="49">
        <v>93.575358602744103</v>
      </c>
      <c r="Y7">
        <v>492.7173528431797</v>
      </c>
    </row>
    <row r="8" spans="2:25" x14ac:dyDescent="0.4">
      <c r="B8">
        <v>-200</v>
      </c>
      <c r="C8">
        <v>-100</v>
      </c>
      <c r="V8" s="48">
        <v>9</v>
      </c>
      <c r="W8" s="49" t="s">
        <v>87</v>
      </c>
      <c r="X8" s="49">
        <v>54.218705676637867</v>
      </c>
      <c r="Y8">
        <v>111.42194019839644</v>
      </c>
    </row>
    <row r="9" spans="2:25" x14ac:dyDescent="0.4">
      <c r="B9">
        <v>-100</v>
      </c>
      <c r="C9">
        <v>0</v>
      </c>
      <c r="H9" t="s">
        <v>304</v>
      </c>
      <c r="V9" s="48">
        <v>11</v>
      </c>
      <c r="W9" s="49" t="s">
        <v>89</v>
      </c>
      <c r="X9" s="49">
        <v>106.3208332388236</v>
      </c>
      <c r="Y9">
        <v>185.60342079107642</v>
      </c>
    </row>
    <row r="10" spans="2:25" x14ac:dyDescent="0.4">
      <c r="B10">
        <v>0</v>
      </c>
      <c r="C10">
        <v>100</v>
      </c>
      <c r="I10" t="s">
        <v>303</v>
      </c>
      <c r="J10" t="s">
        <v>300</v>
      </c>
      <c r="K10" t="s">
        <v>299</v>
      </c>
      <c r="L10" t="s">
        <v>298</v>
      </c>
      <c r="M10" t="s">
        <v>297</v>
      </c>
      <c r="N10" t="s">
        <v>296</v>
      </c>
      <c r="V10" s="48">
        <v>12</v>
      </c>
      <c r="W10" s="49" t="s">
        <v>90</v>
      </c>
      <c r="X10" s="49">
        <v>17.495488507772386</v>
      </c>
      <c r="Y10">
        <v>57.789542052460149</v>
      </c>
    </row>
    <row r="11" spans="2:25" x14ac:dyDescent="0.4">
      <c r="B11">
        <v>100</v>
      </c>
      <c r="C11">
        <v>200</v>
      </c>
      <c r="H11" t="s">
        <v>0</v>
      </c>
      <c r="I11">
        <v>4</v>
      </c>
      <c r="J11">
        <v>23</v>
      </c>
      <c r="K11">
        <v>5</v>
      </c>
      <c r="L11">
        <v>1</v>
      </c>
      <c r="M11">
        <v>0</v>
      </c>
      <c r="N11">
        <v>33</v>
      </c>
      <c r="V11" s="48">
        <v>13</v>
      </c>
      <c r="W11" s="49" t="s">
        <v>7</v>
      </c>
      <c r="X11" s="49">
        <v>50.51726336004576</v>
      </c>
      <c r="Y11">
        <v>16.644438625033168</v>
      </c>
    </row>
    <row r="12" spans="2:25" x14ac:dyDescent="0.4">
      <c r="B12">
        <v>200</v>
      </c>
      <c r="C12">
        <v>500</v>
      </c>
      <c r="H12" t="s">
        <v>172</v>
      </c>
      <c r="I12">
        <v>0</v>
      </c>
      <c r="J12">
        <v>6</v>
      </c>
      <c r="K12">
        <v>2</v>
      </c>
      <c r="L12">
        <v>0</v>
      </c>
      <c r="M12">
        <v>1</v>
      </c>
      <c r="N12">
        <v>9</v>
      </c>
      <c r="V12" s="48">
        <v>14</v>
      </c>
      <c r="W12" s="49" t="s">
        <v>8</v>
      </c>
      <c r="X12" s="49">
        <v>20.099238546997867</v>
      </c>
      <c r="Y12">
        <v>8.5663302240856822</v>
      </c>
    </row>
    <row r="13" spans="2:25" x14ac:dyDescent="0.4">
      <c r="B13">
        <v>500</v>
      </c>
      <c r="H13" t="s">
        <v>184</v>
      </c>
      <c r="I13">
        <v>4</v>
      </c>
      <c r="J13">
        <v>4</v>
      </c>
      <c r="K13">
        <v>1</v>
      </c>
      <c r="L13">
        <v>0</v>
      </c>
      <c r="M13">
        <v>0</v>
      </c>
      <c r="N13">
        <v>9</v>
      </c>
      <c r="V13" s="48">
        <v>15</v>
      </c>
      <c r="W13" s="49" t="s">
        <v>91</v>
      </c>
      <c r="X13" s="49">
        <v>63.644416563150884</v>
      </c>
      <c r="Y13">
        <v>279.1509804517691</v>
      </c>
    </row>
    <row r="14" spans="2:25" x14ac:dyDescent="0.4">
      <c r="H14" t="s">
        <v>194</v>
      </c>
      <c r="I14">
        <v>0</v>
      </c>
      <c r="J14">
        <v>2</v>
      </c>
      <c r="K14">
        <v>4</v>
      </c>
      <c r="L14">
        <v>1</v>
      </c>
      <c r="M14">
        <v>0</v>
      </c>
      <c r="N14">
        <v>7</v>
      </c>
      <c r="V14" s="48">
        <v>16</v>
      </c>
      <c r="W14" s="49" t="s">
        <v>9</v>
      </c>
      <c r="X14" s="49">
        <v>54.353768698205052</v>
      </c>
      <c r="Y14">
        <v>160.47791522327077</v>
      </c>
    </row>
    <row r="15" spans="2:25" x14ac:dyDescent="0.4">
      <c r="H15" t="s">
        <v>275</v>
      </c>
      <c r="I15">
        <v>0</v>
      </c>
      <c r="J15">
        <v>5</v>
      </c>
      <c r="K15">
        <v>0</v>
      </c>
      <c r="L15">
        <v>0</v>
      </c>
      <c r="M15">
        <v>0</v>
      </c>
      <c r="N15">
        <v>5</v>
      </c>
      <c r="V15" s="48">
        <v>18</v>
      </c>
      <c r="W15" s="49" t="s">
        <v>92</v>
      </c>
      <c r="X15" s="49">
        <v>31.908426052925648</v>
      </c>
      <c r="Y15">
        <v>111.43735994602616</v>
      </c>
    </row>
    <row r="16" spans="2:25" x14ac:dyDescent="0.4">
      <c r="H16" t="s">
        <v>208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V16" s="48">
        <v>19</v>
      </c>
      <c r="W16" s="49" t="s">
        <v>11</v>
      </c>
      <c r="X16" s="49">
        <v>37.463089304938414</v>
      </c>
      <c r="Y16">
        <v>240.45325051762325</v>
      </c>
    </row>
    <row r="17" spans="8:25" x14ac:dyDescent="0.4">
      <c r="H17" t="s">
        <v>210</v>
      </c>
      <c r="I17">
        <v>4</v>
      </c>
      <c r="J17">
        <v>10</v>
      </c>
      <c r="K17">
        <v>0</v>
      </c>
      <c r="L17">
        <v>3</v>
      </c>
      <c r="M17">
        <v>0</v>
      </c>
      <c r="N17">
        <v>17</v>
      </c>
      <c r="V17" s="48">
        <v>20</v>
      </c>
      <c r="W17" s="49" t="s">
        <v>12</v>
      </c>
      <c r="X17" s="49">
        <v>78.077946112562657</v>
      </c>
      <c r="Y17">
        <v>521.96461791570232</v>
      </c>
    </row>
    <row r="18" spans="8:25" x14ac:dyDescent="0.4">
      <c r="H18" t="s">
        <v>228</v>
      </c>
      <c r="I18">
        <v>2</v>
      </c>
      <c r="J18">
        <v>4</v>
      </c>
      <c r="K18">
        <v>1</v>
      </c>
      <c r="L18">
        <v>2</v>
      </c>
      <c r="M18">
        <v>1</v>
      </c>
      <c r="N18">
        <v>10</v>
      </c>
      <c r="V18" s="48">
        <v>22</v>
      </c>
      <c r="W18" s="49" t="s">
        <v>14</v>
      </c>
      <c r="X18" s="49">
        <v>113.7229921951507</v>
      </c>
      <c r="Y18">
        <v>567.34819940170564</v>
      </c>
    </row>
    <row r="19" spans="8:25" x14ac:dyDescent="0.4">
      <c r="H19" t="s">
        <v>240</v>
      </c>
      <c r="I19">
        <v>1</v>
      </c>
      <c r="J19">
        <v>8</v>
      </c>
      <c r="K19">
        <v>0</v>
      </c>
      <c r="L19">
        <v>0</v>
      </c>
      <c r="M19">
        <v>0</v>
      </c>
      <c r="N19">
        <v>9</v>
      </c>
      <c r="V19" s="48">
        <v>25</v>
      </c>
      <c r="W19" s="49" t="s">
        <v>93</v>
      </c>
      <c r="X19" s="49">
        <v>41.3194007425545</v>
      </c>
      <c r="Y19">
        <v>152.78402427294589</v>
      </c>
    </row>
    <row r="20" spans="8:25" x14ac:dyDescent="0.4">
      <c r="H20" t="s">
        <v>251</v>
      </c>
      <c r="I20">
        <v>0</v>
      </c>
      <c r="J20">
        <v>2</v>
      </c>
      <c r="K20">
        <v>0</v>
      </c>
      <c r="L20">
        <v>0</v>
      </c>
      <c r="M20">
        <v>0</v>
      </c>
      <c r="N20">
        <v>2</v>
      </c>
      <c r="V20" s="48">
        <v>26</v>
      </c>
      <c r="W20" s="49" t="s">
        <v>94</v>
      </c>
      <c r="X20" s="49">
        <v>52.551019947373568</v>
      </c>
      <c r="Y20">
        <v>181.64591792339115</v>
      </c>
    </row>
    <row r="21" spans="8:25" x14ac:dyDescent="0.4">
      <c r="I21">
        <v>15</v>
      </c>
      <c r="J21">
        <v>65</v>
      </c>
      <c r="K21">
        <v>13</v>
      </c>
      <c r="L21">
        <v>7</v>
      </c>
      <c r="M21">
        <v>2</v>
      </c>
      <c r="N21">
        <v>102</v>
      </c>
      <c r="V21" s="48">
        <v>27</v>
      </c>
      <c r="W21" s="49" t="s">
        <v>17</v>
      </c>
      <c r="X21" s="49">
        <v>102.62891522740811</v>
      </c>
      <c r="Y21">
        <v>282.31070935734874</v>
      </c>
    </row>
    <row r="22" spans="8:25" x14ac:dyDescent="0.4">
      <c r="V22" s="48">
        <v>28</v>
      </c>
      <c r="W22" s="49" t="s">
        <v>95</v>
      </c>
      <c r="X22" s="49">
        <v>80.927062295384331</v>
      </c>
      <c r="Y22">
        <v>165.94489240159893</v>
      </c>
    </row>
    <row r="23" spans="8:25" x14ac:dyDescent="0.4">
      <c r="V23" s="48">
        <v>29</v>
      </c>
      <c r="W23" s="49" t="s">
        <v>96</v>
      </c>
      <c r="X23" s="49">
        <v>13.041819745173139</v>
      </c>
      <c r="Y23">
        <v>27.487281515202625</v>
      </c>
    </row>
    <row r="24" spans="8:25" x14ac:dyDescent="0.4">
      <c r="V24" s="48">
        <v>30</v>
      </c>
      <c r="W24" s="49" t="s">
        <v>97</v>
      </c>
      <c r="X24" s="49">
        <v>-17.5548514984749</v>
      </c>
      <c r="Y24">
        <v>-55.085308158778332</v>
      </c>
    </row>
    <row r="25" spans="8:25" x14ac:dyDescent="0.4">
      <c r="V25" s="48">
        <v>31</v>
      </c>
      <c r="W25" s="49" t="s">
        <v>98</v>
      </c>
      <c r="X25" s="49">
        <v>-22.828997953594708</v>
      </c>
      <c r="Y25">
        <v>-16.36141167077011</v>
      </c>
    </row>
    <row r="26" spans="8:25" x14ac:dyDescent="0.4">
      <c r="V26" s="48">
        <v>32</v>
      </c>
      <c r="W26" s="49" t="s">
        <v>99</v>
      </c>
      <c r="X26" s="49">
        <v>67.814660308198043</v>
      </c>
      <c r="Y26">
        <v>98.210266486376469</v>
      </c>
    </row>
    <row r="27" spans="8:25" x14ac:dyDescent="0.4">
      <c r="V27" s="48">
        <v>33</v>
      </c>
      <c r="W27" s="49" t="s">
        <v>100</v>
      </c>
      <c r="X27" s="49">
        <v>186.07506458518839</v>
      </c>
      <c r="Y27">
        <v>260.18504246020137</v>
      </c>
    </row>
    <row r="28" spans="8:25" x14ac:dyDescent="0.4">
      <c r="V28" s="48">
        <v>34</v>
      </c>
      <c r="W28" s="49" t="s">
        <v>101</v>
      </c>
      <c r="X28" s="49">
        <v>45.821927131384328</v>
      </c>
      <c r="Y28">
        <v>325.41494999978295</v>
      </c>
    </row>
    <row r="29" spans="8:25" x14ac:dyDescent="0.4">
      <c r="V29" s="48">
        <v>35</v>
      </c>
      <c r="W29" s="49" t="s">
        <v>102</v>
      </c>
      <c r="X29" s="49">
        <v>79.576339216253174</v>
      </c>
      <c r="Y29">
        <v>320.96911467657344</v>
      </c>
    </row>
    <row r="30" spans="8:25" x14ac:dyDescent="0.4">
      <c r="V30" s="48">
        <v>36</v>
      </c>
      <c r="W30" s="49" t="s">
        <v>103</v>
      </c>
      <c r="X30" s="49">
        <v>63.077156751222894</v>
      </c>
      <c r="Y30">
        <v>188.28187919081233</v>
      </c>
    </row>
    <row r="31" spans="8:25" x14ac:dyDescent="0.4">
      <c r="V31" s="48">
        <v>37</v>
      </c>
      <c r="W31" s="49" t="s">
        <v>104</v>
      </c>
      <c r="X31" s="49">
        <v>-3.5083059491285007</v>
      </c>
      <c r="Y31">
        <v>-24.527412436127634</v>
      </c>
    </row>
    <row r="32" spans="8:25" x14ac:dyDescent="0.4">
      <c r="V32" s="48">
        <v>38</v>
      </c>
      <c r="W32" s="49" t="s">
        <v>105</v>
      </c>
      <c r="X32" s="49">
        <v>29.013105304458165</v>
      </c>
      <c r="Y32">
        <v>67.461983287351615</v>
      </c>
    </row>
    <row r="33" spans="7:25" x14ac:dyDescent="0.4">
      <c r="H33" t="s">
        <v>302</v>
      </c>
      <c r="V33" s="48">
        <v>39</v>
      </c>
      <c r="W33" s="49" t="s">
        <v>18</v>
      </c>
      <c r="X33" s="49">
        <v>28.891296496930284</v>
      </c>
      <c r="Y33">
        <v>53.651100575540141</v>
      </c>
    </row>
    <row r="34" spans="7:25" x14ac:dyDescent="0.4">
      <c r="H34" t="s">
        <v>0</v>
      </c>
      <c r="I34" t="s">
        <v>172</v>
      </c>
      <c r="J34" t="s">
        <v>184</v>
      </c>
      <c r="K34" t="s">
        <v>194</v>
      </c>
      <c r="L34" t="s">
        <v>275</v>
      </c>
      <c r="M34" t="s">
        <v>208</v>
      </c>
      <c r="N34" t="s">
        <v>210</v>
      </c>
      <c r="O34" t="s">
        <v>228</v>
      </c>
      <c r="P34" t="s">
        <v>240</v>
      </c>
      <c r="Q34" t="s">
        <v>251</v>
      </c>
      <c r="V34" s="48">
        <v>40</v>
      </c>
      <c r="W34" s="49" t="s">
        <v>19</v>
      </c>
      <c r="X34" s="49">
        <v>88.307524877256682</v>
      </c>
      <c r="Y34">
        <v>220.04349416120624</v>
      </c>
    </row>
    <row r="35" spans="7:25" x14ac:dyDescent="0.4">
      <c r="G35">
        <f>-200 - -100</f>
        <v>-100</v>
      </c>
      <c r="H35">
        <f>COUNTIF($Y$2:$Y$34,"&lt;="&amp;$C8)</f>
        <v>0</v>
      </c>
      <c r="I35">
        <f>COUNTIFS($Y$35:$Y$43,"&lt;="&amp;$C8)</f>
        <v>0</v>
      </c>
      <c r="J35">
        <f>COUNTIFS($Y$44:$Y$52,"&lt;="&amp;$C8)</f>
        <v>0</v>
      </c>
      <c r="K35">
        <f>COUNTIFS($Y$53:$Y$59,"&lt;="&amp;$C8)</f>
        <v>0</v>
      </c>
      <c r="L35">
        <f>COUNTIFS($Y$60:$Y$64,"&lt;="&amp;$C8)</f>
        <v>0</v>
      </c>
      <c r="M35">
        <f>COUNTIFS($Y$65,"&lt;="&amp;$C8)</f>
        <v>0</v>
      </c>
      <c r="N35">
        <f>COUNTIFS($Y$66:$Y$82,"&lt;="&amp;$C8)</f>
        <v>0</v>
      </c>
      <c r="O35">
        <f>COUNTIFS($Y$83:$Y$92,"&lt;="&amp;$C8)</f>
        <v>0</v>
      </c>
      <c r="P35">
        <f>COUNTIFS($Y$93:$Y$101,"&lt;="&amp;$C8)</f>
        <v>0</v>
      </c>
      <c r="Q35">
        <f>COUNTIFS($Y$102:$Y$103,"&lt;="&amp;$C8)</f>
        <v>0</v>
      </c>
      <c r="R35">
        <f>SUM(H35:Q35)</f>
        <v>0</v>
      </c>
      <c r="V35" s="51">
        <v>41</v>
      </c>
      <c r="W35" s="49" t="s">
        <v>20</v>
      </c>
      <c r="X35" s="49">
        <v>53.850388164495243</v>
      </c>
      <c r="Y35">
        <v>50.658183807337679</v>
      </c>
    </row>
    <row r="36" spans="7:25" x14ac:dyDescent="0.4">
      <c r="G36" s="50" t="s">
        <v>301</v>
      </c>
      <c r="H36">
        <f>COUNTIFS($Y$2:$Y$34,"&lt;="&amp;$C9,$Y$2:$Y$34,"&gt;"&amp;$B9)</f>
        <v>4</v>
      </c>
      <c r="I36">
        <f>COUNTIFS($Y$35:$Y$43,"&lt;="&amp;$C9,$Y$35:$Y$43,"&gt;"&amp;$B9)</f>
        <v>0</v>
      </c>
      <c r="J36">
        <f>COUNTIFS($Y$44:$Y$52,"&lt;="&amp;$C9,$Y$44:$Y$52,"&gt;"&amp;$B9)</f>
        <v>4</v>
      </c>
      <c r="K36">
        <f>COUNTIFS($Y$53:$Y$59,"&lt;="&amp;$C9,$Y$53:$Y$59,"&gt;"&amp;$B9)</f>
        <v>0</v>
      </c>
      <c r="L36">
        <f>COUNTIFS($Y$60:$Y$64,"&lt;="&amp;$C9,$Y$60:$Y$64,"&gt;"&amp;$B9)</f>
        <v>0</v>
      </c>
      <c r="M36">
        <f>COUNTIFS($Y$65,"&lt;="&amp;$C9,$Y$65,"&gt;"&amp;$B9)</f>
        <v>0</v>
      </c>
      <c r="N36">
        <f>COUNTIFS($Y$66:$Y$82,"&lt;="&amp;$C9,$Y$66:$Y$82,"&gt;"&amp;$B9)</f>
        <v>4</v>
      </c>
      <c r="O36">
        <f>COUNTIFS($Y$83:$Y$92,"&lt;="&amp;$C9,$Y$83:$Y$92,"&gt;"&amp;$B9)</f>
        <v>2</v>
      </c>
      <c r="P36">
        <f>COUNTIFS($Y$93:$Y$101,"&lt;="&amp;$C9,$Y$93:$Y$101,"&gt;"&amp;$B9)</f>
        <v>1</v>
      </c>
      <c r="Q36">
        <f>COUNTIFS($Y$102:$Y$103,"&lt;="&amp;$C9,$Y$102:$Y$103,"&gt;"&amp;$B9)</f>
        <v>0</v>
      </c>
      <c r="R36">
        <f>SUM(H36:Q36)</f>
        <v>15</v>
      </c>
      <c r="V36" s="48">
        <v>42</v>
      </c>
      <c r="W36" s="49" t="s">
        <v>21</v>
      </c>
      <c r="X36" s="49">
        <v>193.69877049180332</v>
      </c>
      <c r="Y36">
        <v>108.46919903775859</v>
      </c>
    </row>
    <row r="37" spans="7:25" x14ac:dyDescent="0.4">
      <c r="G37" t="s">
        <v>300</v>
      </c>
      <c r="H37">
        <f>COUNTIFS($Y$2:$Y$34,"&lt;="&amp;$C10,$Y$2:$Y$34,"&gt;"&amp;$B10)</f>
        <v>8</v>
      </c>
      <c r="I37">
        <f>COUNTIFS($Y$35:$Y$43,"&lt;="&amp;$C10,$Y$35:$Y$43,"&gt;"&amp;$B10)</f>
        <v>5</v>
      </c>
      <c r="J37">
        <f>COUNTIFS($Y$44:$Y$52,"&lt;="&amp;$C10,$Y$44:$Y$52,"&gt;"&amp;$B10)</f>
        <v>2</v>
      </c>
      <c r="K37">
        <f>COUNTIFS($Y$53:$Y$59,"&lt;="&amp;$C10,$Y$53:$Y$59,"&gt;"&amp;$B10)</f>
        <v>4</v>
      </c>
      <c r="L37">
        <f>COUNTIFS($Y$60:$Y$64,"&lt;="&amp;$C10,$Y$60:$Y$64,"&gt;"&amp;$B10)</f>
        <v>4</v>
      </c>
      <c r="M37">
        <f>COUNTIFS($Y$65,"&lt;="&amp;$C10,$Y$65,"&gt;"&amp;$B10)</f>
        <v>1</v>
      </c>
      <c r="N37">
        <f>COUNTIFS($Y$66:$Y$82,"&lt;="&amp;$C10,$Y$66:$Y$82,"&gt;"&amp;$B10)</f>
        <v>9</v>
      </c>
      <c r="O37">
        <f>COUNTIFS($Y$83:$Y$92,"&lt;="&amp;$C10,$Y$83:$Y$92,"&gt;"&amp;$B10)</f>
        <v>4</v>
      </c>
      <c r="P37">
        <f>COUNTIFS($Y$93:$Y$101,"&lt;="&amp;$C10,$Y$93:$Y$101,"&gt;"&amp;$B10)</f>
        <v>7</v>
      </c>
      <c r="Q37">
        <f>COUNTIFS($Y$102:$Y$103,"&lt;="&amp;$C10,$Y$102:$Y$103,"&gt;"&amp;$B10)</f>
        <v>2</v>
      </c>
      <c r="R37">
        <f>SUM(H37:Q37)</f>
        <v>46</v>
      </c>
      <c r="V37" s="48">
        <v>43</v>
      </c>
      <c r="W37" s="49" t="s">
        <v>22</v>
      </c>
      <c r="X37" s="49">
        <v>34.307432208805508</v>
      </c>
      <c r="Y37">
        <v>39.313718872414782</v>
      </c>
    </row>
    <row r="38" spans="7:25" x14ac:dyDescent="0.4">
      <c r="G38" t="s">
        <v>299</v>
      </c>
      <c r="H38">
        <f>COUNTIFS($Y$2:$Y$34,"&lt;="&amp;$C11,$Y$2:$Y$34,"&gt;"&amp;$B11)</f>
        <v>10</v>
      </c>
      <c r="I38">
        <f>COUNTIFS($Y$35:$Y$43,"&lt;="&amp;$C11,$Y$35:$Y$43,"&gt;"&amp;$B11)</f>
        <v>3</v>
      </c>
      <c r="J38">
        <f>COUNTIFS($Y$44:$Y$52,"&lt;="&amp;$C11,$Y$44:$Y$52,"&gt;"&amp;$B11)</f>
        <v>2</v>
      </c>
      <c r="K38">
        <f>COUNTIFS($Y$53:$Y$59,"&lt;="&amp;$C11,$Y$53:$Y$59,"&gt;"&amp;$B11)</f>
        <v>1</v>
      </c>
      <c r="L38">
        <f>COUNTIFS($Y$60:$Y$64,"&lt;="&amp;$C11,$Y$60:$Y$64,"&gt;"&amp;$B11)</f>
        <v>1</v>
      </c>
      <c r="M38">
        <f>COUNTIFS($Y$65,"&lt;="&amp;$C11,$Y$65,"&gt;"&amp;$B11)</f>
        <v>0</v>
      </c>
      <c r="N38">
        <f>COUNTIFS($Y$66:$Y$82,"&lt;="&amp;$C11,$Y$66:$Y$82,"&gt;"&amp;$B11)</f>
        <v>3</v>
      </c>
      <c r="O38">
        <f>COUNTIFS($Y$83:$Y$92,"&lt;="&amp;$C11,$Y$83:$Y$92,"&gt;"&amp;$B11)</f>
        <v>1</v>
      </c>
      <c r="P38">
        <f>COUNTIFS($Y$93:$Y$101,"&lt;="&amp;$C11,$Y$93:$Y$101,"&gt;"&amp;$B11)</f>
        <v>1</v>
      </c>
      <c r="Q38">
        <f>COUNTIFS($Y$102:$Y$103,"&lt;="&amp;$C11,$Y$102:$Y$103,"&gt;"&amp;$B11)</f>
        <v>0</v>
      </c>
      <c r="R38">
        <f>SUM(H38:Q38)</f>
        <v>22</v>
      </c>
      <c r="V38" s="48">
        <v>44</v>
      </c>
      <c r="W38" s="49" t="s">
        <v>23</v>
      </c>
      <c r="X38" s="49">
        <v>7.2514681960619871</v>
      </c>
      <c r="Y38">
        <v>5.5340362429726895</v>
      </c>
    </row>
    <row r="39" spans="7:25" x14ac:dyDescent="0.4">
      <c r="G39" t="s">
        <v>298</v>
      </c>
      <c r="H39">
        <f>COUNTIFS($Y$2:$Y$34,"&lt;="&amp;$C12,$Y$2:$Y$34,"&gt;"&amp;$B12)</f>
        <v>9</v>
      </c>
      <c r="I39">
        <f>COUNTIFS($Y$35:$Y$43,"&lt;="&amp;$C12,$Y$35:$Y$43,"&gt;"&amp;$B12)</f>
        <v>1</v>
      </c>
      <c r="J39">
        <f>COUNTIFS($Y$44:$Y$52,"&lt;="&amp;$C12,$Y$44:$Y$52,"&gt;"&amp;$B12)</f>
        <v>1</v>
      </c>
      <c r="K39">
        <f>COUNTIFS($Y$53:$Y$59,"&lt;="&amp;$C12,$Y$53:$Y$59,"&gt;"&amp;$B12)</f>
        <v>2</v>
      </c>
      <c r="L39">
        <f>COUNTIFS($Y$60:$Y$64,"&lt;="&amp;$C12,$Y$60:$Y$64,"&gt;"&amp;$B12)</f>
        <v>0</v>
      </c>
      <c r="M39">
        <f>COUNTIFS($Y$65,"&lt;="&amp;$C12,$Y$65,"&gt;"&amp;$B12)</f>
        <v>0</v>
      </c>
      <c r="N39">
        <f>COUNTIFS($Y$66:$Y$82,"&lt;="&amp;$C12,$Y$66:$Y$82,"&gt;"&amp;$B12)</f>
        <v>1</v>
      </c>
      <c r="O39">
        <f>COUNTIFS($Y$83:$Y$92,"&lt;="&amp;$C12,$Y$83:$Y$92,"&gt;"&amp;$B12)</f>
        <v>0</v>
      </c>
      <c r="P39">
        <f>COUNTIFS($Y$93:$Y$101,"&lt;="&amp;$C12,$Y$93:$Y$101,"&gt;"&amp;$B12)</f>
        <v>0</v>
      </c>
      <c r="Q39">
        <f>COUNTIFS($Y$102:$Y$103,"&lt;="&amp;$C12,$Y$102:$Y$103,"&gt;"&amp;$B12)</f>
        <v>0</v>
      </c>
      <c r="R39">
        <f>SUM(H39:Q39)</f>
        <v>14</v>
      </c>
      <c r="V39" s="48">
        <v>45</v>
      </c>
      <c r="W39" s="49" t="s">
        <v>106</v>
      </c>
      <c r="X39" s="49">
        <v>91.262860263019419</v>
      </c>
      <c r="Y39">
        <v>122.23153708299793</v>
      </c>
    </row>
    <row r="40" spans="7:25" x14ac:dyDescent="0.4">
      <c r="G40" t="s">
        <v>297</v>
      </c>
      <c r="H40">
        <f>COUNTIF($Y2:$Y34,"&gt;"&amp;$B$13)</f>
        <v>2</v>
      </c>
      <c r="I40">
        <f>COUNTIF($Y35:$Y43,"&gt;"&amp;$B$13)</f>
        <v>0</v>
      </c>
      <c r="J40">
        <f>COUNTIF($Y44:$Y52,"&gt;"&amp;$B$13)</f>
        <v>0</v>
      </c>
      <c r="K40">
        <f>COUNTIF($Y53:$Y59,"&gt;"&amp;$B$13)</f>
        <v>0</v>
      </c>
      <c r="L40">
        <f>COUNTIF($Y60:$Y64,"&gt;"&amp;$B$13)</f>
        <v>0</v>
      </c>
      <c r="M40">
        <f>COUNTIF($Y65,"&gt;"&amp;$B$13)</f>
        <v>0</v>
      </c>
      <c r="N40">
        <f>COUNTIF($Y66:$Y82,"&gt;"&amp;$B$13)</f>
        <v>0</v>
      </c>
      <c r="O40">
        <f>COUNTIF($Y83:$Y92,"&gt;"&amp;$B$13)</f>
        <v>3</v>
      </c>
      <c r="P40">
        <f>COUNTIF($Y93:$Y101,"&gt;"&amp;$B$13)</f>
        <v>0</v>
      </c>
      <c r="Q40">
        <f>COUNTIF($Y102:$Y103,"&gt;"&amp;$B$13)</f>
        <v>0</v>
      </c>
      <c r="R40">
        <f>SUM(H40:Q40)</f>
        <v>5</v>
      </c>
      <c r="V40" s="48">
        <v>46</v>
      </c>
      <c r="W40" s="49" t="s">
        <v>107</v>
      </c>
      <c r="X40" s="49">
        <v>126.70274782234068</v>
      </c>
      <c r="Y40">
        <v>113.22035295540999</v>
      </c>
    </row>
    <row r="41" spans="7:25" x14ac:dyDescent="0.4">
      <c r="G41" t="s">
        <v>296</v>
      </c>
      <c r="H41">
        <f>SUM(H35:H40)</f>
        <v>33</v>
      </c>
      <c r="I41">
        <f>SUM(I35:I40)</f>
        <v>9</v>
      </c>
      <c r="J41">
        <f>SUM(J35:J40)</f>
        <v>9</v>
      </c>
      <c r="K41">
        <f>SUM(K35:K40)</f>
        <v>7</v>
      </c>
      <c r="L41">
        <f>SUM(L35:L40)</f>
        <v>5</v>
      </c>
      <c r="M41">
        <f>SUM(M35:M40)</f>
        <v>1</v>
      </c>
      <c r="N41">
        <f>SUM(N35:N40)</f>
        <v>17</v>
      </c>
      <c r="O41">
        <f>SUM(O35:O40)</f>
        <v>10</v>
      </c>
      <c r="P41">
        <f>SUM(P35:P40)</f>
        <v>9</v>
      </c>
      <c r="Q41">
        <f>SUM(Q35:Q40)</f>
        <v>2</v>
      </c>
      <c r="R41">
        <f>SUM(H41:Q41)</f>
        <v>102</v>
      </c>
      <c r="V41" s="48">
        <v>49</v>
      </c>
      <c r="W41" s="49" t="s">
        <v>25</v>
      </c>
      <c r="X41" s="49">
        <v>58.277609166924748</v>
      </c>
      <c r="Y41">
        <v>44.387991995468795</v>
      </c>
    </row>
    <row r="42" spans="7:25" x14ac:dyDescent="0.4">
      <c r="V42" s="48">
        <v>50</v>
      </c>
      <c r="W42" s="49" t="s">
        <v>26</v>
      </c>
      <c r="X42" s="49">
        <v>1230.1955643801023</v>
      </c>
      <c r="Y42">
        <v>207.69953946126896</v>
      </c>
    </row>
    <row r="43" spans="7:25" x14ac:dyDescent="0.4">
      <c r="V43" s="48">
        <v>51</v>
      </c>
      <c r="W43" s="49" t="s">
        <v>27</v>
      </c>
      <c r="X43" s="49">
        <v>33.317031108086894</v>
      </c>
      <c r="Y43">
        <v>57.163411194478385</v>
      </c>
    </row>
    <row r="44" spans="7:25" x14ac:dyDescent="0.4">
      <c r="V44" s="48">
        <v>52</v>
      </c>
      <c r="W44" s="49" t="s">
        <v>28</v>
      </c>
      <c r="X44" s="49">
        <v>124.28621577346127</v>
      </c>
      <c r="Y44">
        <v>174.44196036314278</v>
      </c>
    </row>
    <row r="45" spans="7:25" x14ac:dyDescent="0.4">
      <c r="I45">
        <v>-100</v>
      </c>
      <c r="J45" t="s">
        <v>301</v>
      </c>
      <c r="K45" t="s">
        <v>300</v>
      </c>
      <c r="L45" t="s">
        <v>299</v>
      </c>
      <c r="M45" t="s">
        <v>298</v>
      </c>
      <c r="N45" t="s">
        <v>297</v>
      </c>
      <c r="O45" t="s">
        <v>296</v>
      </c>
      <c r="V45" s="48">
        <v>53</v>
      </c>
      <c r="W45" s="49" t="s">
        <v>29</v>
      </c>
      <c r="X45" s="49">
        <v>61.207486204154492</v>
      </c>
      <c r="Y45">
        <v>119.96031109536511</v>
      </c>
    </row>
    <row r="46" spans="7:25" x14ac:dyDescent="0.4">
      <c r="H46" t="s">
        <v>0</v>
      </c>
      <c r="I46">
        <v>0</v>
      </c>
      <c r="J46">
        <v>4</v>
      </c>
      <c r="K46">
        <v>8</v>
      </c>
      <c r="L46">
        <v>10</v>
      </c>
      <c r="M46">
        <v>9</v>
      </c>
      <c r="N46">
        <v>2</v>
      </c>
      <c r="O46">
        <v>33</v>
      </c>
      <c r="V46" s="48">
        <v>54</v>
      </c>
      <c r="W46" s="49" t="s">
        <v>31</v>
      </c>
      <c r="X46" s="49">
        <v>-49.490571934576508</v>
      </c>
      <c r="Y46">
        <v>-63.643683002140747</v>
      </c>
    </row>
    <row r="47" spans="7:25" x14ac:dyDescent="0.4">
      <c r="H47" t="s">
        <v>172</v>
      </c>
      <c r="I47">
        <v>0</v>
      </c>
      <c r="J47">
        <v>0</v>
      </c>
      <c r="K47">
        <v>5</v>
      </c>
      <c r="L47">
        <v>3</v>
      </c>
      <c r="M47">
        <v>1</v>
      </c>
      <c r="N47">
        <v>0</v>
      </c>
      <c r="O47">
        <v>9</v>
      </c>
      <c r="V47" s="48">
        <v>55</v>
      </c>
      <c r="W47" s="49" t="s">
        <v>32</v>
      </c>
      <c r="X47" s="49">
        <v>13.084334558856265</v>
      </c>
      <c r="Y47">
        <v>16.444984299881099</v>
      </c>
    </row>
    <row r="48" spans="7:25" x14ac:dyDescent="0.4">
      <c r="H48" t="s">
        <v>184</v>
      </c>
      <c r="I48">
        <v>0</v>
      </c>
      <c r="J48">
        <v>4</v>
      </c>
      <c r="K48">
        <v>2</v>
      </c>
      <c r="L48">
        <v>2</v>
      </c>
      <c r="M48">
        <v>1</v>
      </c>
      <c r="N48">
        <v>0</v>
      </c>
      <c r="O48">
        <v>9</v>
      </c>
      <c r="V48" s="48">
        <v>56</v>
      </c>
      <c r="W48" s="49" t="s">
        <v>33</v>
      </c>
      <c r="X48" s="49">
        <v>-20.888106813051682</v>
      </c>
      <c r="Y48">
        <v>-66.419635919005657</v>
      </c>
    </row>
    <row r="49" spans="8:25" x14ac:dyDescent="0.4">
      <c r="H49" t="s">
        <v>194</v>
      </c>
      <c r="I49">
        <v>0</v>
      </c>
      <c r="J49">
        <v>0</v>
      </c>
      <c r="K49">
        <v>4</v>
      </c>
      <c r="L49">
        <v>1</v>
      </c>
      <c r="M49">
        <v>2</v>
      </c>
      <c r="N49">
        <v>0</v>
      </c>
      <c r="O49">
        <v>7</v>
      </c>
      <c r="V49" s="48">
        <v>57</v>
      </c>
      <c r="W49" s="49" t="s">
        <v>39</v>
      </c>
      <c r="X49" s="49">
        <v>-7.8819299356204366</v>
      </c>
      <c r="Y49">
        <v>-11.531331155710205</v>
      </c>
    </row>
    <row r="50" spans="8:25" x14ac:dyDescent="0.4">
      <c r="H50" t="s">
        <v>275</v>
      </c>
      <c r="I50">
        <v>0</v>
      </c>
      <c r="J50">
        <v>0</v>
      </c>
      <c r="K50">
        <v>4</v>
      </c>
      <c r="L50">
        <v>1</v>
      </c>
      <c r="M50">
        <v>0</v>
      </c>
      <c r="N50">
        <v>0</v>
      </c>
      <c r="O50">
        <v>5</v>
      </c>
      <c r="V50" s="48">
        <v>58</v>
      </c>
      <c r="W50" s="49" t="s">
        <v>40</v>
      </c>
      <c r="X50" s="49">
        <v>-18.760486488784959</v>
      </c>
      <c r="Y50">
        <v>-19.174108166258577</v>
      </c>
    </row>
    <row r="51" spans="8:25" x14ac:dyDescent="0.4">
      <c r="H51" t="s">
        <v>208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V51" s="48">
        <v>59</v>
      </c>
      <c r="W51" s="49" t="s">
        <v>41</v>
      </c>
      <c r="X51" s="49">
        <v>10.128495842781559</v>
      </c>
      <c r="Y51">
        <v>21.520514312829334</v>
      </c>
    </row>
    <row r="52" spans="8:25" x14ac:dyDescent="0.4">
      <c r="H52" t="s">
        <v>210</v>
      </c>
      <c r="I52">
        <v>0</v>
      </c>
      <c r="J52">
        <v>4</v>
      </c>
      <c r="K52">
        <v>9</v>
      </c>
      <c r="L52">
        <v>3</v>
      </c>
      <c r="M52">
        <v>1</v>
      </c>
      <c r="N52">
        <v>0</v>
      </c>
      <c r="O52">
        <v>17</v>
      </c>
      <c r="V52" s="48">
        <v>60</v>
      </c>
      <c r="W52" s="49" t="s">
        <v>42</v>
      </c>
      <c r="X52" s="49">
        <v>64.07666485744798</v>
      </c>
      <c r="Y52">
        <v>227.37782265900637</v>
      </c>
    </row>
    <row r="53" spans="8:25" x14ac:dyDescent="0.4">
      <c r="H53" t="s">
        <v>228</v>
      </c>
      <c r="I53">
        <v>0</v>
      </c>
      <c r="J53">
        <v>2</v>
      </c>
      <c r="K53">
        <v>4</v>
      </c>
      <c r="L53">
        <v>1</v>
      </c>
      <c r="M53">
        <v>0</v>
      </c>
      <c r="N53">
        <v>3</v>
      </c>
      <c r="O53">
        <v>10</v>
      </c>
      <c r="V53" s="48">
        <v>61</v>
      </c>
      <c r="W53" s="49" t="s">
        <v>34</v>
      </c>
      <c r="X53" s="49">
        <v>108.61888121388228</v>
      </c>
      <c r="Y53">
        <v>77.545908009961408</v>
      </c>
    </row>
    <row r="54" spans="8:25" x14ac:dyDescent="0.4">
      <c r="H54" t="s">
        <v>240</v>
      </c>
      <c r="I54">
        <v>0</v>
      </c>
      <c r="J54">
        <v>1</v>
      </c>
      <c r="K54">
        <v>7</v>
      </c>
      <c r="L54">
        <v>1</v>
      </c>
      <c r="M54">
        <v>0</v>
      </c>
      <c r="N54">
        <v>0</v>
      </c>
      <c r="O54">
        <v>9</v>
      </c>
      <c r="V54" s="48">
        <v>62</v>
      </c>
      <c r="W54" s="49" t="s">
        <v>35</v>
      </c>
      <c r="X54" s="49">
        <v>114.23178517764312</v>
      </c>
      <c r="Y54">
        <v>209.66336039451079</v>
      </c>
    </row>
    <row r="55" spans="8:25" x14ac:dyDescent="0.4">
      <c r="H55" t="s">
        <v>251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2</v>
      </c>
      <c r="V55" s="48">
        <v>63</v>
      </c>
      <c r="W55" s="49" t="s">
        <v>36</v>
      </c>
      <c r="X55" s="49">
        <v>30.379339078394246</v>
      </c>
      <c r="Y55">
        <v>41.038552793754945</v>
      </c>
    </row>
    <row r="56" spans="8:25" x14ac:dyDescent="0.4">
      <c r="I56">
        <v>0</v>
      </c>
      <c r="J56">
        <v>15</v>
      </c>
      <c r="K56">
        <v>46</v>
      </c>
      <c r="L56">
        <v>22</v>
      </c>
      <c r="M56">
        <v>14</v>
      </c>
      <c r="N56">
        <v>5</v>
      </c>
      <c r="O56">
        <v>102</v>
      </c>
      <c r="V56" s="48">
        <v>64</v>
      </c>
      <c r="W56" s="49" t="s">
        <v>109</v>
      </c>
      <c r="X56" s="49">
        <v>131.67920388235484</v>
      </c>
      <c r="Y56">
        <v>128.15564890598034</v>
      </c>
    </row>
    <row r="57" spans="8:25" x14ac:dyDescent="0.4">
      <c r="V57" s="48">
        <v>65</v>
      </c>
      <c r="W57" s="49" t="s">
        <v>110</v>
      </c>
      <c r="X57" s="49">
        <v>4.2743785412703943</v>
      </c>
      <c r="Y57">
        <v>11.93280037628864</v>
      </c>
    </row>
    <row r="58" spans="8:25" x14ac:dyDescent="0.4">
      <c r="V58" s="48">
        <v>66</v>
      </c>
      <c r="W58" s="49" t="s">
        <v>111</v>
      </c>
      <c r="X58" s="49">
        <v>168.20631079044708</v>
      </c>
      <c r="Y58">
        <v>46.310726251914637</v>
      </c>
    </row>
    <row r="59" spans="8:25" x14ac:dyDescent="0.4">
      <c r="V59" s="48">
        <v>68</v>
      </c>
      <c r="W59" s="49" t="s">
        <v>38</v>
      </c>
      <c r="X59" s="49">
        <v>225</v>
      </c>
      <c r="Y59">
        <v>212.62085920876689</v>
      </c>
    </row>
    <row r="60" spans="8:25" x14ac:dyDescent="0.4">
      <c r="V60" s="48">
        <v>69</v>
      </c>
      <c r="W60" s="49" t="s">
        <v>112</v>
      </c>
      <c r="X60" s="49">
        <v>17.960758821845367</v>
      </c>
      <c r="Y60">
        <v>4.2743283709708813</v>
      </c>
    </row>
    <row r="61" spans="8:25" x14ac:dyDescent="0.4">
      <c r="V61" s="48">
        <v>70</v>
      </c>
      <c r="W61" s="49" t="s">
        <v>113</v>
      </c>
      <c r="X61" s="49">
        <v>27.961623406532865</v>
      </c>
      <c r="Y61">
        <v>22.070509212818024</v>
      </c>
    </row>
    <row r="62" spans="8:25" x14ac:dyDescent="0.4">
      <c r="V62" s="48">
        <v>71</v>
      </c>
      <c r="W62" s="49" t="s">
        <v>43</v>
      </c>
      <c r="X62" s="49">
        <v>73.100235716690946</v>
      </c>
      <c r="Y62">
        <v>170.63805315561643</v>
      </c>
    </row>
    <row r="63" spans="8:25" x14ac:dyDescent="0.4">
      <c r="V63" s="48">
        <v>72</v>
      </c>
      <c r="W63" s="49" t="s">
        <v>44</v>
      </c>
      <c r="X63" s="49">
        <v>5.5011758806699689</v>
      </c>
      <c r="Y63">
        <v>12.264309806258836</v>
      </c>
    </row>
    <row r="64" spans="8:25" x14ac:dyDescent="0.4">
      <c r="V64" s="48">
        <v>73</v>
      </c>
      <c r="W64" s="49" t="s">
        <v>45</v>
      </c>
      <c r="X64" s="49">
        <v>28.858483998670899</v>
      </c>
      <c r="Y64">
        <v>46.568099643164828</v>
      </c>
    </row>
    <row r="65" spans="22:25" x14ac:dyDescent="0.4">
      <c r="V65" s="48">
        <v>74</v>
      </c>
      <c r="W65" s="49" t="s">
        <v>46</v>
      </c>
      <c r="X65" s="49">
        <v>22.504756316195198</v>
      </c>
      <c r="Y65">
        <v>29.244690212714403</v>
      </c>
    </row>
    <row r="66" spans="22:25" x14ac:dyDescent="0.4">
      <c r="V66" s="48">
        <v>75</v>
      </c>
      <c r="W66" s="49" t="s">
        <v>81</v>
      </c>
      <c r="X66" s="49">
        <v>-41.655462848576342</v>
      </c>
      <c r="Y66">
        <v>-18.240800833117195</v>
      </c>
    </row>
    <row r="67" spans="22:25" x14ac:dyDescent="0.4">
      <c r="V67" s="48">
        <v>76</v>
      </c>
      <c r="W67" s="49" t="s">
        <v>47</v>
      </c>
      <c r="X67" s="49">
        <v>7.9775313600512225</v>
      </c>
      <c r="Y67">
        <v>7.7573960945223774</v>
      </c>
    </row>
    <row r="68" spans="22:25" x14ac:dyDescent="0.4">
      <c r="V68" s="48">
        <v>77</v>
      </c>
      <c r="W68" s="49" t="s">
        <v>48</v>
      </c>
      <c r="X68" s="49">
        <v>-4.2575110393825657</v>
      </c>
      <c r="Y68">
        <v>-3.5573991628490518</v>
      </c>
    </row>
    <row r="69" spans="22:25" x14ac:dyDescent="0.4">
      <c r="V69" s="48">
        <v>78</v>
      </c>
      <c r="W69" s="49" t="s">
        <v>114</v>
      </c>
      <c r="X69" s="49">
        <v>79.487179487179475</v>
      </c>
      <c r="Y69">
        <v>11.436263765249654</v>
      </c>
    </row>
    <row r="70" spans="22:25" x14ac:dyDescent="0.4">
      <c r="V70" s="48">
        <v>79</v>
      </c>
      <c r="W70" s="49" t="s">
        <v>49</v>
      </c>
      <c r="X70" s="49">
        <v>251.30494505494511</v>
      </c>
      <c r="Y70">
        <v>50.347154569809916</v>
      </c>
    </row>
    <row r="71" spans="22:25" x14ac:dyDescent="0.4">
      <c r="V71" s="48">
        <v>80</v>
      </c>
      <c r="W71" s="49" t="s">
        <v>50</v>
      </c>
      <c r="X71" s="49">
        <v>6.8187530360363791E-2</v>
      </c>
      <c r="Y71">
        <v>5.5614672024560718E-2</v>
      </c>
    </row>
    <row r="72" spans="22:25" x14ac:dyDescent="0.4">
      <c r="V72" s="48">
        <v>81</v>
      </c>
      <c r="W72" s="49" t="s">
        <v>51</v>
      </c>
      <c r="X72" s="49">
        <v>-6.3740856844305247</v>
      </c>
      <c r="Y72">
        <v>-9.6767872677084767</v>
      </c>
    </row>
    <row r="73" spans="22:25" x14ac:dyDescent="0.4">
      <c r="V73" s="48">
        <v>82</v>
      </c>
      <c r="W73" s="49" t="s">
        <v>52</v>
      </c>
      <c r="X73" s="49">
        <v>37.034737245937166</v>
      </c>
      <c r="Y73">
        <v>73.434241884379531</v>
      </c>
    </row>
    <row r="74" spans="22:25" x14ac:dyDescent="0.4">
      <c r="V74" s="48">
        <v>83</v>
      </c>
      <c r="W74" s="49" t="s">
        <v>53</v>
      </c>
      <c r="X74" s="49">
        <v>14.45102173207915</v>
      </c>
      <c r="Y74">
        <v>25.205710762883484</v>
      </c>
    </row>
    <row r="75" spans="22:25" x14ac:dyDescent="0.4">
      <c r="V75" s="48">
        <v>84</v>
      </c>
      <c r="W75" s="49" t="s">
        <v>54</v>
      </c>
      <c r="X75" s="49">
        <v>360.67146033321376</v>
      </c>
      <c r="Y75">
        <v>98.801804090441451</v>
      </c>
    </row>
    <row r="76" spans="22:25" x14ac:dyDescent="0.4">
      <c r="V76" s="48">
        <v>85</v>
      </c>
      <c r="W76" s="49" t="s">
        <v>55</v>
      </c>
      <c r="X76" s="49">
        <v>273.74293078314321</v>
      </c>
      <c r="Y76">
        <v>179.00773613010421</v>
      </c>
    </row>
    <row r="77" spans="22:25" x14ac:dyDescent="0.4">
      <c r="V77" s="48">
        <v>86</v>
      </c>
      <c r="W77" s="49" t="s">
        <v>56</v>
      </c>
      <c r="X77" s="49">
        <v>3.6083911012810659</v>
      </c>
      <c r="Y77">
        <v>4.6844226078718521</v>
      </c>
    </row>
    <row r="78" spans="22:25" x14ac:dyDescent="0.4">
      <c r="V78" s="48">
        <v>87</v>
      </c>
      <c r="W78" s="49" t="s">
        <v>57</v>
      </c>
      <c r="X78" s="49">
        <v>39.23293988471039</v>
      </c>
      <c r="Y78">
        <v>204.92609729954916</v>
      </c>
    </row>
    <row r="79" spans="22:25" x14ac:dyDescent="0.4">
      <c r="V79" s="48">
        <v>88</v>
      </c>
      <c r="W79" s="49" t="s">
        <v>58</v>
      </c>
      <c r="X79" s="49">
        <v>52.748069144055506</v>
      </c>
      <c r="Y79">
        <v>144.16346680075765</v>
      </c>
    </row>
    <row r="80" spans="22:25" x14ac:dyDescent="0.4">
      <c r="V80" s="48">
        <v>89</v>
      </c>
      <c r="W80" s="49" t="s">
        <v>59</v>
      </c>
      <c r="X80" s="49">
        <v>20.526824771872732</v>
      </c>
      <c r="Y80">
        <v>38.062461085982676</v>
      </c>
    </row>
    <row r="81" spans="22:25" x14ac:dyDescent="0.4">
      <c r="V81" s="48">
        <v>90</v>
      </c>
      <c r="W81" s="49" t="s">
        <v>60</v>
      </c>
      <c r="X81" s="49">
        <v>-6.5085391274050881</v>
      </c>
      <c r="Y81">
        <v>-3.1311364220493161</v>
      </c>
    </row>
    <row r="82" spans="22:25" x14ac:dyDescent="0.4">
      <c r="V82" s="48">
        <v>91</v>
      </c>
      <c r="W82" s="49" t="s">
        <v>30</v>
      </c>
      <c r="X82" s="49">
        <v>41.614448885878872</v>
      </c>
      <c r="Y82">
        <v>111.62736175018608</v>
      </c>
    </row>
    <row r="83" spans="22:25" x14ac:dyDescent="0.4">
      <c r="V83" s="48">
        <v>92</v>
      </c>
      <c r="W83" s="49" t="s">
        <v>115</v>
      </c>
      <c r="X83" s="49">
        <v>282.61894948119203</v>
      </c>
      <c r="Y83">
        <v>550.345249199151</v>
      </c>
    </row>
    <row r="84" spans="22:25" x14ac:dyDescent="0.4">
      <c r="V84" s="48">
        <v>93</v>
      </c>
      <c r="W84" s="49" t="s">
        <v>116</v>
      </c>
      <c r="X84" s="49">
        <v>39.918783813498464</v>
      </c>
      <c r="Y84">
        <v>97.163833336581916</v>
      </c>
    </row>
    <row r="85" spans="22:25" x14ac:dyDescent="0.4">
      <c r="V85" s="48">
        <v>95</v>
      </c>
      <c r="W85" s="49" t="s">
        <v>63</v>
      </c>
      <c r="X85" s="49">
        <v>-19.753124055162292</v>
      </c>
      <c r="Y85">
        <v>-30.977031247602397</v>
      </c>
    </row>
    <row r="86" spans="22:25" x14ac:dyDescent="0.4">
      <c r="V86" s="48">
        <v>97</v>
      </c>
      <c r="W86" s="49" t="s">
        <v>117</v>
      </c>
      <c r="X86" s="49">
        <v>20.75</v>
      </c>
      <c r="Y86">
        <v>42.220916878078583</v>
      </c>
    </row>
    <row r="87" spans="22:25" x14ac:dyDescent="0.4">
      <c r="V87" s="48">
        <v>98</v>
      </c>
      <c r="W87" s="49" t="s">
        <v>65</v>
      </c>
      <c r="X87" s="49">
        <v>-13.587190141854141</v>
      </c>
      <c r="Y87">
        <v>-46.910397202255524</v>
      </c>
    </row>
    <row r="88" spans="22:25" x14ac:dyDescent="0.4">
      <c r="V88" s="48">
        <v>99</v>
      </c>
      <c r="W88" s="49" t="s">
        <v>61</v>
      </c>
      <c r="X88" s="49">
        <v>34.165861356394466</v>
      </c>
      <c r="Y88">
        <v>74.343447512906579</v>
      </c>
    </row>
    <row r="89" spans="22:25" x14ac:dyDescent="0.4">
      <c r="V89" s="48">
        <v>100</v>
      </c>
      <c r="W89" s="49" t="s">
        <v>66</v>
      </c>
      <c r="X89" s="49">
        <v>101.45215032932968</v>
      </c>
      <c r="Y89">
        <v>138.66645431732127</v>
      </c>
    </row>
    <row r="90" spans="22:25" x14ac:dyDescent="0.4">
      <c r="V90" s="48">
        <v>101</v>
      </c>
      <c r="W90" s="49" t="s">
        <v>67</v>
      </c>
      <c r="X90" s="49">
        <v>265.63811910797182</v>
      </c>
      <c r="Y90">
        <v>975.79417729751299</v>
      </c>
    </row>
    <row r="91" spans="22:25" x14ac:dyDescent="0.4">
      <c r="V91" s="48">
        <v>102</v>
      </c>
      <c r="W91" s="49" t="s">
        <v>68</v>
      </c>
      <c r="X91" s="49">
        <v>634.31805102628061</v>
      </c>
      <c r="Y91">
        <v>1578.1669924705488</v>
      </c>
    </row>
    <row r="92" spans="22:25" x14ac:dyDescent="0.4">
      <c r="V92" s="48">
        <v>103</v>
      </c>
      <c r="W92" s="49" t="s">
        <v>69</v>
      </c>
      <c r="X92" s="49">
        <v>46.31130335141863</v>
      </c>
      <c r="Y92">
        <v>88.239387225748999</v>
      </c>
    </row>
    <row r="93" spans="22:25" x14ac:dyDescent="0.4">
      <c r="V93" s="48">
        <v>104</v>
      </c>
      <c r="W93" s="49" t="s">
        <v>70</v>
      </c>
      <c r="X93" s="49">
        <v>6.0506788759077974</v>
      </c>
      <c r="Y93">
        <v>14.877385342906223</v>
      </c>
    </row>
    <row r="94" spans="22:25" x14ac:dyDescent="0.4">
      <c r="V94" s="48">
        <v>105</v>
      </c>
      <c r="W94" s="49" t="s">
        <v>71</v>
      </c>
      <c r="X94" s="49">
        <v>-79.538972355869248</v>
      </c>
      <c r="Y94">
        <v>-32.821335095023485</v>
      </c>
    </row>
    <row r="95" spans="22:25" x14ac:dyDescent="0.4">
      <c r="V95" s="48">
        <v>107</v>
      </c>
      <c r="W95" s="49" t="s">
        <v>73</v>
      </c>
      <c r="X95" s="49">
        <v>52.767768126519101</v>
      </c>
      <c r="Y95">
        <v>9.3338231124738549</v>
      </c>
    </row>
    <row r="96" spans="22:25" x14ac:dyDescent="0.4">
      <c r="V96" s="48">
        <v>108</v>
      </c>
      <c r="W96" s="49" t="s">
        <v>74</v>
      </c>
      <c r="X96" s="49">
        <v>70.701975462784688</v>
      </c>
      <c r="Y96">
        <v>73.620481808493494</v>
      </c>
    </row>
    <row r="97" spans="22:25" x14ac:dyDescent="0.4">
      <c r="V97" s="48">
        <v>109</v>
      </c>
      <c r="W97" s="49" t="s">
        <v>75</v>
      </c>
      <c r="X97" s="49">
        <v>54.000156597256911</v>
      </c>
      <c r="Y97">
        <v>73.529398596833943</v>
      </c>
    </row>
    <row r="98" spans="22:25" x14ac:dyDescent="0.4">
      <c r="V98" s="48">
        <v>110</v>
      </c>
      <c r="W98" s="49" t="s">
        <v>76</v>
      </c>
      <c r="X98" s="49">
        <v>33.091524604038185</v>
      </c>
      <c r="Y98">
        <v>21.294643426354142</v>
      </c>
    </row>
    <row r="99" spans="22:25" x14ac:dyDescent="0.4">
      <c r="V99" s="48">
        <v>111</v>
      </c>
      <c r="W99" s="49" t="s">
        <v>118</v>
      </c>
      <c r="X99" s="49">
        <v>34.839711905098156</v>
      </c>
      <c r="Y99">
        <v>7.6353419749925422</v>
      </c>
    </row>
    <row r="100" spans="22:25" x14ac:dyDescent="0.4">
      <c r="V100" s="48">
        <v>112</v>
      </c>
      <c r="W100" s="49" t="s">
        <v>77</v>
      </c>
      <c r="X100" s="49">
        <v>89.322502795926752</v>
      </c>
      <c r="Y100">
        <v>67.466196355743875</v>
      </c>
    </row>
    <row r="101" spans="22:25" x14ac:dyDescent="0.4">
      <c r="V101" s="48">
        <v>113</v>
      </c>
      <c r="W101" s="49" t="s">
        <v>78</v>
      </c>
      <c r="X101" s="49">
        <v>94.638069705093827</v>
      </c>
      <c r="Y101">
        <v>134.09154441132841</v>
      </c>
    </row>
    <row r="102" spans="22:25" x14ac:dyDescent="0.4">
      <c r="V102" s="48">
        <v>114</v>
      </c>
      <c r="W102" s="49" t="s">
        <v>79</v>
      </c>
      <c r="X102" s="49">
        <v>23.982749224589746</v>
      </c>
      <c r="Y102">
        <v>45.263184296156908</v>
      </c>
    </row>
    <row r="103" spans="22:25" x14ac:dyDescent="0.4">
      <c r="V103" s="48">
        <v>115</v>
      </c>
      <c r="W103" s="49" t="s">
        <v>80</v>
      </c>
      <c r="X103" s="49">
        <v>37.623197992554559</v>
      </c>
      <c r="Y103">
        <v>28.116367767165514</v>
      </c>
    </row>
    <row r="104" spans="22:25" x14ac:dyDescent="0.4">
      <c r="Y104">
        <f>MIN(Y2:Y103)</f>
        <v>-66.419635919005657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EAB8-D9F1-41B8-854D-B25DB40B138D}">
  <dimension ref="B1:Y103"/>
  <sheetViews>
    <sheetView tabSelected="1" zoomScale="73" zoomScaleNormal="90" workbookViewId="0">
      <selection activeCell="U13" sqref="U13"/>
    </sheetView>
  </sheetViews>
  <sheetFormatPr defaultRowHeight="14.6" x14ac:dyDescent="0.4"/>
  <cols>
    <col min="22" max="22" width="12.69140625" style="48" bestFit="1" customWidth="1"/>
    <col min="23" max="23" width="13.84375" customWidth="1"/>
    <col min="24" max="24" width="11.69140625" bestFit="1" customWidth="1"/>
  </cols>
  <sheetData>
    <row r="1" spans="2:25" ht="15.9" x14ac:dyDescent="0.4">
      <c r="F1" s="50"/>
      <c r="G1" t="s">
        <v>307</v>
      </c>
      <c r="H1" t="s">
        <v>0</v>
      </c>
      <c r="I1" t="s">
        <v>172</v>
      </c>
      <c r="J1" t="s">
        <v>184</v>
      </c>
      <c r="K1" t="s">
        <v>194</v>
      </c>
      <c r="L1" t="s">
        <v>275</v>
      </c>
      <c r="M1" t="s">
        <v>208</v>
      </c>
      <c r="N1" t="s">
        <v>210</v>
      </c>
      <c r="O1" t="s">
        <v>228</v>
      </c>
      <c r="P1" t="s">
        <v>240</v>
      </c>
      <c r="Q1" t="s">
        <v>251</v>
      </c>
      <c r="V1" s="48" t="s">
        <v>253</v>
      </c>
      <c r="W1" s="49" t="s">
        <v>122</v>
      </c>
      <c r="X1" s="52" t="s">
        <v>281</v>
      </c>
      <c r="Y1" t="s">
        <v>305</v>
      </c>
    </row>
    <row r="2" spans="2:25" x14ac:dyDescent="0.4">
      <c r="G2" s="50" t="s">
        <v>303</v>
      </c>
      <c r="H2">
        <f>COUNTIFS($X$2:$X$34,"&lt;="&amp;$C9,$X$2:$X$34,"&gt;"&amp;$B9)</f>
        <v>3</v>
      </c>
      <c r="I2">
        <f>COUNTIFS($X$35:$X$43,"&lt;="&amp;$C9,$X$35:$X$43,"&gt;"&amp;$B9)</f>
        <v>0</v>
      </c>
      <c r="J2">
        <f>COUNTIFS($X$44:$X$52,"&lt;="&amp;$C9,$X$44:$X$52,"&gt;"&amp;$B9)</f>
        <v>2</v>
      </c>
      <c r="K2">
        <f>COUNTIFS($X$53:$X$59,"&lt;="&amp;$C9,$X$53:$X$59,"&gt;"&amp;$B9)</f>
        <v>0</v>
      </c>
      <c r="L2">
        <f>COUNTIFS($X$60:$X$64,"&lt;="&amp;$C9,$X$60:$X$64,"&gt;"&amp;$B9)</f>
        <v>2</v>
      </c>
      <c r="M2">
        <f>COUNTIFS($X$65,"&lt;="&amp;$C9,$X$65,"&gt;"&amp;$B9)</f>
        <v>0</v>
      </c>
      <c r="N2">
        <f>COUNTIFS($X$66:$X$82,"&lt;="&amp;$C9,$X$66:$X$82,"&gt;"&amp;$B9)</f>
        <v>9</v>
      </c>
      <c r="O2">
        <f>COUNTIFS($X$83:$X$92,"&lt;="&amp;$C9,$X$83:$X$92,"&gt;"&amp;$B9)</f>
        <v>3</v>
      </c>
      <c r="P2">
        <f>COUNTIFS($X$93:$X$101,"&lt;="&amp;$C9,$X$93:$X$101,"&gt;"&amp;$B9)</f>
        <v>3</v>
      </c>
      <c r="Q2">
        <f>COUNTIFS($X$102:$X$103,"&lt;="&amp;$C9,$X$102:$X$103,"&gt;"&amp;$B9)</f>
        <v>0</v>
      </c>
      <c r="R2">
        <f>SUM(H2:Q2)</f>
        <v>22</v>
      </c>
      <c r="V2" s="48">
        <v>2</v>
      </c>
      <c r="W2" s="49" t="s">
        <v>2</v>
      </c>
      <c r="X2" s="20">
        <v>178.10554293215216</v>
      </c>
      <c r="Y2">
        <v>340.76788374378953</v>
      </c>
    </row>
    <row r="3" spans="2:25" x14ac:dyDescent="0.4">
      <c r="G3" t="s">
        <v>300</v>
      </c>
      <c r="H3">
        <f>COUNTIFS($X$2:$X$34,"&lt;="&amp;$C10,$X$2:$X$34,"&gt;"&amp;$B10)</f>
        <v>16</v>
      </c>
      <c r="I3">
        <f>COUNTIFS($X$35:$X$43,"&lt;="&amp;$C10,$X$35:$X$43,"&gt;"&amp;$B10)</f>
        <v>6</v>
      </c>
      <c r="J3">
        <f>COUNTIFS($X$44:$X$52,"&lt;="&amp;$C10,$X$44:$X$52,"&gt;"&amp;$B10)</f>
        <v>6</v>
      </c>
      <c r="K3">
        <f>COUNTIFS($X$53:$X$59,"&lt;="&amp;$C10,$X$53:$X$59,"&gt;"&amp;$B10)</f>
        <v>4</v>
      </c>
      <c r="L3">
        <f>COUNTIFS($X$60:$X$64,"&lt;="&amp;$C10,$X$60:$X$64,"&gt;"&amp;$B10)</f>
        <v>3</v>
      </c>
      <c r="M3">
        <f>COUNTIFS($X$65,"&lt;="&amp;$C10,$X$65,"&gt;"&amp;$B10)</f>
        <v>1</v>
      </c>
      <c r="N3">
        <f>COUNTIFS($X$66:$X$82,"&lt;="&amp;$C10,$X$66:$X$82,"&gt;"&amp;$B10)</f>
        <v>6</v>
      </c>
      <c r="O3">
        <f>COUNTIFS($X$83:$X$92,"&lt;="&amp;$C10,$X$83:$X$92,"&gt;"&amp;$B10)</f>
        <v>4</v>
      </c>
      <c r="P3">
        <f>COUNTIFS($X$93:$X$101,"&lt;="&amp;$C10,$X$93:$X$101,"&gt;"&amp;$B10)</f>
        <v>5</v>
      </c>
      <c r="Q3">
        <f>COUNTIFS($X$102:$X$103,"&lt;="&amp;$C10,$X$102:$X$103,"&gt;"&amp;$B10)</f>
        <v>2</v>
      </c>
      <c r="R3">
        <f>SUM(H3:Q3)</f>
        <v>53</v>
      </c>
      <c r="V3" s="48">
        <v>3</v>
      </c>
      <c r="W3" s="49" t="s">
        <v>3</v>
      </c>
      <c r="X3" s="20">
        <v>62.36764966472397</v>
      </c>
      <c r="Y3">
        <v>150.95423515028256</v>
      </c>
    </row>
    <row r="4" spans="2:25" x14ac:dyDescent="0.4">
      <c r="G4" t="s">
        <v>299</v>
      </c>
      <c r="H4">
        <f>COUNTIFS($X$2:$X$34,"&lt;="&amp;$C11,$X$2:$X$34,"&gt;"&amp;$B11)</f>
        <v>11</v>
      </c>
      <c r="I4">
        <f>COUNTIFS($X$35:$X$43,"&lt;="&amp;$C11,$X$35:$X$43,"&gt;"&amp;$B11)</f>
        <v>0</v>
      </c>
      <c r="J4">
        <f>COUNTIFS($X$44:$X$52,"&lt;="&amp;$C11,$X$44:$X$52,"&gt;"&amp;$B11)</f>
        <v>1</v>
      </c>
      <c r="K4">
        <f>COUNTIFS($X$53:$X$59,"&lt;="&amp;$C11,$X$53:$X$59,"&gt;"&amp;$B11)</f>
        <v>2</v>
      </c>
      <c r="L4">
        <f>COUNTIFS($X$60:$X$64,"&lt;="&amp;$C11,$X$60:$X$64,"&gt;"&amp;$B11)</f>
        <v>0</v>
      </c>
      <c r="M4">
        <f>COUNTIFS($X$65,"&lt;="&amp;$C11,$X$65,"&gt;"&amp;$B11)</f>
        <v>0</v>
      </c>
      <c r="N4">
        <f>COUNTIFS($X$66:$X$82,"&lt;="&amp;$C11,$X$66:$X$82,"&gt;"&amp;$B11)</f>
        <v>2</v>
      </c>
      <c r="O4">
        <f>COUNTIFS($X$83:$X$92,"&lt;="&amp;$C11,$X$83:$X$92,"&gt;"&amp;$B11)</f>
        <v>1</v>
      </c>
      <c r="P4">
        <f>COUNTIFS($X$93:$X$101,"&lt;="&amp;$C11,$X$93:$X$101,"&gt;"&amp;$B11)</f>
        <v>0</v>
      </c>
      <c r="Q4">
        <f>COUNTIFS($X$102:$X$103,"&lt;="&amp;$C11,$X$102:$X$103,"&gt;"&amp;$B11)</f>
        <v>0</v>
      </c>
      <c r="R4">
        <f>SUM(H4:Q4)</f>
        <v>17</v>
      </c>
      <c r="V4" s="48">
        <v>4</v>
      </c>
      <c r="W4" s="49" t="s">
        <v>82</v>
      </c>
      <c r="X4" s="20">
        <v>87.882770486911369</v>
      </c>
      <c r="Y4">
        <v>264.07811839132268</v>
      </c>
    </row>
    <row r="5" spans="2:25" x14ac:dyDescent="0.4">
      <c r="G5" t="s">
        <v>298</v>
      </c>
      <c r="H5">
        <f>COUNTIFS($X$2:$X$34,"&lt;="&amp;$C12,$X$2:$X$34,"&gt;"&amp;$B12)</f>
        <v>2</v>
      </c>
      <c r="I5">
        <f>COUNTIFS($X$35:$X$43,"&lt;="&amp;$C12,$X$35:$X$43,"&gt;"&amp;$B12)</f>
        <v>3</v>
      </c>
      <c r="J5">
        <f>COUNTIFS($X$44:$X$52,"&lt;="&amp;$C12,$X$44:$X$52,"&gt;"&amp;$B12)</f>
        <v>0</v>
      </c>
      <c r="K5">
        <f>COUNTIFS($X$53:$X$59,"&lt;="&amp;$C12,$X$53:$X$59,"&gt;"&amp;$B12)</f>
        <v>1</v>
      </c>
      <c r="L5">
        <f>COUNTIFS($X$60:$X$64,"&lt;="&amp;$C12,$X$60:$X$64,"&gt;"&amp;$B12)</f>
        <v>0</v>
      </c>
      <c r="M5">
        <f>COUNTIFS($X$65,"&lt;="&amp;$C12,$X$65,"&gt;"&amp;$B12)</f>
        <v>0</v>
      </c>
      <c r="N5">
        <f>COUNTIFS($X$66:$X$82,"&lt;="&amp;$C12,$X$66:$X$82,"&gt;"&amp;$B12)</f>
        <v>0</v>
      </c>
      <c r="O5">
        <f>COUNTIFS($X$83:$X$92,"&lt;="&amp;$C12,$X$83:$X$92,"&gt;"&amp;$B12)</f>
        <v>2</v>
      </c>
      <c r="P5">
        <f>COUNTIFS($X$93:$X$101,"&lt;="&amp;$C12,$X$93:$X$101,"&gt;"&amp;$B12)</f>
        <v>1</v>
      </c>
      <c r="Q5">
        <f>COUNTIFS($X$102:$X$103,"&lt;="&amp;$C12,$X$102:$X$103,"&gt;"&amp;$B12)</f>
        <v>0</v>
      </c>
      <c r="R5">
        <f>SUM(H5:Q5)</f>
        <v>9</v>
      </c>
      <c r="V5" s="48">
        <v>5</v>
      </c>
      <c r="W5" s="49" t="s">
        <v>83</v>
      </c>
      <c r="X5" s="20">
        <v>33.078061117248126</v>
      </c>
      <c r="Y5">
        <v>130.74678070724167</v>
      </c>
    </row>
    <row r="6" spans="2:25" x14ac:dyDescent="0.4">
      <c r="G6" t="s">
        <v>297</v>
      </c>
      <c r="H6">
        <f>COUNTIF(X2:X34,"&gt;"&amp;$B$13)</f>
        <v>1</v>
      </c>
      <c r="I6">
        <f>COUNTIF($X$35:$X$43,"&gt;"&amp;$B$13)</f>
        <v>0</v>
      </c>
      <c r="J6">
        <f>COUNTIF($X$44:$X$52,"&gt;"&amp;$B$13)</f>
        <v>0</v>
      </c>
      <c r="K6">
        <f>COUNTIF($X$53:$X$59,"&gt;"&amp;$B$13)</f>
        <v>0</v>
      </c>
      <c r="L6">
        <f>COUNTIF($X$60:$X$64,"&gt;"&amp;$B$13)</f>
        <v>0</v>
      </c>
      <c r="M6">
        <f>COUNTIF($X$65,"&gt;"&amp;$B$13)</f>
        <v>0</v>
      </c>
      <c r="N6">
        <f>COUNTIF($X$66:$X$82,"&gt;"&amp;$B$13)</f>
        <v>0</v>
      </c>
      <c r="O6">
        <f>COUNTIF($X$83:$X$92,"&gt;"&amp;$B$13)</f>
        <v>0</v>
      </c>
      <c r="P6">
        <f>COUNTIF($X$93:$X$101,"&gt;"&amp;$B$13)</f>
        <v>0</v>
      </c>
      <c r="Q6">
        <f>COUNTIF($X$102:$X$103,"&gt;"&amp;$B$13)</f>
        <v>0</v>
      </c>
      <c r="R6">
        <f>SUM(H6:Q6)</f>
        <v>1</v>
      </c>
      <c r="V6" s="48">
        <v>6</v>
      </c>
      <c r="W6" s="49" t="s">
        <v>84</v>
      </c>
      <c r="X6" s="20">
        <v>119.38650306748467</v>
      </c>
      <c r="Y6">
        <v>12.303981774116433</v>
      </c>
    </row>
    <row r="7" spans="2:25" x14ac:dyDescent="0.4">
      <c r="G7" t="s">
        <v>296</v>
      </c>
      <c r="H7">
        <f>SUM(H2:H6)</f>
        <v>33</v>
      </c>
      <c r="I7">
        <f>SUM(I2:I6)</f>
        <v>9</v>
      </c>
      <c r="J7">
        <f>SUM(J2:J6)</f>
        <v>9</v>
      </c>
      <c r="K7">
        <f>SUM(K2:K6)</f>
        <v>7</v>
      </c>
      <c r="L7">
        <f>SUM(L2:L6)</f>
        <v>5</v>
      </c>
      <c r="M7">
        <f>SUM(M2:M6)</f>
        <v>1</v>
      </c>
      <c r="N7">
        <f>SUM(N2:N6)</f>
        <v>17</v>
      </c>
      <c r="O7">
        <f>SUM(O2:O6)</f>
        <v>10</v>
      </c>
      <c r="P7">
        <f>SUM(P2:P6)</f>
        <v>9</v>
      </c>
      <c r="Q7">
        <f>SUM(Q2:Q6)</f>
        <v>2</v>
      </c>
      <c r="R7">
        <f>SUM(H7:Q7)</f>
        <v>102</v>
      </c>
      <c r="V7" s="48">
        <v>8</v>
      </c>
      <c r="W7" s="49" t="s">
        <v>86</v>
      </c>
      <c r="X7" s="20">
        <v>119.93968150021286</v>
      </c>
      <c r="Y7">
        <v>545.59893206018683</v>
      </c>
    </row>
    <row r="8" spans="2:25" x14ac:dyDescent="0.4">
      <c r="B8">
        <v>-200</v>
      </c>
      <c r="C8">
        <v>-100</v>
      </c>
      <c r="V8" s="48">
        <v>9</v>
      </c>
      <c r="W8" s="49" t="s">
        <v>87</v>
      </c>
      <c r="X8" s="20">
        <v>270.2747825945998</v>
      </c>
      <c r="Y8">
        <v>255.48490129453239</v>
      </c>
    </row>
    <row r="9" spans="2:25" x14ac:dyDescent="0.4">
      <c r="B9">
        <v>-100</v>
      </c>
      <c r="C9">
        <v>0</v>
      </c>
      <c r="G9" t="s">
        <v>304</v>
      </c>
      <c r="V9" s="48">
        <v>11</v>
      </c>
      <c r="W9" s="49" t="s">
        <v>89</v>
      </c>
      <c r="X9" s="20">
        <v>185.06100224089414</v>
      </c>
      <c r="Y9">
        <v>266.92998168290035</v>
      </c>
    </row>
    <row r="10" spans="2:25" x14ac:dyDescent="0.4">
      <c r="B10">
        <v>0</v>
      </c>
      <c r="C10">
        <v>100</v>
      </c>
      <c r="H10" t="s">
        <v>303</v>
      </c>
      <c r="I10" t="s">
        <v>300</v>
      </c>
      <c r="J10" t="s">
        <v>299</v>
      </c>
      <c r="K10" t="s">
        <v>298</v>
      </c>
      <c r="L10" t="s">
        <v>297</v>
      </c>
      <c r="M10" t="s">
        <v>296</v>
      </c>
      <c r="V10" s="48">
        <v>12</v>
      </c>
      <c r="W10" s="49" t="s">
        <v>90</v>
      </c>
      <c r="X10" s="20">
        <v>61.820564132702849</v>
      </c>
      <c r="Y10">
        <v>175.88070743529948</v>
      </c>
    </row>
    <row r="11" spans="2:25" x14ac:dyDescent="0.4">
      <c r="B11">
        <v>100</v>
      </c>
      <c r="C11">
        <v>200</v>
      </c>
      <c r="G11" t="s">
        <v>0</v>
      </c>
      <c r="H11">
        <v>4</v>
      </c>
      <c r="I11">
        <v>23</v>
      </c>
      <c r="J11">
        <v>5</v>
      </c>
      <c r="K11">
        <v>1</v>
      </c>
      <c r="L11">
        <v>0</v>
      </c>
      <c r="M11">
        <v>33</v>
      </c>
      <c r="V11" s="48">
        <v>13</v>
      </c>
      <c r="W11" s="49" t="s">
        <v>7</v>
      </c>
      <c r="X11" s="20">
        <v>123.48957081473743</v>
      </c>
      <c r="Y11">
        <v>34.194474740723457</v>
      </c>
    </row>
    <row r="12" spans="2:25" x14ac:dyDescent="0.4">
      <c r="B12">
        <v>200</v>
      </c>
      <c r="C12">
        <v>500</v>
      </c>
      <c r="G12" t="s">
        <v>172</v>
      </c>
      <c r="H12">
        <v>0</v>
      </c>
      <c r="I12">
        <v>6</v>
      </c>
      <c r="J12">
        <v>2</v>
      </c>
      <c r="K12">
        <v>0</v>
      </c>
      <c r="L12">
        <v>1</v>
      </c>
      <c r="M12">
        <v>9</v>
      </c>
      <c r="V12" s="48">
        <v>14</v>
      </c>
      <c r="W12" s="49" t="s">
        <v>8</v>
      </c>
      <c r="X12" s="20">
        <v>-59.159264595040696</v>
      </c>
      <c r="Y12">
        <v>-44.527043597986022</v>
      </c>
    </row>
    <row r="13" spans="2:25" x14ac:dyDescent="0.4">
      <c r="B13">
        <v>500</v>
      </c>
      <c r="G13" t="s">
        <v>184</v>
      </c>
      <c r="H13">
        <v>4</v>
      </c>
      <c r="I13">
        <v>4</v>
      </c>
      <c r="J13">
        <v>1</v>
      </c>
      <c r="K13">
        <v>0</v>
      </c>
      <c r="L13">
        <v>0</v>
      </c>
      <c r="M13">
        <v>9</v>
      </c>
      <c r="V13" s="48">
        <v>15</v>
      </c>
      <c r="W13" s="49" t="s">
        <v>91</v>
      </c>
      <c r="X13" s="20">
        <v>55.101819965584177</v>
      </c>
      <c r="Y13">
        <v>196.77243149286517</v>
      </c>
    </row>
    <row r="14" spans="2:25" x14ac:dyDescent="0.4">
      <c r="G14" t="s">
        <v>194</v>
      </c>
      <c r="H14">
        <v>0</v>
      </c>
      <c r="I14">
        <v>2</v>
      </c>
      <c r="J14">
        <v>4</v>
      </c>
      <c r="K14">
        <v>1</v>
      </c>
      <c r="L14">
        <v>0</v>
      </c>
      <c r="M14">
        <v>7</v>
      </c>
      <c r="V14" s="48">
        <v>16</v>
      </c>
      <c r="W14" s="49" t="s">
        <v>9</v>
      </c>
      <c r="X14" s="20">
        <v>108.04231579434706</v>
      </c>
      <c r="Y14">
        <v>242.65154292923467</v>
      </c>
    </row>
    <row r="15" spans="2:25" x14ac:dyDescent="0.4">
      <c r="G15" t="s">
        <v>275</v>
      </c>
      <c r="H15">
        <v>0</v>
      </c>
      <c r="I15">
        <v>5</v>
      </c>
      <c r="J15">
        <v>0</v>
      </c>
      <c r="K15">
        <v>0</v>
      </c>
      <c r="L15">
        <v>0</v>
      </c>
      <c r="M15">
        <v>5</v>
      </c>
      <c r="V15" s="48">
        <v>18</v>
      </c>
      <c r="W15" s="49" t="s">
        <v>92</v>
      </c>
      <c r="X15" s="20">
        <v>44.091759776827466</v>
      </c>
      <c r="Y15">
        <v>119.72633996934167</v>
      </c>
    </row>
    <row r="16" spans="2:25" x14ac:dyDescent="0.4">
      <c r="G16" t="s">
        <v>208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V16" s="48">
        <v>19</v>
      </c>
      <c r="W16" s="49" t="s">
        <v>11</v>
      </c>
      <c r="X16" s="20">
        <v>51.290791580139441</v>
      </c>
      <c r="Y16">
        <v>316.56856502363166</v>
      </c>
    </row>
    <row r="17" spans="7:25" x14ac:dyDescent="0.4">
      <c r="G17" t="s">
        <v>210</v>
      </c>
      <c r="H17">
        <v>4</v>
      </c>
      <c r="I17">
        <v>10</v>
      </c>
      <c r="J17">
        <v>0</v>
      </c>
      <c r="K17">
        <v>3</v>
      </c>
      <c r="L17">
        <v>0</v>
      </c>
      <c r="M17">
        <v>17</v>
      </c>
      <c r="V17" s="48">
        <v>20</v>
      </c>
      <c r="W17" s="49" t="s">
        <v>12</v>
      </c>
      <c r="X17" s="20">
        <v>16.297244692837289</v>
      </c>
      <c r="Y17">
        <v>130.98196870606205</v>
      </c>
    </row>
    <row r="18" spans="7:25" x14ac:dyDescent="0.4">
      <c r="G18" t="s">
        <v>228</v>
      </c>
      <c r="H18">
        <v>2</v>
      </c>
      <c r="I18">
        <v>4</v>
      </c>
      <c r="J18">
        <v>1</v>
      </c>
      <c r="K18">
        <v>2</v>
      </c>
      <c r="L18">
        <v>1</v>
      </c>
      <c r="M18">
        <v>10</v>
      </c>
      <c r="V18" s="48">
        <v>22</v>
      </c>
      <c r="W18" s="49" t="s">
        <v>14</v>
      </c>
      <c r="X18" s="20">
        <v>115.71813986223299</v>
      </c>
      <c r="Y18">
        <v>545.72943102433351</v>
      </c>
    </row>
    <row r="19" spans="7:25" x14ac:dyDescent="0.4">
      <c r="G19" t="s">
        <v>240</v>
      </c>
      <c r="H19">
        <v>1</v>
      </c>
      <c r="I19">
        <v>8</v>
      </c>
      <c r="J19">
        <v>0</v>
      </c>
      <c r="K19">
        <v>0</v>
      </c>
      <c r="L19">
        <v>0</v>
      </c>
      <c r="M19">
        <v>9</v>
      </c>
      <c r="V19" s="48">
        <v>25</v>
      </c>
      <c r="W19" s="49" t="s">
        <v>93</v>
      </c>
      <c r="X19" s="20">
        <v>31.266529669323397</v>
      </c>
      <c r="Y19">
        <v>116.90813201872641</v>
      </c>
    </row>
    <row r="20" spans="7:25" x14ac:dyDescent="0.4">
      <c r="G20" t="s">
        <v>251</v>
      </c>
      <c r="H20">
        <v>0</v>
      </c>
      <c r="I20">
        <v>2</v>
      </c>
      <c r="J20">
        <v>0</v>
      </c>
      <c r="K20">
        <v>0</v>
      </c>
      <c r="L20">
        <v>0</v>
      </c>
      <c r="M20">
        <v>2</v>
      </c>
      <c r="V20" s="48">
        <v>26</v>
      </c>
      <c r="W20" s="49" t="s">
        <v>94</v>
      </c>
      <c r="X20" s="20">
        <v>26.514809289493453</v>
      </c>
      <c r="Y20">
        <v>100.17744685243377</v>
      </c>
    </row>
    <row r="21" spans="7:25" x14ac:dyDescent="0.4">
      <c r="H21">
        <v>15</v>
      </c>
      <c r="I21">
        <v>65</v>
      </c>
      <c r="J21">
        <v>13</v>
      </c>
      <c r="K21">
        <v>7</v>
      </c>
      <c r="L21">
        <v>2</v>
      </c>
      <c r="M21">
        <v>102</v>
      </c>
      <c r="V21" s="48">
        <v>27</v>
      </c>
      <c r="W21" s="49" t="s">
        <v>17</v>
      </c>
      <c r="X21" s="20">
        <v>104.93195513820575</v>
      </c>
      <c r="Y21">
        <v>281.1806376882397</v>
      </c>
    </row>
    <row r="22" spans="7:25" x14ac:dyDescent="0.4">
      <c r="V22" s="48">
        <v>28</v>
      </c>
      <c r="W22" s="49" t="s">
        <v>95</v>
      </c>
      <c r="X22" s="20">
        <v>160.09560120150297</v>
      </c>
      <c r="Y22">
        <v>353.88527593577027</v>
      </c>
    </row>
    <row r="23" spans="7:25" x14ac:dyDescent="0.4">
      <c r="V23" s="48">
        <v>29</v>
      </c>
      <c r="W23" s="49" t="s">
        <v>96</v>
      </c>
      <c r="X23" s="20">
        <v>52.303101513514662</v>
      </c>
      <c r="Y23">
        <v>165.46788402038629</v>
      </c>
    </row>
    <row r="24" spans="7:25" x14ac:dyDescent="0.4">
      <c r="V24" s="48">
        <v>30</v>
      </c>
      <c r="W24" s="49" t="s">
        <v>97</v>
      </c>
      <c r="X24" s="20">
        <v>95.902916947600843</v>
      </c>
      <c r="Y24">
        <v>384.97593143476962</v>
      </c>
    </row>
    <row r="25" spans="7:25" x14ac:dyDescent="0.4">
      <c r="V25" s="48">
        <v>31</v>
      </c>
      <c r="W25" s="49" t="s">
        <v>98</v>
      </c>
      <c r="X25" s="20">
        <v>227.93563112975019</v>
      </c>
      <c r="Y25">
        <v>90.594094152569483</v>
      </c>
    </row>
    <row r="26" spans="7:25" x14ac:dyDescent="0.4">
      <c r="V26" s="48">
        <v>32</v>
      </c>
      <c r="W26" s="49" t="s">
        <v>99</v>
      </c>
      <c r="X26" s="20">
        <v>38.278208955223867</v>
      </c>
      <c r="Y26">
        <v>52.109778270991626</v>
      </c>
    </row>
    <row r="27" spans="7:25" x14ac:dyDescent="0.4">
      <c r="V27" s="48">
        <v>33</v>
      </c>
      <c r="W27" s="49" t="s">
        <v>100</v>
      </c>
      <c r="X27" s="20">
        <v>1116.9823433465374</v>
      </c>
      <c r="Y27">
        <v>429.77663033247165</v>
      </c>
    </row>
    <row r="28" spans="7:25" x14ac:dyDescent="0.4">
      <c r="V28" s="48">
        <v>34</v>
      </c>
      <c r="W28" s="49" t="s">
        <v>101</v>
      </c>
      <c r="X28" s="20">
        <v>9.3634379867755939</v>
      </c>
      <c r="Y28">
        <v>63.533663905921344</v>
      </c>
    </row>
    <row r="29" spans="7:25" x14ac:dyDescent="0.4">
      <c r="V29" s="48">
        <v>35</v>
      </c>
      <c r="W29" s="49" t="s">
        <v>102</v>
      </c>
      <c r="X29" s="20">
        <v>107.41173995339201</v>
      </c>
      <c r="Y29">
        <v>444.45341938580657</v>
      </c>
    </row>
    <row r="30" spans="7:25" x14ac:dyDescent="0.4">
      <c r="V30" s="48">
        <v>36</v>
      </c>
      <c r="W30" s="49" t="s">
        <v>103</v>
      </c>
      <c r="X30" s="20">
        <v>124.74226193288133</v>
      </c>
      <c r="Y30">
        <v>331.04824247113902</v>
      </c>
    </row>
    <row r="31" spans="7:25" x14ac:dyDescent="0.4">
      <c r="V31" s="48">
        <v>37</v>
      </c>
      <c r="W31" s="49" t="s">
        <v>104</v>
      </c>
      <c r="X31" s="20">
        <v>-3.6169621833003895</v>
      </c>
      <c r="Y31">
        <v>-24.92293320999795</v>
      </c>
    </row>
    <row r="32" spans="7:25" x14ac:dyDescent="0.4">
      <c r="V32" s="48">
        <v>38</v>
      </c>
      <c r="W32" s="49" t="s">
        <v>105</v>
      </c>
      <c r="X32" s="20">
        <v>18.21753340694179</v>
      </c>
      <c r="Y32">
        <v>39.987269785393039</v>
      </c>
    </row>
    <row r="33" spans="7:25" x14ac:dyDescent="0.4">
      <c r="H33" t="s">
        <v>302</v>
      </c>
      <c r="V33" s="48">
        <v>39</v>
      </c>
      <c r="W33" s="49" t="s">
        <v>18</v>
      </c>
      <c r="X33" s="20">
        <v>-26.642817959158442</v>
      </c>
      <c r="Y33">
        <v>-61.541235935809112</v>
      </c>
    </row>
    <row r="34" spans="7:25" x14ac:dyDescent="0.4">
      <c r="H34" t="s">
        <v>0</v>
      </c>
      <c r="I34" t="s">
        <v>172</v>
      </c>
      <c r="J34" t="s">
        <v>184</v>
      </c>
      <c r="K34" t="s">
        <v>194</v>
      </c>
      <c r="L34" t="s">
        <v>275</v>
      </c>
      <c r="M34" t="s">
        <v>208</v>
      </c>
      <c r="N34" t="s">
        <v>210</v>
      </c>
      <c r="O34" t="s">
        <v>228</v>
      </c>
      <c r="P34" t="s">
        <v>240</v>
      </c>
      <c r="Q34" t="s">
        <v>251</v>
      </c>
      <c r="V34" s="48">
        <v>40</v>
      </c>
      <c r="W34" s="49" t="s">
        <v>19</v>
      </c>
      <c r="X34" s="20">
        <v>80.203739813563246</v>
      </c>
      <c r="Y34">
        <v>217.5707615214057</v>
      </c>
    </row>
    <row r="35" spans="7:25" x14ac:dyDescent="0.4">
      <c r="G35">
        <f>-200 - -100</f>
        <v>-100</v>
      </c>
      <c r="H35">
        <f>COUNTIF($Y$2:$Y$34,"&lt;="&amp;$C8)</f>
        <v>0</v>
      </c>
      <c r="I35">
        <f>COUNTIFS($Y$35:$Y$43,"&lt;="&amp;$C8)</f>
        <v>0</v>
      </c>
      <c r="J35">
        <f>COUNTIFS($Y$44:$Y$52,"&lt;="&amp;$C8)</f>
        <v>1</v>
      </c>
      <c r="K35">
        <f>COUNTIFS($Y$53:$Y$59,"&lt;="&amp;$C8)</f>
        <v>0</v>
      </c>
      <c r="L35">
        <f>COUNTIFS($Y$60:$Y$64,"&lt;="&amp;$C8)</f>
        <v>0</v>
      </c>
      <c r="M35">
        <f>COUNTIFS($Y$65,"&lt;="&amp;$C8)</f>
        <v>0</v>
      </c>
      <c r="N35">
        <f>COUNTIFS($Y$66:$Y$82,"&lt;="&amp;$C8)</f>
        <v>1</v>
      </c>
      <c r="O35">
        <f>COUNTIFS($Y$83:$Y$92,"&lt;="&amp;$C8)</f>
        <v>2</v>
      </c>
      <c r="P35">
        <f>COUNTIFS($Y$93:$Y$101,"&lt;="&amp;$C8)</f>
        <v>0</v>
      </c>
      <c r="Q35">
        <f>COUNTIFS($Y$102:$Y$103,"&lt;="&amp;$C8)</f>
        <v>0</v>
      </c>
      <c r="R35">
        <f>SUM(H35:Q35)</f>
        <v>4</v>
      </c>
      <c r="V35" s="51">
        <v>41</v>
      </c>
      <c r="W35" s="49" t="s">
        <v>20</v>
      </c>
      <c r="X35" s="20">
        <v>59.014603284029846</v>
      </c>
      <c r="Y35">
        <v>62.788068285452354</v>
      </c>
    </row>
    <row r="36" spans="7:25" x14ac:dyDescent="0.4">
      <c r="G36" s="50" t="s">
        <v>301</v>
      </c>
      <c r="H36">
        <f>COUNTIFS($Y$2:$Y$34,"&lt;="&amp;$C9,$Y$2:$Y$34,"&gt;"&amp;$B9)</f>
        <v>3</v>
      </c>
      <c r="I36">
        <f>COUNTIFS($Y$35:$Y$43,"&lt;="&amp;$C9,$Y$35:$Y$43,"&gt;"&amp;$B9)</f>
        <v>0</v>
      </c>
      <c r="J36">
        <f>COUNTIFS($Y$44:$Y$52,"&lt;="&amp;$C9,$Y$44:$Y$52,"&gt;"&amp;$B9)</f>
        <v>1</v>
      </c>
      <c r="K36">
        <f>COUNTIFS($Y$53:$Y$59,"&lt;="&amp;$C9,$Y$53:$Y$59,"&gt;"&amp;$B9)</f>
        <v>0</v>
      </c>
      <c r="L36">
        <f>COUNTIFS($Y$60:$Y$64,"&lt;="&amp;$C9,$Y$60:$Y$64,"&gt;"&amp;$B9)</f>
        <v>2</v>
      </c>
      <c r="M36">
        <f>COUNTIFS($Y$65,"&lt;="&amp;$C9,$Y$65,"&gt;"&amp;$B9)</f>
        <v>0</v>
      </c>
      <c r="N36">
        <f>COUNTIFS($Y$66:$Y$82,"&lt;="&amp;$C9,$Y$66:$Y$82,"&gt;"&amp;$B9)</f>
        <v>8</v>
      </c>
      <c r="O36">
        <f>COUNTIFS($Y$83:$Y$92,"&lt;="&amp;$C9,$Y$83:$Y$92,"&gt;"&amp;$B9)</f>
        <v>1</v>
      </c>
      <c r="P36">
        <f>COUNTIFS($Y$93:$Y$101,"&lt;="&amp;$C9,$Y$93:$Y$101,"&gt;"&amp;$B9)</f>
        <v>3</v>
      </c>
      <c r="Q36">
        <f>COUNTIFS($Y$102:$Y$103,"&lt;="&amp;$C9,$Y$102:$Y$103,"&gt;"&amp;$B9)</f>
        <v>0</v>
      </c>
      <c r="R36">
        <f>SUM(H36:Q36)</f>
        <v>18</v>
      </c>
      <c r="V36" s="48">
        <v>42</v>
      </c>
      <c r="W36" s="49" t="s">
        <v>21</v>
      </c>
      <c r="X36" s="20">
        <v>208.02172825638635</v>
      </c>
      <c r="Y36">
        <v>111.61188465451045</v>
      </c>
    </row>
    <row r="37" spans="7:25" x14ac:dyDescent="0.4">
      <c r="G37" t="s">
        <v>300</v>
      </c>
      <c r="H37">
        <f>COUNTIFS($Y$2:$Y$34,"&lt;="&amp;$C10,$Y$2:$Y$34,"&gt;"&amp;$B10)</f>
        <v>6</v>
      </c>
      <c r="I37">
        <f>COUNTIFS($Y$35:$Y$43,"&lt;="&amp;$C10,$Y$35:$Y$43,"&gt;"&amp;$B10)</f>
        <v>5</v>
      </c>
      <c r="J37">
        <f>COUNTIFS($Y$44:$Y$52,"&lt;="&amp;$C10,$Y$44:$Y$52,"&gt;"&amp;$B10)</f>
        <v>5</v>
      </c>
      <c r="K37">
        <f>COUNTIFS($Y$53:$Y$59,"&lt;="&amp;$C10,$Y$53:$Y$59,"&gt;"&amp;$B10)</f>
        <v>4</v>
      </c>
      <c r="L37">
        <f>COUNTIFS($Y$60:$Y$64,"&lt;="&amp;$C10,$Y$60:$Y$64,"&gt;"&amp;$B10)</f>
        <v>3</v>
      </c>
      <c r="M37">
        <f>COUNTIFS($Y$65,"&lt;="&amp;$C10,$Y$65,"&gt;"&amp;$B10)</f>
        <v>1</v>
      </c>
      <c r="N37">
        <f>COUNTIFS($Y$66:$Y$82,"&lt;="&amp;$C10,$Y$66:$Y$82,"&gt;"&amp;$B10)</f>
        <v>3</v>
      </c>
      <c r="O37">
        <f>COUNTIFS($Y$83:$Y$92,"&lt;="&amp;$C10,$Y$83:$Y$92,"&gt;"&amp;$B10)</f>
        <v>3</v>
      </c>
      <c r="P37">
        <f>COUNTIFS($Y$93:$Y$101,"&lt;="&amp;$C10,$Y$93:$Y$101,"&gt;"&amp;$B10)</f>
        <v>6</v>
      </c>
      <c r="Q37">
        <f>COUNTIFS($Y$102:$Y$103,"&lt;="&amp;$C10,$Y$102:$Y$103,"&gt;"&amp;$B10)</f>
        <v>2</v>
      </c>
      <c r="R37">
        <f>SUM(H37:Q37)</f>
        <v>38</v>
      </c>
      <c r="V37" s="48">
        <v>43</v>
      </c>
      <c r="W37" s="49" t="s">
        <v>22</v>
      </c>
      <c r="X37" s="20">
        <v>61.728804817853714</v>
      </c>
      <c r="Y37">
        <v>64.745940336257036</v>
      </c>
    </row>
    <row r="38" spans="7:25" x14ac:dyDescent="0.4">
      <c r="G38" t="s">
        <v>299</v>
      </c>
      <c r="H38">
        <f>COUNTIFS($Y$2:$Y$34,"&lt;="&amp;$C11,$Y$2:$Y$34,"&gt;"&amp;$B11)</f>
        <v>9</v>
      </c>
      <c r="I38">
        <f>COUNTIFS($Y$35:$Y$43,"&lt;="&amp;$C11,$Y$35:$Y$43,"&gt;"&amp;$B11)</f>
        <v>3</v>
      </c>
      <c r="J38">
        <f>COUNTIFS($Y$44:$Y$52,"&lt;="&amp;$C11,$Y$44:$Y$52,"&gt;"&amp;$B11)</f>
        <v>1</v>
      </c>
      <c r="K38">
        <f>COUNTIFS($Y$53:$Y$59,"&lt;="&amp;$C11,$Y$53:$Y$59,"&gt;"&amp;$B11)</f>
        <v>2</v>
      </c>
      <c r="L38">
        <f>COUNTIFS($Y$60:$Y$64,"&lt;="&amp;$C11,$Y$60:$Y$64,"&gt;"&amp;$B11)</f>
        <v>0</v>
      </c>
      <c r="M38">
        <f>COUNTIFS($Y$65,"&lt;="&amp;$C11,$Y$65,"&gt;"&amp;$B11)</f>
        <v>0</v>
      </c>
      <c r="N38">
        <f>COUNTIFS($Y$66:$Y$82,"&lt;="&amp;$C11,$Y$66:$Y$82,"&gt;"&amp;$B11)</f>
        <v>5</v>
      </c>
      <c r="O38">
        <f>COUNTIFS($Y$83:$Y$92,"&lt;="&amp;$C11,$Y$83:$Y$92,"&gt;"&amp;$B11)</f>
        <v>1</v>
      </c>
      <c r="P38">
        <f>COUNTIFS($Y$93:$Y$101,"&lt;="&amp;$C11,$Y$93:$Y$101,"&gt;"&amp;$B11)</f>
        <v>0</v>
      </c>
      <c r="Q38">
        <f>COUNTIFS($Y$102:$Y$103,"&lt;="&amp;$C11,$Y$102:$Y$103,"&gt;"&amp;$B11)</f>
        <v>0</v>
      </c>
      <c r="R38">
        <f>SUM(H38:Q38)</f>
        <v>21</v>
      </c>
      <c r="V38" s="48">
        <v>44</v>
      </c>
      <c r="W38" s="49" t="s">
        <v>23</v>
      </c>
      <c r="X38" s="20">
        <v>40.190371958408839</v>
      </c>
      <c r="Y38">
        <v>37.469676870225953</v>
      </c>
    </row>
    <row r="39" spans="7:25" x14ac:dyDescent="0.4">
      <c r="G39" t="s">
        <v>298</v>
      </c>
      <c r="H39">
        <f>COUNTIFS($Y$2:$Y$34,"&lt;="&amp;$C12,$Y$2:$Y$34,"&gt;"&amp;$B12)</f>
        <v>13</v>
      </c>
      <c r="I39">
        <f>COUNTIFS($Y$35:$Y$43,"&lt;="&amp;$C12,$Y$35:$Y$43,"&gt;"&amp;$B12)</f>
        <v>1</v>
      </c>
      <c r="J39">
        <f>COUNTIFS($Y$44:$Y$52,"&lt;="&amp;$C12,$Y$44:$Y$52,"&gt;"&amp;$B12)</f>
        <v>1</v>
      </c>
      <c r="K39">
        <f>COUNTIFS($Y$53:$Y$59,"&lt;="&amp;$C12,$Y$53:$Y$59,"&gt;"&amp;$B12)</f>
        <v>1</v>
      </c>
      <c r="L39">
        <f>COUNTIFS($Y$60:$Y$64,"&lt;="&amp;$C12,$Y$60:$Y$64,"&gt;"&amp;$B12)</f>
        <v>0</v>
      </c>
      <c r="M39">
        <f>COUNTIFS($Y$65,"&lt;="&amp;$C12,$Y$65,"&gt;"&amp;$B12)</f>
        <v>0</v>
      </c>
      <c r="N39">
        <f>COUNTIFS($Y$66:$Y$82,"&lt;="&amp;$C12,$Y$66:$Y$82,"&gt;"&amp;$B12)</f>
        <v>0</v>
      </c>
      <c r="O39">
        <f>COUNTIFS($Y$83:$Y$92,"&lt;="&amp;$C12,$Y$83:$Y$92,"&gt;"&amp;$B12)</f>
        <v>1</v>
      </c>
      <c r="P39">
        <f>COUNTIFS($Y$93:$Y$101,"&lt;="&amp;$C12,$Y$93:$Y$101,"&gt;"&amp;$B12)</f>
        <v>0</v>
      </c>
      <c r="Q39">
        <f>COUNTIFS($Y$102:$Y$103,"&lt;="&amp;$C12,$Y$102:$Y$103,"&gt;"&amp;$B12)</f>
        <v>0</v>
      </c>
      <c r="R39">
        <f>SUM(H39:Q39)</f>
        <v>17</v>
      </c>
      <c r="V39" s="48">
        <v>45</v>
      </c>
      <c r="W39" s="49" t="s">
        <v>106</v>
      </c>
      <c r="X39" s="20">
        <v>71.21516135736114</v>
      </c>
      <c r="Y39">
        <v>82.966477595896265</v>
      </c>
    </row>
    <row r="40" spans="7:25" x14ac:dyDescent="0.4">
      <c r="G40" t="s">
        <v>297</v>
      </c>
      <c r="H40">
        <f>COUNTIF($Y$2:$Y$34,"&gt;"&amp;$B$13)</f>
        <v>2</v>
      </c>
      <c r="I40">
        <f>COUNTIF($Y$35:$Y$43,"&gt;"&amp;$B$13)</f>
        <v>0</v>
      </c>
      <c r="J40">
        <f>COUNTIF($Y$44:$Y$52,"&gt;"&amp;$B$13)</f>
        <v>0</v>
      </c>
      <c r="K40">
        <f>COUNTIF($Y$53:$Y$59,"&gt;"&amp;$B$13)</f>
        <v>0</v>
      </c>
      <c r="L40">
        <f>COUNTIF($Y$60:$Y$64,"&gt;"&amp;$B$13)</f>
        <v>0</v>
      </c>
      <c r="M40">
        <f>COUNTIF($Y$65,"&gt;"&amp;$B$13)</f>
        <v>0</v>
      </c>
      <c r="N40">
        <f>COUNTIF($Y$66:$Y$82,"&gt;"&amp;$B$13)</f>
        <v>0</v>
      </c>
      <c r="O40">
        <f>COUNTIF($Y$83:$Y$92,"&gt;"&amp;$B$13)</f>
        <v>2</v>
      </c>
      <c r="P40">
        <f>COUNTIF($Y$93:$Y$101,"&gt;"&amp;$B$13)</f>
        <v>0</v>
      </c>
      <c r="Q40">
        <f>COUNTIF($Y$102:$Y$103,"&gt;"&amp;$B$13)</f>
        <v>0</v>
      </c>
      <c r="R40">
        <f>SUM(H40:Q40)</f>
        <v>4</v>
      </c>
      <c r="V40" s="48">
        <v>46</v>
      </c>
      <c r="W40" s="49" t="s">
        <v>107</v>
      </c>
      <c r="X40" s="20">
        <v>409.14372352615646</v>
      </c>
      <c r="Y40">
        <v>167.17743020481947</v>
      </c>
    </row>
    <row r="41" spans="7:25" x14ac:dyDescent="0.4">
      <c r="G41" t="s">
        <v>296</v>
      </c>
      <c r="H41">
        <f>SUM(H35:H40)</f>
        <v>33</v>
      </c>
      <c r="I41">
        <f>SUM(I35:I40)</f>
        <v>9</v>
      </c>
      <c r="J41">
        <f>SUM(J35:J40)</f>
        <v>9</v>
      </c>
      <c r="K41">
        <f>SUM(K35:K40)</f>
        <v>7</v>
      </c>
      <c r="L41">
        <f>SUM(L35:L40)</f>
        <v>5</v>
      </c>
      <c r="M41">
        <f>SUM(M35:M40)</f>
        <v>1</v>
      </c>
      <c r="N41">
        <f>SUM(N35:N40)</f>
        <v>17</v>
      </c>
      <c r="O41">
        <f>SUM(O35:O40)</f>
        <v>10</v>
      </c>
      <c r="P41">
        <f>SUM(P35:P40)</f>
        <v>9</v>
      </c>
      <c r="Q41">
        <f>SUM(Q35:Q40)</f>
        <v>2</v>
      </c>
      <c r="R41">
        <f>SUM(H41:Q41)</f>
        <v>102</v>
      </c>
      <c r="V41" s="48">
        <v>49</v>
      </c>
      <c r="W41" s="49" t="s">
        <v>25</v>
      </c>
      <c r="X41" s="20">
        <v>232.91317318469203</v>
      </c>
      <c r="Y41">
        <v>238.13055480456214</v>
      </c>
    </row>
    <row r="42" spans="7:25" x14ac:dyDescent="0.4">
      <c r="V42" s="48">
        <v>50</v>
      </c>
      <c r="W42" s="49" t="s">
        <v>26</v>
      </c>
      <c r="X42" s="20">
        <v>2.7353017709816179</v>
      </c>
      <c r="Y42">
        <v>4.745847648551802</v>
      </c>
    </row>
    <row r="43" spans="7:25" x14ac:dyDescent="0.4">
      <c r="V43" s="48">
        <v>51</v>
      </c>
      <c r="W43" s="49" t="s">
        <v>27</v>
      </c>
      <c r="X43" s="20">
        <v>76.055647588494551</v>
      </c>
      <c r="Y43">
        <v>135.18901480190522</v>
      </c>
    </row>
    <row r="44" spans="7:25" x14ac:dyDescent="0.4">
      <c r="J44" t="s">
        <v>308</v>
      </c>
      <c r="K44" t="s">
        <v>301</v>
      </c>
      <c r="L44" t="s">
        <v>300</v>
      </c>
      <c r="M44" t="s">
        <v>299</v>
      </c>
      <c r="N44" t="s">
        <v>298</v>
      </c>
      <c r="O44" t="s">
        <v>297</v>
      </c>
      <c r="P44" t="s">
        <v>296</v>
      </c>
      <c r="V44" s="48">
        <v>52</v>
      </c>
      <c r="W44" s="49" t="s">
        <v>28</v>
      </c>
      <c r="X44" s="20">
        <v>14.626071619609379</v>
      </c>
      <c r="Y44">
        <v>30.265267075551662</v>
      </c>
    </row>
    <row r="45" spans="7:25" x14ac:dyDescent="0.4">
      <c r="H45" t="s">
        <v>302</v>
      </c>
      <c r="I45" t="s">
        <v>0</v>
      </c>
      <c r="J45">
        <v>0</v>
      </c>
      <c r="K45">
        <v>3</v>
      </c>
      <c r="L45">
        <v>6</v>
      </c>
      <c r="M45">
        <v>9</v>
      </c>
      <c r="N45">
        <v>13</v>
      </c>
      <c r="O45">
        <v>2</v>
      </c>
      <c r="P45">
        <v>33</v>
      </c>
      <c r="V45" s="48">
        <v>53</v>
      </c>
      <c r="W45" s="49" t="s">
        <v>29</v>
      </c>
      <c r="X45" s="20">
        <v>90.402837535906812</v>
      </c>
      <c r="Y45">
        <v>199.89304967540119</v>
      </c>
    </row>
    <row r="46" spans="7:25" x14ac:dyDescent="0.4">
      <c r="I46" t="s">
        <v>172</v>
      </c>
      <c r="J46">
        <v>0</v>
      </c>
      <c r="K46">
        <v>0</v>
      </c>
      <c r="L46">
        <v>5</v>
      </c>
      <c r="M46">
        <v>3</v>
      </c>
      <c r="N46">
        <v>1</v>
      </c>
      <c r="O46">
        <v>0</v>
      </c>
      <c r="P46">
        <v>9</v>
      </c>
      <c r="V46" s="48">
        <v>54</v>
      </c>
      <c r="W46" s="49" t="s">
        <v>31</v>
      </c>
      <c r="X46" s="20">
        <v>45.796590241034707</v>
      </c>
      <c r="Y46">
        <v>50.441854457028683</v>
      </c>
    </row>
    <row r="47" spans="7:25" x14ac:dyDescent="0.4">
      <c r="I47" t="s">
        <v>184</v>
      </c>
      <c r="J47">
        <v>1</v>
      </c>
      <c r="K47">
        <v>1</v>
      </c>
      <c r="L47">
        <v>5</v>
      </c>
      <c r="M47">
        <v>1</v>
      </c>
      <c r="N47">
        <v>1</v>
      </c>
      <c r="O47">
        <v>0</v>
      </c>
      <c r="P47">
        <v>9</v>
      </c>
      <c r="V47" s="48">
        <v>55</v>
      </c>
      <c r="W47" s="49" t="s">
        <v>32</v>
      </c>
      <c r="X47" s="20">
        <v>62.765777451920357</v>
      </c>
      <c r="Y47">
        <v>69.6654755383138</v>
      </c>
    </row>
    <row r="48" spans="7:25" x14ac:dyDescent="0.4">
      <c r="I48" t="s">
        <v>194</v>
      </c>
      <c r="J48">
        <v>0</v>
      </c>
      <c r="K48">
        <v>0</v>
      </c>
      <c r="L48">
        <v>4</v>
      </c>
      <c r="M48">
        <v>2</v>
      </c>
      <c r="N48">
        <v>1</v>
      </c>
      <c r="O48">
        <v>0</v>
      </c>
      <c r="P48">
        <v>7</v>
      </c>
      <c r="V48" s="48">
        <v>56</v>
      </c>
      <c r="W48" s="49" t="s">
        <v>33</v>
      </c>
      <c r="X48" s="20">
        <v>29.938680556884584</v>
      </c>
      <c r="Y48">
        <v>79.709069383160852</v>
      </c>
    </row>
    <row r="49" spans="9:25" x14ac:dyDescent="0.4">
      <c r="I49" t="s">
        <v>275</v>
      </c>
      <c r="J49">
        <v>0</v>
      </c>
      <c r="K49">
        <v>2</v>
      </c>
      <c r="L49">
        <v>3</v>
      </c>
      <c r="M49">
        <v>0</v>
      </c>
      <c r="N49">
        <v>0</v>
      </c>
      <c r="O49">
        <v>0</v>
      </c>
      <c r="P49">
        <v>5</v>
      </c>
      <c r="V49" s="48">
        <v>57</v>
      </c>
      <c r="W49" s="49" t="s">
        <v>39</v>
      </c>
      <c r="X49" s="20">
        <v>-66.955153422501965</v>
      </c>
      <c r="Y49">
        <v>-124.90240623531599</v>
      </c>
    </row>
    <row r="50" spans="9:25" x14ac:dyDescent="0.4">
      <c r="I50" t="s">
        <v>208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V50" s="48">
        <v>58</v>
      </c>
      <c r="W50" s="49" t="s">
        <v>40</v>
      </c>
      <c r="X50" s="20">
        <v>10.207834498611264</v>
      </c>
      <c r="Y50">
        <v>9.2316735848466038</v>
      </c>
    </row>
    <row r="51" spans="9:25" x14ac:dyDescent="0.4">
      <c r="I51" t="s">
        <v>210</v>
      </c>
      <c r="J51">
        <v>1</v>
      </c>
      <c r="K51">
        <v>8</v>
      </c>
      <c r="L51">
        <v>3</v>
      </c>
      <c r="M51">
        <v>5</v>
      </c>
      <c r="N51">
        <v>0</v>
      </c>
      <c r="O51">
        <v>0</v>
      </c>
      <c r="P51">
        <v>17</v>
      </c>
      <c r="V51" s="48">
        <v>59</v>
      </c>
      <c r="W51" s="49" t="s">
        <v>41</v>
      </c>
      <c r="X51" s="20">
        <v>-28.473870552822444</v>
      </c>
      <c r="Y51">
        <v>-62.698028121642011</v>
      </c>
    </row>
    <row r="52" spans="9:25" x14ac:dyDescent="0.4">
      <c r="I52" t="s">
        <v>228</v>
      </c>
      <c r="J52">
        <v>2</v>
      </c>
      <c r="K52">
        <v>1</v>
      </c>
      <c r="L52">
        <v>3</v>
      </c>
      <c r="M52">
        <v>1</v>
      </c>
      <c r="N52">
        <v>1</v>
      </c>
      <c r="O52">
        <v>2</v>
      </c>
      <c r="P52">
        <v>10</v>
      </c>
      <c r="V52" s="48">
        <v>60</v>
      </c>
      <c r="W52" s="49" t="s">
        <v>42</v>
      </c>
      <c r="X52" s="20">
        <v>110.20779291336611</v>
      </c>
      <c r="Y52">
        <v>316.8016649662427</v>
      </c>
    </row>
    <row r="53" spans="9:25" x14ac:dyDescent="0.4">
      <c r="I53" t="s">
        <v>240</v>
      </c>
      <c r="J53">
        <v>0</v>
      </c>
      <c r="K53">
        <v>3</v>
      </c>
      <c r="L53">
        <v>6</v>
      </c>
      <c r="M53">
        <v>0</v>
      </c>
      <c r="N53">
        <v>0</v>
      </c>
      <c r="O53">
        <v>0</v>
      </c>
      <c r="P53">
        <v>9</v>
      </c>
      <c r="V53" s="48">
        <v>61</v>
      </c>
      <c r="W53" s="49" t="s">
        <v>34</v>
      </c>
      <c r="X53" s="20">
        <v>136.52005149348224</v>
      </c>
      <c r="Y53">
        <v>75.349654978005191</v>
      </c>
    </row>
    <row r="54" spans="9:25" x14ac:dyDescent="0.4">
      <c r="I54" t="s">
        <v>251</v>
      </c>
      <c r="J54">
        <v>0</v>
      </c>
      <c r="K54">
        <v>0</v>
      </c>
      <c r="L54">
        <v>2</v>
      </c>
      <c r="M54">
        <v>0</v>
      </c>
      <c r="N54">
        <v>0</v>
      </c>
      <c r="O54">
        <v>0</v>
      </c>
      <c r="P54">
        <v>2</v>
      </c>
      <c r="V54" s="48">
        <v>62</v>
      </c>
      <c r="W54" s="49" t="s">
        <v>35</v>
      </c>
      <c r="X54" s="20">
        <v>175.65135162296838</v>
      </c>
      <c r="Y54">
        <v>223.15023822025995</v>
      </c>
    </row>
    <row r="55" spans="9:25" x14ac:dyDescent="0.4">
      <c r="J55">
        <v>4</v>
      </c>
      <c r="K55">
        <v>18</v>
      </c>
      <c r="L55">
        <v>38</v>
      </c>
      <c r="M55">
        <v>21</v>
      </c>
      <c r="N55">
        <v>17</v>
      </c>
      <c r="O55">
        <v>4</v>
      </c>
      <c r="P55">
        <v>102</v>
      </c>
      <c r="V55" s="48">
        <v>63</v>
      </c>
      <c r="W55" s="49" t="s">
        <v>36</v>
      </c>
      <c r="X55" s="20">
        <v>72.719069377452357</v>
      </c>
      <c r="Y55">
        <v>69.27462179494853</v>
      </c>
    </row>
    <row r="56" spans="9:25" x14ac:dyDescent="0.4">
      <c r="V56" s="48">
        <v>64</v>
      </c>
      <c r="W56" s="49" t="s">
        <v>109</v>
      </c>
      <c r="X56" s="20">
        <v>98.803927187976228</v>
      </c>
      <c r="Y56">
        <v>86.369436786755699</v>
      </c>
    </row>
    <row r="57" spans="9:25" x14ac:dyDescent="0.4">
      <c r="V57" s="48">
        <v>65</v>
      </c>
      <c r="W57" s="49" t="s">
        <v>110</v>
      </c>
      <c r="X57" s="20">
        <v>56.868526086699113</v>
      </c>
      <c r="Y57">
        <v>133.89275504778777</v>
      </c>
    </row>
    <row r="58" spans="9:25" x14ac:dyDescent="0.4">
      <c r="V58" s="48">
        <v>66</v>
      </c>
      <c r="W58" s="49" t="s">
        <v>111</v>
      </c>
      <c r="X58" s="20">
        <v>301.69065570025134</v>
      </c>
      <c r="Y58">
        <v>102.51663049351251</v>
      </c>
    </row>
    <row r="59" spans="9:25" x14ac:dyDescent="0.4">
      <c r="V59" s="48">
        <v>68</v>
      </c>
      <c r="W59" s="49" t="s">
        <v>38</v>
      </c>
      <c r="X59" s="20">
        <v>49.536178107606702</v>
      </c>
      <c r="Y59">
        <v>54.260233604531209</v>
      </c>
    </row>
    <row r="60" spans="9:25" x14ac:dyDescent="0.4">
      <c r="V60" s="48">
        <v>69</v>
      </c>
      <c r="W60" s="49" t="s">
        <v>112</v>
      </c>
      <c r="X60" s="20">
        <v>63.373689089649275</v>
      </c>
      <c r="Y60">
        <v>12.381419373299678</v>
      </c>
    </row>
    <row r="61" spans="9:25" x14ac:dyDescent="0.4">
      <c r="V61" s="48">
        <v>70</v>
      </c>
      <c r="W61" s="49" t="s">
        <v>113</v>
      </c>
      <c r="X61" s="20">
        <v>62.063162689370898</v>
      </c>
      <c r="Y61">
        <v>51.60024612586696</v>
      </c>
    </row>
    <row r="62" spans="9:25" x14ac:dyDescent="0.4">
      <c r="V62" s="48">
        <v>71</v>
      </c>
      <c r="W62" s="49" t="s">
        <v>43</v>
      </c>
      <c r="X62" s="20">
        <v>-7.971120603002614</v>
      </c>
      <c r="Y62">
        <v>-25.889289229662552</v>
      </c>
    </row>
    <row r="63" spans="9:25" x14ac:dyDescent="0.4">
      <c r="V63" s="48">
        <v>72</v>
      </c>
      <c r="W63" s="49" t="s">
        <v>44</v>
      </c>
      <c r="X63" s="20">
        <v>-10.813158180436435</v>
      </c>
      <c r="Y63">
        <v>-24.823740538176452</v>
      </c>
    </row>
    <row r="64" spans="9:25" x14ac:dyDescent="0.4">
      <c r="V64" s="48">
        <v>73</v>
      </c>
      <c r="W64" s="49" t="s">
        <v>45</v>
      </c>
      <c r="X64" s="20">
        <v>28.087055288901901</v>
      </c>
      <c r="Y64">
        <v>51.921592822867154</v>
      </c>
    </row>
    <row r="65" spans="22:25" x14ac:dyDescent="0.4">
      <c r="V65" s="48">
        <v>74</v>
      </c>
      <c r="W65" s="49" t="s">
        <v>46</v>
      </c>
      <c r="X65" s="20">
        <v>8.2831692337687688</v>
      </c>
      <c r="Y65">
        <v>11.77664549513878</v>
      </c>
    </row>
    <row r="66" spans="22:25" x14ac:dyDescent="0.4">
      <c r="V66" s="48">
        <v>75</v>
      </c>
      <c r="W66" s="49" t="s">
        <v>81</v>
      </c>
      <c r="X66" s="20">
        <v>13.017830681238301</v>
      </c>
      <c r="Y66">
        <v>6.3768734906239217</v>
      </c>
    </row>
    <row r="67" spans="22:25" x14ac:dyDescent="0.4">
      <c r="V67" s="48">
        <v>76</v>
      </c>
      <c r="W67" s="49" t="s">
        <v>47</v>
      </c>
      <c r="X67" s="20">
        <v>-42.431074632280804</v>
      </c>
      <c r="Y67">
        <v>-60.700298470284537</v>
      </c>
    </row>
    <row r="68" spans="22:25" x14ac:dyDescent="0.4">
      <c r="V68" s="48">
        <v>77</v>
      </c>
      <c r="W68" s="49" t="s">
        <v>48</v>
      </c>
      <c r="X68" s="20">
        <v>10.273778794125963</v>
      </c>
      <c r="Y68">
        <v>5.2557037721452602</v>
      </c>
    </row>
    <row r="69" spans="22:25" x14ac:dyDescent="0.4">
      <c r="V69" s="48">
        <v>78</v>
      </c>
      <c r="W69" s="49" t="s">
        <v>114</v>
      </c>
      <c r="X69" s="20">
        <v>-9.2580652864340784</v>
      </c>
      <c r="Y69">
        <v>-2.9630469979071954</v>
      </c>
    </row>
    <row r="70" spans="22:25" x14ac:dyDescent="0.4">
      <c r="V70" s="48">
        <v>79</v>
      </c>
      <c r="W70" s="49" t="s">
        <v>49</v>
      </c>
      <c r="X70" s="20">
        <v>-14.517253398396669</v>
      </c>
      <c r="Y70">
        <v>-7.3202823530009411</v>
      </c>
    </row>
    <row r="71" spans="22:25" x14ac:dyDescent="0.4">
      <c r="V71" s="48">
        <v>80</v>
      </c>
      <c r="W71" s="49" t="s">
        <v>50</v>
      </c>
      <c r="X71" s="20">
        <v>-29.260744033400499</v>
      </c>
      <c r="Y71">
        <v>-10.927948195735997</v>
      </c>
    </row>
    <row r="72" spans="22:25" x14ac:dyDescent="0.4">
      <c r="V72" s="48">
        <v>81</v>
      </c>
      <c r="W72" s="49" t="s">
        <v>51</v>
      </c>
      <c r="X72" s="20">
        <v>78.148996362656604</v>
      </c>
      <c r="Y72">
        <v>100.17979241959526</v>
      </c>
    </row>
    <row r="73" spans="22:25" x14ac:dyDescent="0.4">
      <c r="V73" s="48">
        <v>82</v>
      </c>
      <c r="W73" s="49" t="s">
        <v>52</v>
      </c>
      <c r="X73" s="20">
        <v>-0.47961863994550852</v>
      </c>
      <c r="Y73">
        <v>-1.116565830376544</v>
      </c>
    </row>
    <row r="74" spans="22:25" x14ac:dyDescent="0.4">
      <c r="V74" s="48">
        <v>83</v>
      </c>
      <c r="W74" s="49" t="s">
        <v>53</v>
      </c>
      <c r="X74" s="20">
        <v>-29.180449043703216</v>
      </c>
      <c r="Y74">
        <v>-62.66998031624459</v>
      </c>
    </row>
    <row r="75" spans="22:25" x14ac:dyDescent="0.4">
      <c r="V75" s="48">
        <v>84</v>
      </c>
      <c r="W75" s="49" t="s">
        <v>54</v>
      </c>
      <c r="X75" s="20">
        <v>135.8586788907777</v>
      </c>
      <c r="Y75">
        <v>57.3240791984894</v>
      </c>
    </row>
    <row r="76" spans="22:25" x14ac:dyDescent="0.4">
      <c r="V76" s="48">
        <v>85</v>
      </c>
      <c r="W76" s="49" t="s">
        <v>55</v>
      </c>
      <c r="X76" s="20">
        <v>126.25723186470846</v>
      </c>
      <c r="Y76">
        <v>110.48091099837879</v>
      </c>
    </row>
    <row r="77" spans="22:25" x14ac:dyDescent="0.4">
      <c r="V77" s="48">
        <v>86</v>
      </c>
      <c r="W77" s="49" t="s">
        <v>56</v>
      </c>
      <c r="X77" s="20">
        <v>-71.96292509153281</v>
      </c>
      <c r="Y77">
        <v>-146.4571723367327</v>
      </c>
    </row>
    <row r="78" spans="22:25" x14ac:dyDescent="0.4">
      <c r="V78" s="48">
        <v>87</v>
      </c>
      <c r="W78" s="49" t="s">
        <v>57</v>
      </c>
      <c r="X78" s="20">
        <v>21.766872247991358</v>
      </c>
      <c r="Y78">
        <v>128.22318633153543</v>
      </c>
    </row>
    <row r="79" spans="22:25" x14ac:dyDescent="0.4">
      <c r="V79" s="48">
        <v>88</v>
      </c>
      <c r="W79" s="49" t="s">
        <v>58</v>
      </c>
      <c r="X79" s="20">
        <v>52.895932430784264</v>
      </c>
      <c r="Y79">
        <v>122.97570317232385</v>
      </c>
    </row>
    <row r="80" spans="22:25" x14ac:dyDescent="0.4">
      <c r="V80" s="48">
        <v>89</v>
      </c>
      <c r="W80" s="49" t="s">
        <v>59</v>
      </c>
      <c r="X80" s="20">
        <v>-10.029408712491907</v>
      </c>
      <c r="Y80">
        <v>-24.674506479141542</v>
      </c>
    </row>
    <row r="81" spans="22:25" x14ac:dyDescent="0.4">
      <c r="V81" s="48">
        <v>90</v>
      </c>
      <c r="W81" s="49" t="s">
        <v>60</v>
      </c>
      <c r="X81" s="20">
        <v>-60.337394875888073</v>
      </c>
      <c r="Y81">
        <v>-42.44755324320316</v>
      </c>
    </row>
    <row r="82" spans="22:25" x14ac:dyDescent="0.4">
      <c r="V82" s="48">
        <v>91</v>
      </c>
      <c r="W82" s="49" t="s">
        <v>30</v>
      </c>
      <c r="X82" s="20">
        <v>46.591295133939035</v>
      </c>
      <c r="Y82">
        <v>125.44815102682077</v>
      </c>
    </row>
    <row r="83" spans="22:25" x14ac:dyDescent="0.4">
      <c r="V83" s="48">
        <v>92</v>
      </c>
      <c r="W83" s="49" t="s">
        <v>115</v>
      </c>
      <c r="X83" s="20">
        <v>117.86842908723874</v>
      </c>
      <c r="Y83">
        <v>325.73997629886856</v>
      </c>
    </row>
    <row r="84" spans="22:25" x14ac:dyDescent="0.4">
      <c r="V84" s="48">
        <v>93</v>
      </c>
      <c r="W84" s="49" t="s">
        <v>116</v>
      </c>
      <c r="X84" s="20">
        <v>-33.516343976108423</v>
      </c>
      <c r="Y84">
        <v>-108.00337757711986</v>
      </c>
    </row>
    <row r="85" spans="22:25" x14ac:dyDescent="0.4">
      <c r="V85" s="48">
        <v>95</v>
      </c>
      <c r="W85" s="49" t="s">
        <v>63</v>
      </c>
      <c r="X85" s="20">
        <v>24.294874975193483</v>
      </c>
      <c r="Y85">
        <v>24.699833226019891</v>
      </c>
    </row>
    <row r="86" spans="22:25" x14ac:dyDescent="0.4">
      <c r="V86" s="48">
        <v>97</v>
      </c>
      <c r="W86" s="49" t="s">
        <v>117</v>
      </c>
      <c r="X86" s="20">
        <v>-40.395205701328166</v>
      </c>
      <c r="Y86">
        <v>-198.22847645694281</v>
      </c>
    </row>
    <row r="87" spans="22:25" x14ac:dyDescent="0.4">
      <c r="V87" s="48">
        <v>98</v>
      </c>
      <c r="W87" s="49" t="s">
        <v>65</v>
      </c>
      <c r="X87" s="20">
        <v>-11.207974689662686</v>
      </c>
      <c r="Y87">
        <v>-35.769615116973057</v>
      </c>
    </row>
    <row r="88" spans="22:25" x14ac:dyDescent="0.4">
      <c r="V88" s="48">
        <v>99</v>
      </c>
      <c r="W88" s="49" t="s">
        <v>61</v>
      </c>
      <c r="X88" s="20">
        <v>4.4670165593325635</v>
      </c>
      <c r="Y88">
        <v>9.8370259350498657</v>
      </c>
    </row>
    <row r="89" spans="22:25" x14ac:dyDescent="0.4">
      <c r="V89" s="48">
        <v>100</v>
      </c>
      <c r="W89" s="49" t="s">
        <v>66</v>
      </c>
      <c r="X89" s="20">
        <v>7.0467701171291282</v>
      </c>
      <c r="Y89">
        <v>17.391229494882595</v>
      </c>
    </row>
    <row r="90" spans="22:25" x14ac:dyDescent="0.4">
      <c r="V90" s="48">
        <v>101</v>
      </c>
      <c r="W90" s="49" t="s">
        <v>67</v>
      </c>
      <c r="X90" s="20">
        <v>280.87568711245638</v>
      </c>
      <c r="Y90">
        <v>801.80557704469845</v>
      </c>
    </row>
    <row r="91" spans="22:25" x14ac:dyDescent="0.4">
      <c r="V91" s="48">
        <v>102</v>
      </c>
      <c r="W91" s="49" t="s">
        <v>68</v>
      </c>
      <c r="X91" s="20">
        <v>495.5621301775148</v>
      </c>
      <c r="Y91">
        <v>799.41624955035809</v>
      </c>
    </row>
    <row r="92" spans="22:25" x14ac:dyDescent="0.4">
      <c r="V92" s="48">
        <v>103</v>
      </c>
      <c r="W92" s="49" t="s">
        <v>69</v>
      </c>
      <c r="X92" s="20">
        <v>99.423523041537109</v>
      </c>
      <c r="Y92">
        <v>135.47556484572431</v>
      </c>
    </row>
    <row r="93" spans="22:25" x14ac:dyDescent="0.4">
      <c r="V93" s="48">
        <v>104</v>
      </c>
      <c r="W93" s="49" t="s">
        <v>70</v>
      </c>
      <c r="X93" s="20">
        <v>32.15821795404009</v>
      </c>
      <c r="Y93">
        <v>96.717269044727061</v>
      </c>
    </row>
    <row r="94" spans="22:25" x14ac:dyDescent="0.4">
      <c r="V94" s="48">
        <v>105</v>
      </c>
      <c r="W94" s="49" t="s">
        <v>71</v>
      </c>
      <c r="X94" s="20">
        <v>-28.432268293338346</v>
      </c>
      <c r="Y94">
        <v>-9.2432997363600187</v>
      </c>
    </row>
    <row r="95" spans="22:25" x14ac:dyDescent="0.4">
      <c r="V95" s="48">
        <v>107</v>
      </c>
      <c r="W95" s="49" t="s">
        <v>73</v>
      </c>
      <c r="X95" s="20">
        <v>-7.6140188115000731</v>
      </c>
      <c r="Y95">
        <v>-1.7879952382079267</v>
      </c>
    </row>
    <row r="96" spans="22:25" x14ac:dyDescent="0.4">
      <c r="V96" s="48">
        <v>108</v>
      </c>
      <c r="W96" s="49" t="s">
        <v>74</v>
      </c>
      <c r="X96" s="20">
        <v>74.13305387825153</v>
      </c>
      <c r="Y96">
        <v>71.095528948772056</v>
      </c>
    </row>
    <row r="97" spans="22:25" x14ac:dyDescent="0.4">
      <c r="V97" s="48">
        <v>109</v>
      </c>
      <c r="W97" s="49" t="s">
        <v>75</v>
      </c>
      <c r="X97" s="20">
        <v>35.64333202972233</v>
      </c>
      <c r="Y97">
        <v>61.259262762815695</v>
      </c>
    </row>
    <row r="98" spans="22:25" x14ac:dyDescent="0.4">
      <c r="V98" s="48">
        <v>110</v>
      </c>
      <c r="W98" s="49" t="s">
        <v>76</v>
      </c>
      <c r="X98" s="20">
        <v>-27.818188493593286</v>
      </c>
      <c r="Y98">
        <v>-23.446704822736329</v>
      </c>
    </row>
    <row r="99" spans="22:25" x14ac:dyDescent="0.4">
      <c r="V99" s="48">
        <v>111</v>
      </c>
      <c r="W99" s="49" t="s">
        <v>118</v>
      </c>
      <c r="X99" s="20">
        <v>327.55555555555549</v>
      </c>
      <c r="Y99">
        <v>40.783192233817729</v>
      </c>
    </row>
    <row r="100" spans="22:25" x14ac:dyDescent="0.4">
      <c r="V100" s="48">
        <v>112</v>
      </c>
      <c r="W100" s="49" t="s">
        <v>77</v>
      </c>
      <c r="X100" s="20">
        <v>71.831186467493723</v>
      </c>
      <c r="Y100">
        <v>86.763160451877269</v>
      </c>
    </row>
    <row r="101" spans="22:25" x14ac:dyDescent="0.4">
      <c r="V101" s="48">
        <v>113</v>
      </c>
      <c r="W101" s="49" t="s">
        <v>78</v>
      </c>
      <c r="X101" s="20">
        <v>9.9999999999999858</v>
      </c>
      <c r="Y101">
        <v>14.890619096102171</v>
      </c>
    </row>
    <row r="102" spans="22:25" x14ac:dyDescent="0.4">
      <c r="V102" s="48">
        <v>114</v>
      </c>
      <c r="W102" s="49" t="s">
        <v>79</v>
      </c>
      <c r="X102" s="20">
        <v>23.472640826056747</v>
      </c>
      <c r="Y102">
        <v>46.664431212006122</v>
      </c>
    </row>
    <row r="103" spans="22:25" x14ac:dyDescent="0.4">
      <c r="V103" s="48">
        <v>115</v>
      </c>
      <c r="W103" s="49" t="s">
        <v>80</v>
      </c>
      <c r="X103" s="20">
        <v>27.339991883188858</v>
      </c>
      <c r="Y103">
        <v>21.627909497236274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Raw</vt:lpstr>
      <vt:lpstr>Left</vt:lpstr>
      <vt:lpstr>Right</vt:lpstr>
      <vt:lpstr>Region</vt:lpstr>
      <vt:lpstr>Raw unchanged</vt:lpstr>
      <vt:lpstr>A2 Left</vt:lpstr>
      <vt:lpstr>A2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Ly</dc:creator>
  <cp:lastModifiedBy>Cassandra Ly</cp:lastModifiedBy>
  <dcterms:created xsi:type="dcterms:W3CDTF">2022-09-18T13:34:28Z</dcterms:created>
  <dcterms:modified xsi:type="dcterms:W3CDTF">2022-11-02T04:06:58Z</dcterms:modified>
</cp:coreProperties>
</file>