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1CCC282F-8758-469A-9EE4-1FCB634EC2FB}" xr6:coauthVersionLast="47" xr6:coauthVersionMax="47" xr10:uidLastSave="{00000000-0000-0000-0000-000000000000}"/>
  <bookViews>
    <workbookView xWindow="-90" yWindow="-90" windowWidth="19380" windowHeight="10260" firstSheet="24" activeTab="25"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22" l="1"/>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4" i="23"/>
  <c r="D4" i="23"/>
  <c r="C9" i="23"/>
  <c r="D9" i="23"/>
  <c r="C3" i="23"/>
  <c r="A3" i="23"/>
  <c r="D3" i="23"/>
  <c r="D5" i="23"/>
  <c r="D6" i="23"/>
  <c r="D7" i="23"/>
  <c r="D8" i="23"/>
  <c r="D10" i="23"/>
  <c r="D2" i="23"/>
  <c r="C5" i="23"/>
  <c r="C6" i="23"/>
  <c r="C7" i="23"/>
  <c r="C8" i="23"/>
  <c r="C10" i="23"/>
  <c r="C2" i="23"/>
  <c r="A5" i="23"/>
  <c r="A6" i="23"/>
  <c r="A7" i="23"/>
  <c r="A8" i="23"/>
  <c r="A10"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sharedStrings.xml><?xml version="1.0" encoding="utf-8"?>
<sst xmlns="http://schemas.openxmlformats.org/spreadsheetml/2006/main" count="3258" uniqueCount="1393">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</sst>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0" borderId="4" xfId="0" applyFont="1" applyBorder="1"/>
    <xf numFmtId="0" fontId="1" fillId="0" borderId="4" xfId="1" applyBorder="1" applyAlignment="1" applyProtection="1"/>
    <xf numFmtId="0" fontId="1" fillId="0"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0" xfId="0" applyFont="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6.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zoomScale="130"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16</v>
      </c>
      <c r="G1" s="19" t="s">
        <v>17</v>
      </c>
      <c r="H1" s="19" t="s">
        <v>21</v>
      </c>
    </row>
    <row r="2" spans="1:8" x14ac:dyDescent="0.75">
      <c r="A2" s="8" t="str">
        <f>"http://hl7.eu/fhir/hdr/StructureDefinition/"&amp;LogicalModels!$A$13</f>
        <v>http://hl7.eu/fhir/hdr/StructureDefinition/FunctionalStatus</v>
      </c>
      <c r="B2" s="8" t="s">
        <v>863</v>
      </c>
      <c r="C2" s="9" t="str">
        <f>LogicalModels!$A$13&amp;"."&amp;FunctionalStatusHdrEhn!A2</f>
        <v>FunctionalStatus.description</v>
      </c>
      <c r="D2" s="9" t="str">
        <f>FunctionalStatusHdrEhn!D2</f>
        <v>A.2.8.2.1 - Description</v>
      </c>
      <c r="E2" s="7" t="s">
        <v>1360</v>
      </c>
      <c r="F2" s="7"/>
      <c r="G2" s="7" t="s">
        <v>20</v>
      </c>
      <c r="H2" s="7"/>
    </row>
    <row r="3" spans="1:8" x14ac:dyDescent="0.75">
      <c r="A3" s="8" t="str">
        <f>"http://hl7.eu/fhir/hdr/StructureDefinition/"&amp;LogicalModels!$A$13</f>
        <v>http://hl7.eu/fhir/hdr/StructureDefinition/FunctionalStatus</v>
      </c>
      <c r="B3" s="25" t="s">
        <v>1204</v>
      </c>
      <c r="C3" s="9" t="str">
        <f>LogicalModels!$A$13&amp;"."&amp;FunctionalStatusHdrEhn!A2</f>
        <v>FunctionalStatus.description</v>
      </c>
      <c r="D3" s="9" t="str">
        <f>FunctionalStatusHdrEhn!D2</f>
        <v>A.2.8.2.1 - Description</v>
      </c>
      <c r="E3" s="7" t="s">
        <v>1212</v>
      </c>
      <c r="F3" s="7"/>
      <c r="G3" s="7" t="s">
        <v>20</v>
      </c>
      <c r="H3" s="7"/>
    </row>
    <row r="4" spans="1:8" x14ac:dyDescent="0.75">
      <c r="A4" s="8" t="str">
        <f>"http://hl7.eu/fhir/hdr/StructureDefinition/"&amp;LogicalModels!$A$13</f>
        <v>http://hl7.eu/fhir/hdr/StructureDefinition/FunctionalStatus</v>
      </c>
      <c r="B4" s="25" t="s">
        <v>1204</v>
      </c>
      <c r="C4" s="9" t="str">
        <f>LogicalModels!$A$13&amp;"."&amp;FunctionalStatusHdrEhn!A3</f>
        <v>FunctionalStatus.onsetDate</v>
      </c>
      <c r="D4" s="9" t="str">
        <f>FunctionalStatusHdrEhn!D3</f>
        <v>A.2.8.2.2 - Onset Date</v>
      </c>
      <c r="E4" s="9" t="s">
        <v>1205</v>
      </c>
      <c r="F4" s="7"/>
      <c r="G4" s="7" t="s">
        <v>20</v>
      </c>
      <c r="H4" s="7"/>
    </row>
    <row r="5" spans="1:8" x14ac:dyDescent="0.75">
      <c r="A5" s="8" t="str">
        <f>"http://hl7.eu/fhir/hdr/StructureDefinition/"&amp;LogicalModels!$A$13</f>
        <v>http://hl7.eu/fhir/hdr/StructureDefinition/FunctionalStatus</v>
      </c>
      <c r="B5" s="25" t="s">
        <v>1357</v>
      </c>
      <c r="C5" s="9" t="str">
        <f>LogicalModels!$A$13&amp;"."&amp;FunctionalStatusHdrEhn!A4</f>
        <v>FunctionalStatus.assessmentType</v>
      </c>
      <c r="D5" s="9" t="str">
        <f>FunctionalStatusHdrEhn!D4</f>
        <v>A.2.8.2.3 - Functional assessment description</v>
      </c>
      <c r="E5" s="14" t="s">
        <v>1356</v>
      </c>
      <c r="F5" s="7"/>
      <c r="G5" s="13" t="s">
        <v>20</v>
      </c>
      <c r="H5" s="7"/>
    </row>
    <row r="6" spans="1:8" x14ac:dyDescent="0.75">
      <c r="A6" s="8" t="str">
        <f>"http://hl7.eu/fhir/hdr/StructureDefinition/"&amp;LogicalModels!$A$13</f>
        <v>http://hl7.eu/fhir/hdr/StructureDefinition/FunctionalStatus</v>
      </c>
      <c r="B6" s="25" t="s">
        <v>1357</v>
      </c>
      <c r="C6" s="9" t="str">
        <f>LogicalModels!$A$13&amp;"."&amp;FunctionalStatusHdrEhn!A5</f>
        <v>FunctionalStatus.assessmentDate</v>
      </c>
      <c r="D6" s="9" t="str">
        <f>FunctionalStatusHdrEhn!D5</f>
        <v>A.2.8.2.4 - Functional assessment date</v>
      </c>
      <c r="E6" s="14" t="s">
        <v>1358</v>
      </c>
      <c r="F6" s="7"/>
      <c r="G6" s="13" t="s">
        <v>20</v>
      </c>
      <c r="H6" s="7"/>
    </row>
    <row r="7" spans="1:8" x14ac:dyDescent="0.75">
      <c r="A7" s="8" t="str">
        <f>"http://hl7.eu/fhir/hdr/StructureDefinition/"&amp;LogicalModels!$A$13</f>
        <v>http://hl7.eu/fhir/hdr/StructureDefinition/FunctionalStatus</v>
      </c>
      <c r="B7" s="36" t="s">
        <v>1357</v>
      </c>
      <c r="C7" s="9" t="str">
        <f>LogicalModels!$A$13&amp;"."&amp;FunctionalStatusHdrEhn!A6</f>
        <v>FunctionalStatus.assessmentResult</v>
      </c>
      <c r="D7" s="9" t="str">
        <f>FunctionalStatusHdrEhn!D6</f>
        <v>A.2.8.2.5 - Functional assessment result</v>
      </c>
      <c r="E7" s="14" t="s">
        <v>1359</v>
      </c>
      <c r="F7" s="7"/>
      <c r="G7" s="13"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1107</v>
      </c>
      <c r="B2" s="7" t="s">
        <v>66</v>
      </c>
      <c r="C2" s="7" t="s">
        <v>69</v>
      </c>
      <c r="D2" s="7" t="s">
        <v>160</v>
      </c>
      <c r="E2" s="9" t="s">
        <v>79</v>
      </c>
    </row>
    <row r="3" spans="1:5" x14ac:dyDescent="0.75">
      <c r="A3" s="7" t="s">
        <v>1200</v>
      </c>
      <c r="B3" s="7" t="s">
        <v>64</v>
      </c>
      <c r="C3" s="7" t="s">
        <v>68</v>
      </c>
      <c r="D3" s="7" t="s">
        <v>161</v>
      </c>
      <c r="E3" s="9" t="s">
        <v>80</v>
      </c>
    </row>
    <row r="4" spans="1:5" x14ac:dyDescent="0.75">
      <c r="A4" s="7" t="s">
        <v>1203</v>
      </c>
      <c r="B4" s="7" t="s">
        <v>64</v>
      </c>
      <c r="C4" s="7" t="s">
        <v>69</v>
      </c>
      <c r="D4" s="7" t="s">
        <v>851</v>
      </c>
      <c r="E4" s="9" t="s">
        <v>81</v>
      </c>
    </row>
    <row r="5" spans="1:5" x14ac:dyDescent="0.75">
      <c r="A5" s="7" t="s">
        <v>1201</v>
      </c>
      <c r="B5" s="7" t="s">
        <v>64</v>
      </c>
      <c r="C5" s="7" t="s">
        <v>68</v>
      </c>
      <c r="D5" s="7" t="s">
        <v>162</v>
      </c>
      <c r="E5" s="9" t="s">
        <v>82</v>
      </c>
    </row>
    <row r="6" spans="1:5" x14ac:dyDescent="0.75">
      <c r="A6" s="7" t="s">
        <v>1202</v>
      </c>
      <c r="B6" s="7" t="s">
        <v>66</v>
      </c>
      <c r="C6" s="7" t="s">
        <v>70</v>
      </c>
      <c r="D6" s="7" t="s">
        <v>163</v>
      </c>
      <c r="E6" s="9"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1137</v>
      </c>
      <c r="C2" s="7" t="str">
        <f>LogicalModels!$A$15&amp;"."&amp;MedicationSummaryHdrEhn!A2</f>
        <v>MedicationSummary.reason</v>
      </c>
      <c r="D2" s="7" t="str">
        <f>MedicationSummaryHdrEhn!D2</f>
        <v>A.2.9.2.1 - Medication reason</v>
      </c>
      <c r="E2" s="7" t="s">
        <v>1135</v>
      </c>
      <c r="F2" s="7"/>
      <c r="G2" s="7" t="s">
        <v>18</v>
      </c>
      <c r="H2" s="9" t="s">
        <v>1158</v>
      </c>
    </row>
    <row r="3" spans="1:8" x14ac:dyDescent="0.75">
      <c r="A3" s="8" t="str">
        <f>"http://hl7.eu/fhir/hdr/StructureDefinition/"&amp;LogicalModels!$A$15</f>
        <v>http://hl7.eu/fhir/hdr/StructureDefinition/MedicationSummary</v>
      </c>
      <c r="B3" s="8" t="s">
        <v>1137</v>
      </c>
      <c r="C3" s="7" t="str">
        <f>LogicalModels!$A$15&amp;"."&amp;MedicationSummaryHdrEhn!A3</f>
        <v>MedicationSummary.changeReason</v>
      </c>
      <c r="D3" s="7" t="str">
        <f>MedicationSummaryHdrEhn!D3</f>
        <v>A.2.9.2.2 - Reason for change</v>
      </c>
      <c r="E3" s="7" t="s">
        <v>1136</v>
      </c>
      <c r="F3" s="7"/>
      <c r="G3" s="7" t="s">
        <v>18</v>
      </c>
      <c r="H3" s="7"/>
    </row>
    <row r="4" spans="1:8" x14ac:dyDescent="0.75">
      <c r="A4" s="8" t="str">
        <f>"http://hl7.eu/fhir/hdr/StructureDefinition/"&amp;LogicalModels!$A$15</f>
        <v>http://hl7.eu/fhir/hdr/StructureDefinition/MedicationSummary</v>
      </c>
      <c r="B4" s="8" t="s">
        <v>1137</v>
      </c>
      <c r="C4" s="7" t="str">
        <f>LogicalModels!$A$15&amp;"."&amp;MedicationSummaryHdrEhn!A4</f>
        <v>MedicationSummary.productCode</v>
      </c>
      <c r="D4" s="7" t="str">
        <f>MedicationSummaryHdrEhn!D4</f>
        <v>A.2.9.2.3 - Code</v>
      </c>
      <c r="E4" s="7" t="s">
        <v>1138</v>
      </c>
      <c r="F4" s="7"/>
      <c r="G4" s="7" t="s">
        <v>19</v>
      </c>
      <c r="H4" s="7" t="s">
        <v>1146</v>
      </c>
    </row>
    <row r="5" spans="1:8" x14ac:dyDescent="0.75">
      <c r="A5" s="8" t="str">
        <f>"http://hl7.eu/fhir/hdr/StructureDefinition/"&amp;LogicalModels!$A$15</f>
        <v>http://hl7.eu/fhir/hdr/StructureDefinition/MedicationSummary</v>
      </c>
      <c r="B5" s="8" t="s">
        <v>1157</v>
      </c>
      <c r="C5" s="7" t="str">
        <f>LogicalModels!$A$15&amp;"."&amp;MedicationSummaryHdrEhn!A4</f>
        <v>MedicationSummary.productCode</v>
      </c>
      <c r="D5" s="7" t="str">
        <f>MedicationSummaryHdrEhn!D4</f>
        <v>A.2.9.2.3 - Code</v>
      </c>
      <c r="E5" s="7" t="s">
        <v>1159</v>
      </c>
      <c r="F5" s="7"/>
      <c r="G5" s="7" t="s">
        <v>19</v>
      </c>
      <c r="H5" s="7" t="s">
        <v>1146</v>
      </c>
    </row>
    <row r="6" spans="1:8" x14ac:dyDescent="0.75">
      <c r="A6" s="8" t="str">
        <f>"http://hl7.eu/fhir/hdr/StructureDefinition/"&amp;LogicalModels!$A$15</f>
        <v>http://hl7.eu/fhir/hdr/StructureDefinition/MedicationSummary</v>
      </c>
      <c r="B6" s="8" t="s">
        <v>1139</v>
      </c>
      <c r="C6" s="7" t="str">
        <f>LogicalModels!$A$15&amp;"."&amp;MedicationSummaryHdrEhn!A4</f>
        <v>MedicationSummary.productCode</v>
      </c>
      <c r="D6" s="7" t="str">
        <f>MedicationSummaryHdrEhn!D4</f>
        <v>A.2.9.2.3 - Code</v>
      </c>
      <c r="E6" s="7" t="s">
        <v>1140</v>
      </c>
      <c r="F6" s="7"/>
      <c r="G6" s="7" t="s">
        <v>19</v>
      </c>
      <c r="H6" s="7" t="s">
        <v>1147</v>
      </c>
    </row>
    <row r="7" spans="1:8" x14ac:dyDescent="0.75">
      <c r="A7" s="8" t="str">
        <f>"http://hl7.eu/fhir/hdr/StructureDefinition/"&amp;LogicalModels!$A$15</f>
        <v>http://hl7.eu/fhir/hdr/StructureDefinition/MedicationSummary</v>
      </c>
      <c r="B7" s="8" t="s">
        <v>1139</v>
      </c>
      <c r="C7" s="7" t="str">
        <f>LogicalModels!$A$15&amp;"."&amp;MedicationSummaryHdrEhn!A5</f>
        <v>MedicationSummary.productName</v>
      </c>
      <c r="D7" s="7" t="str">
        <f>MedicationSummaryHdrEhn!D5</f>
        <v>A.2.9.2.4 - Brand name</v>
      </c>
      <c r="E7" s="7" t="s">
        <v>1142</v>
      </c>
      <c r="F7" s="7"/>
      <c r="G7" s="7" t="s">
        <v>18</v>
      </c>
      <c r="H7" s="7"/>
    </row>
    <row r="8" spans="1:8" x14ac:dyDescent="0.75">
      <c r="A8" s="8" t="str">
        <f>"http://hl7.eu/fhir/hdr/StructureDefinition/"&amp;LogicalModels!$A$15</f>
        <v>http://hl7.eu/fhir/hdr/StructureDefinition/MedicationSummary</v>
      </c>
      <c r="B8" s="8" t="s">
        <v>1139</v>
      </c>
      <c r="C8" s="7" t="str">
        <f>LogicalModels!$A$15&amp;"."&amp;MedicationSummaryHdrEhn!A6</f>
        <v>MedicationSummary.activeIngredient</v>
      </c>
      <c r="D8" s="7" t="str">
        <f>MedicationSummaryHdrEhn!D6</f>
        <v>A.2.9.2.5 - Active ingredient list</v>
      </c>
      <c r="E8" s="7" t="s">
        <v>1143</v>
      </c>
      <c r="F8" s="7"/>
      <c r="G8" s="7" t="s">
        <v>18</v>
      </c>
      <c r="H8" s="7" t="s">
        <v>1145</v>
      </c>
    </row>
    <row r="9" spans="1:8" x14ac:dyDescent="0.75">
      <c r="A9" s="8" t="str">
        <f>"http://hl7.eu/fhir/hdr/StructureDefinition/"&amp;LogicalModels!$A$15</f>
        <v>http://hl7.eu/fhir/hdr/StructureDefinition/MedicationSummary</v>
      </c>
      <c r="B9" s="8" t="s">
        <v>1139</v>
      </c>
      <c r="C9" s="7" t="str">
        <f>LogicalModels!$A$15&amp;"."&amp;MedicationSummaryHdrEhn!A7</f>
        <v>MedicationSummary.strength</v>
      </c>
      <c r="D9" s="7" t="str">
        <f>MedicationSummaryHdrEhn!D7</f>
        <v>A.2.9.2.6 - Strength</v>
      </c>
      <c r="E9" s="7" t="s">
        <v>1144</v>
      </c>
      <c r="F9" s="7"/>
      <c r="G9" s="7" t="s">
        <v>19</v>
      </c>
      <c r="H9" s="7"/>
    </row>
    <row r="10" spans="1:8" x14ac:dyDescent="0.75">
      <c r="A10" s="8" t="str">
        <f>"http://hl7.eu/fhir/hdr/StructureDefinition/"&amp;LogicalModels!$A$15</f>
        <v>http://hl7.eu/fhir/hdr/StructureDefinition/MedicationSummary</v>
      </c>
      <c r="B10" s="8" t="s">
        <v>1139</v>
      </c>
      <c r="C10" s="7" t="str">
        <f>LogicalModels!$A$15&amp;"."&amp;MedicationSummaryHdrEhn!A8</f>
        <v>MedicationSummary.doseForm</v>
      </c>
      <c r="D10" s="7" t="str">
        <f>MedicationSummaryHdrEhn!D8</f>
        <v>A.2.9.2.7 - Pharmaceutical dose form</v>
      </c>
      <c r="E10" s="7" t="s">
        <v>1141</v>
      </c>
      <c r="F10" s="7"/>
      <c r="G10" s="7" t="s">
        <v>18</v>
      </c>
      <c r="H10" s="7"/>
    </row>
    <row r="11" spans="1:8" x14ac:dyDescent="0.75">
      <c r="A11" s="8" t="str">
        <f>"http://hl7.eu/fhir/hdr/StructureDefinition/"&amp;LogicalModels!$A$15</f>
        <v>http://hl7.eu/fhir/hdr/StructureDefinition/MedicationSummary</v>
      </c>
      <c r="B11" s="8" t="s">
        <v>1265</v>
      </c>
      <c r="C11" s="7" t="str">
        <f>LogicalModels!$A$15&amp;"."&amp;MedicationSummaryHdrEhn!A9</f>
        <v>MedicationSummary.dosageRegimen</v>
      </c>
      <c r="D11" s="7" t="str">
        <f>MedicationSummaryHdrEhn!D9</f>
        <v>A.2.9.2.8 - Dosage Regimen</v>
      </c>
      <c r="E11" s="7" t="s">
        <v>1269</v>
      </c>
      <c r="F11" s="7"/>
      <c r="G11" s="7" t="s">
        <v>19</v>
      </c>
      <c r="H11" s="7" t="s">
        <v>1285</v>
      </c>
    </row>
    <row r="12" spans="1:8" x14ac:dyDescent="0.75">
      <c r="A12" s="8" t="str">
        <f>"http://hl7.eu/fhir/hdr/StructureDefinition/"&amp;LogicalModels!$A$15</f>
        <v>http://hl7.eu/fhir/hdr/StructureDefinition/MedicationSummary</v>
      </c>
      <c r="B12" s="8" t="s">
        <v>1265</v>
      </c>
      <c r="C12" s="7" t="str">
        <f>LogicalModels!$A$15&amp;"."&amp;MedicationSummaryHdrEhn!A10</f>
        <v>MedicationSummary.route</v>
      </c>
      <c r="D12" s="7" t="str">
        <f>MedicationSummaryHdrEhn!D10</f>
        <v>A.2.9.2.9 - Route of administration</v>
      </c>
      <c r="E12" s="7" t="s">
        <v>1266</v>
      </c>
      <c r="F12" s="7"/>
      <c r="G12" s="7" t="s">
        <v>19</v>
      </c>
      <c r="H12" s="7"/>
    </row>
    <row r="13" spans="1:8" x14ac:dyDescent="0.75">
      <c r="A13" s="8" t="str">
        <f>"http://hl7.eu/fhir/hdr/StructureDefinition/"&amp;LogicalModels!$A$15</f>
        <v>http://hl7.eu/fhir/hdr/StructureDefinition/MedicationSummary</v>
      </c>
      <c r="B13" s="8" t="s">
        <v>1265</v>
      </c>
      <c r="C13" s="7" t="str">
        <f>LogicalModels!$A$15&amp;"."&amp;MedicationSummaryHdrEhn!A11</f>
        <v>MedicationSummary.period</v>
      </c>
      <c r="D13" s="7" t="str">
        <f>MedicationSummaryHdrEhn!D11</f>
        <v>A.2.9.2.10 - Period of treatment</v>
      </c>
      <c r="E13" s="7" t="s">
        <v>1267</v>
      </c>
      <c r="F13" s="7"/>
      <c r="G13" s="13" t="s">
        <v>19</v>
      </c>
      <c r="H13" s="13" t="s">
        <v>1148</v>
      </c>
    </row>
    <row r="14" spans="1:8" x14ac:dyDescent="0.75">
      <c r="A14" s="8" t="str">
        <f>"http://hl7.eu/fhir/hdr/StructureDefinition/"&amp;LogicalModels!$A$15</f>
        <v>http://hl7.eu/fhir/hdr/StructureDefinition/MedicationSummary</v>
      </c>
      <c r="B14" s="8" t="s">
        <v>1137</v>
      </c>
      <c r="C14" s="7" t="str">
        <f>LogicalModels!$A$15&amp;"."&amp;MedicationSummaryHdrEhn!A12</f>
        <v>MedicationSummary.daysSupplied</v>
      </c>
      <c r="D14" s="13" t="str">
        <f>MedicationSummaryHdrEhn!D12</f>
        <v>A.2.9.2.11 - Days supplied</v>
      </c>
      <c r="E14" s="13" t="s">
        <v>1160</v>
      </c>
      <c r="F14" s="6"/>
      <c r="G14" s="13"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1116</v>
      </c>
      <c r="B2" s="7" t="s">
        <v>65</v>
      </c>
      <c r="C2" s="7" t="s">
        <v>70</v>
      </c>
      <c r="D2" s="7" t="s">
        <v>641</v>
      </c>
      <c r="E2" s="7" t="s">
        <v>663</v>
      </c>
    </row>
    <row r="3" spans="1:5" x14ac:dyDescent="0.75">
      <c r="A3" s="7" t="s">
        <v>1117</v>
      </c>
      <c r="B3" s="7" t="s">
        <v>64</v>
      </c>
      <c r="C3" s="7" t="s">
        <v>70</v>
      </c>
      <c r="D3" s="7" t="s">
        <v>642</v>
      </c>
      <c r="E3" s="7" t="s">
        <v>664</v>
      </c>
    </row>
    <row r="4" spans="1:5" x14ac:dyDescent="0.75">
      <c r="A4" s="7" t="s">
        <v>1118</v>
      </c>
      <c r="B4" s="7" t="s">
        <v>66</v>
      </c>
      <c r="C4" s="7" t="s">
        <v>70</v>
      </c>
      <c r="D4" s="7" t="s">
        <v>643</v>
      </c>
      <c r="E4" s="7" t="s">
        <v>665</v>
      </c>
    </row>
    <row r="5" spans="1:5" x14ac:dyDescent="0.75">
      <c r="A5" s="7" t="s">
        <v>1119</v>
      </c>
      <c r="B5" s="7" t="s">
        <v>66</v>
      </c>
      <c r="C5" s="7" t="s">
        <v>69</v>
      </c>
      <c r="D5" s="7" t="s">
        <v>644</v>
      </c>
      <c r="E5" s="7" t="s">
        <v>383</v>
      </c>
    </row>
    <row r="6" spans="1:5" x14ac:dyDescent="0.75">
      <c r="A6" s="7" t="s">
        <v>1120</v>
      </c>
      <c r="B6" s="7" t="s">
        <v>65</v>
      </c>
      <c r="C6" s="7" t="s">
        <v>70</v>
      </c>
      <c r="D6" s="7" t="s">
        <v>645</v>
      </c>
      <c r="E6" s="7" t="s">
        <v>843</v>
      </c>
    </row>
    <row r="7" spans="1:5" x14ac:dyDescent="0.75">
      <c r="A7" s="7" t="s">
        <v>1121</v>
      </c>
      <c r="B7" s="7" t="s">
        <v>65</v>
      </c>
      <c r="C7" s="7" t="s">
        <v>306</v>
      </c>
      <c r="D7" s="7" t="s">
        <v>646</v>
      </c>
      <c r="E7" s="7" t="s">
        <v>384</v>
      </c>
    </row>
    <row r="8" spans="1:5" x14ac:dyDescent="0.75">
      <c r="A8" s="7" t="s">
        <v>1122</v>
      </c>
      <c r="B8" s="7" t="s">
        <v>64</v>
      </c>
      <c r="C8" s="7" t="s">
        <v>70</v>
      </c>
      <c r="D8" s="7" t="s">
        <v>647</v>
      </c>
      <c r="E8" s="7" t="s">
        <v>385</v>
      </c>
    </row>
    <row r="9" spans="1:5" x14ac:dyDescent="0.75">
      <c r="A9" s="7" t="s">
        <v>1123</v>
      </c>
      <c r="B9" s="7" t="s">
        <v>65</v>
      </c>
      <c r="C9" s="7" t="s">
        <v>67</v>
      </c>
      <c r="D9" s="7" t="s">
        <v>648</v>
      </c>
      <c r="E9" s="7" t="s">
        <v>666</v>
      </c>
    </row>
    <row r="10" spans="1:5" x14ac:dyDescent="0.75">
      <c r="A10" s="7" t="s">
        <v>1124</v>
      </c>
      <c r="B10" s="7" t="s">
        <v>64</v>
      </c>
      <c r="C10" s="7" t="s">
        <v>70</v>
      </c>
      <c r="D10" s="7" t="s">
        <v>649</v>
      </c>
      <c r="E10" s="7" t="s">
        <v>387</v>
      </c>
    </row>
    <row r="11" spans="1:5" x14ac:dyDescent="0.75">
      <c r="A11" s="7" t="s">
        <v>1115</v>
      </c>
      <c r="B11" s="7" t="s">
        <v>64</v>
      </c>
      <c r="C11" s="7" t="s">
        <v>202</v>
      </c>
      <c r="D11" s="7" t="s">
        <v>650</v>
      </c>
      <c r="E11" s="7" t="s">
        <v>667</v>
      </c>
    </row>
    <row r="12" spans="1:5" x14ac:dyDescent="0.75">
      <c r="A12" s="7" t="s">
        <v>1125</v>
      </c>
      <c r="B12" s="7" t="s">
        <v>66</v>
      </c>
      <c r="C12" s="7" t="s">
        <v>67</v>
      </c>
      <c r="D12" s="7" t="s">
        <v>651</v>
      </c>
      <c r="E12" s="7" t="s">
        <v>668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8" t="s">
        <v>1114</v>
      </c>
      <c r="C2" s="7" t="str">
        <f>LogicalModels!$A$14&amp;"."&amp;PlanOfCareHdrEhn!A2</f>
        <v>PlanOfCare.title</v>
      </c>
      <c r="D2" s="7" t="str">
        <f>PlanOfCareHdrEhn!D2</f>
        <v>A.2.9.1.1 - Title</v>
      </c>
      <c r="E2" s="7" t="s">
        <v>1126</v>
      </c>
      <c r="F2" s="7"/>
      <c r="G2" s="7" t="s">
        <v>18</v>
      </c>
      <c r="H2" s="17"/>
    </row>
    <row r="3" spans="1:8" x14ac:dyDescent="0.75">
      <c r="A3" s="8" t="str">
        <f>"http://hl7.eu/fhir/hdr/StructureDefinition/"&amp;LogicalModels!$A$14</f>
        <v>http://hl7.eu/fhir/hdr/StructureDefinition/PlanOfCare</v>
      </c>
      <c r="B3" s="8" t="s">
        <v>1114</v>
      </c>
      <c r="C3" s="7" t="str">
        <f>LogicalModels!$A$14&amp;"."&amp;PlanOfCareHdrEhn!A3</f>
        <v>PlanOfCare.addresses</v>
      </c>
      <c r="D3" s="7" t="str">
        <f>PlanOfCareHdrEhn!D3</f>
        <v>A.2.9.1.2 - Addresses</v>
      </c>
      <c r="E3" s="7" t="s">
        <v>1127</v>
      </c>
      <c r="F3" s="7"/>
      <c r="G3" s="7" t="s">
        <v>18</v>
      </c>
      <c r="H3" s="17"/>
    </row>
    <row r="4" spans="1:8" x14ac:dyDescent="0.75">
      <c r="A4" s="8" t="str">
        <f>"http://hl7.eu/fhir/hdr/StructureDefinition/"&amp;LogicalModels!$A$14</f>
        <v>http://hl7.eu/fhir/hdr/StructureDefinition/PlanOfCare</v>
      </c>
      <c r="B4" s="8" t="s">
        <v>1114</v>
      </c>
      <c r="C4" s="7" t="str">
        <f>LogicalModels!$A$14&amp;"."&amp;PlanOfCareHdrEhn!A4</f>
        <v>PlanOfCare.description</v>
      </c>
      <c r="D4" s="7" t="str">
        <f>PlanOfCareHdrEhn!D4</f>
        <v>A.2.9.1.3 - Description</v>
      </c>
      <c r="E4" s="7" t="s">
        <v>1128</v>
      </c>
      <c r="F4" s="7"/>
      <c r="G4" s="7" t="s">
        <v>18</v>
      </c>
    </row>
    <row r="5" spans="1:8" x14ac:dyDescent="0.75">
      <c r="A5" s="8" t="str">
        <f>"http://hl7.eu/fhir/hdr/StructureDefinition/"&amp;LogicalModels!$A$14</f>
        <v>http://hl7.eu/fhir/hdr/StructureDefinition/PlanOfCare</v>
      </c>
      <c r="B5" s="8" t="s">
        <v>1114</v>
      </c>
      <c r="C5" s="7" t="str">
        <f>LogicalModels!$A$14&amp;"."&amp;PlanOfCareHdrEhn!A5</f>
        <v>PlanOfCare.planPeriod</v>
      </c>
      <c r="D5" s="7" t="str">
        <f>PlanOfCareHdrEhn!D5</f>
        <v>A.2.9.1.4 - Plan Period</v>
      </c>
      <c r="E5" s="7" t="s">
        <v>1129</v>
      </c>
      <c r="F5" s="7"/>
      <c r="G5" s="7" t="s">
        <v>18</v>
      </c>
    </row>
    <row r="6" spans="1:8" x14ac:dyDescent="0.75">
      <c r="A6" s="8" t="str">
        <f>"http://hl7.eu/fhir/hdr/StructureDefinition/"&amp;LogicalModels!$A$14</f>
        <v>http://hl7.eu/fhir/hdr/StructureDefinition/PlanOfCare</v>
      </c>
      <c r="B6" s="8" t="s">
        <v>1114</v>
      </c>
      <c r="C6" s="7" t="str">
        <f>LogicalModels!$A$14&amp;"."&amp;PlanOfCareHdrEhn!A6</f>
        <v>PlanOfCare.details</v>
      </c>
      <c r="D6" s="7" t="str">
        <f>PlanOfCareHdrEhn!D6</f>
        <v>A.2.9.1.5 - Other details</v>
      </c>
      <c r="E6" s="7" t="s">
        <v>1130</v>
      </c>
      <c r="F6" s="9"/>
      <c r="G6" s="7" t="s">
        <v>20</v>
      </c>
    </row>
    <row r="7" spans="1:8" x14ac:dyDescent="0.75">
      <c r="A7" s="8" t="str">
        <f>"http://hl7.eu/fhir/hdr/StructureDefinition/"&amp;LogicalModels!$A$14</f>
        <v>http://hl7.eu/fhir/hdr/StructureDefinition/PlanOfCare</v>
      </c>
      <c r="B7" s="8" t="s">
        <v>1114</v>
      </c>
      <c r="C7" s="7" t="str">
        <f>LogicalModels!$A$14&amp;"."&amp;PlanOfCareHdrEhn!A7</f>
        <v>PlanOfCare.activity</v>
      </c>
      <c r="D7" s="7" t="str">
        <f>PlanOfCareHdrEhn!D7</f>
        <v>A.2.9.1.6 - Activity</v>
      </c>
      <c r="E7" s="7" t="s">
        <v>1131</v>
      </c>
      <c r="F7" s="7"/>
      <c r="G7" s="7" t="s">
        <v>18</v>
      </c>
    </row>
    <row r="8" spans="1:8" x14ac:dyDescent="0.75">
      <c r="A8" s="8" t="str">
        <f>"http://hl7.eu/fhir/hdr/StructureDefinition/"&amp;LogicalModels!$A$14</f>
        <v>http://hl7.eu/fhir/hdr/StructureDefinition/PlanOfCare</v>
      </c>
      <c r="B8" s="8" t="s">
        <v>1114</v>
      </c>
      <c r="C8" s="7" t="str">
        <f>LogicalModels!$A$14&amp;"."&amp;PlanOfCareHdrEhn!A8</f>
        <v>PlanOfCare.activity.kind</v>
      </c>
      <c r="D8" s="7" t="str">
        <f>PlanOfCareHdrEhn!D8</f>
        <v>A.2.9.1.6.1 - Kind</v>
      </c>
      <c r="E8" s="7" t="s">
        <v>1132</v>
      </c>
      <c r="F8" s="7"/>
      <c r="G8" s="7" t="s">
        <v>18</v>
      </c>
    </row>
    <row r="9" spans="1:8" x14ac:dyDescent="0.75">
      <c r="A9" s="8" t="str">
        <f>"http://hl7.eu/fhir/hdr/StructureDefinition/"&amp;LogicalModels!$A$14</f>
        <v>http://hl7.eu/fhir/hdr/StructureDefinition/PlanOfCare</v>
      </c>
      <c r="B9" s="8" t="s">
        <v>1114</v>
      </c>
      <c r="C9" s="7" t="str">
        <f>LogicalModels!$A$14&amp;"."&amp;PlanOfCareHdrEhn!A9</f>
        <v>PlanOfCare.activity.description</v>
      </c>
      <c r="D9" s="7" t="str">
        <f>PlanOfCareHdrEhn!D9</f>
        <v>A.2.9.1.6.2 - Activity description</v>
      </c>
      <c r="E9" s="7" t="s">
        <v>1133</v>
      </c>
      <c r="F9" s="7"/>
      <c r="G9" s="7" t="s">
        <v>18</v>
      </c>
    </row>
    <row r="10" spans="1:8" x14ac:dyDescent="0.75">
      <c r="A10" s="8" t="str">
        <f>"http://hl7.eu/fhir/hdr/StructureDefinition/"&amp;LogicalModels!$A$14</f>
        <v>http://hl7.eu/fhir/hdr/StructureDefinition/PlanOfCare</v>
      </c>
      <c r="B10" s="8" t="s">
        <v>1114</v>
      </c>
      <c r="C10" s="7" t="str">
        <f>LogicalModels!$A$14&amp;"."&amp;PlanOfCareHdrEhn!A10</f>
        <v>PlanOfCare.activity.attribute</v>
      </c>
      <c r="D10" s="7" t="str">
        <f>PlanOfCareHdrEhn!D10</f>
        <v>A.2.9.1.6.3 - Specific attributes</v>
      </c>
      <c r="E10" s="7" t="s">
        <v>1134</v>
      </c>
      <c r="F10" s="7"/>
      <c r="G10" s="7" t="s">
        <v>18</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1105</v>
      </c>
      <c r="B2" s="7" t="s">
        <v>64</v>
      </c>
      <c r="C2" s="7" t="s">
        <v>69</v>
      </c>
      <c r="D2" s="7" t="s">
        <v>632</v>
      </c>
      <c r="E2" s="7" t="s">
        <v>653</v>
      </c>
    </row>
    <row r="3" spans="1:5" x14ac:dyDescent="0.75">
      <c r="A3" s="7" t="s">
        <v>1106</v>
      </c>
      <c r="B3" s="7" t="s">
        <v>65</v>
      </c>
      <c r="C3" s="7" t="s">
        <v>70</v>
      </c>
      <c r="D3" s="7" t="s">
        <v>633</v>
      </c>
      <c r="E3" s="7" t="s">
        <v>654</v>
      </c>
    </row>
    <row r="4" spans="1:5" x14ac:dyDescent="0.75">
      <c r="A4" s="7" t="s">
        <v>1107</v>
      </c>
      <c r="B4" s="7" t="s">
        <v>64</v>
      </c>
      <c r="C4" s="7" t="s">
        <v>69</v>
      </c>
      <c r="D4" s="7" t="s">
        <v>634</v>
      </c>
      <c r="E4" s="7" t="s">
        <v>655</v>
      </c>
    </row>
    <row r="5" spans="1:5" x14ac:dyDescent="0.75">
      <c r="A5" s="7" t="s">
        <v>1108</v>
      </c>
      <c r="B5" s="7" t="s">
        <v>64</v>
      </c>
      <c r="C5" s="7" t="s">
        <v>202</v>
      </c>
      <c r="D5" s="7" t="s">
        <v>635</v>
      </c>
      <c r="E5" s="7" t="s">
        <v>656</v>
      </c>
    </row>
    <row r="6" spans="1:5" x14ac:dyDescent="0.75">
      <c r="A6" s="7" t="s">
        <v>1109</v>
      </c>
      <c r="B6" s="7" t="s">
        <v>65</v>
      </c>
      <c r="C6" s="7" t="s">
        <v>67</v>
      </c>
      <c r="D6" s="7" t="s">
        <v>636</v>
      </c>
      <c r="E6" s="7" t="s">
        <v>657</v>
      </c>
    </row>
    <row r="7" spans="1:5" x14ac:dyDescent="0.75">
      <c r="A7" s="7" t="s">
        <v>1110</v>
      </c>
      <c r="B7" s="7" t="s">
        <v>65</v>
      </c>
      <c r="C7" s="7" t="s">
        <v>67</v>
      </c>
      <c r="D7" s="7" t="s">
        <v>637</v>
      </c>
      <c r="E7" s="7" t="s">
        <v>658</v>
      </c>
    </row>
    <row r="8" spans="1:5" x14ac:dyDescent="0.75">
      <c r="A8" s="7" t="s">
        <v>1111</v>
      </c>
      <c r="B8" s="7" t="s">
        <v>64</v>
      </c>
      <c r="C8" s="7" t="s">
        <v>70</v>
      </c>
      <c r="D8" s="7" t="s">
        <v>638</v>
      </c>
      <c r="E8" s="7" t="s">
        <v>659</v>
      </c>
    </row>
    <row r="9" spans="1:5" x14ac:dyDescent="0.75">
      <c r="A9" s="7" t="s">
        <v>1112</v>
      </c>
      <c r="B9" s="7" t="s">
        <v>64</v>
      </c>
      <c r="C9" s="7" t="s">
        <v>69</v>
      </c>
      <c r="D9" s="7" t="s">
        <v>639</v>
      </c>
      <c r="E9" s="7" t="s">
        <v>660</v>
      </c>
    </row>
    <row r="10" spans="1:5" x14ac:dyDescent="0.75">
      <c r="A10" s="7" t="s">
        <v>1113</v>
      </c>
      <c r="B10" s="7" t="s">
        <v>65</v>
      </c>
      <c r="C10" s="7" t="s">
        <v>67</v>
      </c>
      <c r="D10" s="7" t="s">
        <v>640</v>
      </c>
      <c r="E10" s="7" t="s">
        <v>661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topLeftCell="D12" zoomScale="120" workbookViewId="0">
      <selection activeCell="D13" sqref="D13:D25"/>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863</v>
      </c>
      <c r="C2" s="7" t="str">
        <f>LogicalModels!$A$5&amp;"."&amp;AdvanceDirectivesEhn!A2</f>
        <v>AdvanceDirectives.livingWill</v>
      </c>
      <c r="D2" s="7" t="str">
        <f>AdvanceDirectivesEhn!D2</f>
        <v>A.2.1.1 - Living will</v>
      </c>
      <c r="E2" s="9" t="s">
        <v>1078</v>
      </c>
      <c r="F2" s="7"/>
      <c r="G2" s="7" t="s">
        <v>20</v>
      </c>
      <c r="H2" s="9"/>
    </row>
    <row r="3" spans="1:8" x14ac:dyDescent="0.75">
      <c r="A3" s="8" t="str">
        <f>"http://hl7.eu/fhir/hdr/StructureDefinition/"&amp;LogicalModels!$A$5</f>
        <v>http://hl7.eu/fhir/hdr/StructureDefinition/AdvanceDirectives</v>
      </c>
      <c r="B3" s="8" t="s">
        <v>863</v>
      </c>
      <c r="C3" s="7" t="str">
        <f>LogicalModels!$A$5&amp;"."&amp;AdvanceDirectivesEhn!A2</f>
        <v>AdvanceDirectives.livingWill</v>
      </c>
      <c r="D3" s="7" t="str">
        <f>AdvanceDirectivesEhn!D2</f>
        <v>A.2.1.1 - Living will</v>
      </c>
      <c r="E3" s="9" t="s">
        <v>1079</v>
      </c>
      <c r="F3" s="7"/>
      <c r="G3" s="7" t="s">
        <v>19</v>
      </c>
      <c r="H3" s="9" t="s">
        <v>1081</v>
      </c>
    </row>
    <row r="4" spans="1:8" x14ac:dyDescent="0.75">
      <c r="A4" s="8"/>
      <c r="B4" s="8" t="s">
        <v>1084</v>
      </c>
      <c r="C4" s="7" t="str">
        <f>LogicalModels!$A$5&amp;"."&amp;AdvanceDirectivesEhn!A2</f>
        <v>AdvanceDirectives.livingWill</v>
      </c>
      <c r="D4" s="7" t="str">
        <f>AdvanceDirectivesEhn!D2</f>
        <v>A.2.1.1 - Living will</v>
      </c>
      <c r="E4" s="9" t="s">
        <v>1083</v>
      </c>
      <c r="F4" s="7"/>
      <c r="G4" s="7" t="s">
        <v>19</v>
      </c>
      <c r="H4" s="9" t="s">
        <v>1093</v>
      </c>
    </row>
    <row r="5" spans="1:8" x14ac:dyDescent="0.75">
      <c r="A5" s="8" t="str">
        <f>"http://hl7.eu/fhir/hdr/StructureDefinition/"&amp;LogicalModels!$A$5</f>
        <v>http://hl7.eu/fhir/hdr/StructureDefinition/AdvanceDirectives</v>
      </c>
      <c r="B5" s="8" t="s">
        <v>1084</v>
      </c>
      <c r="C5" s="7" t="str">
        <f>LogicalModels!$A$5&amp;"."&amp;AdvanceDirectivesEhn!A3</f>
        <v>AdvanceDirectives.livingWill.date</v>
      </c>
      <c r="D5" s="7" t="str">
        <f>AdvanceDirectivesEhn!D3</f>
        <v>A.2.1.1.1 - Date and time</v>
      </c>
      <c r="E5" s="9" t="s">
        <v>1082</v>
      </c>
      <c r="F5" s="7"/>
      <c r="G5" s="7" t="s">
        <v>20</v>
      </c>
      <c r="H5" s="7"/>
    </row>
    <row r="6" spans="1:8" x14ac:dyDescent="0.75">
      <c r="A6" s="8" t="str">
        <f>"http://hl7.eu/fhir/hdr/StructureDefinition/"&amp;LogicalModels!$A$5</f>
        <v>http://hl7.eu/fhir/hdr/StructureDefinition/AdvanceDirectives</v>
      </c>
      <c r="B6" s="8" t="s">
        <v>1084</v>
      </c>
      <c r="C6" s="7" t="str">
        <f>LogicalModels!$A$5&amp;"."&amp;AdvanceDirectivesEhn!A4</f>
        <v>AdvanceDirectives.livingWill.type</v>
      </c>
      <c r="D6" s="7" t="str">
        <f>AdvanceDirectivesEhn!D4</f>
        <v>A.2.1.1.2 - Type</v>
      </c>
      <c r="E6" s="14" t="s">
        <v>1092</v>
      </c>
      <c r="F6" s="7"/>
      <c r="G6" s="7" t="s">
        <v>20</v>
      </c>
      <c r="H6" s="13" t="s">
        <v>1085</v>
      </c>
    </row>
    <row r="7" spans="1:8" x14ac:dyDescent="0.75">
      <c r="A7" s="8" t="str">
        <f>"http://hl7.eu/fhir/hdr/StructureDefinition/"&amp;LogicalModels!$A$5</f>
        <v>http://hl7.eu/fhir/hdr/StructureDefinition/AdvanceDirectives</v>
      </c>
      <c r="B7" s="8" t="s">
        <v>1084</v>
      </c>
      <c r="C7" s="7" t="str">
        <f>LogicalModels!$A$5&amp;"."&amp;AdvanceDirectivesEhn!A5</f>
        <v>AdvanceDirectives.livingWill.comment</v>
      </c>
      <c r="D7" s="7" t="str">
        <f>AdvanceDirectivesEhn!D5</f>
        <v>A.2.1.1.3 - Comment</v>
      </c>
      <c r="E7" s="15" t="s">
        <v>1390</v>
      </c>
      <c r="F7" s="7"/>
      <c r="G7" s="7" t="s">
        <v>20</v>
      </c>
      <c r="H7" s="13" t="s">
        <v>1085</v>
      </c>
    </row>
    <row r="8" spans="1:8" x14ac:dyDescent="0.75">
      <c r="A8" s="8" t="str">
        <f>"http://hl7.eu/fhir/hdr/StructureDefinition/"&amp;LogicalModels!$A$5</f>
        <v>http://hl7.eu/fhir/hdr/StructureDefinition/AdvanceDirectives</v>
      </c>
      <c r="B8" s="8" t="s">
        <v>1084</v>
      </c>
      <c r="C8" s="7" t="str">
        <f>LogicalModels!$A$5&amp;"."&amp;AdvanceDirectivesEhn!A6</f>
        <v>AdvanceDirectives.livingWill.conditions</v>
      </c>
      <c r="D8" s="7" t="str">
        <f>AdvanceDirectivesEhn!D6</f>
        <v>A.2.1.1.4 - Related conditions</v>
      </c>
      <c r="E8" s="14" t="s">
        <v>1391</v>
      </c>
      <c r="F8" s="7"/>
      <c r="G8" s="7" t="s">
        <v>20</v>
      </c>
      <c r="H8" s="16" t="s">
        <v>1073</v>
      </c>
    </row>
    <row r="9" spans="1:8" x14ac:dyDescent="0.75">
      <c r="A9" s="8"/>
      <c r="B9" s="8" t="s">
        <v>1084</v>
      </c>
      <c r="C9" s="7" t="str">
        <f>LogicalModels!$A$5&amp;"."&amp;AdvanceDirectivesEhn!A7</f>
        <v>AdvanceDirectives.livingWill.document</v>
      </c>
      <c r="D9" s="7" t="str">
        <f>AdvanceDirectivesEhn!D7</f>
        <v>A.2.1.1.5 - Living will document</v>
      </c>
      <c r="E9" s="9" t="s">
        <v>1086</v>
      </c>
      <c r="F9" s="7"/>
      <c r="G9" s="10" t="s">
        <v>20</v>
      </c>
      <c r="H9" s="9"/>
    </row>
    <row r="10" spans="1:8" ht="29.5" x14ac:dyDescent="0.75">
      <c r="A10" s="8" t="str">
        <f>"http://hl7.eu/fhir/hdr/StructureDefinition/"&amp;LogicalModels!$A$5</f>
        <v>http://hl7.eu/fhir/hdr/StructureDefinition/AdvanceDirectives</v>
      </c>
      <c r="B10" s="8" t="s">
        <v>863</v>
      </c>
      <c r="C10" s="7" t="str">
        <f>LogicalModels!$A$5&amp;"."&amp;AdvanceDirectivesEhn!A7</f>
        <v>AdvanceDirectives.livingWill.document</v>
      </c>
      <c r="D10" s="7" t="str">
        <f>AdvanceDirectivesEhn!D7</f>
        <v>A.2.1.1.5 - Living will document</v>
      </c>
      <c r="E10" s="9" t="s">
        <v>1079</v>
      </c>
      <c r="F10" s="7"/>
      <c r="G10" s="7" t="s">
        <v>20</v>
      </c>
      <c r="H10" s="9" t="s">
        <v>1080</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84</v>
      </c>
      <c r="B2" s="7" t="s">
        <v>90</v>
      </c>
      <c r="C2" s="7" t="s">
        <v>67</v>
      </c>
      <c r="D2" s="7" t="s">
        <v>91</v>
      </c>
      <c r="E2" s="7" t="s">
        <v>97</v>
      </c>
    </row>
    <row r="3" spans="1:5" s="7" customFormat="1" x14ac:dyDescent="0.75">
      <c r="A3" s="7" t="s">
        <v>85</v>
      </c>
      <c r="B3" s="7" t="s">
        <v>66</v>
      </c>
      <c r="C3" s="7" t="s">
        <v>68</v>
      </c>
      <c r="D3" s="7" t="s">
        <v>92</v>
      </c>
      <c r="E3" s="7" t="s">
        <v>98</v>
      </c>
    </row>
    <row r="4" spans="1:5" s="7" customFormat="1" x14ac:dyDescent="0.75">
      <c r="A4" s="7" t="s">
        <v>86</v>
      </c>
      <c r="B4" s="7" t="s">
        <v>66</v>
      </c>
      <c r="C4" s="7" t="s">
        <v>70</v>
      </c>
      <c r="D4" s="7" t="s">
        <v>93</v>
      </c>
      <c r="E4" s="7" t="s">
        <v>99</v>
      </c>
    </row>
    <row r="5" spans="1:5" s="7" customFormat="1" x14ac:dyDescent="0.75">
      <c r="A5" s="7" t="s">
        <v>87</v>
      </c>
      <c r="B5" s="7" t="s">
        <v>64</v>
      </c>
      <c r="C5" s="7" t="s">
        <v>69</v>
      </c>
      <c r="D5" s="7" t="s">
        <v>94</v>
      </c>
      <c r="E5" s="7" t="s">
        <v>100</v>
      </c>
    </row>
    <row r="6" spans="1:5" s="7" customFormat="1" x14ac:dyDescent="0.75">
      <c r="A6" s="7" t="s">
        <v>88</v>
      </c>
      <c r="B6" s="7" t="s">
        <v>65</v>
      </c>
      <c r="C6" s="7" t="s">
        <v>70</v>
      </c>
      <c r="D6" s="7" t="s">
        <v>95</v>
      </c>
      <c r="E6" s="7" t="s">
        <v>101</v>
      </c>
    </row>
    <row r="7" spans="1:5" s="7" customFormat="1" x14ac:dyDescent="0.75">
      <c r="A7" s="7" t="s">
        <v>89</v>
      </c>
      <c r="B7" s="7" t="s">
        <v>66</v>
      </c>
      <c r="C7" s="7" t="s">
        <v>67</v>
      </c>
      <c r="D7" s="7" t="s">
        <v>96</v>
      </c>
      <c r="E7" s="7"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C26"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1057</v>
      </c>
      <c r="B2" s="8" t="s">
        <v>863</v>
      </c>
      <c r="C2" s="7" t="str">
        <f>"Alerts."&amp;AlertsEhn!A2</f>
        <v>Alerts.allergy</v>
      </c>
      <c r="D2" s="7" t="str">
        <f>AlertsEhn!D2</f>
        <v>A.2.2.1 - Allergy and Intolerance</v>
      </c>
      <c r="E2" s="7" t="s">
        <v>1040</v>
      </c>
      <c r="F2" s="7"/>
      <c r="G2" s="7" t="s">
        <v>20</v>
      </c>
    </row>
    <row r="3" spans="1:8" x14ac:dyDescent="0.75">
      <c r="A3" s="8" t="s">
        <v>1057</v>
      </c>
      <c r="B3" s="8" t="s">
        <v>1058</v>
      </c>
      <c r="C3" s="7" t="str">
        <f>"Alerts."&amp;AlertsEhn!A2</f>
        <v>Alerts.allergy</v>
      </c>
      <c r="D3" s="7" t="str">
        <f>AlertsEhn!D2</f>
        <v>A.2.2.1 - Allergy and Intolerance</v>
      </c>
      <c r="E3" s="9" t="s">
        <v>1035</v>
      </c>
      <c r="F3" s="7"/>
      <c r="G3" s="7" t="s">
        <v>19</v>
      </c>
    </row>
    <row r="4" spans="1:8" x14ac:dyDescent="0.75">
      <c r="A4" s="8" t="s">
        <v>1057</v>
      </c>
      <c r="B4" s="8" t="s">
        <v>1058</v>
      </c>
      <c r="C4" s="7" t="str">
        <f>"Alerts."&amp;AlertsEhn!A3</f>
        <v>Alerts.allergy.description</v>
      </c>
      <c r="D4" s="7" t="str">
        <f>AlertsEhn!D3</f>
        <v>A.2.2.1.1 - Allergy description</v>
      </c>
      <c r="E4" s="9" t="s">
        <v>1041</v>
      </c>
      <c r="F4" s="7"/>
      <c r="G4" s="7" t="s">
        <v>19</v>
      </c>
    </row>
    <row r="5" spans="1:8" x14ac:dyDescent="0.75">
      <c r="A5" s="8" t="s">
        <v>1057</v>
      </c>
      <c r="B5" s="8" t="s">
        <v>1058</v>
      </c>
      <c r="C5" s="7" t="str">
        <f>"Alerts."&amp;AlertsEhn!A4</f>
        <v>Alerts.allergy.typeOfPropensity</v>
      </c>
      <c r="D5" s="7" t="str">
        <f>AlertsEhn!D4</f>
        <v>A.2.2.1.2 - Type of propensity</v>
      </c>
      <c r="E5" s="9" t="s">
        <v>1042</v>
      </c>
      <c r="F5" s="7"/>
      <c r="G5" s="7" t="s">
        <v>19</v>
      </c>
    </row>
    <row r="6" spans="1:8" x14ac:dyDescent="0.75">
      <c r="A6" s="8" t="s">
        <v>1057</v>
      </c>
      <c r="B6" s="8" t="s">
        <v>1058</v>
      </c>
      <c r="C6" s="7" t="str">
        <f>"Alerts."&amp;AlertsEhn!A5</f>
        <v>Alerts.allergy.manifestation</v>
      </c>
      <c r="D6" s="7" t="str">
        <f>AlertsEhn!D5</f>
        <v>A.2.2.1.3 - Allergy manifestation</v>
      </c>
      <c r="E6" s="7" t="s">
        <v>1043</v>
      </c>
      <c r="F6" s="7"/>
      <c r="G6" s="7" t="s">
        <v>20</v>
      </c>
    </row>
    <row r="7" spans="1:8" x14ac:dyDescent="0.75">
      <c r="A7" s="8" t="s">
        <v>1057</v>
      </c>
      <c r="B7" s="8" t="s">
        <v>1058</v>
      </c>
      <c r="C7" s="7" t="str">
        <f>"Alerts."&amp;AlertsEhn!A5</f>
        <v>Alerts.allergy.manifestation</v>
      </c>
      <c r="D7" s="7" t="str">
        <f>AlertsEhn!D5</f>
        <v>A.2.2.1.3 - Allergy manifestation</v>
      </c>
      <c r="E7" s="7" t="s">
        <v>1044</v>
      </c>
      <c r="F7" s="7"/>
      <c r="G7" s="7" t="s">
        <v>20</v>
      </c>
    </row>
    <row r="8" spans="1:8" x14ac:dyDescent="0.75">
      <c r="A8" s="8" t="s">
        <v>1057</v>
      </c>
      <c r="B8" s="8" t="s">
        <v>1058</v>
      </c>
      <c r="C8" s="7" t="str">
        <f>"Alerts."&amp;AlertsEhn!A6</f>
        <v>Alerts.allergy.severity</v>
      </c>
      <c r="D8" s="7" t="str">
        <f>AlertsEhn!D6</f>
        <v>A.2.2.1.4 - Severity</v>
      </c>
      <c r="E8" s="7" t="s">
        <v>1045</v>
      </c>
      <c r="F8" s="7"/>
      <c r="G8" s="7" t="s">
        <v>19</v>
      </c>
    </row>
    <row r="9" spans="1:8" x14ac:dyDescent="0.75">
      <c r="A9" s="8" t="s">
        <v>1057</v>
      </c>
      <c r="B9" s="8" t="s">
        <v>1058</v>
      </c>
      <c r="C9" s="7" t="str">
        <f>"Alerts."&amp;AlertsEhn!A7</f>
        <v>Alerts.allergy.criticality</v>
      </c>
      <c r="D9" s="7" t="str">
        <f>AlertsEhn!D7</f>
        <v>A.2.2.1.5 - Criticality</v>
      </c>
      <c r="E9" s="7" t="s">
        <v>1046</v>
      </c>
      <c r="F9" s="7"/>
      <c r="G9" s="7" t="s">
        <v>19</v>
      </c>
    </row>
    <row r="10" spans="1:8" x14ac:dyDescent="0.75">
      <c r="A10" s="8" t="s">
        <v>1057</v>
      </c>
      <c r="B10" s="8" t="s">
        <v>1058</v>
      </c>
      <c r="C10" s="7" t="str">
        <f>"Alerts."&amp;AlertsEhn!A8</f>
        <v>Alerts.allergy.onsetDate</v>
      </c>
      <c r="D10" s="7" t="str">
        <f>AlertsEhn!D8</f>
        <v>A.2.2.1.6 - Onset date</v>
      </c>
      <c r="E10" s="7" t="s">
        <v>1047</v>
      </c>
      <c r="F10" s="7"/>
      <c r="G10" s="7" t="s">
        <v>19</v>
      </c>
    </row>
    <row r="11" spans="1:8" x14ac:dyDescent="0.75">
      <c r="A11" s="8" t="s">
        <v>1057</v>
      </c>
      <c r="B11" s="8" t="s">
        <v>1058</v>
      </c>
      <c r="C11" s="7" t="str">
        <f>"Alerts."&amp;AlertsEhn!A11</f>
        <v>Alerts.allergy.endDate</v>
      </c>
      <c r="D11" s="7" t="str">
        <f>AlertsEhn!D11</f>
        <v>A.2.2.1.7 - End date</v>
      </c>
      <c r="E11" s="7" t="s">
        <v>1048</v>
      </c>
      <c r="F11" s="7"/>
      <c r="G11" s="7" t="s">
        <v>19</v>
      </c>
    </row>
    <row r="12" spans="1:8" x14ac:dyDescent="0.75">
      <c r="A12" s="8" t="s">
        <v>1057</v>
      </c>
      <c r="B12" s="8" t="s">
        <v>1058</v>
      </c>
      <c r="C12" s="7" t="str">
        <f>"Alerts."&amp;AlertsEhn!A14</f>
        <v>Alerts.allergy.status</v>
      </c>
      <c r="D12" s="7" t="str">
        <f>AlertsEhn!D14</f>
        <v>A.2.2.1.8 - Status</v>
      </c>
      <c r="E12" s="7" t="s">
        <v>1049</v>
      </c>
      <c r="F12" s="7"/>
      <c r="G12" s="7" t="s">
        <v>19</v>
      </c>
    </row>
    <row r="13" spans="1:8" x14ac:dyDescent="0.75">
      <c r="A13" s="8" t="s">
        <v>1057</v>
      </c>
      <c r="B13" s="8" t="s">
        <v>1058</v>
      </c>
      <c r="C13" s="7" t="str">
        <f>"Alerts."&amp;AlertsEhn!A15</f>
        <v>Alerts.allergy.certainty</v>
      </c>
      <c r="D13" s="7" t="str">
        <f>AlertsEhn!D15</f>
        <v>A.2.2.1.9 - Certainty</v>
      </c>
      <c r="E13" s="7" t="s">
        <v>1050</v>
      </c>
      <c r="F13" s="7"/>
      <c r="G13" s="7" t="s">
        <v>19</v>
      </c>
    </row>
    <row r="14" spans="1:8" x14ac:dyDescent="0.75">
      <c r="A14" s="8" t="s">
        <v>1057</v>
      </c>
      <c r="B14" s="8" t="s">
        <v>1058</v>
      </c>
      <c r="C14" s="7" t="str">
        <f>"Alerts."&amp;AlertsEhn!A16</f>
        <v>Alerts.allergy.agent</v>
      </c>
      <c r="D14" s="7" t="str">
        <f>AlertsEhn!D16</f>
        <v>A.2.2.1.10 - Agent or Allergen</v>
      </c>
      <c r="E14" s="7" t="s">
        <v>1051</v>
      </c>
      <c r="F14" s="7"/>
      <c r="G14" s="7" t="s">
        <v>19</v>
      </c>
    </row>
    <row r="15" spans="1:8" x14ac:dyDescent="0.75">
      <c r="A15" s="8" t="s">
        <v>1057</v>
      </c>
      <c r="B15" s="8" t="s">
        <v>863</v>
      </c>
      <c r="C15" s="7" t="str">
        <f>"Alerts."&amp;AlertsEhn!A17</f>
        <v>Alerts.medicalAlerts</v>
      </c>
      <c r="D15" s="7" t="str">
        <f>AlertsEhn!D17</f>
        <v>A.2.2.2 - Medical alerts (relevant for the respective hospital stay)</v>
      </c>
      <c r="E15" s="7" t="s">
        <v>1052</v>
      </c>
      <c r="F15" s="7"/>
      <c r="G15" s="7" t="s">
        <v>20</v>
      </c>
    </row>
    <row r="16" spans="1:8" x14ac:dyDescent="0.75">
      <c r="A16" s="8" t="s">
        <v>1057</v>
      </c>
      <c r="B16" s="8" t="s">
        <v>863</v>
      </c>
      <c r="C16" s="7" t="str">
        <f>"Alerts."&amp;AlertsEhn!A18</f>
        <v>Alerts.medicalAlerts.description</v>
      </c>
      <c r="D16" s="7" t="str">
        <f>AlertsEhn!D18</f>
        <v>A.2.2.2.1 - Healthcare alert description</v>
      </c>
      <c r="E16" s="7" t="s">
        <v>1053</v>
      </c>
      <c r="F16" s="7"/>
      <c r="G16" s="7" t="s">
        <v>20</v>
      </c>
      <c r="H16" s="5"/>
    </row>
    <row r="17" spans="1:8" x14ac:dyDescent="0.75">
      <c r="A17" s="8" t="s">
        <v>1057</v>
      </c>
      <c r="B17" s="8" t="s">
        <v>1059</v>
      </c>
      <c r="C17" s="7" t="str">
        <f>"Alerts."&amp;AlertsEhn!A18</f>
        <v>Alerts.medicalAlerts.description</v>
      </c>
      <c r="D17" s="7" t="str">
        <f>AlertsEhn!D18</f>
        <v>A.2.2.2.1 - Healthcare alert description</v>
      </c>
      <c r="E17" s="7" t="s">
        <v>1054</v>
      </c>
      <c r="F17" s="7"/>
      <c r="G17" s="7" t="s">
        <v>20</v>
      </c>
      <c r="H17" s="5"/>
    </row>
    <row r="18" spans="1:8" x14ac:dyDescent="0.75">
      <c r="A18" s="8" t="s">
        <v>1057</v>
      </c>
      <c r="B18" s="8" t="s">
        <v>1059</v>
      </c>
      <c r="C18" s="7" t="str">
        <f>"Alerts."&amp;AlertsEhn!A18</f>
        <v>Alerts.medicalAlerts.description</v>
      </c>
      <c r="D18" s="7" t="str">
        <f>AlertsEhn!D18</f>
        <v>A.2.2.2.1 - Healthcare alert description</v>
      </c>
      <c r="E18" s="7" t="s">
        <v>1055</v>
      </c>
      <c r="F18" s="7"/>
      <c r="G18" s="7" t="s">
        <v>20</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103</v>
      </c>
      <c r="B2" s="7" t="s">
        <v>90</v>
      </c>
      <c r="C2" s="7" t="s">
        <v>67</v>
      </c>
      <c r="D2" s="7" t="s">
        <v>120</v>
      </c>
      <c r="E2" s="10" t="s">
        <v>133</v>
      </c>
    </row>
    <row r="3" spans="1:5" x14ac:dyDescent="0.75">
      <c r="A3" s="7" t="s">
        <v>104</v>
      </c>
      <c r="B3" s="7" t="s">
        <v>64</v>
      </c>
      <c r="C3" s="7" t="s">
        <v>69</v>
      </c>
      <c r="D3" s="7" t="s">
        <v>121</v>
      </c>
      <c r="E3" s="10" t="s">
        <v>134</v>
      </c>
    </row>
    <row r="4" spans="1:5" x14ac:dyDescent="0.75">
      <c r="A4" s="7" t="s">
        <v>105</v>
      </c>
      <c r="B4" s="7" t="s">
        <v>64</v>
      </c>
      <c r="C4" s="7" t="s">
        <v>70</v>
      </c>
      <c r="D4" s="7" t="s">
        <v>122</v>
      </c>
      <c r="E4" s="10" t="s">
        <v>135</v>
      </c>
    </row>
    <row r="5" spans="1:5" x14ac:dyDescent="0.75">
      <c r="A5" s="7" t="s">
        <v>106</v>
      </c>
      <c r="B5" s="7" t="s">
        <v>65</v>
      </c>
      <c r="C5" s="7" t="s">
        <v>70</v>
      </c>
      <c r="D5" s="7" t="s">
        <v>123</v>
      </c>
      <c r="E5" s="10" t="s">
        <v>136</v>
      </c>
    </row>
    <row r="6" spans="1:5" x14ac:dyDescent="0.75">
      <c r="A6" s="7" t="s">
        <v>107</v>
      </c>
      <c r="B6" s="7" t="s">
        <v>64</v>
      </c>
      <c r="C6" s="7" t="s">
        <v>70</v>
      </c>
      <c r="D6" s="7" t="s">
        <v>849</v>
      </c>
      <c r="E6" s="10" t="s">
        <v>137</v>
      </c>
    </row>
    <row r="7" spans="1:5" x14ac:dyDescent="0.75">
      <c r="A7" s="7" t="s">
        <v>108</v>
      </c>
      <c r="B7" s="7" t="s">
        <v>64</v>
      </c>
      <c r="C7" s="7" t="s">
        <v>70</v>
      </c>
      <c r="D7" s="7" t="s">
        <v>124</v>
      </c>
      <c r="E7" s="10" t="s">
        <v>138</v>
      </c>
    </row>
    <row r="8" spans="1:5" x14ac:dyDescent="0.75">
      <c r="A8" s="7" t="s">
        <v>109</v>
      </c>
      <c r="B8" s="7" t="s">
        <v>64</v>
      </c>
      <c r="C8" s="7" t="s">
        <v>67</v>
      </c>
      <c r="D8" s="7" t="s">
        <v>125</v>
      </c>
      <c r="E8" s="10" t="s">
        <v>139</v>
      </c>
    </row>
    <row r="9" spans="1:5" x14ac:dyDescent="0.75">
      <c r="A9" s="7" t="s">
        <v>110</v>
      </c>
      <c r="B9" s="7" t="s">
        <v>64</v>
      </c>
      <c r="C9" s="7" t="s">
        <v>68</v>
      </c>
      <c r="D9" s="7" t="s">
        <v>126</v>
      </c>
      <c r="E9" s="10" t="s">
        <v>140</v>
      </c>
    </row>
    <row r="10" spans="1:5" x14ac:dyDescent="0.75">
      <c r="A10" s="7" t="s">
        <v>111</v>
      </c>
      <c r="B10" s="7" t="s">
        <v>64</v>
      </c>
      <c r="C10" s="7" t="s">
        <v>70</v>
      </c>
      <c r="D10" s="7" t="s">
        <v>847</v>
      </c>
      <c r="E10" s="10" t="s">
        <v>141</v>
      </c>
    </row>
    <row r="11" spans="1:5" x14ac:dyDescent="0.75">
      <c r="A11" s="7" t="s">
        <v>112</v>
      </c>
      <c r="B11" s="7" t="s">
        <v>64</v>
      </c>
      <c r="C11" s="7" t="s">
        <v>67</v>
      </c>
      <c r="D11" s="7" t="s">
        <v>127</v>
      </c>
      <c r="E11" s="10" t="s">
        <v>142</v>
      </c>
    </row>
    <row r="12" spans="1:5" x14ac:dyDescent="0.75">
      <c r="A12" s="7" t="s">
        <v>113</v>
      </c>
      <c r="B12" s="7" t="s">
        <v>64</v>
      </c>
      <c r="C12" s="7" t="s">
        <v>68</v>
      </c>
      <c r="D12" s="7" t="s">
        <v>128</v>
      </c>
      <c r="E12" s="10" t="s">
        <v>142</v>
      </c>
    </row>
    <row r="13" spans="1:5" x14ac:dyDescent="0.75">
      <c r="A13" s="7" t="s">
        <v>114</v>
      </c>
      <c r="B13" s="7" t="s">
        <v>64</v>
      </c>
      <c r="C13" s="7" t="s">
        <v>70</v>
      </c>
      <c r="D13" s="7" t="s">
        <v>848</v>
      </c>
      <c r="E13" s="10" t="s">
        <v>143</v>
      </c>
    </row>
    <row r="14" spans="1:5" x14ac:dyDescent="0.75">
      <c r="A14" s="7" t="s">
        <v>115</v>
      </c>
      <c r="B14" s="7" t="s">
        <v>64</v>
      </c>
      <c r="C14" s="7" t="s">
        <v>70</v>
      </c>
      <c r="D14" s="7" t="s">
        <v>129</v>
      </c>
      <c r="E14" s="10" t="s">
        <v>144</v>
      </c>
    </row>
    <row r="15" spans="1:5" x14ac:dyDescent="0.75">
      <c r="A15" s="7" t="s">
        <v>116</v>
      </c>
      <c r="B15" s="7" t="s">
        <v>64</v>
      </c>
      <c r="C15" s="7" t="s">
        <v>70</v>
      </c>
      <c r="D15" s="7" t="s">
        <v>130</v>
      </c>
      <c r="E15" s="10" t="s">
        <v>145</v>
      </c>
    </row>
    <row r="16" spans="1:5" x14ac:dyDescent="0.75">
      <c r="A16" s="7" t="s">
        <v>117</v>
      </c>
      <c r="B16" s="7" t="s">
        <v>66</v>
      </c>
      <c r="C16" s="7" t="s">
        <v>70</v>
      </c>
      <c r="D16" s="7" t="s">
        <v>131</v>
      </c>
      <c r="E16" s="10" t="s">
        <v>146</v>
      </c>
    </row>
    <row r="17" spans="1:5" x14ac:dyDescent="0.75">
      <c r="A17" s="7" t="s">
        <v>118</v>
      </c>
      <c r="B17" s="7" t="s">
        <v>65</v>
      </c>
      <c r="C17" s="7" t="s">
        <v>67</v>
      </c>
      <c r="D17" s="7" t="s">
        <v>132</v>
      </c>
      <c r="E17" s="10" t="s">
        <v>147</v>
      </c>
    </row>
    <row r="18" spans="1:5" x14ac:dyDescent="0.75">
      <c r="A18" s="7" t="s">
        <v>119</v>
      </c>
      <c r="B18" s="7" t="s">
        <v>64</v>
      </c>
      <c r="C18" s="7" t="s">
        <v>70</v>
      </c>
      <c r="D18" s="7" t="s">
        <v>850</v>
      </c>
      <c r="E18" s="10"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5" sqref="B5"/>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813</v>
      </c>
      <c r="B1" s="2" t="s">
        <v>814</v>
      </c>
      <c r="C1" s="2" t="s">
        <v>815</v>
      </c>
      <c r="D1" s="4" t="s">
        <v>816</v>
      </c>
      <c r="E1" s="4" t="s">
        <v>817</v>
      </c>
      <c r="F1" s="2" t="s">
        <v>818</v>
      </c>
      <c r="G1" s="2" t="s">
        <v>819</v>
      </c>
      <c r="H1" s="2" t="s">
        <v>820</v>
      </c>
      <c r="I1" s="2" t="s">
        <v>846</v>
      </c>
    </row>
    <row r="2" spans="1:52" x14ac:dyDescent="0.75">
      <c r="A2" s="7" t="s">
        <v>1066</v>
      </c>
      <c r="B2" s="8" t="s">
        <v>1067</v>
      </c>
      <c r="C2" s="8" t="str">
        <f>"http://hl7.eu/fhir/hdr/ConceptMap/"&amp;A2</f>
        <v>http://hl7.eu/fhir/hdr/ConceptMap/hdr2FHIR-eu-hdr</v>
      </c>
      <c r="D2" s="9" t="s">
        <v>1068</v>
      </c>
      <c r="E2" s="9" t="s">
        <v>1091</v>
      </c>
      <c r="F2" s="7" t="s">
        <v>822</v>
      </c>
      <c r="G2" s="7"/>
      <c r="H2" s="11"/>
      <c r="I2" s="7" t="s">
        <v>859</v>
      </c>
    </row>
    <row r="3" spans="1:52" s="7" customFormat="1" x14ac:dyDescent="0.75">
      <c r="A3" s="7" t="s">
        <v>856</v>
      </c>
      <c r="B3" s="8" t="s">
        <v>858</v>
      </c>
      <c r="C3" s="8" t="str">
        <f t="shared" ref="C3:C9" si="0">"http://hl7.eu/fhir/hdr/ConceptMap/"&amp;A3</f>
        <v>http://hl7.eu/fhir/hdr/ConceptMap/hdrHeader2FHIR-eu-hdr</v>
      </c>
      <c r="D3" s="9" t="s">
        <v>1056</v>
      </c>
      <c r="E3" s="9" t="s">
        <v>955</v>
      </c>
      <c r="F3" s="7" t="s">
        <v>822</v>
      </c>
      <c r="H3" s="8"/>
      <c r="I3" s="7" t="s">
        <v>859</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1004</v>
      </c>
      <c r="B4" s="8" t="s">
        <v>953</v>
      </c>
      <c r="C4" s="8" t="str">
        <f t="shared" si="0"/>
        <v>http://hl7.eu/fhir/hdr/ConceptMap/subject2FHIR-eu-hdr</v>
      </c>
      <c r="D4" s="9" t="s">
        <v>954</v>
      </c>
      <c r="E4" s="9" t="s">
        <v>956</v>
      </c>
      <c r="F4" s="7" t="s">
        <v>822</v>
      </c>
      <c r="H4" s="11"/>
      <c r="I4" s="7" t="s">
        <v>859</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855</v>
      </c>
      <c r="B5" s="8" t="s">
        <v>857</v>
      </c>
      <c r="C5" s="8" t="str">
        <f>"http://hl7.eu/fhir/hdr/ConceptMap/"&amp;A5</f>
        <v>http://hl7.eu/fhir/hdr/ConceptMap/encounter2FHIR-eu-hdr</v>
      </c>
      <c r="D5" s="9" t="s">
        <v>882</v>
      </c>
      <c r="E5" s="9" t="s">
        <v>821</v>
      </c>
      <c r="F5" s="7" t="s">
        <v>822</v>
      </c>
      <c r="H5" s="11"/>
      <c r="I5" s="7" t="s">
        <v>859</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1037</v>
      </c>
      <c r="B6" s="8" t="s">
        <v>1036</v>
      </c>
      <c r="C6" s="8" t="str">
        <f t="shared" si="0"/>
        <v>http://hl7.eu/fhir/hdr/ConceptMap/alerts2FHIR-eu-hdr</v>
      </c>
      <c r="D6" s="9" t="s">
        <v>1038</v>
      </c>
      <c r="E6" s="9" t="s">
        <v>1039</v>
      </c>
      <c r="F6" s="7" t="s">
        <v>822</v>
      </c>
      <c r="H6" s="11"/>
      <c r="I6" s="7" t="s">
        <v>859</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1088</v>
      </c>
      <c r="B7" s="8" t="s">
        <v>1087</v>
      </c>
      <c r="C7" s="8" t="str">
        <f t="shared" si="0"/>
        <v>http://hl7.eu/fhir/hdr/ConceptMap/advanceDirectives2FHIR-eu-hdr</v>
      </c>
      <c r="D7" s="9" t="s">
        <v>1089</v>
      </c>
      <c r="E7" s="9" t="s">
        <v>1090</v>
      </c>
      <c r="F7" s="7" t="s">
        <v>822</v>
      </c>
      <c r="H7" s="11"/>
      <c r="I7" s="7" t="s">
        <v>859</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1150</v>
      </c>
      <c r="B8" s="8" t="s">
        <v>1149</v>
      </c>
      <c r="C8" s="8" t="str">
        <f t="shared" si="0"/>
        <v>http://hl7.eu/fhir/hdr/ConceptMap/planOfCare2FHIR-eu-hdr</v>
      </c>
      <c r="D8" s="9" t="s">
        <v>1151</v>
      </c>
      <c r="E8" s="7" t="s">
        <v>1155</v>
      </c>
      <c r="F8" s="7" t="s">
        <v>822</v>
      </c>
      <c r="G8" s="7"/>
      <c r="H8" s="11"/>
      <c r="I8" s="7" t="s">
        <v>859</v>
      </c>
    </row>
    <row r="9" spans="1:52" ht="29.5" x14ac:dyDescent="0.75">
      <c r="A9" s="7" t="s">
        <v>1152</v>
      </c>
      <c r="B9" s="8" t="s">
        <v>1153</v>
      </c>
      <c r="C9" s="8" t="str">
        <f t="shared" si="0"/>
        <v>http://hl7.eu/fhir/hdr/ConceptMap/medicationSummary2FHIR-eu-hdr</v>
      </c>
      <c r="D9" s="9" t="s">
        <v>1154</v>
      </c>
      <c r="E9" s="7" t="s">
        <v>1156</v>
      </c>
      <c r="F9" s="7" t="s">
        <v>822</v>
      </c>
      <c r="G9" s="7"/>
      <c r="H9" s="11"/>
      <c r="I9" s="7" t="s">
        <v>859</v>
      </c>
    </row>
    <row r="10" spans="1:52" x14ac:dyDescent="0.75">
      <c r="A10" s="7" t="s">
        <v>1226</v>
      </c>
      <c r="B10" s="8" t="s">
        <v>1227</v>
      </c>
      <c r="C10" s="8" t="str">
        <f t="shared" ref="C10:C14" si="1">"http://hl7.eu/fhir/hdr/ConceptMap/"&amp;A10</f>
        <v>http://hl7.eu/fhir/hdr/ConceptMap/hospitalStay2FHIR-eu-hdr</v>
      </c>
      <c r="D10" s="9" t="s">
        <v>1228</v>
      </c>
      <c r="E10" s="7" t="s">
        <v>1229</v>
      </c>
      <c r="F10" s="7" t="s">
        <v>822</v>
      </c>
      <c r="G10" s="7"/>
      <c r="H10" s="11"/>
      <c r="I10" s="7" t="s">
        <v>859</v>
      </c>
    </row>
    <row r="11" spans="1:52" x14ac:dyDescent="0.75">
      <c r="A11" s="10" t="s">
        <v>1318</v>
      </c>
      <c r="B11" s="8" t="s">
        <v>1317</v>
      </c>
      <c r="C11" s="8" t="str">
        <f t="shared" si="1"/>
        <v>http://hl7.eu/fhir/hdr/ConceptMap/patientHistory2FHIR-eu-hdr</v>
      </c>
      <c r="D11" s="9" t="s">
        <v>1228</v>
      </c>
      <c r="E11" s="7" t="s">
        <v>1229</v>
      </c>
      <c r="F11" s="7" t="s">
        <v>822</v>
      </c>
      <c r="G11" s="7"/>
      <c r="H11" s="11"/>
      <c r="I11" s="7" t="s">
        <v>859</v>
      </c>
    </row>
    <row r="12" spans="1:52" ht="29.5" x14ac:dyDescent="0.75">
      <c r="A12" s="32" t="s">
        <v>1354</v>
      </c>
      <c r="B12" s="1" t="s">
        <v>1353</v>
      </c>
      <c r="C12" s="33" t="str">
        <f t="shared" si="1"/>
        <v>http://hl7.eu/fhir/hdr/ConceptMap/admissionEvaluation2FHIR-eu-hdr</v>
      </c>
      <c r="D12" s="23" t="s">
        <v>1355</v>
      </c>
      <c r="E12" s="22" t="s">
        <v>1365</v>
      </c>
      <c r="F12" s="22" t="s">
        <v>822</v>
      </c>
      <c r="G12" s="7"/>
      <c r="H12" s="7"/>
      <c r="I12" s="7" t="s">
        <v>859</v>
      </c>
    </row>
    <row r="13" spans="1:52" ht="29.5" x14ac:dyDescent="0.75">
      <c r="A13" s="7" t="s">
        <v>1362</v>
      </c>
      <c r="B13" s="8" t="s">
        <v>1361</v>
      </c>
      <c r="C13" s="8" t="str">
        <f t="shared" si="1"/>
        <v>http://hl7.eu/fhir/hdr/ConceptMap/functionalStatus2FHIR-eu-hdr</v>
      </c>
      <c r="D13" s="9" t="s">
        <v>1363</v>
      </c>
      <c r="E13" s="7" t="s">
        <v>1364</v>
      </c>
      <c r="F13" s="7" t="s">
        <v>822</v>
      </c>
      <c r="G13" s="7"/>
      <c r="H13" s="7"/>
      <c r="I13" s="7" t="s">
        <v>859</v>
      </c>
    </row>
    <row r="14" spans="1:52" ht="29.5" x14ac:dyDescent="0.75">
      <c r="A14" t="s">
        <v>1375</v>
      </c>
      <c r="B14" s="1" t="s">
        <v>1374</v>
      </c>
      <c r="C14" s="8" t="str">
        <f t="shared" si="1"/>
        <v>http://hl7.eu/fhir/hdr/ConceptMap/objectiveFindings2FHIR-eu-hdr</v>
      </c>
      <c r="D14" s="9" t="s">
        <v>1376</v>
      </c>
      <c r="E14" s="7" t="s">
        <v>1377</v>
      </c>
      <c r="F14" s="7" t="s">
        <v>822</v>
      </c>
      <c r="G14" s="7"/>
      <c r="H14" s="7"/>
      <c r="I14" s="7" t="s">
        <v>859</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2" sqref="B2"/>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872</v>
      </c>
      <c r="B2" s="1" t="s">
        <v>863</v>
      </c>
      <c r="C2" t="str">
        <f>"Header"&amp;"."&amp;HeaderHdrEhn!A2</f>
        <v>Header.subject</v>
      </c>
      <c r="D2" s="5" t="str">
        <f>HeaderHdrEhn!D2</f>
        <v>A.1.1 - Identification and A.1.2 - related contact information of the Patient/subject</v>
      </c>
      <c r="E2" t="s">
        <v>912</v>
      </c>
      <c r="G2" t="s">
        <v>33</v>
      </c>
    </row>
    <row r="3" spans="1:8" ht="29.5" x14ac:dyDescent="0.75">
      <c r="A3" s="1" t="s">
        <v>872</v>
      </c>
      <c r="B3" s="1" t="s">
        <v>1299</v>
      </c>
      <c r="C3" t="str">
        <f>"Header"&amp;"."&amp;HeaderHdrEhn!A2</f>
        <v>Header.subject</v>
      </c>
      <c r="D3" s="5" t="str">
        <f>HeaderHdrEhn!D2</f>
        <v>A.1.1 - Identification and A.1.2 - related contact information of the Patient/subject</v>
      </c>
      <c r="E3" t="s">
        <v>987</v>
      </c>
      <c r="G3" t="s">
        <v>33</v>
      </c>
      <c r="H3" t="s">
        <v>1300</v>
      </c>
    </row>
    <row r="4" spans="1:8" ht="147.5" x14ac:dyDescent="0.75">
      <c r="A4" s="1" t="s">
        <v>872</v>
      </c>
      <c r="B4" s="1" t="s">
        <v>863</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1016</v>
      </c>
      <c r="G4" t="s">
        <v>32</v>
      </c>
      <c r="H4" s="6" t="s">
        <v>1005</v>
      </c>
    </row>
    <row r="5" spans="1:8" ht="88.5" x14ac:dyDescent="0.75">
      <c r="A5" s="1" t="s">
        <v>872</v>
      </c>
      <c r="B5" s="1" t="s">
        <v>863</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1096</v>
      </c>
      <c r="G5" t="s">
        <v>32</v>
      </c>
      <c r="H5" s="12" t="s">
        <v>1097</v>
      </c>
    </row>
    <row r="6" spans="1:8" ht="88.5" x14ac:dyDescent="0.75">
      <c r="A6" s="1" t="s">
        <v>872</v>
      </c>
      <c r="B6" s="1" t="s">
        <v>1014</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1015</v>
      </c>
      <c r="G6" t="s">
        <v>32</v>
      </c>
      <c r="H6" s="6" t="s">
        <v>1063</v>
      </c>
    </row>
    <row r="7" spans="1:8" x14ac:dyDescent="0.75">
      <c r="A7" s="1" t="s">
        <v>872</v>
      </c>
      <c r="B7" s="1" t="s">
        <v>1060</v>
      </c>
      <c r="C7" t="str">
        <f>"Header"&amp;"."&amp;HeaderHdrEhn!A4</f>
        <v>Header.payer.insuranceCode</v>
      </c>
      <c r="D7" s="5" t="str">
        <f>HeaderHdrEhn!D4</f>
        <v>A.1.3.1 - Health insurance code</v>
      </c>
      <c r="E7" s="6" t="s">
        <v>1065</v>
      </c>
      <c r="G7" t="s">
        <v>32</v>
      </c>
      <c r="H7" s="6" t="s">
        <v>1061</v>
      </c>
    </row>
    <row r="8" spans="1:8" x14ac:dyDescent="0.75">
      <c r="A8" s="1" t="s">
        <v>872</v>
      </c>
      <c r="B8" s="1" t="s">
        <v>1060</v>
      </c>
      <c r="C8" t="str">
        <f>"Header"&amp;"."&amp;HeaderHdrEhn!A5</f>
        <v>Header.payer.insuranceName</v>
      </c>
      <c r="D8" s="5" t="str">
        <f>HeaderHdrEhn!D5</f>
        <v>A.1.3.2 - Health insurance name</v>
      </c>
      <c r="E8" s="6" t="s">
        <v>1065</v>
      </c>
      <c r="G8" t="s">
        <v>32</v>
      </c>
      <c r="H8" s="6" t="s">
        <v>1061</v>
      </c>
    </row>
    <row r="9" spans="1:8" x14ac:dyDescent="0.75">
      <c r="A9" s="1" t="s">
        <v>872</v>
      </c>
      <c r="B9" s="1" t="s">
        <v>1298</v>
      </c>
      <c r="C9" t="str">
        <f>"Header"&amp;"."&amp;HeaderHdrEhn!A4</f>
        <v>Header.payer.insuranceCode</v>
      </c>
      <c r="D9" s="5" t="str">
        <f>HeaderHdrEhn!D4</f>
        <v>A.1.3.1 - Health insurance code</v>
      </c>
      <c r="E9" s="6" t="s">
        <v>890</v>
      </c>
      <c r="G9" t="s">
        <v>33</v>
      </c>
    </row>
    <row r="10" spans="1:8" x14ac:dyDescent="0.75">
      <c r="A10" s="1" t="s">
        <v>872</v>
      </c>
      <c r="B10" s="1" t="s">
        <v>1298</v>
      </c>
      <c r="C10" t="str">
        <f>"Header"&amp;"."&amp;HeaderHdrEhn!A5</f>
        <v>Header.payer.insuranceName</v>
      </c>
      <c r="D10" s="5" t="str">
        <f>HeaderHdrEhn!D5</f>
        <v>A.1.3.2 - Health insurance name</v>
      </c>
      <c r="E10" s="6" t="s">
        <v>906</v>
      </c>
      <c r="G10" t="s">
        <v>33</v>
      </c>
    </row>
    <row r="11" spans="1:8" x14ac:dyDescent="0.75">
      <c r="A11" s="1" t="s">
        <v>872</v>
      </c>
      <c r="B11" s="1" t="s">
        <v>1060</v>
      </c>
      <c r="C11" t="str">
        <f>"Header"&amp;"."&amp;HeaderHdrEhn!A6</f>
        <v>Header.payer.insuranceNumber</v>
      </c>
      <c r="D11" s="5" t="str">
        <f>HeaderHdrEhn!D6</f>
        <v>A.1.3.3 - Health insurance number</v>
      </c>
      <c r="E11" t="s">
        <v>1064</v>
      </c>
      <c r="G11" t="s">
        <v>32</v>
      </c>
      <c r="H11" t="s">
        <v>1062</v>
      </c>
    </row>
    <row r="12" spans="1:8" x14ac:dyDescent="0.75">
      <c r="A12" s="1" t="s">
        <v>872</v>
      </c>
      <c r="B12" s="1" t="s">
        <v>1299</v>
      </c>
      <c r="C12" t="str">
        <f>"Header"&amp;"."&amp;HeaderHdrEhn!A6</f>
        <v>Header.payer.insuranceNumber</v>
      </c>
      <c r="D12" s="5" t="str">
        <f>HeaderHdrEhn!D6</f>
        <v>A.1.3.3 - Health insurance number</v>
      </c>
      <c r="E12" t="s">
        <v>1007</v>
      </c>
      <c r="G12" t="s">
        <v>33</v>
      </c>
      <c r="H12" t="s">
        <v>1006</v>
      </c>
    </row>
    <row r="13" spans="1:8" ht="29.5" x14ac:dyDescent="0.75">
      <c r="A13" s="1" t="s">
        <v>872</v>
      </c>
      <c r="B13" s="1" t="s">
        <v>863</v>
      </c>
      <c r="C13" t="str">
        <f>"Header"&amp;"."&amp;HeaderHdrEhn!A7</f>
        <v>Header.informationRecipient</v>
      </c>
      <c r="D13" s="5" t="str">
        <f>HeaderHdrEhn!D7</f>
        <v>A.1.4 - Information recipient - (intended recipient or recipients of the report), if applicable</v>
      </c>
      <c r="E13" t="s">
        <v>36</v>
      </c>
      <c r="G13" t="s">
        <v>32</v>
      </c>
      <c r="H13" t="s">
        <v>1018</v>
      </c>
    </row>
    <row r="14" spans="1:8" x14ac:dyDescent="0.75">
      <c r="A14" s="1" t="s">
        <v>872</v>
      </c>
      <c r="B14" s="1" t="s">
        <v>1302</v>
      </c>
      <c r="C14" t="str">
        <f>"Header"&amp;"."&amp;HeaderHdrEhn!A8</f>
        <v>Header.informationRecipient.identifier</v>
      </c>
      <c r="D14" s="5" t="str">
        <f>HeaderHdrEhn!D8</f>
        <v>A.1.4.1 - Recipient identifier</v>
      </c>
      <c r="E14" t="s">
        <v>887</v>
      </c>
      <c r="G14" t="s">
        <v>33</v>
      </c>
      <c r="H14" t="s">
        <v>1017</v>
      </c>
    </row>
    <row r="15" spans="1:8" x14ac:dyDescent="0.75">
      <c r="A15" s="1" t="s">
        <v>872</v>
      </c>
      <c r="B15" s="1" t="s">
        <v>863</v>
      </c>
      <c r="C15" t="str">
        <f>"Header"&amp;"."&amp;HeaderHdrEhn!A9</f>
        <v>Header.informationRecipient.name</v>
      </c>
      <c r="D15" s="5" t="str">
        <f>HeaderHdrEhn!D9</f>
        <v>A.1.4.2 - Recipient name</v>
      </c>
      <c r="E15" t="s">
        <v>1025</v>
      </c>
      <c r="G15" t="s">
        <v>33</v>
      </c>
    </row>
    <row r="16" spans="1:8" x14ac:dyDescent="0.75">
      <c r="A16" s="1" t="s">
        <v>872</v>
      </c>
      <c r="B16" s="1" t="s">
        <v>863</v>
      </c>
      <c r="C16" t="str">
        <f>"Header"&amp;"."&amp;HeaderHdrEhn!A10</f>
        <v>Header.informationRecipient.organizationID</v>
      </c>
      <c r="D16" s="5" t="str">
        <f>HeaderHdrEhn!D10</f>
        <v>A.1.4.3 - Recipient organisation ID</v>
      </c>
      <c r="E16" t="s">
        <v>1026</v>
      </c>
      <c r="G16" t="s">
        <v>33</v>
      </c>
    </row>
    <row r="17" spans="1:8" x14ac:dyDescent="0.75">
      <c r="A17" s="1" t="s">
        <v>872</v>
      </c>
      <c r="B17" s="1" t="s">
        <v>863</v>
      </c>
      <c r="C17" t="str">
        <f>"Header"&amp;"."&amp;HeaderHdrEhn!A11</f>
        <v>Header.informationRecipient.organization</v>
      </c>
      <c r="D17" s="5" t="str">
        <f>HeaderHdrEhn!D11</f>
        <v>A.1.4.4 - Recipient organisation</v>
      </c>
      <c r="E17" t="s">
        <v>1027</v>
      </c>
      <c r="G17" t="s">
        <v>32</v>
      </c>
    </row>
    <row r="18" spans="1:8" x14ac:dyDescent="0.75">
      <c r="A18" s="1" t="s">
        <v>872</v>
      </c>
      <c r="B18" s="1" t="s">
        <v>863</v>
      </c>
      <c r="C18" t="str">
        <f>"Header"&amp;"."&amp;HeaderHdrEhn!A12</f>
        <v>Header.informationRecipient.address</v>
      </c>
      <c r="D18" s="5" t="str">
        <f>HeaderHdrEhn!D12</f>
        <v>A.1.4.5 - Address</v>
      </c>
      <c r="E18" t="s">
        <v>1028</v>
      </c>
      <c r="G18" t="s">
        <v>32</v>
      </c>
    </row>
    <row r="19" spans="1:8" x14ac:dyDescent="0.75">
      <c r="A19" s="1" t="s">
        <v>872</v>
      </c>
      <c r="B19" s="1" t="s">
        <v>863</v>
      </c>
      <c r="C19" t="str">
        <f>"Header"&amp;"."&amp;HeaderHdrEhn!A13</f>
        <v>Header.informationRecipient.country</v>
      </c>
      <c r="D19" s="5" t="str">
        <f>HeaderHdrEhn!D13</f>
        <v>A.1.4.6 - Country</v>
      </c>
      <c r="E19" t="s">
        <v>1029</v>
      </c>
      <c r="G19" t="s">
        <v>32</v>
      </c>
    </row>
    <row r="20" spans="1:8" x14ac:dyDescent="0.75">
      <c r="A20" s="1" t="s">
        <v>872</v>
      </c>
      <c r="B20" s="1" t="s">
        <v>863</v>
      </c>
      <c r="C20" t="str">
        <f>"Header"&amp;"."&amp;HeaderHdrEhn!A14</f>
        <v>Header.informationRecipient.telecom</v>
      </c>
      <c r="D20" s="5" t="str">
        <f>HeaderHdrEhn!D14</f>
        <v>A.1.4.7 - Telecom</v>
      </c>
      <c r="E20" t="s">
        <v>1030</v>
      </c>
      <c r="G20" t="s">
        <v>32</v>
      </c>
    </row>
    <row r="21" spans="1:8" ht="29.5" x14ac:dyDescent="0.75">
      <c r="A21" s="1" t="s">
        <v>872</v>
      </c>
      <c r="B21" s="1" t="s">
        <v>863</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872</v>
      </c>
      <c r="B22" s="1" t="s">
        <v>1302</v>
      </c>
      <c r="C22" t="str">
        <f>"Header"&amp;"."&amp;HeaderHdrEhn!A15</f>
        <v>Header.author</v>
      </c>
      <c r="D22" s="5" t="str">
        <f>HeaderHdrEhn!D15</f>
        <v>A.1.5 - Author (by whom the Hospital discharge report was/were authored). Multiple authors could be provided.</v>
      </c>
      <c r="E22" t="s">
        <v>1019</v>
      </c>
      <c r="G22" t="s">
        <v>33</v>
      </c>
      <c r="H22" t="s">
        <v>1024</v>
      </c>
    </row>
    <row r="23" spans="1:8" x14ac:dyDescent="0.75">
      <c r="A23" s="1" t="s">
        <v>872</v>
      </c>
      <c r="B23" s="1" t="s">
        <v>1302</v>
      </c>
      <c r="C23" t="str">
        <f>"Header"&amp;"."&amp;HeaderHdrEhn!A16</f>
        <v>Header.author.identifier</v>
      </c>
      <c r="D23" s="5" t="str">
        <f>HeaderHdrEhn!D16</f>
        <v>A.1.5.1 - Author identifier</v>
      </c>
      <c r="E23" t="s">
        <v>1023</v>
      </c>
      <c r="G23" t="s">
        <v>33</v>
      </c>
    </row>
    <row r="24" spans="1:8" x14ac:dyDescent="0.75">
      <c r="A24" s="1" t="s">
        <v>872</v>
      </c>
      <c r="B24" s="1" t="s">
        <v>1302</v>
      </c>
      <c r="C24" t="str">
        <f>"Header"&amp;"."&amp;HeaderHdrEhn!A17</f>
        <v>Header.author.name</v>
      </c>
      <c r="D24" s="5" t="str">
        <f>HeaderHdrEhn!D17</f>
        <v>A.1.5.2 - Author name</v>
      </c>
      <c r="E24" t="s">
        <v>1020</v>
      </c>
      <c r="G24" t="s">
        <v>33</v>
      </c>
      <c r="H24" t="s">
        <v>1031</v>
      </c>
    </row>
    <row r="25" spans="1:8" x14ac:dyDescent="0.75">
      <c r="A25" s="1" t="s">
        <v>872</v>
      </c>
      <c r="B25" s="1" t="s">
        <v>1302</v>
      </c>
      <c r="C25" t="str">
        <f>"Header"&amp;"."&amp;HeaderHdrEhn!A18</f>
        <v>Header.author.organizationID</v>
      </c>
      <c r="D25" s="5" t="str">
        <f>HeaderHdrEhn!D18</f>
        <v>A.1.5.3 - Author organisation ID</v>
      </c>
      <c r="E25" t="s">
        <v>1021</v>
      </c>
      <c r="G25" t="s">
        <v>33</v>
      </c>
      <c r="H25" t="s">
        <v>873</v>
      </c>
    </row>
    <row r="26" spans="1:8" x14ac:dyDescent="0.75">
      <c r="A26" s="1" t="s">
        <v>872</v>
      </c>
      <c r="B26" s="1" t="s">
        <v>1302</v>
      </c>
      <c r="C26" t="str">
        <f>"Header"&amp;"."&amp;HeaderHdrEhn!A19</f>
        <v>Header.author.organization</v>
      </c>
      <c r="D26" s="5" t="str">
        <f>HeaderHdrEhn!D19</f>
        <v>A.1.5.4 - Author organisation</v>
      </c>
      <c r="E26" t="s">
        <v>1022</v>
      </c>
      <c r="G26" t="s">
        <v>32</v>
      </c>
    </row>
    <row r="27" spans="1:8" x14ac:dyDescent="0.75">
      <c r="A27" s="1" t="s">
        <v>872</v>
      </c>
      <c r="B27" s="1" t="s">
        <v>863</v>
      </c>
      <c r="C27" t="str">
        <f>"Header"&amp;"."&amp;HeaderHdrEhn!A20</f>
        <v>Header.author.dateTime</v>
      </c>
      <c r="D27" s="5" t="str">
        <f>HeaderHdrEhn!D20</f>
        <v>A.1.5.5 - Date Time</v>
      </c>
      <c r="E27" t="s">
        <v>27</v>
      </c>
      <c r="G27" t="s">
        <v>33</v>
      </c>
    </row>
    <row r="28" spans="1:8" x14ac:dyDescent="0.75">
      <c r="A28" s="1" t="s">
        <v>872</v>
      </c>
      <c r="B28" s="1" t="s">
        <v>863</v>
      </c>
      <c r="C28" t="str">
        <f>"Header"&amp;"."&amp;HeaderHdrEhn!A21</f>
        <v>Header.attester</v>
      </c>
      <c r="D28" s="5" t="str">
        <f>HeaderHdrEhn!D21</f>
        <v>A.1.6 - Attester (multiple attesters could be provided)</v>
      </c>
      <c r="E28" t="s">
        <v>38</v>
      </c>
      <c r="G28" t="s">
        <v>33</v>
      </c>
      <c r="H28" t="s">
        <v>41</v>
      </c>
    </row>
    <row r="29" spans="1:8" ht="29.5" x14ac:dyDescent="0.75">
      <c r="A29" s="1" t="s">
        <v>872</v>
      </c>
      <c r="B29" s="1" t="s">
        <v>1302</v>
      </c>
      <c r="C29" t="str">
        <f>"Header"&amp;"."&amp;HeaderHdrEhn!A21</f>
        <v>Header.attester</v>
      </c>
      <c r="D29" s="5" t="str">
        <f>HeaderHdrEhn!D21</f>
        <v>A.1.6 - Attester (multiple attesters could be provided)</v>
      </c>
      <c r="E29" t="s">
        <v>1019</v>
      </c>
      <c r="G29" t="s">
        <v>33</v>
      </c>
      <c r="H29" s="5" t="s">
        <v>1032</v>
      </c>
    </row>
    <row r="30" spans="1:8" x14ac:dyDescent="0.75">
      <c r="A30" s="1" t="s">
        <v>872</v>
      </c>
      <c r="B30" s="1" t="s">
        <v>1302</v>
      </c>
      <c r="C30" t="str">
        <f>"Header"&amp;"."&amp;HeaderHdrEhn!A22</f>
        <v>Header.attester.identifier</v>
      </c>
      <c r="D30" s="5" t="str">
        <f>HeaderHdrEhn!D22</f>
        <v>A.1.6.1 - Attester identifier</v>
      </c>
      <c r="E30" t="s">
        <v>1023</v>
      </c>
      <c r="G30" t="s">
        <v>33</v>
      </c>
    </row>
    <row r="31" spans="1:8" x14ac:dyDescent="0.75">
      <c r="A31" s="1" t="s">
        <v>872</v>
      </c>
      <c r="B31" s="1" t="s">
        <v>1302</v>
      </c>
      <c r="C31" t="str">
        <f>"Header"&amp;"."&amp;HeaderHdrEhn!A23</f>
        <v>Header.attester.name</v>
      </c>
      <c r="D31" s="5" t="str">
        <f>HeaderHdrEhn!D23</f>
        <v>A.1.6.2 - Attester name</v>
      </c>
      <c r="E31" t="s">
        <v>1020</v>
      </c>
      <c r="G31" t="s">
        <v>33</v>
      </c>
    </row>
    <row r="32" spans="1:8" x14ac:dyDescent="0.75">
      <c r="A32" s="1" t="s">
        <v>872</v>
      </c>
      <c r="B32" s="1" t="s">
        <v>1302</v>
      </c>
      <c r="C32" t="str">
        <f>"Header"&amp;"."&amp;HeaderHdrEhn!A24</f>
        <v>Header.attester.organizationID</v>
      </c>
      <c r="D32" s="5" t="str">
        <f>HeaderHdrEhn!D24</f>
        <v>A.1.6.3 - Attester organisation ID</v>
      </c>
      <c r="E32" t="s">
        <v>1021</v>
      </c>
      <c r="G32" t="s">
        <v>33</v>
      </c>
    </row>
    <row r="33" spans="1:8" x14ac:dyDescent="0.75">
      <c r="A33" s="1" t="s">
        <v>872</v>
      </c>
      <c r="B33" s="1" t="s">
        <v>1302</v>
      </c>
      <c r="C33" t="str">
        <f>"Header"&amp;"."&amp;HeaderHdrEhn!A25</f>
        <v>Header.attester.organization</v>
      </c>
      <c r="D33" s="5" t="str">
        <f>HeaderHdrEhn!D25</f>
        <v>A.1.6.4 - Attester organisation</v>
      </c>
      <c r="E33" t="s">
        <v>1022</v>
      </c>
      <c r="G33" t="s">
        <v>33</v>
      </c>
    </row>
    <row r="34" spans="1:8" x14ac:dyDescent="0.75">
      <c r="A34" s="1" t="s">
        <v>872</v>
      </c>
      <c r="B34" s="1" t="s">
        <v>863</v>
      </c>
      <c r="C34" t="str">
        <f>"Header"&amp;"."&amp;HeaderHdrEhn!A26</f>
        <v>Header.attester.dateTime</v>
      </c>
      <c r="D34" s="5" t="str">
        <f>HeaderHdrEhn!D26</f>
        <v>A.1.6.5 - Approval date and time</v>
      </c>
      <c r="E34" t="s">
        <v>39</v>
      </c>
      <c r="G34" t="s">
        <v>40</v>
      </c>
    </row>
    <row r="35" spans="1:8" ht="29.5" x14ac:dyDescent="0.75">
      <c r="A35" s="1" t="s">
        <v>872</v>
      </c>
      <c r="B35" s="1" t="s">
        <v>863</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872</v>
      </c>
      <c r="B36" s="1" t="s">
        <v>1302</v>
      </c>
      <c r="C36" t="str">
        <f>"Header"&amp;"."&amp;HeaderHdrEhn!A27</f>
        <v>Header.legalAuthenticator</v>
      </c>
      <c r="D36" s="5" t="str">
        <f>HeaderHdrEhn!D27</f>
        <v>A.1.7 - Legal authenticator (The person taking responsibility for the medical content of the document)</v>
      </c>
      <c r="E36" t="s">
        <v>1033</v>
      </c>
      <c r="G36" t="s">
        <v>33</v>
      </c>
      <c r="H36" s="5" t="s">
        <v>1034</v>
      </c>
    </row>
    <row r="37" spans="1:8" x14ac:dyDescent="0.75">
      <c r="A37" s="1" t="s">
        <v>872</v>
      </c>
      <c r="B37" s="1" t="s">
        <v>1302</v>
      </c>
      <c r="C37" t="str">
        <f>"Header"&amp;"."&amp;HeaderHdrEhn!A28</f>
        <v>Header.legalAuthenticator.identifier</v>
      </c>
      <c r="D37" s="5" t="str">
        <f>HeaderHdrEhn!D28</f>
        <v>A.1.7.1 - Legal authenticator identifier</v>
      </c>
      <c r="E37" t="s">
        <v>1023</v>
      </c>
      <c r="G37" t="s">
        <v>33</v>
      </c>
      <c r="H37" t="s">
        <v>42</v>
      </c>
    </row>
    <row r="38" spans="1:8" x14ac:dyDescent="0.75">
      <c r="A38" s="1" t="s">
        <v>872</v>
      </c>
      <c r="B38" s="1" t="s">
        <v>1302</v>
      </c>
      <c r="C38" t="str">
        <f>"Header"&amp;"."&amp;HeaderHdrEhn!A29</f>
        <v>Header.legalAuthenticator.name</v>
      </c>
      <c r="D38" s="5" t="str">
        <f>HeaderHdrEhn!D29</f>
        <v>A.1.7.2 - Legal authenticator name</v>
      </c>
      <c r="E38" t="s">
        <v>1020</v>
      </c>
      <c r="G38" t="s">
        <v>33</v>
      </c>
      <c r="H38" t="s">
        <v>42</v>
      </c>
    </row>
    <row r="39" spans="1:8" x14ac:dyDescent="0.75">
      <c r="A39" s="1" t="s">
        <v>872</v>
      </c>
      <c r="B39" s="1" t="s">
        <v>1302</v>
      </c>
      <c r="C39" t="str">
        <f>"Header"&amp;"."&amp;HeaderHdrEhn!A30</f>
        <v>Header.legalAuthenticator.organizationID</v>
      </c>
      <c r="D39" s="5" t="str">
        <f>HeaderHdrEhn!D30</f>
        <v>A.1.7.3 - Legal authenticator organisation ID</v>
      </c>
      <c r="E39" t="s">
        <v>1021</v>
      </c>
      <c r="G39" t="s">
        <v>33</v>
      </c>
      <c r="H39" t="s">
        <v>42</v>
      </c>
    </row>
    <row r="40" spans="1:8" x14ac:dyDescent="0.75">
      <c r="A40" s="1" t="s">
        <v>872</v>
      </c>
      <c r="B40" s="1" t="s">
        <v>1302</v>
      </c>
      <c r="C40" t="str">
        <f>"Header"&amp;"."&amp;HeaderHdrEhn!A31</f>
        <v>Header.legalAuthenticator.organization</v>
      </c>
      <c r="D40" s="5" t="str">
        <f>HeaderHdrEhn!D31</f>
        <v>A.1.7.4 - Legal authenticator organisation</v>
      </c>
      <c r="E40" t="s">
        <v>1022</v>
      </c>
      <c r="G40" t="s">
        <v>33</v>
      </c>
      <c r="H40" t="s">
        <v>42</v>
      </c>
    </row>
    <row r="41" spans="1:8" x14ac:dyDescent="0.75">
      <c r="A41" s="1" t="s">
        <v>872</v>
      </c>
      <c r="B41" s="1" t="s">
        <v>863</v>
      </c>
      <c r="C41" t="str">
        <f>"Header"&amp;"."&amp;HeaderHdrEhn!A32</f>
        <v>Header.legalAuthenticator.dateTime</v>
      </c>
      <c r="D41" s="5" t="str">
        <f>HeaderHdrEhn!D32</f>
        <v>A.1.7.5 - Authentication date and time</v>
      </c>
      <c r="E41" t="s">
        <v>39</v>
      </c>
      <c r="G41" t="s">
        <v>40</v>
      </c>
      <c r="H41" t="s">
        <v>42</v>
      </c>
    </row>
    <row r="42" spans="1:8" x14ac:dyDescent="0.75">
      <c r="A42" s="1" t="s">
        <v>872</v>
      </c>
      <c r="B42" s="1" t="s">
        <v>863</v>
      </c>
      <c r="C42" t="str">
        <f>"Header"&amp;"."&amp;HeaderHdrEhn!A33</f>
        <v>Header.documentMetadata</v>
      </c>
      <c r="D42" s="5" t="str">
        <f>HeaderHdrEhn!D33</f>
        <v>A.1.8 - Document metadata</v>
      </c>
      <c r="E42" t="s">
        <v>23</v>
      </c>
      <c r="G42" t="s">
        <v>32</v>
      </c>
    </row>
    <row r="43" spans="1:8" ht="29.5" x14ac:dyDescent="0.75">
      <c r="A43" s="1" t="s">
        <v>872</v>
      </c>
      <c r="B43" s="1" t="s">
        <v>863</v>
      </c>
      <c r="C43" t="str">
        <f>"Header"&amp;"."&amp;HeaderHdrEhn!A34</f>
        <v>Header.documentMetadata.identifier</v>
      </c>
      <c r="D43" s="5" t="str">
        <f>HeaderHdrEhn!D34</f>
        <v>A.1.8.1 - Document ID</v>
      </c>
      <c r="E43" t="s">
        <v>24</v>
      </c>
      <c r="G43" t="s">
        <v>33</v>
      </c>
      <c r="H43" s="5" t="s">
        <v>1010</v>
      </c>
    </row>
    <row r="44" spans="1:8" x14ac:dyDescent="0.75">
      <c r="A44" s="1" t="s">
        <v>872</v>
      </c>
      <c r="B44" s="1" t="s">
        <v>874</v>
      </c>
      <c r="C44" t="str">
        <f>"Header"&amp;"."&amp;HeaderHdrEhn!A34</f>
        <v>Header.documentMetadata.identifier</v>
      </c>
      <c r="D44" s="5" t="str">
        <f>HeaderHdrEhn!D34</f>
        <v>A.1.8.1 - Document ID</v>
      </c>
      <c r="E44" t="s">
        <v>1008</v>
      </c>
      <c r="G44" t="s">
        <v>33</v>
      </c>
      <c r="H44" s="5" t="s">
        <v>1009</v>
      </c>
    </row>
    <row r="45" spans="1:8" x14ac:dyDescent="0.75">
      <c r="A45" s="1" t="s">
        <v>872</v>
      </c>
      <c r="B45" s="1" t="s">
        <v>863</v>
      </c>
      <c r="C45" t="str">
        <f>"Header"&amp;"."&amp;HeaderHdrEhn!A35</f>
        <v>Header.documentMetadata.type</v>
      </c>
      <c r="D45" s="5" t="str">
        <f>HeaderHdrEhn!D35</f>
        <v>A.1.8.2 - Document type</v>
      </c>
      <c r="E45" t="s">
        <v>25</v>
      </c>
      <c r="G45" t="s">
        <v>33</v>
      </c>
    </row>
    <row r="46" spans="1:8" x14ac:dyDescent="0.75">
      <c r="A46" s="1" t="s">
        <v>872</v>
      </c>
      <c r="B46" s="1" t="s">
        <v>863</v>
      </c>
      <c r="C46" t="str">
        <f>"Header"&amp;"."&amp;HeaderHdrEhn!A36</f>
        <v>Header.documentMetadata.status</v>
      </c>
      <c r="D46" s="5" t="str">
        <f>HeaderHdrEhn!D36</f>
        <v>A.1.8.3 - Document status</v>
      </c>
      <c r="E46" t="s">
        <v>26</v>
      </c>
      <c r="G46" t="s">
        <v>33</v>
      </c>
    </row>
    <row r="47" spans="1:8" ht="29.5" x14ac:dyDescent="0.75">
      <c r="A47" s="1" t="s">
        <v>872</v>
      </c>
      <c r="B47" s="1" t="s">
        <v>863</v>
      </c>
      <c r="C47" t="str">
        <f>"Header"&amp;"."&amp;HeaderHdrEhn!A37</f>
        <v>Header.documentMetadata.dateTime</v>
      </c>
      <c r="D47" s="5" t="str">
        <f>HeaderHdrEhn!D37</f>
        <v>A.1.8.4 - Report date and time</v>
      </c>
      <c r="E47" t="s">
        <v>27</v>
      </c>
      <c r="G47" t="s">
        <v>33</v>
      </c>
      <c r="H47" s="5" t="s">
        <v>1013</v>
      </c>
    </row>
    <row r="48" spans="1:8" ht="29.5" x14ac:dyDescent="0.75">
      <c r="A48" s="1" t="s">
        <v>872</v>
      </c>
      <c r="B48" s="1" t="s">
        <v>874</v>
      </c>
      <c r="C48" t="str">
        <f>"Header"&amp;"."&amp;HeaderHdrEhn!A37</f>
        <v>Header.documentMetadata.dateTime</v>
      </c>
      <c r="D48" s="5" t="str">
        <f>HeaderHdrEhn!D37</f>
        <v>A.1.8.4 - Report date and time</v>
      </c>
      <c r="E48" t="s">
        <v>1011</v>
      </c>
      <c r="G48" t="s">
        <v>33</v>
      </c>
      <c r="H48" s="5" t="s">
        <v>1012</v>
      </c>
    </row>
    <row r="49" spans="1:8" x14ac:dyDescent="0.75">
      <c r="A49" s="1" t="s">
        <v>872</v>
      </c>
      <c r="B49" s="1" t="s">
        <v>863</v>
      </c>
      <c r="C49" t="str">
        <f>"Header"&amp;"."&amp;HeaderHdrEhn!A38</f>
        <v>Header.documentMetadata.title</v>
      </c>
      <c r="D49" s="5" t="str">
        <f>HeaderHdrEhn!D38</f>
        <v>A.1.8.5 - Document title</v>
      </c>
      <c r="E49" t="s">
        <v>28</v>
      </c>
      <c r="G49" t="s">
        <v>33</v>
      </c>
    </row>
    <row r="50" spans="1:8" x14ac:dyDescent="0.75">
      <c r="A50" s="1" t="s">
        <v>872</v>
      </c>
      <c r="B50" s="1" t="s">
        <v>863</v>
      </c>
      <c r="C50" t="str">
        <f>"Header"&amp;"."&amp;HeaderHdrEhn!A39</f>
        <v>Header.documentMetadata.custodian</v>
      </c>
      <c r="D50" s="5" t="str">
        <f>HeaderHdrEhn!D39</f>
        <v>A.1.8.6 - Report custodian</v>
      </c>
      <c r="E50" t="s">
        <v>29</v>
      </c>
      <c r="G50" t="s">
        <v>33</v>
      </c>
    </row>
    <row r="51" spans="1:8" x14ac:dyDescent="0.75">
      <c r="A51" s="1" t="s">
        <v>872</v>
      </c>
      <c r="B51" s="1" t="s">
        <v>863</v>
      </c>
      <c r="C51" t="str">
        <f>"Header"&amp;"."&amp;HeaderHdrEhn!A40</f>
        <v>Header.documentMetadata.confidentiality</v>
      </c>
      <c r="D51" s="5" t="str">
        <f>HeaderHdrEhn!D40</f>
        <v>A.1.8.7 - Confidentiality</v>
      </c>
      <c r="E51" t="s">
        <v>30</v>
      </c>
      <c r="G51" t="s">
        <v>33</v>
      </c>
    </row>
    <row r="52" spans="1:8" x14ac:dyDescent="0.75">
      <c r="A52" s="1" t="s">
        <v>872</v>
      </c>
      <c r="B52" s="1" t="s">
        <v>863</v>
      </c>
      <c r="C52" t="str">
        <f>"Header"&amp;"."&amp;HeaderHdrEhn!A41</f>
        <v>Header.documentMetadata.language</v>
      </c>
      <c r="D52" s="5" t="str">
        <f>HeaderHdrEhn!D41</f>
        <v>A.1.8.8 - Language</v>
      </c>
      <c r="E52" t="s">
        <v>1003</v>
      </c>
      <c r="G52" t="s">
        <v>32</v>
      </c>
    </row>
    <row r="53" spans="1:8" x14ac:dyDescent="0.75">
      <c r="A53" s="1" t="s">
        <v>872</v>
      </c>
      <c r="B53" s="1" t="s">
        <v>863</v>
      </c>
      <c r="C53" t="str">
        <f>"Header"&amp;"."&amp;HeaderHdrEhn!A42</f>
        <v>Header.documentMetadata.version</v>
      </c>
      <c r="D53" s="5" t="str">
        <f>HeaderHdrEhn!D42</f>
        <v>A.1.8.9 - Version</v>
      </c>
      <c r="E53" s="6" t="s">
        <v>31</v>
      </c>
      <c r="G53" t="s">
        <v>33</v>
      </c>
      <c r="H53" s="6"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908</v>
      </c>
      <c r="B2" s="7" t="s">
        <v>66</v>
      </c>
      <c r="C2" s="7" t="s">
        <v>909</v>
      </c>
      <c r="D2" s="7" t="s">
        <v>911</v>
      </c>
      <c r="E2" s="9" t="s">
        <v>910</v>
      </c>
    </row>
    <row r="3" spans="1:5" ht="29.5" x14ac:dyDescent="0.75">
      <c r="A3" s="7" t="s">
        <v>913</v>
      </c>
      <c r="B3" s="7" t="s">
        <v>64</v>
      </c>
      <c r="C3" s="7" t="s">
        <v>67</v>
      </c>
      <c r="D3" s="7" t="s">
        <v>852</v>
      </c>
      <c r="E3" s="9" t="s">
        <v>779</v>
      </c>
    </row>
    <row r="4" spans="1:5" x14ac:dyDescent="0.75">
      <c r="A4" s="7" t="s">
        <v>914</v>
      </c>
      <c r="B4" s="7" t="s">
        <v>64</v>
      </c>
      <c r="C4" s="7" t="s">
        <v>200</v>
      </c>
      <c r="D4" s="7" t="s">
        <v>711</v>
      </c>
      <c r="E4" s="9" t="s">
        <v>780</v>
      </c>
    </row>
    <row r="5" spans="1:5" x14ac:dyDescent="0.75">
      <c r="A5" s="7" t="s">
        <v>915</v>
      </c>
      <c r="B5" s="7" t="s">
        <v>64</v>
      </c>
      <c r="C5" s="7" t="s">
        <v>69</v>
      </c>
      <c r="D5" s="7" t="s">
        <v>712</v>
      </c>
      <c r="E5" s="9" t="s">
        <v>781</v>
      </c>
    </row>
    <row r="6" spans="1:5" x14ac:dyDescent="0.75">
      <c r="A6" s="7" t="s">
        <v>916</v>
      </c>
      <c r="B6" s="7" t="s">
        <v>64</v>
      </c>
      <c r="C6" s="7" t="s">
        <v>200</v>
      </c>
      <c r="D6" s="7" t="s">
        <v>713</v>
      </c>
      <c r="E6" s="9" t="s">
        <v>782</v>
      </c>
    </row>
    <row r="7" spans="1:5" x14ac:dyDescent="0.75">
      <c r="A7" s="7" t="s">
        <v>917</v>
      </c>
      <c r="B7" s="7" t="s">
        <v>65</v>
      </c>
      <c r="C7" s="7" t="s">
        <v>67</v>
      </c>
      <c r="D7" s="7" t="s">
        <v>714</v>
      </c>
      <c r="E7" s="9" t="s">
        <v>783</v>
      </c>
    </row>
    <row r="8" spans="1:5" ht="44.25" x14ac:dyDescent="0.75">
      <c r="A8" s="7" t="s">
        <v>918</v>
      </c>
      <c r="B8" s="7" t="s">
        <v>64</v>
      </c>
      <c r="C8" s="7" t="s">
        <v>200</v>
      </c>
      <c r="D8" s="7" t="s">
        <v>715</v>
      </c>
      <c r="E8" s="9" t="s">
        <v>784</v>
      </c>
    </row>
    <row r="9" spans="1:5" x14ac:dyDescent="0.75">
      <c r="A9" s="7" t="s">
        <v>919</v>
      </c>
      <c r="B9" s="7" t="s">
        <v>64</v>
      </c>
      <c r="C9" s="7" t="s">
        <v>201</v>
      </c>
      <c r="D9" s="7" t="s">
        <v>716</v>
      </c>
      <c r="E9" s="9" t="s">
        <v>240</v>
      </c>
    </row>
    <row r="10" spans="1:5" ht="29.5" x14ac:dyDescent="0.75">
      <c r="A10" s="7" t="s">
        <v>920</v>
      </c>
      <c r="B10" s="7" t="s">
        <v>65</v>
      </c>
      <c r="C10" s="7" t="s">
        <v>200</v>
      </c>
      <c r="D10" s="7" t="s">
        <v>717</v>
      </c>
      <c r="E10" s="9" t="s">
        <v>785</v>
      </c>
    </row>
    <row r="11" spans="1:5" x14ac:dyDescent="0.75">
      <c r="A11" s="7" t="s">
        <v>921</v>
      </c>
      <c r="B11" s="7" t="s">
        <v>64</v>
      </c>
      <c r="C11" s="7" t="s">
        <v>67</v>
      </c>
      <c r="D11" s="7" t="s">
        <v>718</v>
      </c>
      <c r="E11" s="9" t="s">
        <v>242</v>
      </c>
    </row>
    <row r="12" spans="1:5" ht="44.25" x14ac:dyDescent="0.75">
      <c r="A12" s="7" t="s">
        <v>922</v>
      </c>
      <c r="B12" s="7" t="s">
        <v>64</v>
      </c>
      <c r="C12" s="7" t="s">
        <v>681</v>
      </c>
      <c r="D12" s="7" t="s">
        <v>719</v>
      </c>
      <c r="E12" s="9" t="s">
        <v>765</v>
      </c>
    </row>
    <row r="13" spans="1:5" x14ac:dyDescent="0.75">
      <c r="A13" s="7" t="s">
        <v>923</v>
      </c>
      <c r="B13" s="7" t="s">
        <v>66</v>
      </c>
      <c r="C13" s="7" t="s">
        <v>70</v>
      </c>
      <c r="D13" s="7" t="s">
        <v>720</v>
      </c>
      <c r="E13" s="9" t="s">
        <v>786</v>
      </c>
    </row>
    <row r="14" spans="1:5" ht="29.5" x14ac:dyDescent="0.75">
      <c r="A14" s="7" t="s">
        <v>924</v>
      </c>
      <c r="B14" s="7" t="s">
        <v>65</v>
      </c>
      <c r="C14" s="7" t="s">
        <v>682</v>
      </c>
      <c r="D14" s="7" t="s">
        <v>721</v>
      </c>
      <c r="E14" s="9" t="s">
        <v>787</v>
      </c>
    </row>
    <row r="15" spans="1:5" x14ac:dyDescent="0.75">
      <c r="A15" s="7" t="s">
        <v>925</v>
      </c>
      <c r="B15" s="7" t="s">
        <v>90</v>
      </c>
      <c r="C15" s="7" t="s">
        <v>67</v>
      </c>
      <c r="D15" s="7" t="s">
        <v>722</v>
      </c>
      <c r="E15" s="9" t="s">
        <v>788</v>
      </c>
    </row>
    <row r="16" spans="1:5" ht="44.25" x14ac:dyDescent="0.75">
      <c r="A16" s="7" t="s">
        <v>926</v>
      </c>
      <c r="B16" s="7" t="s">
        <v>90</v>
      </c>
      <c r="C16" s="7" t="s">
        <v>200</v>
      </c>
      <c r="D16" s="7" t="s">
        <v>723</v>
      </c>
      <c r="E16" s="9" t="s">
        <v>789</v>
      </c>
    </row>
    <row r="17" spans="1:5" x14ac:dyDescent="0.75">
      <c r="A17" s="7" t="s">
        <v>927</v>
      </c>
      <c r="B17" s="7" t="s">
        <v>66</v>
      </c>
      <c r="C17" s="7" t="s">
        <v>201</v>
      </c>
      <c r="D17" s="7" t="s">
        <v>724</v>
      </c>
      <c r="E17" s="9" t="s">
        <v>240</v>
      </c>
    </row>
    <row r="18" spans="1:5" ht="29.5" x14ac:dyDescent="0.75">
      <c r="A18" s="7" t="s">
        <v>928</v>
      </c>
      <c r="B18" s="7" t="s">
        <v>65</v>
      </c>
      <c r="C18" s="7" t="s">
        <v>200</v>
      </c>
      <c r="D18" s="7" t="s">
        <v>725</v>
      </c>
      <c r="E18" s="9" t="s">
        <v>785</v>
      </c>
    </row>
    <row r="19" spans="1:5" x14ac:dyDescent="0.75">
      <c r="A19" s="7" t="s">
        <v>929</v>
      </c>
      <c r="B19" s="7" t="s">
        <v>66</v>
      </c>
      <c r="C19" s="7" t="s">
        <v>67</v>
      </c>
      <c r="D19" s="7" t="s">
        <v>726</v>
      </c>
      <c r="E19" s="9" t="s">
        <v>242</v>
      </c>
    </row>
    <row r="20" spans="1:5" x14ac:dyDescent="0.75">
      <c r="A20" s="7" t="s">
        <v>930</v>
      </c>
      <c r="B20" s="7" t="s">
        <v>66</v>
      </c>
      <c r="C20" s="7" t="s">
        <v>68</v>
      </c>
      <c r="D20" s="7" t="s">
        <v>727</v>
      </c>
      <c r="E20" s="9" t="s">
        <v>790</v>
      </c>
    </row>
    <row r="21" spans="1:5" x14ac:dyDescent="0.75">
      <c r="A21" s="7" t="s">
        <v>931</v>
      </c>
      <c r="B21" s="7" t="s">
        <v>65</v>
      </c>
      <c r="C21" s="7" t="s">
        <v>67</v>
      </c>
      <c r="D21" s="7" t="s">
        <v>728</v>
      </c>
      <c r="E21" s="9" t="s">
        <v>791</v>
      </c>
    </row>
    <row r="22" spans="1:5" ht="29.5" x14ac:dyDescent="0.75">
      <c r="A22" s="7" t="s">
        <v>932</v>
      </c>
      <c r="B22" s="7" t="s">
        <v>90</v>
      </c>
      <c r="C22" s="7" t="s">
        <v>200</v>
      </c>
      <c r="D22" s="7" t="s">
        <v>729</v>
      </c>
      <c r="E22" s="9" t="s">
        <v>239</v>
      </c>
    </row>
    <row r="23" spans="1:5" x14ac:dyDescent="0.75">
      <c r="A23" s="7" t="s">
        <v>933</v>
      </c>
      <c r="B23" s="7" t="s">
        <v>66</v>
      </c>
      <c r="C23" s="7" t="s">
        <v>201</v>
      </c>
      <c r="D23" s="7" t="s">
        <v>730</v>
      </c>
      <c r="E23" s="9" t="s">
        <v>240</v>
      </c>
    </row>
    <row r="24" spans="1:5" ht="29.5" x14ac:dyDescent="0.75">
      <c r="A24" s="7" t="s">
        <v>934</v>
      </c>
      <c r="B24" s="7" t="s">
        <v>65</v>
      </c>
      <c r="C24" s="7" t="s">
        <v>200</v>
      </c>
      <c r="D24" s="7" t="s">
        <v>731</v>
      </c>
      <c r="E24" s="9" t="s">
        <v>785</v>
      </c>
    </row>
    <row r="25" spans="1:5" x14ac:dyDescent="0.75">
      <c r="A25" s="7" t="s">
        <v>935</v>
      </c>
      <c r="B25" s="7" t="s">
        <v>66</v>
      </c>
      <c r="C25" s="7" t="s">
        <v>67</v>
      </c>
      <c r="D25" s="7" t="s">
        <v>732</v>
      </c>
      <c r="E25" s="9" t="s">
        <v>242</v>
      </c>
    </row>
    <row r="26" spans="1:5" x14ac:dyDescent="0.75">
      <c r="A26" s="7" t="s">
        <v>936</v>
      </c>
      <c r="B26" s="7" t="s">
        <v>66</v>
      </c>
      <c r="C26" s="7" t="s">
        <v>68</v>
      </c>
      <c r="D26" s="7" t="s">
        <v>733</v>
      </c>
      <c r="E26" s="9" t="s">
        <v>792</v>
      </c>
    </row>
    <row r="27" spans="1:5" x14ac:dyDescent="0.75">
      <c r="A27" s="7" t="s">
        <v>937</v>
      </c>
      <c r="B27" s="7" t="s">
        <v>64</v>
      </c>
      <c r="C27" s="7" t="s">
        <v>67</v>
      </c>
      <c r="D27" s="7" t="s">
        <v>734</v>
      </c>
      <c r="E27" s="9" t="s">
        <v>793</v>
      </c>
    </row>
    <row r="28" spans="1:5" ht="29.5" x14ac:dyDescent="0.75">
      <c r="A28" s="7" t="s">
        <v>938</v>
      </c>
      <c r="B28" s="7" t="s">
        <v>90</v>
      </c>
      <c r="C28" s="7" t="s">
        <v>200</v>
      </c>
      <c r="D28" s="7" t="s">
        <v>735</v>
      </c>
      <c r="E28" s="9" t="s">
        <v>794</v>
      </c>
    </row>
    <row r="29" spans="1:5" x14ac:dyDescent="0.75">
      <c r="A29" s="7" t="s">
        <v>939</v>
      </c>
      <c r="B29" s="7" t="s">
        <v>66</v>
      </c>
      <c r="C29" s="7" t="s">
        <v>201</v>
      </c>
      <c r="D29" s="7" t="s">
        <v>736</v>
      </c>
      <c r="E29" s="9" t="s">
        <v>240</v>
      </c>
    </row>
    <row r="30" spans="1:5" ht="29.5" x14ac:dyDescent="0.75">
      <c r="A30" s="7" t="s">
        <v>940</v>
      </c>
      <c r="B30" s="7" t="s">
        <v>65</v>
      </c>
      <c r="C30" s="7" t="s">
        <v>200</v>
      </c>
      <c r="D30" s="7" t="s">
        <v>737</v>
      </c>
      <c r="E30" s="9" t="s">
        <v>785</v>
      </c>
    </row>
    <row r="31" spans="1:5" x14ac:dyDescent="0.75">
      <c r="A31" s="7" t="s">
        <v>941</v>
      </c>
      <c r="B31" s="7" t="s">
        <v>66</v>
      </c>
      <c r="C31" s="7" t="s">
        <v>67</v>
      </c>
      <c r="D31" s="7" t="s">
        <v>738</v>
      </c>
      <c r="E31" s="9" t="s">
        <v>242</v>
      </c>
    </row>
    <row r="32" spans="1:5" x14ac:dyDescent="0.75">
      <c r="A32" s="7" t="s">
        <v>942</v>
      </c>
      <c r="B32" s="7" t="s">
        <v>66</v>
      </c>
      <c r="C32" s="7" t="s">
        <v>68</v>
      </c>
      <c r="D32" s="7" t="s">
        <v>739</v>
      </c>
      <c r="E32" s="9" t="s">
        <v>795</v>
      </c>
    </row>
    <row r="33" spans="1:5" x14ac:dyDescent="0.75">
      <c r="A33" s="7" t="s">
        <v>943</v>
      </c>
      <c r="B33" s="7" t="s">
        <v>66</v>
      </c>
      <c r="C33" s="7" t="s">
        <v>67</v>
      </c>
      <c r="D33" s="7" t="s">
        <v>740</v>
      </c>
      <c r="E33" s="9" t="s">
        <v>796</v>
      </c>
    </row>
    <row r="34" spans="1:5" x14ac:dyDescent="0.75">
      <c r="A34" s="7" t="s">
        <v>944</v>
      </c>
      <c r="B34" s="7" t="s">
        <v>66</v>
      </c>
      <c r="C34" s="7" t="s">
        <v>200</v>
      </c>
      <c r="D34" s="7" t="s">
        <v>741</v>
      </c>
      <c r="E34" s="9" t="s">
        <v>797</v>
      </c>
    </row>
    <row r="35" spans="1:5" x14ac:dyDescent="0.75">
      <c r="A35" s="7" t="s">
        <v>945</v>
      </c>
      <c r="B35" s="7" t="s">
        <v>66</v>
      </c>
      <c r="C35" s="7" t="s">
        <v>70</v>
      </c>
      <c r="D35" s="7" t="s">
        <v>742</v>
      </c>
      <c r="E35" s="9" t="s">
        <v>798</v>
      </c>
    </row>
    <row r="36" spans="1:5" x14ac:dyDescent="0.75">
      <c r="A36" s="7" t="s">
        <v>946</v>
      </c>
      <c r="B36" s="7" t="s">
        <v>66</v>
      </c>
      <c r="C36" s="7" t="s">
        <v>70</v>
      </c>
      <c r="D36" s="7" t="s">
        <v>743</v>
      </c>
      <c r="E36" s="9" t="s">
        <v>799</v>
      </c>
    </row>
    <row r="37" spans="1:5" x14ac:dyDescent="0.75">
      <c r="A37" s="7" t="s">
        <v>947</v>
      </c>
      <c r="B37" s="7" t="s">
        <v>66</v>
      </c>
      <c r="C37" s="7" t="s">
        <v>68</v>
      </c>
      <c r="D37" s="7" t="s">
        <v>744</v>
      </c>
      <c r="E37" s="9" t="s">
        <v>853</v>
      </c>
    </row>
    <row r="38" spans="1:5" x14ac:dyDescent="0.75">
      <c r="A38" s="7" t="s">
        <v>948</v>
      </c>
      <c r="B38" s="7" t="s">
        <v>66</v>
      </c>
      <c r="C38" s="7" t="s">
        <v>69</v>
      </c>
      <c r="D38" s="7" t="s">
        <v>745</v>
      </c>
      <c r="E38" s="9" t="s">
        <v>800</v>
      </c>
    </row>
    <row r="39" spans="1:5" ht="29.5" x14ac:dyDescent="0.75">
      <c r="A39" s="7" t="s">
        <v>949</v>
      </c>
      <c r="B39" s="7" t="s">
        <v>66</v>
      </c>
      <c r="C39" s="7" t="s">
        <v>67</v>
      </c>
      <c r="D39" s="7" t="s">
        <v>746</v>
      </c>
      <c r="E39" s="9" t="s">
        <v>801</v>
      </c>
    </row>
    <row r="40" spans="1:5" x14ac:dyDescent="0.75">
      <c r="A40" s="7" t="s">
        <v>950</v>
      </c>
      <c r="B40" s="7" t="s">
        <v>66</v>
      </c>
      <c r="C40" s="7" t="s">
        <v>70</v>
      </c>
      <c r="D40" s="7" t="s">
        <v>747</v>
      </c>
      <c r="E40" s="9" t="s">
        <v>802</v>
      </c>
    </row>
    <row r="41" spans="1:5" x14ac:dyDescent="0.75">
      <c r="A41" s="7" t="s">
        <v>951</v>
      </c>
      <c r="B41" s="7" t="s">
        <v>66</v>
      </c>
      <c r="C41" s="7" t="s">
        <v>70</v>
      </c>
      <c r="D41" s="7" t="s">
        <v>748</v>
      </c>
      <c r="E41" s="9" t="s">
        <v>803</v>
      </c>
    </row>
    <row r="42" spans="1:5" x14ac:dyDescent="0.75">
      <c r="A42" s="7" t="s">
        <v>952</v>
      </c>
      <c r="B42" s="7" t="s">
        <v>64</v>
      </c>
      <c r="C42" s="7" t="s">
        <v>69</v>
      </c>
      <c r="D42" s="7" t="s">
        <v>749</v>
      </c>
      <c r="E42" s="9" t="s">
        <v>804</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B1" workbookViewId="0">
      <selection activeCell="E24" sqref="E24"/>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957</v>
      </c>
      <c r="B2" s="1" t="s">
        <v>1299</v>
      </c>
      <c r="C2" t="str">
        <f>SubjectHdrEhn!A2</f>
        <v>subjectIdentification</v>
      </c>
      <c r="D2" s="5" t="str">
        <f>SubjectHdrEhn!D2</f>
        <v>A.1.1 - Identification of the patient/subject</v>
      </c>
      <c r="E2" t="s">
        <v>987</v>
      </c>
      <c r="G2" t="s">
        <v>33</v>
      </c>
    </row>
    <row r="3" spans="1:8" ht="29.5" x14ac:dyDescent="0.75">
      <c r="A3" s="1" t="s">
        <v>957</v>
      </c>
      <c r="B3" s="1" t="s">
        <v>1299</v>
      </c>
      <c r="C3" t="str">
        <f>SubjectHdrEhn!A3</f>
        <v>subjectIdentification.given</v>
      </c>
      <c r="D3" s="5" t="str">
        <f>SubjectHdrEhn!D3</f>
        <v>A.1.1.1 - Given name</v>
      </c>
      <c r="E3" t="s">
        <v>44</v>
      </c>
      <c r="G3" t="s">
        <v>40</v>
      </c>
    </row>
    <row r="4" spans="1:8" ht="29.5" x14ac:dyDescent="0.75">
      <c r="A4" s="1" t="s">
        <v>957</v>
      </c>
      <c r="B4" s="1" t="s">
        <v>1299</v>
      </c>
      <c r="C4" t="str">
        <f>SubjectHdrEhn!A4</f>
        <v>subjectIdentification.family</v>
      </c>
      <c r="D4" s="5" t="str">
        <f>SubjectHdrEhn!D4</f>
        <v>A.1.1.2 - Family name/surname</v>
      </c>
      <c r="E4" t="s">
        <v>45</v>
      </c>
      <c r="G4" t="s">
        <v>40</v>
      </c>
    </row>
    <row r="5" spans="1:8" ht="29.5" x14ac:dyDescent="0.75">
      <c r="A5" s="1" t="s">
        <v>957</v>
      </c>
      <c r="B5" s="1" t="s">
        <v>1299</v>
      </c>
      <c r="C5" t="str">
        <f>SubjectHdrEhn!A5</f>
        <v>subjectIdentification.birthDate</v>
      </c>
      <c r="D5" s="5" t="str">
        <f>SubjectHdrEhn!D5</f>
        <v>A.1.1.3 - Date of birth</v>
      </c>
      <c r="E5" t="s">
        <v>46</v>
      </c>
      <c r="G5" t="s">
        <v>40</v>
      </c>
    </row>
    <row r="6" spans="1:8" ht="29.5" x14ac:dyDescent="0.75">
      <c r="A6" s="1" t="s">
        <v>957</v>
      </c>
      <c r="B6" s="1" t="s">
        <v>1299</v>
      </c>
      <c r="C6" t="str">
        <f>SubjectHdrEhn!A6</f>
        <v>subjectIdentification.identifier</v>
      </c>
      <c r="D6" s="5" t="str">
        <f>SubjectHdrEhn!D6</f>
        <v>A.1.1.4 - National healthcare patient ID</v>
      </c>
      <c r="E6" t="s">
        <v>47</v>
      </c>
      <c r="G6" t="s">
        <v>40</v>
      </c>
    </row>
    <row r="7" spans="1:8" x14ac:dyDescent="0.75">
      <c r="A7" s="1" t="s">
        <v>957</v>
      </c>
      <c r="B7" s="1" t="s">
        <v>1299</v>
      </c>
      <c r="C7" t="str">
        <f>SubjectHdrEhn!A7</f>
        <v>subjectIdentification.nationality</v>
      </c>
      <c r="D7" s="5" t="str">
        <f>SubjectHdrEhn!D7</f>
        <v>A.1.1.5 - Nationality</v>
      </c>
      <c r="E7" t="s">
        <v>988</v>
      </c>
      <c r="G7" t="s">
        <v>33</v>
      </c>
      <c r="H7" s="1" t="s">
        <v>989</v>
      </c>
    </row>
    <row r="8" spans="1:8" x14ac:dyDescent="0.75">
      <c r="A8" s="1" t="s">
        <v>957</v>
      </c>
      <c r="B8" s="1" t="s">
        <v>1299</v>
      </c>
      <c r="C8" t="str">
        <f>SubjectHdrEhn!A8</f>
        <v>subjectIdentification.gender</v>
      </c>
      <c r="D8" s="5" t="str">
        <f>SubjectHdrEhn!D8</f>
        <v>A.1.1.6 - Gender</v>
      </c>
      <c r="E8" t="s">
        <v>48</v>
      </c>
      <c r="G8" t="s">
        <v>40</v>
      </c>
    </row>
    <row r="9" spans="1:8" x14ac:dyDescent="0.75">
      <c r="A9" s="1" t="s">
        <v>957</v>
      </c>
      <c r="B9" s="1" t="s">
        <v>1299</v>
      </c>
      <c r="C9" s="6" t="str">
        <f>SubjectHdrEhn!A9</f>
        <v>subjectIdentification.countryOfAffiliation</v>
      </c>
      <c r="D9" s="5" t="str">
        <f>SubjectHdrEhn!D9</f>
        <v>A.1.1.7 - Country of affiliation</v>
      </c>
      <c r="E9" t="s">
        <v>987</v>
      </c>
      <c r="G9" s="6" t="s">
        <v>34</v>
      </c>
      <c r="H9" s="6" t="s">
        <v>1098</v>
      </c>
    </row>
    <row r="10" spans="1:8" ht="29.5" x14ac:dyDescent="0.75">
      <c r="A10" s="1" t="s">
        <v>957</v>
      </c>
      <c r="B10" s="1" t="s">
        <v>1299</v>
      </c>
      <c r="C10" t="str">
        <f>SubjectHdrEhn!A10</f>
        <v>subjectContact</v>
      </c>
      <c r="D10" s="5" t="str">
        <f>SubjectHdrEhn!D10</f>
        <v>A.1.2 - Patient/subject related contact information</v>
      </c>
      <c r="E10" t="s">
        <v>43</v>
      </c>
      <c r="G10" t="s">
        <v>32</v>
      </c>
    </row>
    <row r="11" spans="1:8" x14ac:dyDescent="0.75">
      <c r="A11" s="1" t="s">
        <v>957</v>
      </c>
      <c r="B11" s="1" t="s">
        <v>1299</v>
      </c>
      <c r="C11" t="str">
        <f>SubjectHdrEhn!A11</f>
        <v>subjectContact.personalContact</v>
      </c>
      <c r="D11" s="5" t="str">
        <f>SubjectHdrEhn!D11</f>
        <v>A.1.2.1 - Patient address</v>
      </c>
      <c r="E11" t="s">
        <v>43</v>
      </c>
      <c r="G11" t="s">
        <v>32</v>
      </c>
    </row>
    <row r="12" spans="1:8" x14ac:dyDescent="0.75">
      <c r="A12" s="1" t="s">
        <v>957</v>
      </c>
      <c r="B12" s="1" t="s">
        <v>1299</v>
      </c>
      <c r="C12" t="str">
        <f>SubjectHdrEhn!A12</f>
        <v>subjectContact.personalContact.address</v>
      </c>
      <c r="D12" s="5" t="str">
        <f>SubjectHdrEhn!D12</f>
        <v>A.1.2.1.1 - Address</v>
      </c>
      <c r="E12" t="s">
        <v>49</v>
      </c>
      <c r="G12" t="s">
        <v>33</v>
      </c>
    </row>
    <row r="13" spans="1:8" x14ac:dyDescent="0.75">
      <c r="A13" s="1" t="s">
        <v>957</v>
      </c>
      <c r="B13" s="1" t="s">
        <v>1299</v>
      </c>
      <c r="C13" t="str">
        <f>SubjectHdrEhn!A13</f>
        <v>subjectContact.personalContact.telecom</v>
      </c>
      <c r="D13" s="5" t="str">
        <f>SubjectHdrEhn!D13</f>
        <v>A.1.2.1.2 - Telecom</v>
      </c>
      <c r="E13" t="s">
        <v>50</v>
      </c>
      <c r="G13" t="s">
        <v>33</v>
      </c>
    </row>
    <row r="14" spans="1:8" ht="147.5" x14ac:dyDescent="0.75">
      <c r="A14" s="1" t="s">
        <v>957</v>
      </c>
      <c r="B14" s="1" t="s">
        <v>1299</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957</v>
      </c>
      <c r="B15" s="1" t="s">
        <v>1302</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991</v>
      </c>
      <c r="G15" t="s">
        <v>33</v>
      </c>
      <c r="H15" t="s">
        <v>996</v>
      </c>
    </row>
    <row r="16" spans="1:8" ht="147.5" x14ac:dyDescent="0.75">
      <c r="A16" s="1" t="s">
        <v>957</v>
      </c>
      <c r="B16" s="1" t="s">
        <v>1301</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990</v>
      </c>
      <c r="G16" t="s">
        <v>33</v>
      </c>
    </row>
    <row r="17" spans="1:8" x14ac:dyDescent="0.75">
      <c r="A17" s="1" t="s">
        <v>957</v>
      </c>
      <c r="B17" s="1" t="s">
        <v>1302</v>
      </c>
      <c r="C17" t="str">
        <f>SubjectHdrEhn!A15</f>
        <v>subjectContact.preferredHP.identifier</v>
      </c>
      <c r="D17" s="5" t="str">
        <f>SubjectHdrEhn!D15</f>
        <v>A.1.2.2.1 - Identifier of the HP</v>
      </c>
      <c r="E17" t="s">
        <v>992</v>
      </c>
      <c r="G17" t="s">
        <v>33</v>
      </c>
      <c r="H17" t="s">
        <v>996</v>
      </c>
    </row>
    <row r="18" spans="1:8" x14ac:dyDescent="0.75">
      <c r="A18" s="1" t="s">
        <v>957</v>
      </c>
      <c r="B18" s="1" t="s">
        <v>1301</v>
      </c>
      <c r="C18" t="str">
        <f>SubjectHdrEhn!A15</f>
        <v>subjectContact.preferredHP.identifier</v>
      </c>
      <c r="D18" s="5" t="str">
        <f>SubjectHdrEhn!D15</f>
        <v>A.1.2.2.1 - Identifier of the HP</v>
      </c>
      <c r="E18" t="s">
        <v>993</v>
      </c>
      <c r="G18" t="s">
        <v>33</v>
      </c>
    </row>
    <row r="19" spans="1:8" x14ac:dyDescent="0.75">
      <c r="A19" s="1" t="s">
        <v>957</v>
      </c>
      <c r="B19" s="1" t="s">
        <v>1302</v>
      </c>
      <c r="C19" t="str">
        <f>SubjectHdrEhn!A16</f>
        <v>subjectContact.preferredHP.name</v>
      </c>
      <c r="D19" s="5" t="str">
        <f>SubjectHdrEhn!D16</f>
        <v>A.1.2.2.2 - Name of the HP</v>
      </c>
      <c r="E19" t="s">
        <v>994</v>
      </c>
      <c r="G19" t="s">
        <v>33</v>
      </c>
      <c r="H19" t="s">
        <v>996</v>
      </c>
    </row>
    <row r="20" spans="1:8" x14ac:dyDescent="0.75">
      <c r="A20" s="1" t="s">
        <v>957</v>
      </c>
      <c r="B20" s="1" t="s">
        <v>1301</v>
      </c>
      <c r="C20" t="str">
        <f>SubjectHdrEhn!A16</f>
        <v>subjectContact.preferredHP.name</v>
      </c>
      <c r="D20" s="5" t="str">
        <f>SubjectHdrEhn!D16</f>
        <v>A.1.2.2.2 - Name of the HP</v>
      </c>
      <c r="E20" t="s">
        <v>995</v>
      </c>
      <c r="G20" t="s">
        <v>33</v>
      </c>
    </row>
    <row r="21" spans="1:8" x14ac:dyDescent="0.75">
      <c r="A21" s="1" t="s">
        <v>957</v>
      </c>
      <c r="B21" s="1" t="s">
        <v>1302</v>
      </c>
      <c r="C21" t="str">
        <f>SubjectHdrEhn!A17</f>
        <v>subjectContact.preferredHP.role</v>
      </c>
      <c r="D21" s="5" t="str">
        <f>SubjectHdrEhn!D17</f>
        <v>A.1.2.2.3 - Role of the HP</v>
      </c>
      <c r="E21" t="s">
        <v>997</v>
      </c>
      <c r="G21" t="s">
        <v>1387</v>
      </c>
    </row>
    <row r="22" spans="1:8" x14ac:dyDescent="0.75">
      <c r="A22" s="1" t="s">
        <v>957</v>
      </c>
      <c r="B22" s="1" t="s">
        <v>1302</v>
      </c>
      <c r="C22" t="str">
        <f>SubjectHdrEhn!A18</f>
        <v>subjectContact.preferredHP.organization</v>
      </c>
      <c r="D22" s="5" t="str">
        <f>SubjectHdrEhn!D18</f>
        <v>A.1.2.2.4 - HP Organisation</v>
      </c>
      <c r="E22" t="s">
        <v>998</v>
      </c>
      <c r="G22" t="s">
        <v>33</v>
      </c>
    </row>
    <row r="23" spans="1:8" x14ac:dyDescent="0.75">
      <c r="A23" s="1" t="s">
        <v>957</v>
      </c>
      <c r="B23" s="1" t="s">
        <v>1302</v>
      </c>
      <c r="C23" t="str">
        <f>SubjectHdrEhn!A19</f>
        <v>subjectContact.preferredHP.address</v>
      </c>
      <c r="D23" s="5" t="str">
        <f>SubjectHdrEhn!D19</f>
        <v>A.1.2.2.5 - Address</v>
      </c>
      <c r="E23" t="s">
        <v>999</v>
      </c>
      <c r="G23" t="s">
        <v>32</v>
      </c>
      <c r="H23" t="s">
        <v>996</v>
      </c>
    </row>
    <row r="24" spans="1:8" x14ac:dyDescent="0.75">
      <c r="A24" s="1" t="s">
        <v>957</v>
      </c>
      <c r="B24" s="1" t="s">
        <v>1301</v>
      </c>
      <c r="C24" t="str">
        <f>SubjectHdrEhn!A19</f>
        <v>subjectContact.preferredHP.address</v>
      </c>
      <c r="D24" s="5" t="str">
        <f>SubjectHdrEhn!D19</f>
        <v>A.1.2.2.5 - Address</v>
      </c>
      <c r="E24" t="s">
        <v>1000</v>
      </c>
      <c r="G24" t="s">
        <v>33</v>
      </c>
    </row>
    <row r="25" spans="1:8" x14ac:dyDescent="0.75">
      <c r="A25" s="1" t="s">
        <v>957</v>
      </c>
      <c r="B25" s="1" t="s">
        <v>1302</v>
      </c>
      <c r="C25" t="str">
        <f>SubjectHdrEhn!A20</f>
        <v>subjectContact.preferredHP.telecom</v>
      </c>
      <c r="D25" s="5" t="str">
        <f>SubjectHdrEhn!D20</f>
        <v>A.1.2.2.6 - Telecom</v>
      </c>
      <c r="E25" t="s">
        <v>1001</v>
      </c>
      <c r="G25" t="s">
        <v>32</v>
      </c>
      <c r="H25" t="s">
        <v>996</v>
      </c>
    </row>
    <row r="26" spans="1:8" x14ac:dyDescent="0.75">
      <c r="A26" s="1" t="s">
        <v>957</v>
      </c>
      <c r="B26" s="1" t="s">
        <v>1301</v>
      </c>
      <c r="C26" t="str">
        <f>SubjectHdrEhn!A20</f>
        <v>subjectContact.preferredHP.telecom</v>
      </c>
      <c r="D26" s="5" t="str">
        <f>SubjectHdrEhn!D20</f>
        <v>A.1.2.2.6 - Telecom</v>
      </c>
      <c r="E26" t="s">
        <v>1002</v>
      </c>
      <c r="G26" t="s">
        <v>33</v>
      </c>
    </row>
    <row r="27" spans="1:8" ht="44.25" x14ac:dyDescent="0.75">
      <c r="A27" s="1" t="s">
        <v>957</v>
      </c>
      <c r="B27" s="1" t="s">
        <v>1299</v>
      </c>
      <c r="C27" t="str">
        <f>SubjectHdrEhn!A21</f>
        <v>subjectContact.contactPerson</v>
      </c>
      <c r="D27" s="5" t="str">
        <f>SubjectHdrEhn!D21</f>
        <v>A.1.2.3 - Contact person/ legal guardian (multiple contacts could be provided)</v>
      </c>
      <c r="E27" t="s">
        <v>52</v>
      </c>
      <c r="G27" t="s">
        <v>32</v>
      </c>
    </row>
    <row r="28" spans="1:8" x14ac:dyDescent="0.75">
      <c r="A28" s="1" t="s">
        <v>957</v>
      </c>
      <c r="B28" s="1" t="s">
        <v>1299</v>
      </c>
      <c r="C28" t="str">
        <f>SubjectHdrEhn!A22</f>
        <v>subjectContact.contactPerson.role</v>
      </c>
      <c r="D28" s="5" t="str">
        <f>SubjectHdrEhn!D22</f>
        <v>A.1.2.3.1 - Role of that person</v>
      </c>
      <c r="E28" t="s">
        <v>1286</v>
      </c>
      <c r="G28" t="s">
        <v>33</v>
      </c>
    </row>
    <row r="29" spans="1:8" x14ac:dyDescent="0.75">
      <c r="A29" s="1" t="s">
        <v>957</v>
      </c>
      <c r="B29" s="1" t="s">
        <v>1299</v>
      </c>
      <c r="C29" t="str">
        <f>SubjectHdrEhn!A23</f>
        <v>subjectContact.contactPerson.relationship</v>
      </c>
      <c r="D29" s="5" t="str">
        <f>SubjectHdrEhn!D23</f>
        <v>A.1.2.3.2 - Relationship level</v>
      </c>
      <c r="E29" t="s">
        <v>1287</v>
      </c>
      <c r="G29" t="s">
        <v>33</v>
      </c>
    </row>
    <row r="30" spans="1:8" x14ac:dyDescent="0.75">
      <c r="A30" s="1" t="s">
        <v>957</v>
      </c>
      <c r="B30" s="1" t="s">
        <v>1299</v>
      </c>
      <c r="C30" t="str">
        <f>SubjectHdrEhn!A24</f>
        <v>subjectContact.contactPerson.given</v>
      </c>
      <c r="D30" s="5" t="str">
        <f>SubjectHdrEhn!D24</f>
        <v>A.1.2.3.4 - Given name</v>
      </c>
      <c r="E30" t="s">
        <v>53</v>
      </c>
      <c r="G30" t="s">
        <v>33</v>
      </c>
    </row>
    <row r="31" spans="1:8" ht="29.5" x14ac:dyDescent="0.75">
      <c r="A31" s="1" t="s">
        <v>957</v>
      </c>
      <c r="B31" s="1" t="s">
        <v>1299</v>
      </c>
      <c r="C31" t="str">
        <f>SubjectHdrEhn!A25</f>
        <v>subjectContact.contactPerson.family</v>
      </c>
      <c r="D31" s="5" t="str">
        <f>SubjectHdrEhn!D25</f>
        <v>A.1.2.3.5 - Family name/surname</v>
      </c>
      <c r="E31" t="s">
        <v>54</v>
      </c>
      <c r="G31" t="s">
        <v>40</v>
      </c>
    </row>
    <row r="32" spans="1:8" x14ac:dyDescent="0.75">
      <c r="A32" s="1" t="s">
        <v>957</v>
      </c>
      <c r="B32" s="1" t="s">
        <v>1299</v>
      </c>
      <c r="C32" t="str">
        <f>SubjectHdrEhn!A26</f>
        <v>subjectContact.contactPerson.address</v>
      </c>
      <c r="D32" s="5" t="str">
        <f>SubjectHdrEhn!D26</f>
        <v>A.1.2.3.6 - Address</v>
      </c>
      <c r="E32" t="s">
        <v>55</v>
      </c>
      <c r="G32" t="s">
        <v>33</v>
      </c>
    </row>
    <row r="33" spans="1:7" x14ac:dyDescent="0.75">
      <c r="A33" s="1" t="s">
        <v>957</v>
      </c>
      <c r="B33" s="1" t="s">
        <v>1299</v>
      </c>
      <c r="C33" t="str">
        <f>SubjectHdrEhn!A27</f>
        <v>subjectContact.contactPerson.telecom</v>
      </c>
      <c r="D33" s="5" t="str">
        <f>SubjectHdrEhn!D27</f>
        <v>A.1.2.3.7 - Telecom</v>
      </c>
      <c r="E33" t="s">
        <v>56</v>
      </c>
      <c r="G33" t="s">
        <v>33</v>
      </c>
    </row>
    <row r="34" spans="1:7" ht="29.5" x14ac:dyDescent="0.75">
      <c r="A34" s="1" t="s">
        <v>957</v>
      </c>
      <c r="B34" s="1" t="s">
        <v>1299</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960</v>
      </c>
      <c r="B2" t="s">
        <v>66</v>
      </c>
      <c r="C2" t="s">
        <v>67</v>
      </c>
      <c r="D2" t="s">
        <v>684</v>
      </c>
      <c r="E2" s="5" t="s">
        <v>755</v>
      </c>
    </row>
    <row r="3" spans="1:5" x14ac:dyDescent="0.75">
      <c r="A3" t="s">
        <v>961</v>
      </c>
      <c r="B3" t="s">
        <v>90</v>
      </c>
      <c r="C3" t="s">
        <v>69</v>
      </c>
      <c r="D3" t="s">
        <v>685</v>
      </c>
      <c r="E3" s="5" t="s">
        <v>756</v>
      </c>
    </row>
    <row r="4" spans="1:5" x14ac:dyDescent="0.75">
      <c r="A4" t="s">
        <v>962</v>
      </c>
      <c r="B4" t="s">
        <v>90</v>
      </c>
      <c r="C4" t="s">
        <v>69</v>
      </c>
      <c r="D4" t="s">
        <v>686</v>
      </c>
      <c r="E4" s="5" t="s">
        <v>757</v>
      </c>
    </row>
    <row r="5" spans="1:5" x14ac:dyDescent="0.75">
      <c r="A5" t="s">
        <v>963</v>
      </c>
      <c r="B5" t="s">
        <v>66</v>
      </c>
      <c r="C5" t="s">
        <v>68</v>
      </c>
      <c r="D5" t="s">
        <v>687</v>
      </c>
      <c r="E5" s="5" t="s">
        <v>758</v>
      </c>
    </row>
    <row r="6" spans="1:5" ht="29.5" x14ac:dyDescent="0.75">
      <c r="A6" t="s">
        <v>964</v>
      </c>
      <c r="B6" t="s">
        <v>90</v>
      </c>
      <c r="C6" t="s">
        <v>200</v>
      </c>
      <c r="D6" t="s">
        <v>688</v>
      </c>
      <c r="E6" s="5" t="s">
        <v>759</v>
      </c>
    </row>
    <row r="7" spans="1:5" x14ac:dyDescent="0.75">
      <c r="A7" t="s">
        <v>965</v>
      </c>
      <c r="B7" t="s">
        <v>65</v>
      </c>
      <c r="C7" t="s">
        <v>70</v>
      </c>
      <c r="D7" t="s">
        <v>689</v>
      </c>
      <c r="E7" s="5" t="s">
        <v>760</v>
      </c>
    </row>
    <row r="8" spans="1:5" ht="29.5" x14ac:dyDescent="0.75">
      <c r="A8" t="s">
        <v>966</v>
      </c>
      <c r="B8" t="s">
        <v>66</v>
      </c>
      <c r="C8" t="s">
        <v>70</v>
      </c>
      <c r="D8" t="s">
        <v>690</v>
      </c>
      <c r="E8" s="5" t="s">
        <v>761</v>
      </c>
    </row>
    <row r="9" spans="1:5" x14ac:dyDescent="0.75">
      <c r="A9" t="s">
        <v>967</v>
      </c>
      <c r="B9" t="s">
        <v>64</v>
      </c>
      <c r="C9" t="s">
        <v>70</v>
      </c>
      <c r="D9" t="s">
        <v>691</v>
      </c>
      <c r="E9" s="5" t="s">
        <v>762</v>
      </c>
    </row>
    <row r="10" spans="1:5" x14ac:dyDescent="0.75">
      <c r="A10" t="s">
        <v>968</v>
      </c>
      <c r="B10" t="s">
        <v>64</v>
      </c>
      <c r="C10" t="s">
        <v>67</v>
      </c>
      <c r="D10" t="s">
        <v>692</v>
      </c>
      <c r="E10" s="5" t="s">
        <v>763</v>
      </c>
    </row>
    <row r="11" spans="1:5" x14ac:dyDescent="0.75">
      <c r="A11" t="s">
        <v>969</v>
      </c>
      <c r="B11" t="s">
        <v>64</v>
      </c>
      <c r="C11" t="s">
        <v>67</v>
      </c>
      <c r="D11" t="s">
        <v>693</v>
      </c>
      <c r="E11" s="5" t="s">
        <v>764</v>
      </c>
    </row>
    <row r="12" spans="1:5" ht="44.25" x14ac:dyDescent="0.75">
      <c r="A12" t="s">
        <v>970</v>
      </c>
      <c r="B12" t="s">
        <v>65</v>
      </c>
      <c r="C12" t="s">
        <v>681</v>
      </c>
      <c r="D12" t="s">
        <v>694</v>
      </c>
      <c r="E12" s="5" t="s">
        <v>765</v>
      </c>
    </row>
    <row r="13" spans="1:5" ht="29.5" x14ac:dyDescent="0.75">
      <c r="A13" t="s">
        <v>971</v>
      </c>
      <c r="B13" t="s">
        <v>65</v>
      </c>
      <c r="C13" t="s">
        <v>682</v>
      </c>
      <c r="D13" t="s">
        <v>695</v>
      </c>
      <c r="E13" s="5" t="s">
        <v>766</v>
      </c>
    </row>
    <row r="14" spans="1:5" ht="29.5" x14ac:dyDescent="0.75">
      <c r="A14" t="s">
        <v>972</v>
      </c>
      <c r="B14" t="s">
        <v>65</v>
      </c>
      <c r="C14" t="s">
        <v>67</v>
      </c>
      <c r="D14" t="s">
        <v>696</v>
      </c>
      <c r="E14" s="5" t="s">
        <v>767</v>
      </c>
    </row>
    <row r="15" spans="1:5" ht="29.5" x14ac:dyDescent="0.75">
      <c r="A15" t="s">
        <v>973</v>
      </c>
      <c r="B15" t="s">
        <v>65</v>
      </c>
      <c r="C15" t="s">
        <v>200</v>
      </c>
      <c r="D15" t="s">
        <v>697</v>
      </c>
      <c r="E15" s="5" t="s">
        <v>768</v>
      </c>
    </row>
    <row r="16" spans="1:5" ht="29.5" x14ac:dyDescent="0.75">
      <c r="A16" t="s">
        <v>974</v>
      </c>
      <c r="B16" t="s">
        <v>66</v>
      </c>
      <c r="C16" t="s">
        <v>201</v>
      </c>
      <c r="D16" t="s">
        <v>698</v>
      </c>
      <c r="E16" s="5" t="s">
        <v>769</v>
      </c>
    </row>
    <row r="17" spans="1:5" x14ac:dyDescent="0.75">
      <c r="A17" t="s">
        <v>975</v>
      </c>
      <c r="B17" t="s">
        <v>65</v>
      </c>
      <c r="C17" t="s">
        <v>70</v>
      </c>
      <c r="D17" t="s">
        <v>699</v>
      </c>
      <c r="E17" s="5" t="s">
        <v>770</v>
      </c>
    </row>
    <row r="18" spans="1:5" x14ac:dyDescent="0.75">
      <c r="A18" t="s">
        <v>976</v>
      </c>
      <c r="B18" t="s">
        <v>64</v>
      </c>
      <c r="C18" t="s">
        <v>67</v>
      </c>
      <c r="D18" t="s">
        <v>700</v>
      </c>
      <c r="E18" s="5" t="s">
        <v>771</v>
      </c>
    </row>
    <row r="19" spans="1:5" ht="44.25" x14ac:dyDescent="0.75">
      <c r="A19" t="s">
        <v>977</v>
      </c>
      <c r="B19" t="s">
        <v>64</v>
      </c>
      <c r="C19" t="s">
        <v>681</v>
      </c>
      <c r="D19" t="s">
        <v>701</v>
      </c>
      <c r="E19" s="5" t="s">
        <v>765</v>
      </c>
    </row>
    <row r="20" spans="1:5" ht="29.5" x14ac:dyDescent="0.75">
      <c r="A20" t="s">
        <v>978</v>
      </c>
      <c r="B20" t="s">
        <v>65</v>
      </c>
      <c r="C20" t="s">
        <v>682</v>
      </c>
      <c r="D20" t="s">
        <v>702</v>
      </c>
      <c r="E20" s="5" t="s">
        <v>766</v>
      </c>
    </row>
    <row r="21" spans="1:5" x14ac:dyDescent="0.75">
      <c r="A21" t="s">
        <v>979</v>
      </c>
      <c r="B21" t="s">
        <v>65</v>
      </c>
      <c r="C21" t="s">
        <v>67</v>
      </c>
      <c r="D21" t="s">
        <v>703</v>
      </c>
      <c r="E21" s="5" t="s">
        <v>772</v>
      </c>
    </row>
    <row r="22" spans="1:5" x14ac:dyDescent="0.75">
      <c r="A22" t="s">
        <v>980</v>
      </c>
      <c r="B22" t="s">
        <v>65</v>
      </c>
      <c r="C22" t="s">
        <v>70</v>
      </c>
      <c r="D22" t="s">
        <v>704</v>
      </c>
      <c r="E22" s="5" t="s">
        <v>773</v>
      </c>
    </row>
    <row r="23" spans="1:5" x14ac:dyDescent="0.75">
      <c r="A23" t="s">
        <v>981</v>
      </c>
      <c r="B23" t="s">
        <v>64</v>
      </c>
      <c r="C23" t="s">
        <v>70</v>
      </c>
      <c r="D23" t="s">
        <v>705</v>
      </c>
      <c r="E23" s="5" t="s">
        <v>774</v>
      </c>
    </row>
    <row r="24" spans="1:5" x14ac:dyDescent="0.75">
      <c r="A24" t="s">
        <v>982</v>
      </c>
      <c r="B24" t="s">
        <v>90</v>
      </c>
      <c r="C24" t="s">
        <v>69</v>
      </c>
      <c r="D24" t="s">
        <v>706</v>
      </c>
      <c r="E24" s="5" t="s">
        <v>775</v>
      </c>
    </row>
    <row r="25" spans="1:5" ht="29.5" x14ac:dyDescent="0.75">
      <c r="A25" t="s">
        <v>983</v>
      </c>
      <c r="B25" t="s">
        <v>90</v>
      </c>
      <c r="C25" t="s">
        <v>69</v>
      </c>
      <c r="D25" t="s">
        <v>707</v>
      </c>
      <c r="E25" s="5" t="s">
        <v>776</v>
      </c>
    </row>
    <row r="26" spans="1:5" ht="44.25" x14ac:dyDescent="0.75">
      <c r="A26" t="s">
        <v>984</v>
      </c>
      <c r="B26" t="s">
        <v>65</v>
      </c>
      <c r="C26" t="s">
        <v>681</v>
      </c>
      <c r="D26" t="s">
        <v>708</v>
      </c>
      <c r="E26" s="5" t="s">
        <v>777</v>
      </c>
    </row>
    <row r="27" spans="1:5" ht="29.5" x14ac:dyDescent="0.75">
      <c r="A27" t="s">
        <v>985</v>
      </c>
      <c r="B27" t="s">
        <v>65</v>
      </c>
      <c r="C27" t="s">
        <v>682</v>
      </c>
      <c r="D27" t="s">
        <v>709</v>
      </c>
      <c r="E27" s="5" t="s">
        <v>766</v>
      </c>
    </row>
    <row r="28" spans="1:5" x14ac:dyDescent="0.75">
      <c r="A28" t="s">
        <v>986</v>
      </c>
      <c r="B28" t="s">
        <v>64</v>
      </c>
      <c r="C28" t="s">
        <v>67</v>
      </c>
      <c r="D28" t="s">
        <v>710</v>
      </c>
      <c r="E28" s="5" t="s">
        <v>778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H3" sqref="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31" t="s">
        <v>863</v>
      </c>
      <c r="C2" s="7" t="str">
        <f>LogicalModels!$A$8&amp;"."&amp;AdmissionEvaluationEhn!A2</f>
        <v>AdmissionEvaluation.objectiveFindings</v>
      </c>
      <c r="D2" s="7" t="str">
        <f>AdmissionEvaluationEhn!D2</f>
        <v>A.2.4.1 - Objective findings</v>
      </c>
      <c r="E2" s="13" t="s">
        <v>1177</v>
      </c>
      <c r="F2" s="7"/>
      <c r="G2" s="13" t="s">
        <v>20</v>
      </c>
      <c r="H2" s="25" t="s">
        <v>1389</v>
      </c>
    </row>
    <row r="3" spans="1:8" x14ac:dyDescent="0.75">
      <c r="A3" t="str">
        <f>"http://hl7.eu/fhir/hdr/StructureDefinition/"&amp;LogicalModels!$A$8</f>
        <v>http://hl7.eu/fhir/hdr/StructureDefinition/AdmissionEvaluation</v>
      </c>
      <c r="B3" s="31" t="s">
        <v>863</v>
      </c>
      <c r="C3" s="7" t="str">
        <f>LogicalModels!$A$8&amp;"."&amp;AdmissionEvaluationEhn!A3</f>
        <v>AdmissionEvaluation.functionalStatus</v>
      </c>
      <c r="D3" s="7" t="str">
        <f>AdmissionEvaluationEhn!D3</f>
        <v>A.2.4.2 - Functional status</v>
      </c>
      <c r="E3" s="7" t="s">
        <v>1208</v>
      </c>
      <c r="F3" s="7"/>
      <c r="G3" s="13" t="s">
        <v>20</v>
      </c>
      <c r="H3" s="8" t="s">
        <v>1352</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1179</v>
      </c>
      <c r="D2" t="s">
        <v>71</v>
      </c>
      <c r="E2" t="s">
        <v>73</v>
      </c>
    </row>
    <row r="3" spans="1:5" x14ac:dyDescent="0.75">
      <c r="A3" t="s">
        <v>63</v>
      </c>
      <c r="B3" t="s">
        <v>64</v>
      </c>
      <c r="C3" s="1" t="s">
        <v>1178</v>
      </c>
      <c r="D3" t="s">
        <v>72</v>
      </c>
      <c r="E3" t="s">
        <v>78</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abSelected="1" topLeftCell="B19" workbookViewId="0">
      <selection activeCell="C26" sqref="C26"/>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861</v>
      </c>
      <c r="B2" s="1" t="s">
        <v>862</v>
      </c>
      <c r="C2" t="str">
        <f>"Encounter"&amp;"."&amp;EncounterEhn!A2</f>
        <v>Encounter.type</v>
      </c>
      <c r="D2" t="str">
        <f>EncounterEhn!D2</f>
        <v>A.2.3.1 - Encounter type</v>
      </c>
      <c r="E2" t="s">
        <v>5</v>
      </c>
      <c r="G2" t="s">
        <v>19</v>
      </c>
    </row>
    <row r="3" spans="1:8" x14ac:dyDescent="0.75">
      <c r="A3" s="1" t="s">
        <v>861</v>
      </c>
      <c r="B3" s="1" t="s">
        <v>862</v>
      </c>
      <c r="C3" t="str">
        <f>"Encounter"&amp;"."&amp;EncounterEhn!A3</f>
        <v>Encounter.note</v>
      </c>
      <c r="D3" t="str">
        <f>EncounterEhn!D3</f>
        <v>A.2.3.2 - Encounter note</v>
      </c>
      <c r="E3" t="s">
        <v>883</v>
      </c>
      <c r="G3" t="s">
        <v>19</v>
      </c>
    </row>
    <row r="4" spans="1:8" x14ac:dyDescent="0.75">
      <c r="A4" s="1" t="s">
        <v>861</v>
      </c>
      <c r="B4" s="1" t="s">
        <v>862</v>
      </c>
      <c r="C4" t="str">
        <f>"Encounter"&amp;"."&amp;EncounterEhn!A4</f>
        <v>Encounter.admission</v>
      </c>
      <c r="D4" t="str">
        <f>EncounterEhn!D4</f>
        <v>A.2.3.3 - Admission</v>
      </c>
      <c r="E4" t="s">
        <v>884</v>
      </c>
      <c r="G4" t="s">
        <v>19</v>
      </c>
    </row>
    <row r="5" spans="1:8" x14ac:dyDescent="0.75">
      <c r="A5" s="1" t="s">
        <v>861</v>
      </c>
      <c r="B5" s="1" t="s">
        <v>862</v>
      </c>
      <c r="C5" t="str">
        <f>"Encounter"&amp;"."&amp;EncounterEhn!A5</f>
        <v>Encounter.admission.urgency</v>
      </c>
      <c r="D5" t="str">
        <f>EncounterEhn!D5</f>
        <v>A.2.3.3.1 - Admission urgency</v>
      </c>
      <c r="E5" t="s">
        <v>6</v>
      </c>
      <c r="G5" t="s">
        <v>20</v>
      </c>
    </row>
    <row r="6" spans="1:8" x14ac:dyDescent="0.75">
      <c r="A6" s="1" t="s">
        <v>861</v>
      </c>
      <c r="B6" s="1" t="s">
        <v>862</v>
      </c>
      <c r="C6" t="str">
        <f>"Encounter"&amp;"."&amp;EncounterEhn!A6</f>
        <v>Encounter.admission.date</v>
      </c>
      <c r="D6" t="str">
        <f>EncounterEhn!D6</f>
        <v>A.2.3.3.2 - Admission date</v>
      </c>
      <c r="E6" t="s">
        <v>7</v>
      </c>
      <c r="G6" t="s">
        <v>19</v>
      </c>
    </row>
    <row r="7" spans="1:8" x14ac:dyDescent="0.75">
      <c r="A7" s="1" t="s">
        <v>861</v>
      </c>
      <c r="B7" s="1" t="s">
        <v>862</v>
      </c>
      <c r="C7" t="str">
        <f>"Encounter"&amp;"."&amp;EncounterEhn!A7</f>
        <v>Encounter.admission.admitter</v>
      </c>
      <c r="D7" t="str">
        <f>EncounterEhn!D7</f>
        <v>Admitting professional</v>
      </c>
      <c r="E7" t="s">
        <v>8</v>
      </c>
      <c r="G7" t="s">
        <v>19</v>
      </c>
      <c r="H7" t="s">
        <v>885</v>
      </c>
    </row>
    <row r="8" spans="1:8" x14ac:dyDescent="0.75">
      <c r="A8" s="1" t="s">
        <v>861</v>
      </c>
      <c r="B8" s="1" t="s">
        <v>1301</v>
      </c>
      <c r="C8" t="str">
        <f>"Encounter"&amp;"."&amp;EncounterEhn!A8</f>
        <v>Encounter.admission.admitter.identifier</v>
      </c>
      <c r="D8" t="str">
        <f>EncounterEhn!D8</f>
        <v>A.2.3.3.3 - Admitting professional ID</v>
      </c>
      <c r="E8" t="s">
        <v>886</v>
      </c>
      <c r="G8" t="s">
        <v>19</v>
      </c>
      <c r="H8" t="s">
        <v>892</v>
      </c>
    </row>
    <row r="9" spans="1:8" x14ac:dyDescent="0.75">
      <c r="A9" s="1" t="s">
        <v>861</v>
      </c>
      <c r="B9" s="1" t="s">
        <v>1302</v>
      </c>
      <c r="C9" t="str">
        <f>"Encounter"&amp;"."&amp;EncounterEhn!A8</f>
        <v>Encounter.admission.admitter.identifier</v>
      </c>
      <c r="D9" t="str">
        <f>EncounterEhn!D8</f>
        <v>A.2.3.3.3 - Admitting professional ID</v>
      </c>
      <c r="E9" t="s">
        <v>887</v>
      </c>
      <c r="G9" t="s">
        <v>19</v>
      </c>
      <c r="H9" t="s">
        <v>893</v>
      </c>
    </row>
    <row r="10" spans="1:8" ht="29.5" x14ac:dyDescent="0.75">
      <c r="A10" s="1" t="s">
        <v>861</v>
      </c>
      <c r="B10" s="1" t="s">
        <v>1301</v>
      </c>
      <c r="C10" t="str">
        <f>"Encounter"&amp;"."&amp;EncounterEhn!A9</f>
        <v>Encounter.admission.admitter.name</v>
      </c>
      <c r="D10" t="str">
        <f>EncounterEhn!D9</f>
        <v>A.2.3.3.4 - Admitting professional name</v>
      </c>
      <c r="E10" t="s">
        <v>888</v>
      </c>
      <c r="G10" t="s">
        <v>19</v>
      </c>
      <c r="H10" s="5" t="s">
        <v>889</v>
      </c>
    </row>
    <row r="11" spans="1:8" x14ac:dyDescent="0.75">
      <c r="A11" s="1" t="s">
        <v>861</v>
      </c>
      <c r="B11" s="1" t="s">
        <v>1298</v>
      </c>
      <c r="C11" t="str">
        <f>"Encounter"&amp;"."&amp;EncounterEhn!A10</f>
        <v>Encounter.admission.admitter.organizationID</v>
      </c>
      <c r="D11" t="str">
        <f>EncounterEhn!D10</f>
        <v>A.2.3.3.5 - Admitting organisation ID</v>
      </c>
      <c r="E11" t="s">
        <v>890</v>
      </c>
      <c r="G11" t="s">
        <v>19</v>
      </c>
      <c r="H11" t="s">
        <v>894</v>
      </c>
    </row>
    <row r="12" spans="1:8" x14ac:dyDescent="0.75">
      <c r="A12" s="1" t="s">
        <v>861</v>
      </c>
      <c r="B12" s="1" t="s">
        <v>862</v>
      </c>
      <c r="C12" t="str">
        <f>"Encounter"&amp;"."&amp;EncounterEhn!A11</f>
        <v>Encounter.admission.admitter.organization</v>
      </c>
      <c r="D12" t="str">
        <f>EncounterEhn!D11</f>
        <v>A.2.3.3.6 - Admitting organisation</v>
      </c>
      <c r="E12" t="s">
        <v>896</v>
      </c>
      <c r="G12" t="s">
        <v>19</v>
      </c>
    </row>
    <row r="13" spans="1:8" x14ac:dyDescent="0.75">
      <c r="A13" s="1" t="s">
        <v>861</v>
      </c>
      <c r="B13" s="1" t="s">
        <v>862</v>
      </c>
      <c r="C13" t="str">
        <f>"Encounter"&amp;"."&amp;EncounterEhn!A11</f>
        <v>Encounter.admission.admitter.organization</v>
      </c>
      <c r="D13" t="str">
        <f>EncounterEhn!D11</f>
        <v>A.2.3.3.6 - Admitting organisation</v>
      </c>
      <c r="E13" t="s">
        <v>891</v>
      </c>
      <c r="G13" t="s">
        <v>19</v>
      </c>
      <c r="H13" t="s">
        <v>895</v>
      </c>
    </row>
    <row r="14" spans="1:8" x14ac:dyDescent="0.75">
      <c r="A14" s="1" t="s">
        <v>861</v>
      </c>
      <c r="B14" s="1" t="s">
        <v>862</v>
      </c>
      <c r="C14" t="str">
        <f>"Encounter"&amp;"."&amp;EncounterEhn!A12</f>
        <v>Encounter.admission.source</v>
      </c>
      <c r="D14" t="str">
        <f>EncounterEhn!D12</f>
        <v>A.2.3.3.7 - Admit Source</v>
      </c>
      <c r="E14" t="s">
        <v>9</v>
      </c>
      <c r="G14" t="s">
        <v>19</v>
      </c>
    </row>
    <row r="15" spans="1:8" x14ac:dyDescent="0.75">
      <c r="A15" s="1" t="s">
        <v>861</v>
      </c>
      <c r="B15" s="1" t="s">
        <v>862</v>
      </c>
      <c r="C15" t="str">
        <f>"Encounter"&amp;"."&amp;EncounterEhn!A13</f>
        <v>Encounter.admission.referringHP</v>
      </c>
      <c r="D15" t="str">
        <f>EncounterEhn!D13</f>
        <v>Referring professional</v>
      </c>
      <c r="E15" t="s">
        <v>8</v>
      </c>
      <c r="G15" t="s">
        <v>19</v>
      </c>
      <c r="H15" t="s">
        <v>22</v>
      </c>
    </row>
    <row r="16" spans="1:8" x14ac:dyDescent="0.75">
      <c r="A16" s="1" t="s">
        <v>861</v>
      </c>
      <c r="B16" s="1" t="s">
        <v>1301</v>
      </c>
      <c r="C16" t="str">
        <f>"Encounter"&amp;"."&amp;EncounterEhn!A14</f>
        <v>Encounter.admission.referringHP.identifier</v>
      </c>
      <c r="D16" t="str">
        <f>EncounterEhn!D14</f>
        <v>A.2.3.3.8 - Referring professional ID</v>
      </c>
      <c r="E16" t="s">
        <v>886</v>
      </c>
      <c r="G16" t="s">
        <v>19</v>
      </c>
      <c r="H16" t="s">
        <v>897</v>
      </c>
    </row>
    <row r="17" spans="1:8" x14ac:dyDescent="0.75">
      <c r="A17" s="1" t="s">
        <v>861</v>
      </c>
      <c r="B17" s="1" t="s">
        <v>1302</v>
      </c>
      <c r="C17" t="str">
        <f>"Encounter"&amp;"."&amp;EncounterEhn!A14</f>
        <v>Encounter.admission.referringHP.identifier</v>
      </c>
      <c r="D17" t="str">
        <f>EncounterEhn!D14</f>
        <v>A.2.3.3.8 - Referring professional ID</v>
      </c>
      <c r="E17" t="s">
        <v>887</v>
      </c>
      <c r="G17" t="s">
        <v>19</v>
      </c>
      <c r="H17" t="s">
        <v>898</v>
      </c>
    </row>
    <row r="18" spans="1:8" ht="29.5" x14ac:dyDescent="0.75">
      <c r="A18" s="1" t="s">
        <v>861</v>
      </c>
      <c r="B18" s="1" t="s">
        <v>1301</v>
      </c>
      <c r="C18" t="str">
        <f>"Encounter"&amp;"."&amp;EncounterEhn!A15</f>
        <v>Encounter.admission.referringHP.name</v>
      </c>
      <c r="D18" t="str">
        <f>EncounterEhn!D15</f>
        <v>A.2.3.3.9 - Referring professional name</v>
      </c>
      <c r="E18" t="s">
        <v>888</v>
      </c>
      <c r="G18" t="s">
        <v>19</v>
      </c>
      <c r="H18" s="5" t="s">
        <v>889</v>
      </c>
    </row>
    <row r="19" spans="1:8" x14ac:dyDescent="0.75">
      <c r="A19" s="1" t="s">
        <v>861</v>
      </c>
      <c r="B19" s="1" t="s">
        <v>1298</v>
      </c>
      <c r="C19" t="str">
        <f>"Encounter"&amp;"."&amp;EncounterEhn!A16</f>
        <v>Encounter.admission.referringHP.organizationID</v>
      </c>
      <c r="D19" t="str">
        <f>EncounterEhn!D16</f>
        <v>A.2.3.3.10 - Referring organisation ID</v>
      </c>
      <c r="E19" t="s">
        <v>890</v>
      </c>
      <c r="G19" t="s">
        <v>20</v>
      </c>
      <c r="H19" t="s">
        <v>899</v>
      </c>
    </row>
    <row r="20" spans="1:8" x14ac:dyDescent="0.75">
      <c r="A20" s="1" t="s">
        <v>861</v>
      </c>
      <c r="B20" s="1" t="s">
        <v>862</v>
      </c>
      <c r="C20" t="str">
        <f>"Encounter"&amp;"."&amp;EncounterEhn!A17</f>
        <v>Encounter.admission.referringHP.organization</v>
      </c>
      <c r="D20" t="str">
        <f>EncounterEhn!D17</f>
        <v>A.2.3.3.11 - Referring organisation</v>
      </c>
      <c r="E20" t="s">
        <v>891</v>
      </c>
      <c r="G20" t="s">
        <v>18</v>
      </c>
      <c r="H20" t="s">
        <v>900</v>
      </c>
    </row>
    <row r="21" spans="1:8" x14ac:dyDescent="0.75">
      <c r="A21" s="1" t="s">
        <v>861</v>
      </c>
      <c r="B21" s="1" t="s">
        <v>862</v>
      </c>
      <c r="C21" t="str">
        <f>"Encounter"&amp;"."&amp;EncounterEhn!A18</f>
        <v>Encounter.admissionReason</v>
      </c>
      <c r="D21" t="str">
        <f>EncounterEhn!D18</f>
        <v>A.2.3.4 - Admission reason</v>
      </c>
      <c r="E21" t="s">
        <v>10</v>
      </c>
      <c r="G21" t="s">
        <v>19</v>
      </c>
    </row>
    <row r="22" spans="1:8" x14ac:dyDescent="0.75">
      <c r="A22" s="1" t="s">
        <v>861</v>
      </c>
      <c r="B22" s="1" t="s">
        <v>862</v>
      </c>
      <c r="C22" t="str">
        <f>"Encounter"&amp;"."&amp;EncounterEhn!A18</f>
        <v>Encounter.admissionReason</v>
      </c>
      <c r="D22" t="str">
        <f>EncounterEhn!D18</f>
        <v>A.2.3.4 - Admission reason</v>
      </c>
      <c r="E22" t="s">
        <v>901</v>
      </c>
      <c r="G22" t="s">
        <v>19</v>
      </c>
    </row>
    <row r="23" spans="1:8" x14ac:dyDescent="0.75">
      <c r="A23" s="1" t="s">
        <v>861</v>
      </c>
      <c r="B23" s="1" t="s">
        <v>862</v>
      </c>
      <c r="C23" t="str">
        <f>"Encounter"&amp;"."&amp;EncounterEhn!A19</f>
        <v>Encounter.admissionReason.code</v>
      </c>
      <c r="D23" t="str">
        <f>EncounterEhn!D19</f>
        <v>A.2.3.4.1 - Admission reason</v>
      </c>
      <c r="E23" t="s">
        <v>10</v>
      </c>
      <c r="G23" t="s">
        <v>20</v>
      </c>
    </row>
    <row r="24" spans="1:8" x14ac:dyDescent="0.75">
      <c r="A24" s="1" t="s">
        <v>861</v>
      </c>
      <c r="B24" s="1" t="s">
        <v>862</v>
      </c>
      <c r="C24" t="str">
        <f>"Encounter"&amp;"."&amp;EncounterEhn!A20</f>
        <v>Encounter.admissionReason.comment</v>
      </c>
      <c r="D24" t="str">
        <f>EncounterEhn!D20</f>
        <v>A.2.3.4.2 - Admission reason comment</v>
      </c>
      <c r="E24" t="s">
        <v>11</v>
      </c>
      <c r="G24" t="s">
        <v>20</v>
      </c>
    </row>
    <row r="25" spans="1:8" x14ac:dyDescent="0.75">
      <c r="A25" s="1" t="s">
        <v>861</v>
      </c>
      <c r="B25" s="1" t="s">
        <v>862</v>
      </c>
      <c r="C25" t="str">
        <f>"Encounter"&amp;"."&amp;EncounterEhn!A21</f>
        <v>Encounter.admissionReason.legalStatus</v>
      </c>
      <c r="D25" s="37" t="str">
        <f>EncounterEhn!D21</f>
        <v>A.2.3.4.3 - Admission legal status</v>
      </c>
      <c r="E25" t="s">
        <v>1392</v>
      </c>
      <c r="G25" t="s">
        <v>20</v>
      </c>
    </row>
    <row r="26" spans="1:8" x14ac:dyDescent="0.75">
      <c r="A26" s="1" t="s">
        <v>861</v>
      </c>
      <c r="B26" s="1" t="s">
        <v>862</v>
      </c>
      <c r="C26" s="38" t="str">
        <f>"Encounter"&amp;"."&amp;EncounterEhn!A22</f>
        <v>Encounter.discharge</v>
      </c>
      <c r="D26" t="str">
        <f>EncounterEhn!D22</f>
        <v>A.2.3.5 - Discharge</v>
      </c>
      <c r="E26" t="s">
        <v>884</v>
      </c>
      <c r="G26" t="s">
        <v>20</v>
      </c>
    </row>
    <row r="27" spans="1:8" x14ac:dyDescent="0.75">
      <c r="A27" s="1" t="s">
        <v>861</v>
      </c>
      <c r="B27" s="1" t="s">
        <v>862</v>
      </c>
      <c r="C27" t="str">
        <f>"Encounter"&amp;"."&amp;EncounterEhn!A23</f>
        <v>Encounter.discharge.date</v>
      </c>
      <c r="D27" t="str">
        <f>EncounterEhn!D23</f>
        <v>A.2.3.5.1 - Discharge date</v>
      </c>
      <c r="E27" t="s">
        <v>12</v>
      </c>
      <c r="G27" t="s">
        <v>20</v>
      </c>
    </row>
    <row r="28" spans="1:8" x14ac:dyDescent="0.75">
      <c r="A28" s="1" t="s">
        <v>861</v>
      </c>
      <c r="B28" s="1" t="s">
        <v>862</v>
      </c>
      <c r="C28" t="str">
        <f>"Encounter"&amp;"."&amp;EncounterEhn!A24</f>
        <v>Encounter.discharge.destinationType</v>
      </c>
      <c r="D28" t="str">
        <f>EncounterEhn!D24</f>
        <v>A.2.3.5.2 - Discharge destination type</v>
      </c>
      <c r="E28" t="s">
        <v>13</v>
      </c>
      <c r="G28" t="s">
        <v>20</v>
      </c>
    </row>
    <row r="29" spans="1:8" x14ac:dyDescent="0.75">
      <c r="A29" s="1" t="s">
        <v>861</v>
      </c>
      <c r="B29" s="1" t="s">
        <v>862</v>
      </c>
      <c r="C29" t="str">
        <f>"Encounter"&amp;"."&amp;EncounterEhn!A25</f>
        <v>Encounter.discharge.destinationLocation</v>
      </c>
      <c r="D29" t="str">
        <f>EncounterEhn!D25</f>
        <v>A.2.3.5.3 - Destination location</v>
      </c>
      <c r="E29" t="s">
        <v>902</v>
      </c>
      <c r="G29" t="s">
        <v>20</v>
      </c>
    </row>
    <row r="30" spans="1:8" x14ac:dyDescent="0.75">
      <c r="A30" s="1" t="s">
        <v>861</v>
      </c>
      <c r="B30" s="1" t="s">
        <v>862</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861</v>
      </c>
      <c r="B31" s="1" t="s">
        <v>904</v>
      </c>
      <c r="C31" t="str">
        <f>"Encounter"&amp;"."&amp;EncounterEhn!A27</f>
        <v>Encounter.location.period</v>
      </c>
      <c r="D31" t="str">
        <f>EncounterEhn!D27</f>
        <v>A.2.3.6.1 - Period</v>
      </c>
      <c r="E31" t="s">
        <v>1388</v>
      </c>
      <c r="G31" t="s">
        <v>20</v>
      </c>
      <c r="H31" t="s">
        <v>14</v>
      </c>
    </row>
    <row r="32" spans="1:8" x14ac:dyDescent="0.75">
      <c r="A32" s="1" t="s">
        <v>861</v>
      </c>
      <c r="B32" s="1" t="s">
        <v>904</v>
      </c>
      <c r="C32" t="str">
        <f>"Encounter"&amp;"."&amp;EncounterEhn!A28</f>
        <v>Encounter.location.organization</v>
      </c>
      <c r="D32" t="str">
        <f>EncounterEhn!D28</f>
        <v>Organization</v>
      </c>
      <c r="E32" t="s">
        <v>903</v>
      </c>
      <c r="G32" t="s">
        <v>19</v>
      </c>
      <c r="H32" t="s">
        <v>905</v>
      </c>
    </row>
    <row r="33" spans="1:8" x14ac:dyDescent="0.75">
      <c r="A33" s="1" t="s">
        <v>861</v>
      </c>
      <c r="B33" s="1" t="s">
        <v>1298</v>
      </c>
      <c r="C33" t="str">
        <f>"Encounter"&amp;"."&amp;EncounterEhn!A29</f>
        <v>Encounter.location.organization.identifier</v>
      </c>
      <c r="D33" t="str">
        <f>EncounterEhn!D29</f>
        <v>A.2.3.6.2 - Organisation Part ID</v>
      </c>
      <c r="E33" t="s">
        <v>890</v>
      </c>
      <c r="G33" t="s">
        <v>19</v>
      </c>
      <c r="H33" t="s">
        <v>15</v>
      </c>
    </row>
    <row r="34" spans="1:8" x14ac:dyDescent="0.75">
      <c r="A34" s="1" t="s">
        <v>861</v>
      </c>
      <c r="B34" s="1" t="s">
        <v>1298</v>
      </c>
      <c r="C34" t="str">
        <f>"Encounter"&amp;"."&amp;EncounterEhn!A30</f>
        <v>Encounter.location.organization.name</v>
      </c>
      <c r="D34" t="str">
        <f>EncounterEhn!D30</f>
        <v>A.2.3.6.3 - Organisation Part Name</v>
      </c>
      <c r="E34" t="s">
        <v>906</v>
      </c>
      <c r="G34" t="s">
        <v>20</v>
      </c>
      <c r="H34" t="s">
        <v>15</v>
      </c>
    </row>
    <row r="35" spans="1:8" x14ac:dyDescent="0.75">
      <c r="A35" s="1" t="s">
        <v>861</v>
      </c>
      <c r="B35" s="1" t="s">
        <v>1298</v>
      </c>
      <c r="C35" t="str">
        <f>"Encounter"&amp;"."&amp;EncounterEhn!A31</f>
        <v>Encounter.location.organization.details</v>
      </c>
      <c r="D35" s="6" t="str">
        <f>EncounterEhn!D31</f>
        <v>A.2.3.6.4 - Organisation Part Details</v>
      </c>
      <c r="E35" s="6" t="s">
        <v>229</v>
      </c>
      <c r="G35" t="s">
        <v>20</v>
      </c>
      <c r="H35" s="6" t="s">
        <v>907</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170</v>
      </c>
      <c r="B2" t="s">
        <v>66</v>
      </c>
      <c r="C2" t="s">
        <v>70</v>
      </c>
      <c r="D2" t="s">
        <v>203</v>
      </c>
      <c r="E2" t="s">
        <v>233</v>
      </c>
    </row>
    <row r="3" spans="1:5" x14ac:dyDescent="0.75">
      <c r="A3" t="s">
        <v>171</v>
      </c>
      <c r="B3" t="s">
        <v>64</v>
      </c>
      <c r="C3" t="s">
        <v>69</v>
      </c>
      <c r="D3" t="s">
        <v>204</v>
      </c>
      <c r="E3" t="s">
        <v>234</v>
      </c>
    </row>
    <row r="4" spans="1:5" x14ac:dyDescent="0.75">
      <c r="A4" t="s">
        <v>172</v>
      </c>
      <c r="B4" t="s">
        <v>66</v>
      </c>
      <c r="C4" t="s">
        <v>67</v>
      </c>
      <c r="D4" t="s">
        <v>205</v>
      </c>
      <c r="E4" t="s">
        <v>235</v>
      </c>
    </row>
    <row r="5" spans="1:5" x14ac:dyDescent="0.75">
      <c r="A5" t="s">
        <v>173</v>
      </c>
      <c r="B5" t="s">
        <v>64</v>
      </c>
      <c r="C5" t="s">
        <v>70</v>
      </c>
      <c r="D5" t="s">
        <v>206</v>
      </c>
      <c r="E5" t="s">
        <v>236</v>
      </c>
    </row>
    <row r="6" spans="1:5" x14ac:dyDescent="0.75">
      <c r="A6" t="s">
        <v>174</v>
      </c>
      <c r="B6" t="s">
        <v>66</v>
      </c>
      <c r="C6" t="s">
        <v>68</v>
      </c>
      <c r="D6" t="s">
        <v>207</v>
      </c>
      <c r="E6" t="s">
        <v>237</v>
      </c>
    </row>
    <row r="7" spans="1:5" x14ac:dyDescent="0.75">
      <c r="A7" t="s">
        <v>175</v>
      </c>
      <c r="B7" t="s">
        <v>64</v>
      </c>
      <c r="C7" t="s">
        <v>67</v>
      </c>
      <c r="D7" t="s">
        <v>208</v>
      </c>
      <c r="E7" t="s">
        <v>238</v>
      </c>
    </row>
    <row r="8" spans="1:5" x14ac:dyDescent="0.75">
      <c r="A8" t="s">
        <v>176</v>
      </c>
      <c r="B8" t="s">
        <v>64</v>
      </c>
      <c r="C8" t="s">
        <v>200</v>
      </c>
      <c r="D8" t="s">
        <v>209</v>
      </c>
      <c r="E8" t="s">
        <v>239</v>
      </c>
    </row>
    <row r="9" spans="1:5" x14ac:dyDescent="0.75">
      <c r="A9" t="s">
        <v>177</v>
      </c>
      <c r="B9" t="s">
        <v>64</v>
      </c>
      <c r="C9" t="s">
        <v>201</v>
      </c>
      <c r="D9" t="s">
        <v>210</v>
      </c>
      <c r="E9" t="s">
        <v>240</v>
      </c>
    </row>
    <row r="10" spans="1:5" x14ac:dyDescent="0.75">
      <c r="A10" t="s">
        <v>178</v>
      </c>
      <c r="B10" t="s">
        <v>64</v>
      </c>
      <c r="C10" t="s">
        <v>200</v>
      </c>
      <c r="D10" t="s">
        <v>211</v>
      </c>
      <c r="E10" t="s">
        <v>241</v>
      </c>
    </row>
    <row r="11" spans="1:5" x14ac:dyDescent="0.75">
      <c r="A11" t="s">
        <v>179</v>
      </c>
      <c r="B11" t="s">
        <v>64</v>
      </c>
      <c r="C11" t="s">
        <v>67</v>
      </c>
      <c r="D11" t="s">
        <v>212</v>
      </c>
      <c r="E11" t="s">
        <v>242</v>
      </c>
    </row>
    <row r="12" spans="1:5" x14ac:dyDescent="0.75">
      <c r="A12" t="s">
        <v>180</v>
      </c>
      <c r="B12" t="s">
        <v>64</v>
      </c>
      <c r="C12" t="s">
        <v>70</v>
      </c>
      <c r="D12" t="s">
        <v>213</v>
      </c>
      <c r="E12" t="s">
        <v>243</v>
      </c>
    </row>
    <row r="13" spans="1:5" x14ac:dyDescent="0.75">
      <c r="A13" t="s">
        <v>181</v>
      </c>
      <c r="B13" t="s">
        <v>64</v>
      </c>
      <c r="C13" t="s">
        <v>67</v>
      </c>
      <c r="D13" t="s">
        <v>214</v>
      </c>
      <c r="E13" t="s">
        <v>244</v>
      </c>
    </row>
    <row r="14" spans="1:5" x14ac:dyDescent="0.75">
      <c r="A14" t="s">
        <v>182</v>
      </c>
      <c r="B14" t="s">
        <v>64</v>
      </c>
      <c r="C14" t="s">
        <v>200</v>
      </c>
      <c r="D14" t="s">
        <v>215</v>
      </c>
      <c r="E14" t="s">
        <v>239</v>
      </c>
    </row>
    <row r="15" spans="1:5" x14ac:dyDescent="0.75">
      <c r="A15" t="s">
        <v>183</v>
      </c>
      <c r="B15" t="s">
        <v>64</v>
      </c>
      <c r="C15" t="s">
        <v>201</v>
      </c>
      <c r="D15" t="s">
        <v>216</v>
      </c>
      <c r="E15" t="s">
        <v>240</v>
      </c>
    </row>
    <row r="16" spans="1:5" x14ac:dyDescent="0.75">
      <c r="A16" t="s">
        <v>184</v>
      </c>
      <c r="B16" t="s">
        <v>64</v>
      </c>
      <c r="C16" t="s">
        <v>200</v>
      </c>
      <c r="D16" t="s">
        <v>217</v>
      </c>
      <c r="E16" t="s">
        <v>241</v>
      </c>
    </row>
    <row r="17" spans="1:5" x14ac:dyDescent="0.75">
      <c r="A17" t="s">
        <v>185</v>
      </c>
      <c r="B17" t="s">
        <v>64</v>
      </c>
      <c r="C17" t="s">
        <v>67</v>
      </c>
      <c r="D17" t="s">
        <v>218</v>
      </c>
      <c r="E17" t="s">
        <v>242</v>
      </c>
    </row>
    <row r="18" spans="1:5" x14ac:dyDescent="0.75">
      <c r="A18" t="s">
        <v>186</v>
      </c>
      <c r="B18" t="s">
        <v>66</v>
      </c>
      <c r="C18" t="s">
        <v>67</v>
      </c>
      <c r="D18" t="s">
        <v>219</v>
      </c>
      <c r="E18" t="s">
        <v>245</v>
      </c>
    </row>
    <row r="19" spans="1:5" x14ac:dyDescent="0.75">
      <c r="A19" t="s">
        <v>187</v>
      </c>
      <c r="B19" t="s">
        <v>65</v>
      </c>
      <c r="C19" t="s">
        <v>70</v>
      </c>
      <c r="D19" t="s">
        <v>220</v>
      </c>
      <c r="E19" t="s">
        <v>246</v>
      </c>
    </row>
    <row r="20" spans="1:5" x14ac:dyDescent="0.75">
      <c r="A20" t="s">
        <v>188</v>
      </c>
      <c r="B20" t="s">
        <v>64</v>
      </c>
      <c r="C20" t="s">
        <v>69</v>
      </c>
      <c r="D20" t="s">
        <v>221</v>
      </c>
      <c r="E20" t="s">
        <v>247</v>
      </c>
    </row>
    <row r="21" spans="1:5" x14ac:dyDescent="0.75">
      <c r="A21" t="s">
        <v>189</v>
      </c>
      <c r="B21" t="s">
        <v>64</v>
      </c>
      <c r="C21" t="s">
        <v>70</v>
      </c>
      <c r="D21" t="s">
        <v>222</v>
      </c>
      <c r="E21" t="s">
        <v>248</v>
      </c>
    </row>
    <row r="22" spans="1:5" x14ac:dyDescent="0.75">
      <c r="A22" t="s">
        <v>190</v>
      </c>
      <c r="B22" t="s">
        <v>66</v>
      </c>
      <c r="C22" t="s">
        <v>67</v>
      </c>
      <c r="D22" t="s">
        <v>223</v>
      </c>
      <c r="E22" t="s">
        <v>249</v>
      </c>
    </row>
    <row r="23" spans="1:5" x14ac:dyDescent="0.75">
      <c r="A23" t="s">
        <v>191</v>
      </c>
      <c r="B23" t="s">
        <v>66</v>
      </c>
      <c r="C23" t="s">
        <v>68</v>
      </c>
      <c r="D23" t="s">
        <v>224</v>
      </c>
      <c r="E23" t="s">
        <v>250</v>
      </c>
    </row>
    <row r="24" spans="1:5" x14ac:dyDescent="0.75">
      <c r="A24" t="s">
        <v>192</v>
      </c>
      <c r="B24" t="s">
        <v>64</v>
      </c>
      <c r="C24" t="s">
        <v>70</v>
      </c>
      <c r="D24" t="s">
        <v>225</v>
      </c>
      <c r="E24" t="s">
        <v>251</v>
      </c>
    </row>
    <row r="25" spans="1:5" x14ac:dyDescent="0.75">
      <c r="A25" t="s">
        <v>193</v>
      </c>
      <c r="B25" t="s">
        <v>64</v>
      </c>
      <c r="C25" t="s">
        <v>70</v>
      </c>
      <c r="D25" t="s">
        <v>226</v>
      </c>
      <c r="E25" t="s">
        <v>252</v>
      </c>
    </row>
    <row r="26" spans="1:5" x14ac:dyDescent="0.75">
      <c r="A26" t="s">
        <v>194</v>
      </c>
      <c r="B26" t="s">
        <v>65</v>
      </c>
      <c r="C26" t="s">
        <v>67</v>
      </c>
      <c r="D26" t="s">
        <v>227</v>
      </c>
      <c r="E26" t="s">
        <v>253</v>
      </c>
    </row>
    <row r="27" spans="1:5" x14ac:dyDescent="0.75">
      <c r="A27" t="s">
        <v>195</v>
      </c>
      <c r="B27" t="s">
        <v>66</v>
      </c>
      <c r="C27" t="s">
        <v>202</v>
      </c>
      <c r="D27" t="s">
        <v>228</v>
      </c>
      <c r="E27" t="s">
        <v>254</v>
      </c>
    </row>
    <row r="28" spans="1:5" x14ac:dyDescent="0.75">
      <c r="A28" t="s">
        <v>196</v>
      </c>
      <c r="B28" t="s">
        <v>66</v>
      </c>
      <c r="C28" t="s">
        <v>67</v>
      </c>
      <c r="D28" t="s">
        <v>229</v>
      </c>
      <c r="E28" t="s">
        <v>255</v>
      </c>
    </row>
    <row r="29" spans="1:5" x14ac:dyDescent="0.75">
      <c r="A29" t="s">
        <v>197</v>
      </c>
      <c r="B29" t="s">
        <v>64</v>
      </c>
      <c r="C29" t="s">
        <v>200</v>
      </c>
      <c r="D29" t="s">
        <v>230</v>
      </c>
      <c r="E29" t="s">
        <v>256</v>
      </c>
    </row>
    <row r="30" spans="1:5" x14ac:dyDescent="0.75">
      <c r="A30" t="s">
        <v>198</v>
      </c>
      <c r="B30" t="s">
        <v>66</v>
      </c>
      <c r="C30" t="s">
        <v>69</v>
      </c>
      <c r="D30" t="s">
        <v>231</v>
      </c>
      <c r="E30" t="s">
        <v>257</v>
      </c>
    </row>
    <row r="31" spans="1:5" x14ac:dyDescent="0.75">
      <c r="A31" t="s">
        <v>199</v>
      </c>
      <c r="B31" t="s">
        <v>64</v>
      </c>
      <c r="C31" t="s">
        <v>67</v>
      </c>
      <c r="D31" t="s">
        <v>232</v>
      </c>
      <c r="E31" t="s">
        <v>258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topLeftCell="B1" workbookViewId="0">
      <selection activeCell="B16" sqref="B16"/>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"http://hl7.eu/fhir/hdr/StructureDefinition/"&amp;LogicalModels!$A$12</f>
        <v>http://hl7.eu/fhir/hdr/StructureDefinition/ObjectiveFindings</v>
      </c>
      <c r="B2" s="31" t="s">
        <v>1366</v>
      </c>
      <c r="C2" s="7" t="str">
        <f>LogicalModels!$A$12&amp;"."&amp;ObjectiveFindingsHdrEhn!A2</f>
        <v>ObjectiveFindings.date</v>
      </c>
      <c r="D2" s="7" t="str">
        <f>ObjectiveFindingsHdrEhn!D2</f>
        <v>A.2.8.1.1 - Date</v>
      </c>
      <c r="E2" s="13" t="s">
        <v>1367</v>
      </c>
      <c r="F2" s="7"/>
      <c r="G2" s="13" t="s">
        <v>20</v>
      </c>
      <c r="H2" s="13"/>
    </row>
    <row r="3" spans="1:8" x14ac:dyDescent="0.75">
      <c r="A3" t="str">
        <f>"http://hl7.eu/fhir/hdr/StructureDefinition/"&amp;LogicalModels!$A$12</f>
        <v>http://hl7.eu/fhir/hdr/StructureDefinition/ObjectiveFindings</v>
      </c>
      <c r="B3" s="31" t="s">
        <v>863</v>
      </c>
      <c r="C3" s="7" t="str">
        <f>LogicalModels!$A$12&amp;"."&amp;ObjectiveFindingsHdrEhn!A3</f>
        <v>ObjectiveFindings.anthropometricObservations</v>
      </c>
      <c r="D3" s="13" t="str">
        <f>ObjectiveFindingsHdrEhn!D3</f>
        <v>A.2.8.1.3 - Anthropometric observations</v>
      </c>
      <c r="E3" s="13" t="s">
        <v>1177</v>
      </c>
      <c r="F3" s="7"/>
      <c r="G3" s="13" t="s">
        <v>20</v>
      </c>
      <c r="H3" s="16" t="s">
        <v>1368</v>
      </c>
    </row>
    <row r="4" spans="1:8" x14ac:dyDescent="0.75">
      <c r="A4" t="str">
        <f>"http://hl7.eu/fhir/hdr/StructureDefinition/"&amp;LogicalModels!$A$12</f>
        <v>http://hl7.eu/fhir/hdr/StructureDefinition/ObjectiveFindings</v>
      </c>
      <c r="B4" s="31" t="s">
        <v>1372</v>
      </c>
      <c r="C4" s="7" t="str">
        <f>LogicalModels!$A$12&amp;"."&amp;ObjectiveFindingsHdrEhn!A4</f>
        <v>ObjectiveFindings.anthropometricObservations.description</v>
      </c>
      <c r="D4" s="7" t="str">
        <f>ObjectiveFindingsHdrEhn!D4</f>
        <v>A.2.8.1.3.1 - Result description</v>
      </c>
      <c r="E4" s="7" t="s">
        <v>1289</v>
      </c>
      <c r="F4" s="7"/>
      <c r="G4" s="7" t="s">
        <v>19</v>
      </c>
      <c r="H4" s="13" t="s">
        <v>1373</v>
      </c>
    </row>
    <row r="5" spans="1:8" x14ac:dyDescent="0.75">
      <c r="A5" t="str">
        <f>"http://hl7.eu/fhir/hdr/StructureDefinition/"&amp;LogicalModels!$A$12</f>
        <v>http://hl7.eu/fhir/hdr/StructureDefinition/ObjectiveFindings</v>
      </c>
      <c r="B5" s="31" t="s">
        <v>1372</v>
      </c>
      <c r="C5" s="7" t="str">
        <f>LogicalModels!$A$12&amp;"."&amp;ObjectiveFindingsHdrEhn!A5</f>
        <v>ObjectiveFindings.anthropometricObservations.details</v>
      </c>
      <c r="D5" s="7" t="str">
        <f>ObjectiveFindingsHdrEhn!D5</f>
        <v>A.2.8.1.3.2 - Observation details</v>
      </c>
      <c r="E5" s="7" t="s">
        <v>1288</v>
      </c>
      <c r="F5" s="7"/>
      <c r="G5" s="7" t="s">
        <v>20</v>
      </c>
      <c r="H5" s="13" t="s">
        <v>1373</v>
      </c>
    </row>
    <row r="6" spans="1:8" x14ac:dyDescent="0.75">
      <c r="A6" t="str">
        <f>"http://hl7.eu/fhir/hdr/StructureDefinition/"&amp;LogicalModels!$A$12</f>
        <v>http://hl7.eu/fhir/hdr/StructureDefinition/ObjectiveFindings</v>
      </c>
      <c r="B6" s="31" t="s">
        <v>1372</v>
      </c>
      <c r="C6" s="7" t="str">
        <f>LogicalModels!$A$12&amp;"."&amp;ObjectiveFindingsHdrEhn!A6</f>
        <v>ObjectiveFindings.anthropometricObservations.result</v>
      </c>
      <c r="D6" s="7" t="str">
        <f>ObjectiveFindingsHdrEhn!D6</f>
        <v>A.2.8.1.3.3 - Observation result</v>
      </c>
      <c r="E6" s="7" t="s">
        <v>1292</v>
      </c>
      <c r="F6" s="7"/>
      <c r="G6" s="7" t="s">
        <v>20</v>
      </c>
      <c r="H6" s="13" t="s">
        <v>1373</v>
      </c>
    </row>
    <row r="7" spans="1:8" x14ac:dyDescent="0.75">
      <c r="A7" t="str">
        <f>"http://hl7.eu/fhir/hdr/StructureDefinition/"&amp;LogicalModels!$A$12</f>
        <v>http://hl7.eu/fhir/hdr/StructureDefinition/ObjectiveFindings</v>
      </c>
      <c r="B7" s="31" t="s">
        <v>863</v>
      </c>
      <c r="C7" s="7" t="str">
        <f>LogicalModels!$A$12&amp;"."&amp;ObjectiveFindingsHdrEhn!A7</f>
        <v>ObjectiveFindings.vitalSigns</v>
      </c>
      <c r="D7" s="7" t="str">
        <f>ObjectiveFindingsHdrEhn!D7</f>
        <v>A.2.8.1.4 - Vital signs</v>
      </c>
      <c r="E7" s="7" t="s">
        <v>1369</v>
      </c>
      <c r="F7" s="7"/>
      <c r="G7" s="7" t="s">
        <v>20</v>
      </c>
      <c r="H7" s="7"/>
    </row>
    <row r="8" spans="1:8" x14ac:dyDescent="0.75">
      <c r="A8" t="str">
        <f>"http://hl7.eu/fhir/hdr/StructureDefinition/"&amp;LogicalModels!$A$12</f>
        <v>http://hl7.eu/fhir/hdr/StructureDefinition/ObjectiveFindings</v>
      </c>
      <c r="B8" s="31" t="s">
        <v>1372</v>
      </c>
      <c r="C8" s="7" t="str">
        <f>LogicalModels!$A$12&amp;"."&amp;ObjectiveFindingsHdrEhn!A8</f>
        <v>ObjectiveFindings.vitalSigns.description</v>
      </c>
      <c r="D8" s="13" t="str">
        <f>ObjectiveFindingsHdrEhn!D8</f>
        <v>A.2.8.1.4.1 - Result description</v>
      </c>
      <c r="E8" s="7" t="s">
        <v>1289</v>
      </c>
      <c r="F8" s="7"/>
      <c r="G8" s="7" t="s">
        <v>20</v>
      </c>
      <c r="H8" s="13" t="s">
        <v>1373</v>
      </c>
    </row>
    <row r="9" spans="1:8" x14ac:dyDescent="0.75">
      <c r="A9" t="str">
        <f>"http://hl7.eu/fhir/hdr/StructureDefinition/"&amp;LogicalModels!$A$12</f>
        <v>http://hl7.eu/fhir/hdr/StructureDefinition/ObjectiveFindings</v>
      </c>
      <c r="B9" s="31" t="s">
        <v>1372</v>
      </c>
      <c r="C9" s="7" t="str">
        <f>LogicalModels!$A$12&amp;"."&amp;ObjectiveFindingsHdrEhn!A9</f>
        <v>ObjectiveFindings.vitalSigns.details</v>
      </c>
      <c r="D9" s="13" t="str">
        <f>ObjectiveFindingsHdrEhn!D9</f>
        <v>A.2.8.1.4.2 - Observation details</v>
      </c>
      <c r="E9" s="7" t="s">
        <v>1288</v>
      </c>
      <c r="F9" s="7"/>
      <c r="G9" s="7" t="s">
        <v>20</v>
      </c>
      <c r="H9" s="13" t="s">
        <v>1373</v>
      </c>
    </row>
    <row r="10" spans="1:8" x14ac:dyDescent="0.75">
      <c r="A10" t="str">
        <f>"http://hl7.eu/fhir/hdr/StructureDefinition/"&amp;LogicalModels!$A$12</f>
        <v>http://hl7.eu/fhir/hdr/StructureDefinition/ObjectiveFindings</v>
      </c>
      <c r="B10" s="31" t="s">
        <v>1372</v>
      </c>
      <c r="C10" s="7" t="str">
        <f>LogicalModels!$A$12&amp;"."&amp;ObjectiveFindingsHdrEhn!A10</f>
        <v>ObjectiveFindings.vitalSigns.result</v>
      </c>
      <c r="D10" s="13" t="str">
        <f>ObjectiveFindingsHdrEhn!D10</f>
        <v>A.2.8.1.4.3 - Observation result</v>
      </c>
      <c r="E10" s="7" t="s">
        <v>1292</v>
      </c>
      <c r="F10" s="7"/>
      <c r="G10" s="7" t="s">
        <v>20</v>
      </c>
      <c r="H10" s="13" t="s">
        <v>1373</v>
      </c>
    </row>
    <row r="11" spans="1:8" x14ac:dyDescent="0.75">
      <c r="A11" t="str">
        <f>"http://hl7.eu/fhir/hdr/StructureDefinition/"&amp;LogicalModels!$A$12</f>
        <v>http://hl7.eu/fhir/hdr/StructureDefinition/ObjectiveFindings</v>
      </c>
      <c r="B11" s="34" t="s">
        <v>863</v>
      </c>
      <c r="C11" s="7" t="str">
        <f>LogicalModels!$A$12&amp;"."&amp;ObjectiveFindingsHdrEhn!A11</f>
        <v>ObjectiveFindings.physicalExamination</v>
      </c>
      <c r="D11" s="7" t="str">
        <f>ObjectiveFindingsHdrEhn!D11</f>
        <v>A.2.8.1.5 - Physical examination</v>
      </c>
      <c r="E11" s="7" t="s">
        <v>1370</v>
      </c>
      <c r="F11" s="7"/>
      <c r="G11" s="7" t="s">
        <v>20</v>
      </c>
      <c r="H11" s="10"/>
    </row>
    <row r="12" spans="1:8" x14ac:dyDescent="0.75">
      <c r="A12" t="str">
        <f>"http://hl7.eu/fhir/hdr/StructureDefinition/"&amp;LogicalModels!$A$12</f>
        <v>http://hl7.eu/fhir/hdr/StructureDefinition/ObjectiveFindings</v>
      </c>
      <c r="B12" s="34" t="s">
        <v>863</v>
      </c>
      <c r="C12" s="7" t="str">
        <f>LogicalModels!$A$12&amp;"."&amp;ObjectiveFindingsHdrEhn!A12</f>
        <v>ObjectiveFindings.physicalExamination.description</v>
      </c>
      <c r="D12" s="7" t="str">
        <f>ObjectiveFindingsHdrEhn!D12</f>
        <v>A.2.8.1.5.1 - Observation Note</v>
      </c>
      <c r="E12" s="7" t="s">
        <v>1371</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1189</v>
      </c>
      <c r="B2" t="s">
        <v>66</v>
      </c>
      <c r="C2" t="s">
        <v>68</v>
      </c>
      <c r="D2" t="s">
        <v>149</v>
      </c>
      <c r="E2" t="s">
        <v>165</v>
      </c>
    </row>
    <row r="3" spans="1:5" x14ac:dyDescent="0.75">
      <c r="A3" t="s">
        <v>1190</v>
      </c>
      <c r="B3" t="s">
        <v>65</v>
      </c>
      <c r="C3" t="s">
        <v>67</v>
      </c>
      <c r="D3" t="s">
        <v>150</v>
      </c>
      <c r="E3" t="s">
        <v>166</v>
      </c>
    </row>
    <row r="4" spans="1:5" x14ac:dyDescent="0.75">
      <c r="A4" t="s">
        <v>1191</v>
      </c>
      <c r="B4" t="s">
        <v>64</v>
      </c>
      <c r="C4" t="s">
        <v>69</v>
      </c>
      <c r="D4" t="s">
        <v>151</v>
      </c>
      <c r="E4" t="s">
        <v>75</v>
      </c>
    </row>
    <row r="5" spans="1:5" x14ac:dyDescent="0.75">
      <c r="A5" t="s">
        <v>1192</v>
      </c>
      <c r="B5" t="s">
        <v>66</v>
      </c>
      <c r="C5" t="s">
        <v>67</v>
      </c>
      <c r="D5" t="s">
        <v>152</v>
      </c>
      <c r="E5" t="s">
        <v>76</v>
      </c>
    </row>
    <row r="6" spans="1:5" x14ac:dyDescent="0.75">
      <c r="A6" t="s">
        <v>1193</v>
      </c>
      <c r="B6" t="s">
        <v>66</v>
      </c>
      <c r="C6" t="s">
        <v>67</v>
      </c>
      <c r="D6" t="s">
        <v>153</v>
      </c>
      <c r="E6" t="s">
        <v>74</v>
      </c>
    </row>
    <row r="7" spans="1:5" x14ac:dyDescent="0.75">
      <c r="A7" t="s">
        <v>1194</v>
      </c>
      <c r="B7" t="s">
        <v>65</v>
      </c>
      <c r="C7" t="s">
        <v>67</v>
      </c>
      <c r="D7" t="s">
        <v>154</v>
      </c>
      <c r="E7" t="s">
        <v>167</v>
      </c>
    </row>
    <row r="8" spans="1:5" x14ac:dyDescent="0.75">
      <c r="A8" t="s">
        <v>1195</v>
      </c>
      <c r="B8" t="s">
        <v>64</v>
      </c>
      <c r="C8" t="s">
        <v>69</v>
      </c>
      <c r="D8" t="s">
        <v>155</v>
      </c>
      <c r="E8" t="s">
        <v>75</v>
      </c>
    </row>
    <row r="9" spans="1:5" x14ac:dyDescent="0.75">
      <c r="A9" t="s">
        <v>1196</v>
      </c>
      <c r="B9" t="s">
        <v>66</v>
      </c>
      <c r="C9" t="s">
        <v>67</v>
      </c>
      <c r="D9" t="s">
        <v>156</v>
      </c>
      <c r="E9" t="s">
        <v>76</v>
      </c>
    </row>
    <row r="10" spans="1:5" x14ac:dyDescent="0.75">
      <c r="A10" t="s">
        <v>1197</v>
      </c>
      <c r="B10" t="s">
        <v>66</v>
      </c>
      <c r="C10" t="s">
        <v>67</v>
      </c>
      <c r="D10" t="s">
        <v>157</v>
      </c>
      <c r="E10" t="s">
        <v>74</v>
      </c>
    </row>
    <row r="11" spans="1:5" x14ac:dyDescent="0.75">
      <c r="A11" t="s">
        <v>1198</v>
      </c>
      <c r="B11" t="s">
        <v>64</v>
      </c>
      <c r="C11" t="s">
        <v>67</v>
      </c>
      <c r="D11" t="s">
        <v>158</v>
      </c>
      <c r="E11" t="s">
        <v>168</v>
      </c>
    </row>
    <row r="12" spans="1:5" x14ac:dyDescent="0.75">
      <c r="A12" t="s">
        <v>1199</v>
      </c>
      <c r="B12" t="s">
        <v>66</v>
      </c>
      <c r="C12" t="s">
        <v>69</v>
      </c>
      <c r="D12" t="s">
        <v>159</v>
      </c>
      <c r="E1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823</v>
      </c>
      <c r="B1" s="2" t="s">
        <v>814</v>
      </c>
      <c r="C1" s="4" t="s">
        <v>816</v>
      </c>
      <c r="D1" s="2" t="s">
        <v>817</v>
      </c>
    </row>
    <row r="2" spans="1:4" x14ac:dyDescent="0.75">
      <c r="A2" s="7" t="s">
        <v>829</v>
      </c>
      <c r="B2" s="8" t="s">
        <v>837</v>
      </c>
      <c r="C2" s="9" t="s">
        <v>842</v>
      </c>
      <c r="D2" s="9" t="s">
        <v>867</v>
      </c>
    </row>
    <row r="3" spans="1:4" ht="29.5" x14ac:dyDescent="0.75">
      <c r="A3" s="7" t="s">
        <v>865</v>
      </c>
      <c r="B3" s="8" t="s">
        <v>864</v>
      </c>
      <c r="C3" s="9" t="s">
        <v>683</v>
      </c>
      <c r="D3" s="9" t="s">
        <v>871</v>
      </c>
    </row>
    <row r="4" spans="1:4" ht="29.5" x14ac:dyDescent="0.75">
      <c r="A4" s="7" t="s">
        <v>909</v>
      </c>
      <c r="B4" s="8" t="s">
        <v>958</v>
      </c>
      <c r="C4" s="5" t="s">
        <v>911</v>
      </c>
      <c r="D4" s="9" t="s">
        <v>959</v>
      </c>
    </row>
    <row r="5" spans="1:4" x14ac:dyDescent="0.75">
      <c r="A5" s="7" t="s">
        <v>825</v>
      </c>
      <c r="B5" s="8" t="s">
        <v>831</v>
      </c>
      <c r="C5" s="9" t="s">
        <v>839</v>
      </c>
      <c r="D5" s="9" t="s">
        <v>866</v>
      </c>
    </row>
    <row r="6" spans="1:4" x14ac:dyDescent="0.75">
      <c r="A6" s="7" t="s">
        <v>808</v>
      </c>
      <c r="B6" s="8" t="s">
        <v>832</v>
      </c>
      <c r="C6" s="9" t="s">
        <v>840</v>
      </c>
      <c r="D6" s="9" t="s">
        <v>868</v>
      </c>
    </row>
    <row r="7" spans="1:4" x14ac:dyDescent="0.75">
      <c r="A7" s="7" t="s">
        <v>860</v>
      </c>
      <c r="B7" s="8" t="s">
        <v>834</v>
      </c>
      <c r="C7" s="9" t="s">
        <v>841</v>
      </c>
      <c r="D7" s="9" t="s">
        <v>869</v>
      </c>
    </row>
    <row r="8" spans="1:4" x14ac:dyDescent="0.75">
      <c r="A8" s="7" t="s">
        <v>824</v>
      </c>
      <c r="B8" s="8" t="s">
        <v>830</v>
      </c>
      <c r="C8" s="9" t="s">
        <v>838</v>
      </c>
      <c r="D8" s="9" t="s">
        <v>870</v>
      </c>
    </row>
    <row r="9" spans="1:4" x14ac:dyDescent="0.75">
      <c r="A9" s="7" t="s">
        <v>828</v>
      </c>
      <c r="B9" s="8" t="s">
        <v>836</v>
      </c>
      <c r="C9" s="9" t="s">
        <v>1165</v>
      </c>
      <c r="D9" s="9" t="s">
        <v>1184</v>
      </c>
    </row>
    <row r="10" spans="1:4" x14ac:dyDescent="0.75">
      <c r="A10" s="7" t="s">
        <v>827</v>
      </c>
      <c r="B10" s="8" t="s">
        <v>835</v>
      </c>
      <c r="C10" s="9" t="s">
        <v>1166</v>
      </c>
      <c r="D10" s="9" t="s">
        <v>1183</v>
      </c>
    </row>
    <row r="11" spans="1:4" x14ac:dyDescent="0.75">
      <c r="A11" s="7" t="s">
        <v>826</v>
      </c>
      <c r="B11" s="8" t="s">
        <v>833</v>
      </c>
      <c r="C11" s="9" t="s">
        <v>1167</v>
      </c>
      <c r="D11" s="9" t="s">
        <v>1182</v>
      </c>
    </row>
    <row r="12" spans="1:4" x14ac:dyDescent="0.75">
      <c r="A12" s="7" t="s">
        <v>1188</v>
      </c>
      <c r="B12" s="8" t="s">
        <v>1179</v>
      </c>
      <c r="C12" s="9" t="s">
        <v>1171</v>
      </c>
      <c r="D12" s="9" t="s">
        <v>1186</v>
      </c>
    </row>
    <row r="13" spans="1:4" x14ac:dyDescent="0.75">
      <c r="A13" s="7" t="s">
        <v>1187</v>
      </c>
      <c r="B13" s="8" t="s">
        <v>1178</v>
      </c>
      <c r="C13" s="9" t="s">
        <v>1172</v>
      </c>
      <c r="D13" s="9" t="s">
        <v>1185</v>
      </c>
    </row>
    <row r="14" spans="1:4" x14ac:dyDescent="0.75">
      <c r="A14" s="7" t="s">
        <v>1099</v>
      </c>
      <c r="B14" s="8" t="s">
        <v>1101</v>
      </c>
      <c r="C14" s="9" t="s">
        <v>1168</v>
      </c>
      <c r="D14" s="9" t="s">
        <v>1180</v>
      </c>
    </row>
    <row r="15" spans="1:4" x14ac:dyDescent="0.75">
      <c r="A15" s="7" t="s">
        <v>1100</v>
      </c>
      <c r="B15" s="8" t="s">
        <v>1102</v>
      </c>
      <c r="C15" s="9" t="s">
        <v>1169</v>
      </c>
      <c r="D15" s="9" t="s">
        <v>1181</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D47" zoomScale="99" zoomScaleNormal="100" workbookViewId="0">
      <selection activeCell="E10" sqref="E10"/>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20" customFormat="1" x14ac:dyDescent="0.75">
      <c r="A1" s="19" t="s">
        <v>0</v>
      </c>
      <c r="B1" s="19" t="s">
        <v>1</v>
      </c>
      <c r="C1" s="21" t="s">
        <v>2</v>
      </c>
      <c r="D1" s="21" t="s">
        <v>3</v>
      </c>
      <c r="E1" s="19" t="s">
        <v>4</v>
      </c>
      <c r="F1" s="19" t="s">
        <v>16</v>
      </c>
      <c r="G1" s="19" t="s">
        <v>17</v>
      </c>
      <c r="H1" s="21" t="s">
        <v>21</v>
      </c>
    </row>
    <row r="2" spans="1:8" x14ac:dyDescent="0.75">
      <c r="A2" s="8" t="str">
        <f>"http://hl7.eu/fhir/hdr/StructureDefinition/"&amp;LogicalModels!$B$9</f>
        <v>http://hl7.eu/fhir/hdr/StructureDefinition/PatientHistoryEhn</v>
      </c>
      <c r="B2" s="8" t="s">
        <v>863</v>
      </c>
      <c r="C2" s="9" t="str">
        <f>LogicalModels!$A$9&amp;"."&amp;PatientHistoryEhn!A2</f>
        <v>PatientHistory.medicalHistory</v>
      </c>
      <c r="D2" s="9" t="str">
        <f xml:space="preserve"> PatientHistoryEhn!D2</f>
        <v>A.2.6.1 - Medical history</v>
      </c>
      <c r="E2" s="9" t="s">
        <v>1304</v>
      </c>
      <c r="F2" s="7"/>
      <c r="G2" s="7" t="s">
        <v>20</v>
      </c>
      <c r="H2" s="9" t="s">
        <v>1305</v>
      </c>
    </row>
    <row r="3" spans="1:8" x14ac:dyDescent="0.75">
      <c r="A3" s="8" t="str">
        <f>"http://hl7.eu/fhir/hdr/StructureDefinition/"&amp;LogicalModels!$B$9</f>
        <v>http://hl7.eu/fhir/hdr/StructureDefinition/PatientHistoryEhn</v>
      </c>
      <c r="B3" s="8" t="s">
        <v>863</v>
      </c>
      <c r="C3" s="9" t="str">
        <f>LogicalModels!$A$9&amp;"."&amp;PatientHistoryEhn!A3</f>
        <v>PatientHistory.medicalHistory.historyOfConditions</v>
      </c>
      <c r="D3" s="9" t="str">
        <f xml:space="preserve"> PatientHistoryEhn!D3</f>
        <v>A.2.6.1.1 - History of problems</v>
      </c>
      <c r="E3" s="14" t="s">
        <v>1328</v>
      </c>
      <c r="F3" s="7"/>
      <c r="G3" s="7" t="s">
        <v>20</v>
      </c>
      <c r="H3" s="14" t="s">
        <v>1329</v>
      </c>
    </row>
    <row r="4" spans="1:8" x14ac:dyDescent="0.75">
      <c r="A4" s="8" t="str">
        <f>"http://hl7.eu/fhir/hdr/StructureDefinition/"&amp;LogicalModels!$B$9</f>
        <v>http://hl7.eu/fhir/hdr/StructureDefinition/PatientHistoryEhn</v>
      </c>
      <c r="B4" s="8" t="s">
        <v>1215</v>
      </c>
      <c r="C4" s="9" t="str">
        <f>LogicalModels!$A$9&amp;"."&amp;PatientHistoryEhn!A4</f>
        <v>PatientHistory.medicalHistory.historyOfConditions.conditionSpecification</v>
      </c>
      <c r="D4" s="9" t="str">
        <f xml:space="preserve"> PatientHistoryEhn!D4</f>
        <v>A.2.6.1.1.1 - Problem description</v>
      </c>
      <c r="E4" s="9" t="s">
        <v>1212</v>
      </c>
      <c r="F4" s="7"/>
      <c r="G4" s="7" t="s">
        <v>20</v>
      </c>
      <c r="H4" s="9"/>
    </row>
    <row r="5" spans="1:8" x14ac:dyDescent="0.75">
      <c r="A5" s="8" t="str">
        <f>"http://hl7.eu/fhir/hdr/StructureDefinition/"&amp;LogicalModels!$B$9</f>
        <v>http://hl7.eu/fhir/hdr/StructureDefinition/PatientHistoryEhn</v>
      </c>
      <c r="B5" s="8" t="s">
        <v>1215</v>
      </c>
      <c r="C5" s="9" t="str">
        <f>LogicalModels!$A$9&amp;"."&amp;PatientHistoryEhn!A5</f>
        <v>PatientHistory.medicalHistory.historyOfConditions.conditionDetails</v>
      </c>
      <c r="D5" s="9" t="str">
        <f xml:space="preserve"> PatientHistoryEhn!D5</f>
        <v>A.2.6.1.1.2 - Problem details</v>
      </c>
      <c r="E5" s="9" t="s">
        <v>1214</v>
      </c>
      <c r="F5" s="7"/>
      <c r="G5" s="7" t="s">
        <v>20</v>
      </c>
      <c r="H5" s="9"/>
    </row>
    <row r="6" spans="1:8" x14ac:dyDescent="0.75">
      <c r="A6" s="8" t="str">
        <f>"http://hl7.eu/fhir/hdr/StructureDefinition/"&amp;LogicalModels!$B$9</f>
        <v>http://hl7.eu/fhir/hdr/StructureDefinition/PatientHistoryEhn</v>
      </c>
      <c r="B6" s="8" t="s">
        <v>1215</v>
      </c>
      <c r="C6" s="9" t="str">
        <f>LogicalModels!$A$9&amp;"."&amp;PatientHistoryEhn!A6</f>
        <v>PatientHistory.medicalHistory.historyOfConditions.onsetDate</v>
      </c>
      <c r="D6" s="9" t="str">
        <f xml:space="preserve"> PatientHistoryEhn!D6</f>
        <v>A.2.6.1.1.3 - Onset date</v>
      </c>
      <c r="E6" s="9" t="s">
        <v>1216</v>
      </c>
      <c r="F6" s="7"/>
      <c r="G6" s="7" t="s">
        <v>18</v>
      </c>
      <c r="H6" s="9"/>
    </row>
    <row r="7" spans="1:8" x14ac:dyDescent="0.75">
      <c r="A7" s="8" t="str">
        <f>"http://hl7.eu/fhir/hdr/StructureDefinition/"&amp;LogicalModels!$B$9</f>
        <v>http://hl7.eu/fhir/hdr/StructureDefinition/PatientHistoryEhn</v>
      </c>
      <c r="B7" s="8" t="s">
        <v>1215</v>
      </c>
      <c r="C7" s="9" t="str">
        <f>LogicalModels!$A$9&amp;"."&amp;PatientHistoryEhn!A7</f>
        <v>PatientHistory.medicalHistory.historyOfConditions.endDate</v>
      </c>
      <c r="D7" s="9" t="str">
        <f xml:space="preserve"> PatientHistoryEhn!D7</f>
        <v>A.2.6.1.1.4 - End date</v>
      </c>
      <c r="E7" s="9" t="s">
        <v>1217</v>
      </c>
      <c r="F7" s="7"/>
      <c r="G7" s="7" t="s">
        <v>18</v>
      </c>
      <c r="H7" s="9"/>
    </row>
    <row r="8" spans="1:8" x14ac:dyDescent="0.75">
      <c r="A8" s="8" t="str">
        <f>"http://hl7.eu/fhir/hdr/StructureDefinition/"&amp;LogicalModels!$B$9</f>
        <v>http://hl7.eu/fhir/hdr/StructureDefinition/PatientHistoryEhn</v>
      </c>
      <c r="B8" s="8" t="s">
        <v>1215</v>
      </c>
      <c r="C8" s="9" t="str">
        <f>LogicalModels!$A$9&amp;"."&amp;PatientHistoryEhn!A8</f>
        <v>PatientHistory.medicalHistory.historyOfConditions.clinicalStatus</v>
      </c>
      <c r="D8" s="9" t="str">
        <f xml:space="preserve"> PatientHistoryEhn!D8</f>
        <v>A.2.6.1.1.5 - Clinical status</v>
      </c>
      <c r="E8" s="7" t="s">
        <v>1218</v>
      </c>
      <c r="F8" s="7"/>
      <c r="G8" s="7" t="s">
        <v>19</v>
      </c>
      <c r="H8" s="9"/>
    </row>
    <row r="9" spans="1:8" ht="44.25" x14ac:dyDescent="0.75">
      <c r="A9" s="8" t="str">
        <f>"http://hl7.eu/fhir/hdr/StructureDefinition/"&amp;LogicalModels!$B$9</f>
        <v>http://hl7.eu/fhir/hdr/StructureDefinition/PatientHistoryEhn</v>
      </c>
      <c r="B9" s="8" t="s">
        <v>1215</v>
      </c>
      <c r="C9" s="9" t="str">
        <f>LogicalModels!$A$9&amp;"."&amp;PatientHistoryEhn!A9</f>
        <v>PatientHistory.medicalHistory.historyOfConditions.resolution</v>
      </c>
      <c r="D9" s="9" t="str">
        <f xml:space="preserve"> PatientHistoryEhn!D9</f>
        <v>A.2.6.1.1.6 - Resolution circumstances</v>
      </c>
      <c r="E9" s="7" t="s">
        <v>1212</v>
      </c>
      <c r="F9" s="7"/>
      <c r="G9" s="7" t="s">
        <v>20</v>
      </c>
      <c r="H9" s="9" t="s">
        <v>1327</v>
      </c>
    </row>
    <row r="10" spans="1:8" ht="44.25" x14ac:dyDescent="0.75">
      <c r="A10" s="8"/>
      <c r="B10" s="8" t="s">
        <v>863</v>
      </c>
      <c r="C10" s="9" t="str">
        <f>LogicalModels!$A$9&amp;"."&amp;PatientHistoryEhn!A9</f>
        <v>PatientHistory.medicalHistory.historyOfConditions.resolution</v>
      </c>
      <c r="D10" s="9" t="str">
        <f xml:space="preserve"> PatientHistoryEhn!D9</f>
        <v>A.2.6.1.1.6 - Resolution circumstances</v>
      </c>
      <c r="E10" s="7" t="s">
        <v>1326</v>
      </c>
      <c r="F10" s="7"/>
      <c r="G10" s="7" t="s">
        <v>20</v>
      </c>
      <c r="H10" s="9" t="s">
        <v>1327</v>
      </c>
    </row>
    <row r="11" spans="1:8" x14ac:dyDescent="0.75">
      <c r="A11" s="8" t="str">
        <f>"http://hl7.eu/fhir/hdr/StructureDefinition/"&amp;LogicalModels!$B$9</f>
        <v>http://hl7.eu/fhir/hdr/StructureDefinition/PatientHistoryEhn</v>
      </c>
      <c r="B11" s="8" t="s">
        <v>1215</v>
      </c>
      <c r="C11" s="9" t="str">
        <f>LogicalModels!$A$9&amp;"."&amp;PatientHistoryEhn!A10</f>
        <v>PatientHistory.medicalHistory.historyOfConditions.severity</v>
      </c>
      <c r="D11" s="9" t="str">
        <f xml:space="preserve"> PatientHistoryEhn!D10</f>
        <v>A.2.6.1.1.7 - Severity</v>
      </c>
      <c r="E11" s="7" t="s">
        <v>1219</v>
      </c>
      <c r="F11" s="7"/>
      <c r="G11" s="7" t="s">
        <v>20</v>
      </c>
    </row>
    <row r="12" spans="1:8" x14ac:dyDescent="0.75">
      <c r="A12" s="8" t="str">
        <f>"http://hl7.eu/fhir/hdr/StructureDefinition/"&amp;LogicalModels!$B$9</f>
        <v>http://hl7.eu/fhir/hdr/StructureDefinition/PatientHistoryEhn</v>
      </c>
      <c r="B12" s="8" t="s">
        <v>1215</v>
      </c>
      <c r="C12" s="9" t="str">
        <f>LogicalModels!$A$9&amp;"."&amp;PatientHistoryEhn!A11</f>
        <v>PatientHistory.medicalHistory.historyOfConditions.stage</v>
      </c>
      <c r="D12" s="9" t="str">
        <f xml:space="preserve"> PatientHistoryEhn!D11</f>
        <v>A.2.6.1.1.8 - Stage</v>
      </c>
      <c r="E12" s="7" t="s">
        <v>1220</v>
      </c>
      <c r="F12" s="7"/>
      <c r="G12" s="7" t="s">
        <v>19</v>
      </c>
      <c r="H12" s="9"/>
    </row>
    <row r="13" spans="1:8" x14ac:dyDescent="0.75">
      <c r="A13" s="8" t="str">
        <f>"http://hl7.eu/fhir/hdr/StructureDefinition/"&amp;LogicalModels!$B$9</f>
        <v>http://hl7.eu/fhir/hdr/StructureDefinition/PatientHistoryEhn</v>
      </c>
      <c r="B13" s="8" t="s">
        <v>863</v>
      </c>
      <c r="C13" s="9" t="str">
        <f>LogicalModels!$A$9&amp;"."&amp;PatientHistoryEhn!A12</f>
        <v>PatientHistory.medicalHistory.medicalDevices</v>
      </c>
      <c r="D13" s="14" t="str">
        <f xml:space="preserve"> PatientHistoryEhn!D12</f>
        <v>A.2.6.1.2 - Devices and Implants</v>
      </c>
      <c r="E13" s="14" t="s">
        <v>1222</v>
      </c>
      <c r="F13" s="13"/>
      <c r="G13" s="13" t="s">
        <v>20</v>
      </c>
      <c r="H13" s="14" t="s">
        <v>1306</v>
      </c>
    </row>
    <row r="14" spans="1:8" x14ac:dyDescent="0.75">
      <c r="A14" s="8" t="str">
        <f>"http://hl7.eu/fhir/hdr/StructureDefinition/"&amp;LogicalModels!$B$9</f>
        <v>http://hl7.eu/fhir/hdr/StructureDefinition/PatientHistoryEhn</v>
      </c>
      <c r="B14" s="8" t="s">
        <v>1258</v>
      </c>
      <c r="C14" s="9" t="str">
        <f>LogicalModels!$A$9&amp;"."&amp;PatientHistoryEhn!A13</f>
        <v>PatientHistory.medicalHistory.medicalDevices.description</v>
      </c>
      <c r="D14" s="9" t="str">
        <f xml:space="preserve"> PatientHistoryEhn!D13</f>
        <v>A.2.6.1.2.1 - Device and implant description</v>
      </c>
      <c r="E14" s="9" t="s">
        <v>1245</v>
      </c>
      <c r="F14" s="7"/>
      <c r="G14" s="7" t="s">
        <v>20</v>
      </c>
      <c r="H14" s="9" t="s">
        <v>1246</v>
      </c>
    </row>
    <row r="15" spans="1:8" x14ac:dyDescent="0.75">
      <c r="A15" s="8"/>
      <c r="B15" s="8" t="s">
        <v>1244</v>
      </c>
      <c r="C15" s="9" t="str">
        <f>LogicalModels!$A$9&amp;"."&amp;PatientHistoryEhn!A13</f>
        <v>PatientHistory.medicalHistory.medicalDevices.description</v>
      </c>
      <c r="D15" s="9" t="str">
        <f xml:space="preserve"> PatientHistoryEhn!D13</f>
        <v>A.2.6.1.2.1 - Device and implant description</v>
      </c>
      <c r="E15" s="9" t="s">
        <v>1247</v>
      </c>
      <c r="F15" s="7"/>
      <c r="G15" s="7" t="s">
        <v>20</v>
      </c>
      <c r="H15" s="9" t="s">
        <v>1248</v>
      </c>
    </row>
    <row r="16" spans="1:8" x14ac:dyDescent="0.75">
      <c r="A16" s="8" t="str">
        <f>"http://hl7.eu/fhir/hdr/StructureDefinition/"&amp;LogicalModels!$B$9</f>
        <v>http://hl7.eu/fhir/hdr/StructureDefinition/PatientHistoryEhn</v>
      </c>
      <c r="B16" s="8" t="s">
        <v>1244</v>
      </c>
      <c r="C16" s="9" t="str">
        <f>LogicalModels!$A$9&amp;"."&amp;PatientHistoryEhn!A14</f>
        <v>PatientHistory.medicalHistory.medicalDevices.identifier</v>
      </c>
      <c r="D16" s="9" t="str">
        <f xml:space="preserve"> PatientHistoryEhn!D14</f>
        <v>A.2.6.1.2.2 - Device ID</v>
      </c>
      <c r="E16" s="9" t="s">
        <v>1249</v>
      </c>
      <c r="F16" s="7"/>
      <c r="G16" s="7" t="s">
        <v>20</v>
      </c>
      <c r="H16" s="9" t="s">
        <v>1251</v>
      </c>
    </row>
    <row r="17" spans="1:8" x14ac:dyDescent="0.75">
      <c r="A17" s="8"/>
      <c r="B17" s="8" t="s">
        <v>1244</v>
      </c>
      <c r="C17" s="9" t="str">
        <f>LogicalModels!$A$9&amp;"."&amp;PatientHistoryEhn!A14</f>
        <v>PatientHistory.medicalHistory.medicalDevices.identifier</v>
      </c>
      <c r="D17" s="9" t="str">
        <f xml:space="preserve"> PatientHistoryEhn!D14</f>
        <v>A.2.6.1.2.2 - Device ID</v>
      </c>
      <c r="E17" s="9" t="s">
        <v>1252</v>
      </c>
      <c r="F17" s="7"/>
      <c r="G17" s="7" t="s">
        <v>20</v>
      </c>
      <c r="H17" s="9" t="s">
        <v>1253</v>
      </c>
    </row>
    <row r="18" spans="1:8" x14ac:dyDescent="0.75">
      <c r="A18" s="8" t="str">
        <f>"http://hl7.eu/fhir/hdr/StructureDefinition/"&amp;LogicalModels!$B$9</f>
        <v>http://hl7.eu/fhir/hdr/StructureDefinition/PatientHistoryEhn</v>
      </c>
      <c r="B18" s="8" t="s">
        <v>1258</v>
      </c>
      <c r="C18" s="9" t="str">
        <f>LogicalModels!$A$9&amp;"."&amp;PatientHistoryEhn!A15</f>
        <v>PatientHistory.medicalHistory.medicalDevices.implantDate</v>
      </c>
      <c r="D18" s="9" t="str">
        <f xml:space="preserve"> PatientHistoryEhn!D15</f>
        <v>A.2.6.1.2.3 - Implant date</v>
      </c>
      <c r="E18" s="9" t="s">
        <v>1254</v>
      </c>
      <c r="F18" s="7"/>
      <c r="G18" s="7" t="s">
        <v>20</v>
      </c>
      <c r="H18" s="9" t="s">
        <v>1257</v>
      </c>
    </row>
    <row r="19" spans="1:8" x14ac:dyDescent="0.75">
      <c r="A19" s="8"/>
      <c r="B19" s="8" t="s">
        <v>1230</v>
      </c>
      <c r="C19" s="9" t="str">
        <f>LogicalModels!$A$9&amp;"."&amp;PatientHistoryEhn!A15</f>
        <v>PatientHistory.medicalHistory.medicalDevices.implantDate</v>
      </c>
      <c r="D19" s="9" t="str">
        <f xml:space="preserve"> PatientHistoryEhn!D15</f>
        <v>A.2.6.1.2.3 - Implant date</v>
      </c>
      <c r="E19" s="9" t="s">
        <v>1256</v>
      </c>
      <c r="F19" s="7"/>
      <c r="G19" s="7" t="s">
        <v>20</v>
      </c>
      <c r="H19" s="9" t="s">
        <v>1261</v>
      </c>
    </row>
    <row r="20" spans="1:8" x14ac:dyDescent="0.75">
      <c r="A20" s="8" t="str">
        <f>"http://hl7.eu/fhir/hdr/StructureDefinition/"&amp;LogicalModels!$B$9</f>
        <v>http://hl7.eu/fhir/hdr/StructureDefinition/PatientHistoryEhn</v>
      </c>
      <c r="B20" s="8" t="s">
        <v>1258</v>
      </c>
      <c r="C20" s="9" t="str">
        <f>LogicalModels!$A$9&amp;"."&amp;PatientHistoryEhn!A16</f>
        <v>PatientHistory.medicalHistory.medicalDevices.endDate</v>
      </c>
      <c r="D20" s="9" t="str">
        <f xml:space="preserve"> PatientHistoryEhn!D16</f>
        <v>A.2.6.1.2.4 - End date</v>
      </c>
      <c r="E20" s="9" t="s">
        <v>1255</v>
      </c>
      <c r="F20" s="7"/>
      <c r="G20" s="22" t="s">
        <v>20</v>
      </c>
      <c r="H20" s="9"/>
    </row>
    <row r="21" spans="1:8" x14ac:dyDescent="0.75">
      <c r="A21" s="8" t="str">
        <f>"http://hl7.eu/fhir/hdr/StructureDefinition/"&amp;LogicalModels!$B$9</f>
        <v>http://hl7.eu/fhir/hdr/StructureDefinition/PatientHistoryEhn</v>
      </c>
      <c r="B21" s="8" t="s">
        <v>1258</v>
      </c>
      <c r="C21" s="9" t="str">
        <f>LogicalModels!$A$9&amp;"."&amp;PatientHistoryEhn!A17</f>
        <v>PatientHistory.medicalHistory.medicalDevices.reason</v>
      </c>
      <c r="D21" s="9" t="str">
        <f xml:space="preserve"> PatientHistoryEhn!D17</f>
        <v>A.2.6.1.2.5 - Reason</v>
      </c>
      <c r="E21" s="9" t="s">
        <v>1259</v>
      </c>
      <c r="F21" s="7"/>
      <c r="G21" s="22" t="s">
        <v>20</v>
      </c>
      <c r="H21" s="9" t="s">
        <v>1236</v>
      </c>
    </row>
    <row r="22" spans="1:8" x14ac:dyDescent="0.75">
      <c r="A22" s="8" t="str">
        <f>"http://hl7.eu/fhir/hdr/StructureDefinition/"&amp;LogicalModels!$B$9</f>
        <v>http://hl7.eu/fhir/hdr/StructureDefinition/PatientHistoryEhn</v>
      </c>
      <c r="B22" s="8" t="s">
        <v>1258</v>
      </c>
      <c r="C22" s="9" t="str">
        <f>LogicalModels!$A$9&amp;"."&amp;PatientHistoryEhn!A17</f>
        <v>PatientHistory.medicalHistory.medicalDevices.reason</v>
      </c>
      <c r="D22" s="9" t="str">
        <f xml:space="preserve"> PatientHistoryEhn!D17</f>
        <v>A.2.6.1.2.5 - Reason</v>
      </c>
      <c r="E22" s="9" t="s">
        <v>1260</v>
      </c>
      <c r="F22" s="7"/>
      <c r="G22" s="7" t="s">
        <v>20</v>
      </c>
      <c r="H22" s="9"/>
    </row>
    <row r="23" spans="1:8" x14ac:dyDescent="0.75">
      <c r="A23" s="8" t="str">
        <f>"http://hl7.eu/fhir/hdr/StructureDefinition/"&amp;LogicalModels!$B$9</f>
        <v>http://hl7.eu/fhir/hdr/StructureDefinition/PatientHistoryEhn</v>
      </c>
      <c r="B23" s="8" t="s">
        <v>1258</v>
      </c>
      <c r="C23" s="9" t="str">
        <f>LogicalModels!$A$9&amp;"."&amp;PatientHistoryEhn!A18</f>
        <v>PatientHistory.medicalHistory.historyOfProcedures</v>
      </c>
      <c r="D23" s="9" t="str">
        <f xml:space="preserve"> PatientHistoryEhn!D18</f>
        <v>A.2.6.1.3 - History of procedures</v>
      </c>
      <c r="E23" s="14" t="s">
        <v>1221</v>
      </c>
      <c r="F23" s="13"/>
      <c r="G23" s="13" t="s">
        <v>20</v>
      </c>
      <c r="H23" s="14" t="s">
        <v>1306</v>
      </c>
    </row>
    <row r="24" spans="1:8" x14ac:dyDescent="0.75">
      <c r="A24" s="8" t="str">
        <f>"http://hl7.eu/fhir/hdr/StructureDefinition/"&amp;LogicalModels!$B$9</f>
        <v>http://hl7.eu/fhir/hdr/StructureDefinition/PatientHistoryEhn</v>
      </c>
      <c r="B24" s="8" t="s">
        <v>1230</v>
      </c>
      <c r="C24" s="9" t="str">
        <f>LogicalModels!$A$9&amp;"."&amp;PatientHistoryEhn!A19</f>
        <v>PatientHistory.medicalHistory.historyOfProcedures.procedureCode</v>
      </c>
      <c r="D24" s="9" t="str">
        <f xml:space="preserve"> PatientHistoryEhn!D19</f>
        <v>A.2.6.1.3.1 - Procedure code</v>
      </c>
      <c r="E24" s="9" t="s">
        <v>1232</v>
      </c>
      <c r="F24" s="7"/>
      <c r="G24" s="7" t="s">
        <v>20</v>
      </c>
      <c r="H24" s="9"/>
    </row>
    <row r="25" spans="1:8" x14ac:dyDescent="0.75">
      <c r="A25" s="8" t="str">
        <f>"http://hl7.eu/fhir/hdr/StructureDefinition/"&amp;LogicalModels!$B$9</f>
        <v>http://hl7.eu/fhir/hdr/StructureDefinition/PatientHistoryEhn</v>
      </c>
      <c r="B25" s="11" t="s">
        <v>1230</v>
      </c>
      <c r="C25" s="9" t="str">
        <f>LogicalModels!$A$9&amp;"."&amp;PatientHistoryEhn!A20</f>
        <v>PatientHistory.medicalHistory.historyOfProcedures.description</v>
      </c>
      <c r="D25" s="9" t="str">
        <f xml:space="preserve"> PatientHistoryEhn!D20</f>
        <v>A.2.6.1.3.2 - Procedure description</v>
      </c>
      <c r="E25" s="9" t="s">
        <v>1233</v>
      </c>
      <c r="F25" s="7"/>
      <c r="G25" s="7" t="s">
        <v>20</v>
      </c>
      <c r="H25" s="9"/>
    </row>
    <row r="26" spans="1:8" x14ac:dyDescent="0.75">
      <c r="A26" s="8" t="str">
        <f>"http://hl7.eu/fhir/hdr/StructureDefinition/"&amp;LogicalModels!$B$9</f>
        <v>http://hl7.eu/fhir/hdr/StructureDefinition/PatientHistoryEhn</v>
      </c>
      <c r="B26" s="11" t="s">
        <v>1230</v>
      </c>
      <c r="C26" s="9" t="str">
        <f>LogicalModels!$A$9&amp;"."&amp;PatientHistoryEhn!A21</f>
        <v>PatientHistory.medicalHistory.historyOfProcedures.bodySite</v>
      </c>
      <c r="D26" s="9" t="str">
        <f xml:space="preserve"> PatientHistoryEhn!D21</f>
        <v>A.2.6.1.3.3 - Body site</v>
      </c>
      <c r="E26" s="9" t="s">
        <v>1234</v>
      </c>
      <c r="F26" s="7"/>
      <c r="G26" s="7" t="s">
        <v>20</v>
      </c>
      <c r="H26" s="9"/>
    </row>
    <row r="27" spans="1:8" x14ac:dyDescent="0.75">
      <c r="A27" s="8"/>
      <c r="B27" s="11" t="s">
        <v>1230</v>
      </c>
      <c r="C27" s="9" t="str">
        <f>LogicalModels!$A$9&amp;"."&amp;PatientHistoryEhn!A21</f>
        <v>PatientHistory.medicalHistory.historyOfProcedures.bodySite</v>
      </c>
      <c r="D27" s="9" t="str">
        <f xml:space="preserve"> PatientHistoryEhn!D21</f>
        <v>A.2.6.1.3.3 - Body site</v>
      </c>
      <c r="E27" s="9" t="s">
        <v>1235</v>
      </c>
      <c r="F27" s="7"/>
      <c r="G27" s="7" t="s">
        <v>20</v>
      </c>
      <c r="H27" s="9" t="s">
        <v>1236</v>
      </c>
    </row>
    <row r="28" spans="1:8" x14ac:dyDescent="0.75">
      <c r="A28" s="8" t="str">
        <f>"http://hl7.eu/fhir/hdr/StructureDefinition/"&amp;LogicalModels!$B$9</f>
        <v>http://hl7.eu/fhir/hdr/StructureDefinition/PatientHistoryEhn</v>
      </c>
      <c r="B28" s="11" t="s">
        <v>1230</v>
      </c>
      <c r="C28" s="9" t="str">
        <f>LogicalModels!$A$9&amp;"."&amp;PatientHistoryEhn!A22</f>
        <v>PatientHistory.medicalHistory.historyOfProcedures.date</v>
      </c>
      <c r="D28" s="9" t="str">
        <f xml:space="preserve"> PatientHistoryEhn!D22</f>
        <v>A.2.6.1.3.4 - Procedure date</v>
      </c>
      <c r="E28" s="9" t="s">
        <v>1243</v>
      </c>
      <c r="F28" s="7"/>
      <c r="G28" s="7" t="s">
        <v>20</v>
      </c>
      <c r="H28" s="9"/>
    </row>
    <row r="29" spans="1:8" x14ac:dyDescent="0.75">
      <c r="A29" s="8" t="str">
        <f>"http://hl7.eu/fhir/hdr/StructureDefinition/"&amp;LogicalModels!$B$9</f>
        <v>http://hl7.eu/fhir/hdr/StructureDefinition/PatientHistoryEhn</v>
      </c>
      <c r="B29" s="11" t="s">
        <v>1230</v>
      </c>
      <c r="C29" s="9" t="str">
        <f>LogicalModels!$A$9&amp;"."&amp;PatientHistoryEhn!A23</f>
        <v>PatientHistory.medicalHistory.historyOfProcedures.reason</v>
      </c>
      <c r="D29" s="9" t="str">
        <f xml:space="preserve"> PatientHistoryEhn!D23</f>
        <v>A.2.6.1.3.5 - Procedure reason</v>
      </c>
      <c r="E29" s="9" t="s">
        <v>1237</v>
      </c>
      <c r="F29" s="7"/>
      <c r="G29" s="7" t="s">
        <v>19</v>
      </c>
      <c r="H29" s="23"/>
    </row>
    <row r="30" spans="1:8" x14ac:dyDescent="0.75">
      <c r="A30" s="8"/>
      <c r="B30" s="11" t="s">
        <v>1230</v>
      </c>
      <c r="C30" s="9" t="str">
        <f>LogicalModels!$A$9&amp;"."&amp;PatientHistoryEhn!A23</f>
        <v>PatientHistory.medicalHistory.historyOfProcedures.reason</v>
      </c>
      <c r="D30" s="9" t="str">
        <f xml:space="preserve"> PatientHistoryEhn!D23</f>
        <v>A.2.6.1.3.5 - Procedure reason</v>
      </c>
      <c r="E30" s="9" t="s">
        <v>1238</v>
      </c>
      <c r="F30" s="7"/>
      <c r="G30" s="7" t="s">
        <v>19</v>
      </c>
      <c r="H30" s="23"/>
    </row>
    <row r="31" spans="1:8" x14ac:dyDescent="0.75">
      <c r="A31" s="8" t="str">
        <f>"http://hl7.eu/fhir/hdr/StructureDefinition/"&amp;LogicalModels!$B$9</f>
        <v>http://hl7.eu/fhir/hdr/StructureDefinition/PatientHistoryEhn</v>
      </c>
      <c r="B31" s="11" t="s">
        <v>1230</v>
      </c>
      <c r="C31" s="9" t="str">
        <f>LogicalModels!$A$9&amp;"."&amp;PatientHistoryEhn!A24</f>
        <v>PatientHistory.medicalHistory.historyOfProcedures.outcome</v>
      </c>
      <c r="D31" s="9" t="str">
        <f xml:space="preserve"> PatientHistoryEhn!D24</f>
        <v>A.2.6.1.3.6 - Outcome</v>
      </c>
      <c r="E31" s="9" t="s">
        <v>1239</v>
      </c>
      <c r="F31" s="7"/>
      <c r="G31" s="7" t="s">
        <v>19</v>
      </c>
      <c r="H31" s="9"/>
    </row>
    <row r="32" spans="1:8" x14ac:dyDescent="0.75">
      <c r="A32" s="8" t="str">
        <f>"http://hl7.eu/fhir/hdr/StructureDefinition/"&amp;LogicalModels!$B$9</f>
        <v>http://hl7.eu/fhir/hdr/StructureDefinition/PatientHistoryEhn</v>
      </c>
      <c r="B32" s="11" t="s">
        <v>1230</v>
      </c>
      <c r="C32" s="9" t="str">
        <f>LogicalModels!$A$9&amp;"."&amp;PatientHistoryEhn!A25</f>
        <v>PatientHistory.medicalHistory.historyOfProcedures.focalDevice</v>
      </c>
      <c r="D32" s="9" t="str">
        <f xml:space="preserve"> PatientHistoryEhn!D25</f>
        <v>A.2.6.1.3.7 - Focal device</v>
      </c>
      <c r="E32" s="9" t="s">
        <v>1242</v>
      </c>
      <c r="F32" s="7"/>
      <c r="G32" s="7" t="s">
        <v>19</v>
      </c>
      <c r="H32" s="9"/>
    </row>
    <row r="33" spans="1:8" x14ac:dyDescent="0.75">
      <c r="A33" s="8" t="str">
        <f>"http://hl7.eu/fhir/hdr/StructureDefinition/"&amp;LogicalModels!$B$9</f>
        <v>http://hl7.eu/fhir/hdr/StructureDefinition/PatientHistoryEhn</v>
      </c>
      <c r="B33" s="26" t="s">
        <v>863</v>
      </c>
      <c r="C33" s="9" t="str">
        <f>LogicalModels!$A$9&amp;"."&amp;PatientHistoryEhn!A26</f>
        <v>PatientHistory.medicalHistory.vaccination</v>
      </c>
      <c r="D33" s="9" t="str">
        <f xml:space="preserve"> PatientHistoryEhn!D26</f>
        <v>A.2.6.1.4 - Vaccination</v>
      </c>
      <c r="E33" s="9" t="s">
        <v>1307</v>
      </c>
      <c r="F33" s="7"/>
      <c r="G33" s="7" t="s">
        <v>19</v>
      </c>
      <c r="H33" s="9"/>
    </row>
    <row r="34" spans="1:8" x14ac:dyDescent="0.75">
      <c r="A34" s="8" t="str">
        <f>"http://hl7.eu/fhir/hdr/StructureDefinition/"&amp;LogicalModels!$B$9</f>
        <v>http://hl7.eu/fhir/hdr/StructureDefinition/PatientHistoryEhn</v>
      </c>
      <c r="B34" s="26" t="s">
        <v>1319</v>
      </c>
      <c r="C34" s="9" t="str">
        <f>LogicalModels!$A$9&amp;"."&amp;PatientHistoryEhn!A27</f>
        <v>PatientHistory.medicalHistory.vaccination.diseaseOrAgent</v>
      </c>
      <c r="D34" s="9" t="str">
        <f xml:space="preserve"> PatientHistoryEhn!D27</f>
        <v>A.2.6.1.4.1 - Disease or agent targeted</v>
      </c>
      <c r="E34" s="9" t="s">
        <v>1308</v>
      </c>
      <c r="G34" s="7" t="s">
        <v>19</v>
      </c>
      <c r="H34" s="9"/>
    </row>
    <row r="35" spans="1:8" x14ac:dyDescent="0.75">
      <c r="A35" s="8" t="str">
        <f>"http://hl7.eu/fhir/hdr/StructureDefinition/"&amp;LogicalModels!$B$9</f>
        <v>http://hl7.eu/fhir/hdr/StructureDefinition/PatientHistoryEhn</v>
      </c>
      <c r="B35" s="26" t="s">
        <v>1319</v>
      </c>
      <c r="C35" s="9" t="str">
        <f>LogicalModels!$A$9&amp;"."&amp;PatientHistoryEhn!A28</f>
        <v>PatientHistory.medicalHistory.vaccination.vaccine</v>
      </c>
      <c r="D35" s="9" t="str">
        <f xml:space="preserve"> PatientHistoryEhn!D28</f>
        <v>A.2.6.1.4.2 - Vaccine/prophylaxis</v>
      </c>
      <c r="E35" s="9" t="s">
        <v>1309</v>
      </c>
      <c r="F35" s="7"/>
      <c r="G35" s="7" t="s">
        <v>20</v>
      </c>
      <c r="H35" s="9"/>
    </row>
    <row r="36" spans="1:8" x14ac:dyDescent="0.75">
      <c r="A36" s="8" t="str">
        <f>"http://hl7.eu/fhir/hdr/StructureDefinition/"&amp;LogicalModels!$B$9</f>
        <v>http://hl7.eu/fhir/hdr/StructureDefinition/PatientHistoryEhn</v>
      </c>
      <c r="B36" s="26" t="s">
        <v>1319</v>
      </c>
      <c r="C36" s="9" t="str">
        <f>LogicalModels!$A$9&amp;"."&amp;PatientHistoryEhn!A29</f>
        <v>PatientHistory.medicalHistory.vaccination.productName</v>
      </c>
      <c r="D36" s="9" t="str">
        <f xml:space="preserve"> PatientHistoryEhn!D29</f>
        <v>A.2.6.1.4.4 - Vaccine medicinal product</v>
      </c>
      <c r="E36" s="9" t="s">
        <v>1310</v>
      </c>
      <c r="F36" s="7"/>
      <c r="G36" s="7" t="s">
        <v>20</v>
      </c>
      <c r="H36" s="9"/>
    </row>
    <row r="37" spans="1:8" x14ac:dyDescent="0.75">
      <c r="A37" s="8" t="str">
        <f>"http://hl7.eu/fhir/hdr/StructureDefinition/"&amp;LogicalModels!$B$9</f>
        <v>http://hl7.eu/fhir/hdr/StructureDefinition/PatientHistoryEhn</v>
      </c>
      <c r="B37" s="26" t="s">
        <v>1319</v>
      </c>
      <c r="C37" s="9" t="str">
        <f>LogicalModels!$A$9&amp;"."&amp;PatientHistoryEhn!A30</f>
        <v>PatientHistory.medicalHistory.vaccination.manufacturerOrMAH</v>
      </c>
      <c r="D37" s="9" t="str">
        <f xml:space="preserve"> PatientHistoryEhn!D30</f>
        <v>A.2.6.1.4.5 - Marketing Authorisation Holder</v>
      </c>
      <c r="E37" s="9" t="s">
        <v>1314</v>
      </c>
      <c r="F37" s="7"/>
      <c r="G37" s="7" t="s">
        <v>20</v>
      </c>
      <c r="H37" s="9"/>
    </row>
    <row r="38" spans="1:8" ht="26.25" customHeight="1" x14ac:dyDescent="0.75">
      <c r="A38" s="8" t="str">
        <f>"http://hl7.eu/fhir/hdr/StructureDefinition/"&amp;LogicalModels!$B$9</f>
        <v>http://hl7.eu/fhir/hdr/StructureDefinition/PatientHistoryEhn</v>
      </c>
      <c r="B38" s="26" t="s">
        <v>1319</v>
      </c>
      <c r="C38" s="9" t="str">
        <f>LogicalModels!$A$9&amp;"."&amp;PatientHistoryEhn!A31</f>
        <v>PatientHistory.medicalHistory.vaccination.orderNumber</v>
      </c>
      <c r="D38" s="9" t="str">
        <f xml:space="preserve"> PatientHistoryEhn!D31</f>
        <v>A.2.6.1.4.6 - Number in a series of vaccinations / doses</v>
      </c>
      <c r="E38" s="9" t="s">
        <v>1312</v>
      </c>
      <c r="F38" s="7"/>
      <c r="G38" s="7" t="s">
        <v>20</v>
      </c>
      <c r="H38" s="9"/>
    </row>
    <row r="39" spans="1:8" x14ac:dyDescent="0.75">
      <c r="A39" s="8" t="str">
        <f>"http://hl7.eu/fhir/hdr/StructureDefinition/"&amp;LogicalModels!$B$9</f>
        <v>http://hl7.eu/fhir/hdr/StructureDefinition/PatientHistoryEhn</v>
      </c>
      <c r="B39" s="26" t="s">
        <v>1319</v>
      </c>
      <c r="C39" s="9" t="str">
        <f>LogicalModels!$A$9&amp;"."&amp;PatientHistoryEhn!A32</f>
        <v>PatientHistory.medicalHistory.vaccination.vaccinationDate</v>
      </c>
      <c r="D39" s="9" t="str">
        <f xml:space="preserve"> PatientHistoryEhn!D32</f>
        <v>A.2.6.1.4.7 - Date of vaccination</v>
      </c>
      <c r="E39" s="9" t="s">
        <v>1311</v>
      </c>
      <c r="F39" s="7"/>
      <c r="G39" s="22" t="s">
        <v>20</v>
      </c>
      <c r="H39" s="9"/>
    </row>
    <row r="40" spans="1:8" x14ac:dyDescent="0.75">
      <c r="A40" s="8" t="str">
        <f>"http://hl7.eu/fhir/hdr/StructureDefinition/"&amp;LogicalModels!$B$9</f>
        <v>http://hl7.eu/fhir/hdr/StructureDefinition/PatientHistoryEhn</v>
      </c>
      <c r="B40" s="26" t="s">
        <v>1320</v>
      </c>
      <c r="C40" s="9" t="str">
        <f>LogicalModels!$A$9&amp;"."&amp;PatientHistoryEhn!A33</f>
        <v>PatientHistory.medicalHistory.vaccination.nextVaccinationDate</v>
      </c>
      <c r="D40" s="9" t="str">
        <f xml:space="preserve"> PatientHistoryEhn!D33</f>
        <v>A.2.6.1.4.8 - Next vaccination date</v>
      </c>
      <c r="E40" s="9" t="s">
        <v>1313</v>
      </c>
      <c r="F40" s="7"/>
      <c r="G40" s="22" t="s">
        <v>20</v>
      </c>
      <c r="H40" s="9"/>
    </row>
    <row r="41" spans="1:8" x14ac:dyDescent="0.75">
      <c r="A41" s="8" t="str">
        <f>"http://hl7.eu/fhir/hdr/StructureDefinition/"&amp;LogicalModels!$B$9</f>
        <v>http://hl7.eu/fhir/hdr/StructureDefinition/PatientHistoryEhn</v>
      </c>
      <c r="B41" s="25" t="s">
        <v>863</v>
      </c>
      <c r="C41" s="9" t="str">
        <f>LogicalModels!$A$9&amp;"."&amp;PatientHistoryEhn!A34</f>
        <v>PatientHistory.medicalHistory.epidemiologicalHistory</v>
      </c>
      <c r="D41" s="14" t="str">
        <f xml:space="preserve"> PatientHistoryEhn!D34</f>
        <v>A.2.6.1.5 - Epidemiological history</v>
      </c>
      <c r="E41" s="14" t="s">
        <v>1177</v>
      </c>
      <c r="F41" s="7"/>
      <c r="G41" s="13" t="s">
        <v>20</v>
      </c>
      <c r="H41" s="14" t="s">
        <v>1305</v>
      </c>
    </row>
    <row r="42" spans="1:8" x14ac:dyDescent="0.75">
      <c r="A42" s="8" t="str">
        <f>"http://hl7.eu/fhir/hdr/StructureDefinition/"&amp;LogicalModels!$B$9</f>
        <v>http://hl7.eu/fhir/hdr/StructureDefinition/PatientHistoryEhn</v>
      </c>
      <c r="B42" s="26" t="s">
        <v>863</v>
      </c>
      <c r="C42" s="9" t="str">
        <f>LogicalModels!$A$9&amp;"."&amp;PatientHistoryEhn!A35</f>
        <v>PatientHistory.medicalHistory.epidemiologicalHistory.infectiousContacts</v>
      </c>
      <c r="D42" s="9" t="str">
        <f xml:space="preserve"> PatientHistoryEhn!D35</f>
        <v>A.2.6.1.5.1 - Infectious contacts</v>
      </c>
      <c r="E42" s="9" t="s">
        <v>1344</v>
      </c>
      <c r="F42" s="7"/>
      <c r="G42" s="7" t="s">
        <v>19</v>
      </c>
      <c r="H42" s="9"/>
    </row>
    <row r="43" spans="1:8" x14ac:dyDescent="0.75">
      <c r="A43" s="8" t="str">
        <f>"http://hl7.eu/fhir/hdr/StructureDefinition/"&amp;LogicalModels!$B$9</f>
        <v>http://hl7.eu/fhir/hdr/StructureDefinition/PatientHistoryEhn</v>
      </c>
      <c r="B43" s="26" t="s">
        <v>1345</v>
      </c>
      <c r="C43" s="9" t="str">
        <f>LogicalModels!$A$9&amp;"."&amp;PatientHistoryEhn!A36</f>
        <v>PatientHistory.medicalHistory.epidemiologicalHistory.infectiousContacts.period</v>
      </c>
      <c r="D43" s="9" t="str">
        <f xml:space="preserve"> PatientHistoryEhn!D36</f>
        <v>A.2.6.1.5.1.1 - Time period</v>
      </c>
      <c r="E43" s="9" t="s">
        <v>1290</v>
      </c>
      <c r="F43" s="7"/>
      <c r="G43" s="7" t="s">
        <v>19</v>
      </c>
      <c r="H43" s="9"/>
    </row>
    <row r="44" spans="1:8" x14ac:dyDescent="0.75">
      <c r="A44" s="8" t="str">
        <f>"http://hl7.eu/fhir/hdr/StructureDefinition/"&amp;LogicalModels!$B$9</f>
        <v>http://hl7.eu/fhir/hdr/StructureDefinition/PatientHistoryEhn</v>
      </c>
      <c r="B44" s="26" t="s">
        <v>1345</v>
      </c>
      <c r="C44" s="9" t="str">
        <f>LogicalModels!$A$9&amp;"."&amp;PatientHistoryEhn!A37</f>
        <v>PatientHistory.medicalHistory.epidemiologicalHistory.infectiousContacts.infectiousAgent</v>
      </c>
      <c r="D44" s="9" t="str">
        <f xml:space="preserve"> PatientHistoryEhn!D37</f>
        <v>A.2.6.1.5.1.2 - Infectious agent</v>
      </c>
      <c r="E44" s="9" t="s">
        <v>1346</v>
      </c>
      <c r="F44" s="7"/>
      <c r="G44" s="7" t="s">
        <v>19</v>
      </c>
      <c r="H44" s="9" t="s">
        <v>1348</v>
      </c>
    </row>
    <row r="45" spans="1:8" x14ac:dyDescent="0.75">
      <c r="A45" s="8" t="str">
        <f>"http://hl7.eu/fhir/hdr/StructureDefinition/"&amp;LogicalModels!$B$9</f>
        <v>http://hl7.eu/fhir/hdr/StructureDefinition/PatientHistoryEhn</v>
      </c>
      <c r="B45" s="26" t="s">
        <v>1345</v>
      </c>
      <c r="C45" s="9" t="str">
        <f>LogicalModels!$A$9&amp;"."&amp;PatientHistoryEhn!A38</f>
        <v>PatientHistory.medicalHistory.epidemiologicalHistory.infectiousContacts.proximity</v>
      </c>
      <c r="D45" s="14" t="str">
        <f xml:space="preserve"> PatientHistoryEhn!D38</f>
        <v>A.2.6.1.5.1.3 - Proximity</v>
      </c>
      <c r="E45" s="14" t="s">
        <v>1344</v>
      </c>
      <c r="F45" s="7"/>
      <c r="G45" s="13" t="s">
        <v>20</v>
      </c>
      <c r="H45" s="14" t="s">
        <v>1347</v>
      </c>
    </row>
    <row r="46" spans="1:8" x14ac:dyDescent="0.75">
      <c r="A46" s="8" t="str">
        <f>"http://hl7.eu/fhir/hdr/StructureDefinition/"&amp;LogicalModels!$B$9</f>
        <v>http://hl7.eu/fhir/hdr/StructureDefinition/PatientHistoryEhn</v>
      </c>
      <c r="B46" s="26" t="s">
        <v>1345</v>
      </c>
      <c r="C46" s="9" t="str">
        <f>LogicalModels!$A$9&amp;"."&amp;PatientHistoryEhn!A39</f>
        <v>PatientHistory.medicalHistory.epidemiologicalHistory.infectiousContacts.country</v>
      </c>
      <c r="D46" s="14" t="str">
        <f xml:space="preserve"> PatientHistoryEhn!D39</f>
        <v>A.2.6.1.5.1.4 - Country</v>
      </c>
      <c r="E46" s="14" t="s">
        <v>1344</v>
      </c>
      <c r="F46" s="7"/>
      <c r="G46" s="13" t="s">
        <v>20</v>
      </c>
      <c r="H46" s="14" t="s">
        <v>1347</v>
      </c>
    </row>
    <row r="47" spans="1:8" x14ac:dyDescent="0.75">
      <c r="A47" s="8" t="str">
        <f>"http://hl7.eu/fhir/hdr/StructureDefinition/"&amp;LogicalModels!$B$9</f>
        <v>http://hl7.eu/fhir/hdr/StructureDefinition/PatientHistoryEhn</v>
      </c>
      <c r="B47" s="26" t="s">
        <v>1345</v>
      </c>
      <c r="C47" s="9" t="str">
        <f>LogicalModels!$A$9&amp;"."&amp;PatientHistoryEhn!A40</f>
        <v>PatientHistory.medicalHistory.epidemiologicalHistory.infectiousContacts.note</v>
      </c>
      <c r="D47" s="9" t="str">
        <f xml:space="preserve"> PatientHistoryEhn!D40</f>
        <v>A.2.6.1.5.1.5 - Additional information</v>
      </c>
      <c r="E47" s="9" t="s">
        <v>1340</v>
      </c>
      <c r="F47" s="7"/>
      <c r="G47" s="7" t="s">
        <v>19</v>
      </c>
      <c r="H47" s="9"/>
    </row>
    <row r="48" spans="1:8" x14ac:dyDescent="0.75">
      <c r="A48" s="8" t="str">
        <f>"http://hl7.eu/fhir/hdr/StructureDefinition/"&amp;LogicalModels!$B$9</f>
        <v>http://hl7.eu/fhir/hdr/StructureDefinition/PatientHistoryEhn</v>
      </c>
      <c r="B48" s="26" t="s">
        <v>863</v>
      </c>
      <c r="C48" s="9" t="str">
        <f>LogicalModels!$A$9&amp;"."&amp;PatientHistoryEhn!A41</f>
        <v>PatientHistory.medicalHistory.epidemiologicalHistory.travelHistory</v>
      </c>
      <c r="D48" s="9" t="str">
        <f xml:space="preserve"> PatientHistoryEhn!D41</f>
        <v>A.2.6.1.5.2 - Travel history</v>
      </c>
      <c r="E48" s="9" t="s">
        <v>1315</v>
      </c>
      <c r="F48" s="7"/>
      <c r="G48" s="7" t="s">
        <v>20</v>
      </c>
      <c r="H48" s="9"/>
    </row>
    <row r="49" spans="1:8" x14ac:dyDescent="0.75">
      <c r="A49" s="8" t="str">
        <f>"http://hl7.eu/fhir/hdr/StructureDefinition/"&amp;LogicalModels!$B$9</f>
        <v>http://hl7.eu/fhir/hdr/StructureDefinition/PatientHistoryEhn</v>
      </c>
      <c r="B49" s="26" t="s">
        <v>1349</v>
      </c>
      <c r="C49" s="9" t="str">
        <f>LogicalModels!$A$9&amp;"."&amp;PatientHistoryEhn!A42</f>
        <v>PatientHistory.medicalHistory.epidemiologicalHistory.travelHistory.period</v>
      </c>
      <c r="D49" s="9" t="str">
        <f xml:space="preserve"> PatientHistoryEhn!D42</f>
        <v>A.2.6.1.5.2.1 - Time period</v>
      </c>
      <c r="E49" s="9" t="s">
        <v>1290</v>
      </c>
      <c r="F49" s="7"/>
      <c r="G49" s="7" t="s">
        <v>19</v>
      </c>
      <c r="H49" s="9"/>
    </row>
    <row r="50" spans="1:8" x14ac:dyDescent="0.75">
      <c r="A50" s="8" t="str">
        <f>"http://hl7.eu/fhir/hdr/StructureDefinition/"&amp;LogicalModels!$B$9</f>
        <v>http://hl7.eu/fhir/hdr/StructureDefinition/PatientHistoryEhn</v>
      </c>
      <c r="B50" s="26" t="s">
        <v>1349</v>
      </c>
      <c r="C50" s="9" t="str">
        <f>LogicalModels!$A$9&amp;"."&amp;PatientHistoryEhn!A43</f>
        <v>PatientHistory.medicalHistory.epidemiologicalHistory.travelHistory.country</v>
      </c>
      <c r="D50" s="9" t="str">
        <f xml:space="preserve"> PatientHistoryEhn!D43</f>
        <v>A.2.6.1.5.2.2 - Country visited</v>
      </c>
      <c r="E50" s="9" t="s">
        <v>1346</v>
      </c>
      <c r="F50" s="7"/>
      <c r="G50" s="7" t="s">
        <v>19</v>
      </c>
      <c r="H50" s="9"/>
    </row>
    <row r="51" spans="1:8" x14ac:dyDescent="0.75">
      <c r="A51" s="8" t="str">
        <f>"http://hl7.eu/fhir/hdr/StructureDefinition/"&amp;LogicalModels!$B$9</f>
        <v>http://hl7.eu/fhir/hdr/StructureDefinition/PatientHistoryEhn</v>
      </c>
      <c r="B51" s="26" t="s">
        <v>1349</v>
      </c>
      <c r="C51" s="9" t="str">
        <f>LogicalModels!$A$9&amp;"."&amp;PatientHistoryEhn!A44</f>
        <v>PatientHistory.medicalHistory.epidemiologicalHistory.travelHistory.comment</v>
      </c>
      <c r="D51" s="9" t="str">
        <f xml:space="preserve"> PatientHistoryEhn!D44</f>
        <v>A.2.6.1.5.2.3 - Comment</v>
      </c>
      <c r="E51" s="9" t="s">
        <v>1340</v>
      </c>
      <c r="F51" s="7"/>
      <c r="G51" s="7" t="s">
        <v>19</v>
      </c>
      <c r="H51" s="9"/>
    </row>
    <row r="52" spans="1:8" x14ac:dyDescent="0.75">
      <c r="A52" s="8" t="str">
        <f>"http://hl7.eu/fhir/hdr/StructureDefinition/"&amp;LogicalModels!$B$9</f>
        <v>http://hl7.eu/fhir/hdr/StructureDefinition/PatientHistoryEhn</v>
      </c>
      <c r="B52" s="29" t="s">
        <v>863</v>
      </c>
      <c r="C52" s="9" t="str">
        <f>LogicalModels!$A$9&amp;"."&amp;PatientHistoryEhn!A45</f>
        <v>PatientHistory.familyHistory</v>
      </c>
      <c r="D52" s="9" t="str">
        <f xml:space="preserve"> PatientHistoryEhn!D45</f>
        <v>A.2.6.2 - Family history</v>
      </c>
      <c r="E52" s="27" t="s">
        <v>1330</v>
      </c>
      <c r="F52" s="7"/>
      <c r="G52" s="28" t="s">
        <v>20</v>
      </c>
      <c r="H52" s="27"/>
    </row>
    <row r="53" spans="1:8" x14ac:dyDescent="0.75">
      <c r="A53" s="8" t="str">
        <f>"http://hl7.eu/fhir/hdr/StructureDefinition/"&amp;LogicalModels!$B$9</f>
        <v>http://hl7.eu/fhir/hdr/StructureDefinition/PatientHistoryEhn</v>
      </c>
      <c r="B53" s="26" t="s">
        <v>1336</v>
      </c>
      <c r="C53" s="9" t="str">
        <f>LogicalModels!$A$9&amp;"."&amp;PatientHistoryEhn!A46</f>
        <v>PatientHistory.familyHistory.relationship</v>
      </c>
      <c r="D53" s="9" t="str">
        <f xml:space="preserve"> PatientHistoryEhn!D46</f>
        <v>A.2.6.2.1 - Patient relationship</v>
      </c>
      <c r="E53" s="18" t="s">
        <v>1331</v>
      </c>
      <c r="F53" s="7"/>
      <c r="G53" s="7" t="s">
        <v>19</v>
      </c>
      <c r="H53" s="27"/>
    </row>
    <row r="54" spans="1:8" x14ac:dyDescent="0.75">
      <c r="A54" s="8" t="str">
        <f>"http://hl7.eu/fhir/hdr/StructureDefinition/"&amp;LogicalModels!$B$9</f>
        <v>http://hl7.eu/fhir/hdr/StructureDefinition/PatientHistoryEhn</v>
      </c>
      <c r="B54" s="26" t="s">
        <v>1336</v>
      </c>
      <c r="C54" s="9" t="str">
        <f>LogicalModels!$A$9&amp;"."&amp;PatientHistoryEhn!A47</f>
        <v>PatientHistory.familyHistory.birthDate</v>
      </c>
      <c r="D54" s="9" t="str">
        <f xml:space="preserve"> PatientHistoryEhn!D47</f>
        <v>A.2.6.2.2 - Date of birth</v>
      </c>
      <c r="E54" s="18" t="s">
        <v>1332</v>
      </c>
      <c r="F54" s="7"/>
      <c r="G54" s="7" t="s">
        <v>19</v>
      </c>
      <c r="H54" s="27"/>
    </row>
    <row r="55" spans="1:8" x14ac:dyDescent="0.75">
      <c r="A55" s="8" t="str">
        <f>"http://hl7.eu/fhir/hdr/StructureDefinition/"&amp;LogicalModels!$B$9</f>
        <v>http://hl7.eu/fhir/hdr/StructureDefinition/PatientHistoryEhn</v>
      </c>
      <c r="B55" s="26" t="s">
        <v>1336</v>
      </c>
      <c r="C55" s="9" t="str">
        <f>LogicalModels!$A$9&amp;"."&amp;PatientHistoryEhn!A48</f>
        <v>PatientHistory.familyHistory.deathDateOrAge</v>
      </c>
      <c r="D55" s="9" t="str">
        <f xml:space="preserve"> PatientHistoryEhn!D48</f>
        <v>A.2.6.2.3 - Age or date of death</v>
      </c>
      <c r="E55" s="18" t="s">
        <v>1333</v>
      </c>
      <c r="F55" s="10"/>
      <c r="G55" s="7" t="s">
        <v>19</v>
      </c>
      <c r="H55" s="27"/>
    </row>
    <row r="56" spans="1:8" x14ac:dyDescent="0.75">
      <c r="A56" s="8" t="str">
        <f>"http://hl7.eu/fhir/hdr/StructureDefinition/"&amp;LogicalModels!$B$9</f>
        <v>http://hl7.eu/fhir/hdr/StructureDefinition/PatientHistoryEhn</v>
      </c>
      <c r="B56" s="26" t="s">
        <v>1336</v>
      </c>
      <c r="C56" s="9" t="str">
        <f>LogicalModels!$A$9&amp;"."&amp;PatientHistoryEhn!A49</f>
        <v>PatientHistory.familyHistory.conditions</v>
      </c>
      <c r="D56" s="9" t="str">
        <f xml:space="preserve"> PatientHistoryEhn!D49</f>
        <v>A.2.6.2.5 - Condition</v>
      </c>
      <c r="E56" s="18" t="s">
        <v>1334</v>
      </c>
      <c r="F56" s="7"/>
      <c r="G56" s="7" t="s">
        <v>19</v>
      </c>
      <c r="H56" s="27"/>
    </row>
    <row r="57" spans="1:8" x14ac:dyDescent="0.75">
      <c r="A57" s="8" t="str">
        <f>"http://hl7.eu/fhir/hdr/StructureDefinition/"&amp;LogicalModels!$B$9</f>
        <v>http://hl7.eu/fhir/hdr/StructureDefinition/PatientHistoryEhn</v>
      </c>
      <c r="B57" s="26" t="s">
        <v>1336</v>
      </c>
      <c r="C57" s="9" t="str">
        <f>LogicalModels!$A$9&amp;"."&amp;PatientHistoryEhn!A50</f>
        <v>PatientHistory.familyHistory.causeOfDeath</v>
      </c>
      <c r="D57" s="9" t="str">
        <f xml:space="preserve"> PatientHistoryEhn!D50</f>
        <v>A.2.6.2.6 - Cause of death</v>
      </c>
      <c r="E57" s="18" t="s">
        <v>1334</v>
      </c>
      <c r="F57" s="7"/>
      <c r="G57" s="7" t="s">
        <v>19</v>
      </c>
      <c r="H57" s="27" t="s">
        <v>1335</v>
      </c>
    </row>
    <row r="58" spans="1:8" x14ac:dyDescent="0.75">
      <c r="A58" s="8" t="str">
        <f>"http://hl7.eu/fhir/hdr/StructureDefinition/"&amp;LogicalModels!$B$9</f>
        <v>http://hl7.eu/fhir/hdr/StructureDefinition/PatientHistoryEhn</v>
      </c>
      <c r="B58" s="29" t="s">
        <v>863</v>
      </c>
      <c r="C58" s="9" t="str">
        <f>LogicalModels!$A$9&amp;"."&amp;PatientHistoryEhn!A51</f>
        <v>PatientHistory.socialDeterminants</v>
      </c>
      <c r="D58" s="9" t="str">
        <f xml:space="preserve"> PatientHistoryEhn!D51</f>
        <v>A.2.6.3 - Social determinants of health</v>
      </c>
      <c r="E58" s="27" t="s">
        <v>1316</v>
      </c>
      <c r="F58" s="7"/>
      <c r="G58" s="28" t="s">
        <v>20</v>
      </c>
      <c r="H58" s="27"/>
    </row>
    <row r="59" spans="1:8" x14ac:dyDescent="0.75">
      <c r="A59" s="8" t="str">
        <f>"http://hl7.eu/fhir/hdr/StructureDefinition/"&amp;LogicalModels!$B$9</f>
        <v>http://hl7.eu/fhir/hdr/StructureDefinition/PatientHistoryEhn</v>
      </c>
      <c r="B59" s="26" t="s">
        <v>1337</v>
      </c>
      <c r="C59" s="9" t="str">
        <f>LogicalModels!$A$9&amp;"."&amp;PatientHistoryEhn!A52</f>
        <v>PatientHistory.socialDeterminants.participationInSociety</v>
      </c>
      <c r="D59" s="9" t="str">
        <f xml:space="preserve"> PatientHistoryEhn!D52</f>
        <v>A.2.6.3.1 - Participation in society</v>
      </c>
      <c r="E59" s="14" t="s">
        <v>1288</v>
      </c>
      <c r="F59" s="7"/>
      <c r="G59" s="13" t="s">
        <v>20</v>
      </c>
      <c r="H59" s="14" t="s">
        <v>1339</v>
      </c>
    </row>
    <row r="60" spans="1:8" x14ac:dyDescent="0.75">
      <c r="A60" s="8" t="str">
        <f>"http://hl7.eu/fhir/hdr/StructureDefinition/"&amp;LogicalModels!$B$9</f>
        <v>http://hl7.eu/fhir/hdr/StructureDefinition/PatientHistoryEhn</v>
      </c>
      <c r="B60" s="26" t="s">
        <v>1337</v>
      </c>
      <c r="C60" s="9" t="str">
        <f>LogicalModels!$A$9&amp;"."&amp;PatientHistoryEhn!A53</f>
        <v>PatientHistory.socialDeterminants.participationInSociety.workSituation</v>
      </c>
      <c r="D60" s="9" t="str">
        <f xml:space="preserve"> PatientHistoryEhn!D53</f>
        <v>A.2.6.3.1.1 - Work situation</v>
      </c>
      <c r="E60" s="14" t="s">
        <v>1292</v>
      </c>
      <c r="F60" s="7"/>
      <c r="G60" s="13" t="s">
        <v>20</v>
      </c>
      <c r="H60" s="14" t="s">
        <v>1338</v>
      </c>
    </row>
    <row r="61" spans="1:8" x14ac:dyDescent="0.75">
      <c r="A61" s="8" t="str">
        <f>"http://hl7.eu/fhir/hdr/StructureDefinition/"&amp;LogicalModels!$B$9</f>
        <v>http://hl7.eu/fhir/hdr/StructureDefinition/PatientHistoryEhn</v>
      </c>
      <c r="B61" s="26" t="s">
        <v>1337</v>
      </c>
      <c r="C61" s="9" t="str">
        <f>LogicalModels!$A$9&amp;"."&amp;PatientHistoryEhn!A54</f>
        <v>PatientHistory.socialDeterminants.participationInSociety.hobby</v>
      </c>
      <c r="D61" s="9" t="str">
        <f xml:space="preserve"> PatientHistoryEhn!D54</f>
        <v>A.2.6.3.1.2 - Hobby</v>
      </c>
      <c r="E61" s="14" t="s">
        <v>1292</v>
      </c>
      <c r="F61" s="7"/>
      <c r="G61" s="13" t="s">
        <v>20</v>
      </c>
      <c r="H61" s="14" t="s">
        <v>1338</v>
      </c>
    </row>
    <row r="62" spans="1:8" x14ac:dyDescent="0.75">
      <c r="A62" s="8" t="str">
        <f>"http://hl7.eu/fhir/hdr/StructureDefinition/"&amp;LogicalModels!$B$9</f>
        <v>http://hl7.eu/fhir/hdr/StructureDefinition/PatientHistoryEhn</v>
      </c>
      <c r="B62" s="26" t="s">
        <v>1337</v>
      </c>
      <c r="C62" s="9" t="str">
        <f>LogicalModels!$A$9&amp;"."&amp;PatientHistoryEhn!A55</f>
        <v>PatientHistory.socialDeterminants.participationInSociety.socailNetwork</v>
      </c>
      <c r="D62" s="9" t="str">
        <f xml:space="preserve"> PatientHistoryEhn!D55</f>
        <v>A.2.6.3.1.3 - Social network</v>
      </c>
      <c r="E62" s="14" t="s">
        <v>1292</v>
      </c>
      <c r="F62" s="7"/>
      <c r="G62" s="13" t="s">
        <v>20</v>
      </c>
      <c r="H62" s="14" t="s">
        <v>1338</v>
      </c>
    </row>
    <row r="63" spans="1:8" x14ac:dyDescent="0.75">
      <c r="A63" s="8" t="str">
        <f>"http://hl7.eu/fhir/hdr/StructureDefinition/"&amp;LogicalModels!$B$9</f>
        <v>http://hl7.eu/fhir/hdr/StructureDefinition/PatientHistoryEhn</v>
      </c>
      <c r="B63" s="26" t="s">
        <v>1337</v>
      </c>
      <c r="C63" s="9" t="str">
        <f>LogicalModels!$A$9&amp;"."&amp;PatientHistoryEhn!A56</f>
        <v>PatientHistory.socialDeterminants.education</v>
      </c>
      <c r="D63" s="9" t="str">
        <f xml:space="preserve"> PatientHistoryEhn!D56</f>
        <v>A.2.6.3.2 - Education</v>
      </c>
      <c r="E63" s="14" t="s">
        <v>1288</v>
      </c>
      <c r="F63" s="7"/>
      <c r="G63" s="13" t="s">
        <v>20</v>
      </c>
      <c r="H63" s="14" t="s">
        <v>1339</v>
      </c>
    </row>
    <row r="64" spans="1:8" x14ac:dyDescent="0.75">
      <c r="A64" s="8" t="str">
        <f>"http://hl7.eu/fhir/hdr/StructureDefinition/"&amp;LogicalModels!$B$9</f>
        <v>http://hl7.eu/fhir/hdr/StructureDefinition/PatientHistoryEhn</v>
      </c>
      <c r="B64" s="26" t="s">
        <v>1337</v>
      </c>
      <c r="C64" s="9" t="str">
        <f>LogicalModels!$A$9&amp;"."&amp;PatientHistoryEhn!A57</f>
        <v>PatientHistory.socialDeterminants.education.level</v>
      </c>
      <c r="D64" s="9" t="str">
        <f xml:space="preserve"> PatientHistoryEhn!D57</f>
        <v>A.2.6.3.2.1 - Education level</v>
      </c>
      <c r="E64" s="14" t="s">
        <v>1292</v>
      </c>
      <c r="F64" s="7"/>
      <c r="G64" s="13" t="s">
        <v>20</v>
      </c>
      <c r="H64" s="14" t="s">
        <v>1338</v>
      </c>
    </row>
    <row r="65" spans="1:8" x14ac:dyDescent="0.75">
      <c r="A65" s="8" t="str">
        <f>"http://hl7.eu/fhir/hdr/StructureDefinition/"&amp;LogicalModels!$B$9</f>
        <v>http://hl7.eu/fhir/hdr/StructureDefinition/PatientHistoryEhn</v>
      </c>
      <c r="B65" s="26" t="s">
        <v>1337</v>
      </c>
      <c r="C65" s="9" t="str">
        <f>LogicalModels!$A$9&amp;"."&amp;PatientHistoryEhn!A58</f>
        <v>PatientHistory.socialDeterminants.education.comment</v>
      </c>
      <c r="D65" s="9" t="str">
        <f xml:space="preserve"> PatientHistoryEhn!D58</f>
        <v>A.2.6.3.2.2 - Comment</v>
      </c>
      <c r="E65" s="14" t="s">
        <v>1340</v>
      </c>
      <c r="F65" s="7"/>
      <c r="G65" s="13" t="s">
        <v>20</v>
      </c>
      <c r="H65" s="14" t="s">
        <v>1338</v>
      </c>
    </row>
    <row r="66" spans="1:8" x14ac:dyDescent="0.75">
      <c r="A66" s="8" t="str">
        <f>"http://hl7.eu/fhir/hdr/StructureDefinition/"&amp;LogicalModels!$B$9</f>
        <v>http://hl7.eu/fhir/hdr/StructureDefinition/PatientHistoryEhn</v>
      </c>
      <c r="B66" s="26" t="s">
        <v>1337</v>
      </c>
      <c r="C66" s="9" t="str">
        <f>LogicalModels!$A$9&amp;"."&amp;PatientHistoryEhn!A59</f>
        <v>PatientHistory.socialDeterminants.livingSituation</v>
      </c>
      <c r="D66" s="9" t="str">
        <f xml:space="preserve"> PatientHistoryEhn!D59</f>
        <v>A.2.6.3.3 - Living situation</v>
      </c>
      <c r="E66" s="14" t="s">
        <v>1288</v>
      </c>
      <c r="F66" s="7"/>
      <c r="G66" s="13" t="s">
        <v>20</v>
      </c>
      <c r="H66" s="14" t="s">
        <v>1339</v>
      </c>
    </row>
    <row r="67" spans="1:8" x14ac:dyDescent="0.75">
      <c r="A67" s="8" t="str">
        <f>"http://hl7.eu/fhir/hdr/StructureDefinition/"&amp;LogicalModels!$B$9</f>
        <v>http://hl7.eu/fhir/hdr/StructureDefinition/PatientHistoryEhn</v>
      </c>
      <c r="B67" s="26" t="s">
        <v>1337</v>
      </c>
      <c r="C67" s="9" t="str">
        <f>LogicalModels!$A$9&amp;"."&amp;PatientHistoryEhn!A60</f>
        <v>PatientHistory.socialDeterminants.livingSituation.houseType</v>
      </c>
      <c r="D67" s="9" t="str">
        <f xml:space="preserve"> PatientHistoryEhn!D60</f>
        <v>A.2.6.3.3.1 - House type</v>
      </c>
      <c r="E67" s="14" t="s">
        <v>1292</v>
      </c>
      <c r="F67" s="7"/>
      <c r="G67" s="13" t="s">
        <v>20</v>
      </c>
      <c r="H67" s="14" t="s">
        <v>1338</v>
      </c>
    </row>
    <row r="68" spans="1:8" x14ac:dyDescent="0.75">
      <c r="A68" s="8" t="str">
        <f>"http://hl7.eu/fhir/hdr/StructureDefinition/"&amp;LogicalModels!$B$9</f>
        <v>http://hl7.eu/fhir/hdr/StructureDefinition/PatientHistoryEhn</v>
      </c>
      <c r="B68" s="26" t="s">
        <v>1337</v>
      </c>
      <c r="C68" s="9" t="str">
        <f>LogicalModels!$A$9&amp;"."&amp;PatientHistoryEhn!A61</f>
        <v>PatientHistory.socialDeterminants.livingSituation.homeAdaption</v>
      </c>
      <c r="D68" s="9" t="str">
        <f xml:space="preserve"> PatientHistoryEhn!D61</f>
        <v>A.2.6.3.3.2 - Home adaption</v>
      </c>
      <c r="E68" s="14" t="s">
        <v>1292</v>
      </c>
      <c r="F68" s="7"/>
      <c r="G68" s="13" t="s">
        <v>20</v>
      </c>
      <c r="H68" s="14" t="s">
        <v>1338</v>
      </c>
    </row>
    <row r="69" spans="1:8" x14ac:dyDescent="0.75">
      <c r="A69" s="8" t="str">
        <f>"http://hl7.eu/fhir/hdr/StructureDefinition/"&amp;LogicalModels!$B$9</f>
        <v>http://hl7.eu/fhir/hdr/StructureDefinition/PatientHistoryEhn</v>
      </c>
      <c r="B69" s="26" t="s">
        <v>1337</v>
      </c>
      <c r="C69" s="9" t="str">
        <f>LogicalModels!$A$9&amp;"."&amp;PatientHistoryEhn!A62</f>
        <v>PatientHistory.socialDeterminants.livingSituation.livingConditions</v>
      </c>
      <c r="D69" s="9" t="str">
        <f xml:space="preserve"> PatientHistoryEhn!D62</f>
        <v>A.2.6.3.3.3 - Living conditions</v>
      </c>
      <c r="E69" s="14" t="s">
        <v>1292</v>
      </c>
      <c r="F69" s="7"/>
      <c r="G69" s="13" t="s">
        <v>20</v>
      </c>
      <c r="H69" s="14" t="s">
        <v>1338</v>
      </c>
    </row>
    <row r="70" spans="1:8" x14ac:dyDescent="0.75">
      <c r="A70" s="8" t="str">
        <f>"http://hl7.eu/fhir/hdr/StructureDefinition/"&amp;LogicalModels!$B$9</f>
        <v>http://hl7.eu/fhir/hdr/StructureDefinition/PatientHistoryEhn</v>
      </c>
      <c r="B70" s="26" t="s">
        <v>1337</v>
      </c>
      <c r="C70" s="9" t="str">
        <f>LogicalModels!$A$9&amp;"."&amp;PatientHistoryEhn!A63</f>
        <v>PatientHistory.socialDeterminants.familySituation</v>
      </c>
      <c r="D70" s="9" t="str">
        <f xml:space="preserve"> PatientHistoryEhn!D63</f>
        <v>A.2.6.3.4 - Family situation</v>
      </c>
      <c r="E70" s="14" t="s">
        <v>1288</v>
      </c>
      <c r="F70" s="7"/>
      <c r="G70" s="13" t="s">
        <v>20</v>
      </c>
      <c r="H70" s="14" t="s">
        <v>1339</v>
      </c>
    </row>
    <row r="71" spans="1:8" x14ac:dyDescent="0.75">
      <c r="A71" s="8" t="str">
        <f>"http://hl7.eu/fhir/hdr/StructureDefinition/"&amp;LogicalModels!$B$9</f>
        <v>http://hl7.eu/fhir/hdr/StructureDefinition/PatientHistoryEhn</v>
      </c>
      <c r="B71" s="26" t="s">
        <v>1337</v>
      </c>
      <c r="C71" s="9" t="str">
        <f>LogicalModels!$A$9&amp;"."&amp;PatientHistoryEhn!A64</f>
        <v>PatientHistory.socialDeterminants.familySituation.comment</v>
      </c>
      <c r="D71" s="9" t="str">
        <f xml:space="preserve"> PatientHistoryEhn!D64</f>
        <v>A.2.6.3.4.1 - Comment</v>
      </c>
      <c r="E71" s="14" t="s">
        <v>1292</v>
      </c>
      <c r="F71" s="7"/>
      <c r="G71" s="13" t="s">
        <v>20</v>
      </c>
      <c r="H71" s="14" t="s">
        <v>1338</v>
      </c>
    </row>
    <row r="72" spans="1:8" x14ac:dyDescent="0.75">
      <c r="A72" s="8" t="str">
        <f>"http://hl7.eu/fhir/hdr/StructureDefinition/"&amp;LogicalModels!$B$9</f>
        <v>http://hl7.eu/fhir/hdr/StructureDefinition/PatientHistoryEhn</v>
      </c>
      <c r="B72" s="26" t="s">
        <v>1337</v>
      </c>
      <c r="C72" s="9" t="str">
        <f>LogicalModels!$A$9&amp;"."&amp;PatientHistoryEhn!A65</f>
        <v>PatientHistory.socialDeterminants.familySituation.familyComposition</v>
      </c>
      <c r="D72" s="9" t="str">
        <f xml:space="preserve"> PatientHistoryEhn!D65</f>
        <v>A.2.6.3.4.2 - Family composition</v>
      </c>
      <c r="E72" s="14" t="s">
        <v>1292</v>
      </c>
      <c r="F72" s="7"/>
      <c r="G72" s="13" t="s">
        <v>20</v>
      </c>
      <c r="H72" s="14" t="s">
        <v>1338</v>
      </c>
    </row>
    <row r="73" spans="1:8" x14ac:dyDescent="0.75">
      <c r="A73" s="8" t="str">
        <f>"http://hl7.eu/fhir/hdr/StructureDefinition/"&amp;LogicalModels!$B$9</f>
        <v>http://hl7.eu/fhir/hdr/StructureDefinition/PatientHistoryEhn</v>
      </c>
      <c r="B73" s="26" t="s">
        <v>1337</v>
      </c>
      <c r="C73" s="9" t="str">
        <f>LogicalModels!$A$9&amp;"."&amp;PatientHistoryEhn!A66</f>
        <v>PatientHistory.socialDeterminants.familySituation.maritalStatus</v>
      </c>
      <c r="D73" s="9" t="str">
        <f xml:space="preserve"> PatientHistoryEhn!D66</f>
        <v>A.2.6.3.4.3 - Marital status</v>
      </c>
      <c r="E73" s="14" t="s">
        <v>1292</v>
      </c>
      <c r="F73" s="7"/>
      <c r="G73" s="13" t="s">
        <v>20</v>
      </c>
      <c r="H73" s="14" t="s">
        <v>1338</v>
      </c>
    </row>
    <row r="74" spans="1:8" x14ac:dyDescent="0.75">
      <c r="A74" s="8" t="str">
        <f>"http://hl7.eu/fhir/hdr/StructureDefinition/"&amp;LogicalModels!$B$9</f>
        <v>http://hl7.eu/fhir/hdr/StructureDefinition/PatientHistoryEhn</v>
      </c>
      <c r="B74" s="26" t="s">
        <v>1337</v>
      </c>
      <c r="C74" s="9" t="str">
        <f>LogicalModels!$A$9&amp;"."&amp;PatientHistoryEhn!A67</f>
        <v>PatientHistory.socialDeterminants.familySituation.numberOfChildren</v>
      </c>
      <c r="D74" s="9" t="str">
        <f xml:space="preserve"> PatientHistoryEhn!D67</f>
        <v>A.2.6.3.4.4 - Number of children</v>
      </c>
      <c r="E74" s="14" t="s">
        <v>1292</v>
      </c>
      <c r="F74" s="7"/>
      <c r="G74" s="13" t="s">
        <v>20</v>
      </c>
      <c r="H74" s="14" t="s">
        <v>1338</v>
      </c>
    </row>
    <row r="75" spans="1:8" x14ac:dyDescent="0.75">
      <c r="A75" s="8" t="str">
        <f>"http://hl7.eu/fhir/hdr/StructureDefinition/"&amp;LogicalModels!$B$9</f>
        <v>http://hl7.eu/fhir/hdr/StructureDefinition/PatientHistoryEhn</v>
      </c>
      <c r="B75" s="26" t="s">
        <v>1337</v>
      </c>
      <c r="C75" s="9" t="str">
        <f>LogicalModels!$A$9&amp;"."&amp;PatientHistoryEhn!A68</f>
        <v>PatientHistory.socialDeterminants.familySituation.numberOfChildrenAtHome</v>
      </c>
      <c r="D75" s="9" t="str">
        <f xml:space="preserve"> PatientHistoryEhn!D68</f>
        <v>A.2.6.3.4.5 - Number of children at home</v>
      </c>
      <c r="E75" s="14" t="s">
        <v>1292</v>
      </c>
      <c r="F75" s="7"/>
      <c r="G75" s="13" t="s">
        <v>20</v>
      </c>
      <c r="H75" s="14" t="s">
        <v>1338</v>
      </c>
    </row>
    <row r="76" spans="1:8" x14ac:dyDescent="0.75">
      <c r="A76" s="8" t="str">
        <f>"http://hl7.eu/fhir/hdr/StructureDefinition/"&amp;LogicalModels!$B$9</f>
        <v>http://hl7.eu/fhir/hdr/StructureDefinition/PatientHistoryEhn</v>
      </c>
      <c r="B76" s="26" t="s">
        <v>1337</v>
      </c>
      <c r="C76" s="9" t="str">
        <f>LogicalModels!$A$9&amp;"."&amp;PatientHistoryEhn!A69</f>
        <v>PatientHistory.socialDeterminants.familySituation.childDetails</v>
      </c>
      <c r="D76" s="9" t="str">
        <f xml:space="preserve"> PatientHistoryEhn!D69</f>
        <v>A.2.6.3.4.6 - Child details</v>
      </c>
      <c r="E76" s="14" t="s">
        <v>1292</v>
      </c>
      <c r="F76" s="7"/>
      <c r="G76" s="13" t="s">
        <v>20</v>
      </c>
      <c r="H76" s="14" t="s">
        <v>1338</v>
      </c>
    </row>
    <row r="77" spans="1:8" x14ac:dyDescent="0.75">
      <c r="A77" s="8" t="str">
        <f>"http://hl7.eu/fhir/hdr/StructureDefinition/"&amp;LogicalModels!$B$9</f>
        <v>http://hl7.eu/fhir/hdr/StructureDefinition/PatientHistoryEhn</v>
      </c>
      <c r="B77" s="26" t="s">
        <v>1337</v>
      </c>
      <c r="C77" s="9" t="str">
        <f>LogicalModels!$A$9&amp;"."&amp;PatientHistoryEhn!A70</f>
        <v>PatientHistory.socialDeterminants.familySituation.careResponsibility</v>
      </c>
      <c r="D77" s="9" t="str">
        <f xml:space="preserve"> PatientHistoryEhn!D70</f>
        <v>A.2.6.3.4.7 - Care responsibility</v>
      </c>
      <c r="E77" s="14" t="s">
        <v>1292</v>
      </c>
      <c r="F77" s="7"/>
      <c r="G77" s="13" t="s">
        <v>20</v>
      </c>
      <c r="H77" s="14" t="s">
        <v>1338</v>
      </c>
    </row>
    <row r="78" spans="1:8" x14ac:dyDescent="0.75">
      <c r="A78" s="8" t="str">
        <f>"http://hl7.eu/fhir/hdr/StructureDefinition/"&amp;LogicalModels!$B$9</f>
        <v>http://hl7.eu/fhir/hdr/StructureDefinition/PatientHistoryEhn</v>
      </c>
      <c r="B78" s="25" t="s">
        <v>863</v>
      </c>
      <c r="C78" s="9" t="str">
        <f>LogicalModels!$A$9&amp;"."&amp;PatientHistoryEhn!A71</f>
        <v>PatientHistory.useOfSubstances</v>
      </c>
      <c r="D78" s="9" t="str">
        <f xml:space="preserve"> PatientHistoryEhn!D71</f>
        <v>A.2.6.4 - Use of substances</v>
      </c>
      <c r="E78" s="9" t="s">
        <v>1350</v>
      </c>
      <c r="F78" s="7"/>
      <c r="G78" s="7" t="s">
        <v>20</v>
      </c>
      <c r="H78" s="14" t="s">
        <v>1351</v>
      </c>
    </row>
    <row r="79" spans="1:8" x14ac:dyDescent="0.75">
      <c r="A79" s="8" t="str">
        <f>"http://hl7.eu/fhir/hdr/StructureDefinition/"&amp;LogicalModels!$B$9</f>
        <v>http://hl7.eu/fhir/hdr/StructureDefinition/PatientHistoryEhn</v>
      </c>
      <c r="B79" s="25" t="s">
        <v>1341</v>
      </c>
      <c r="C79" s="9" t="str">
        <f>LogicalModels!$A$9&amp;"."&amp;PatientHistoryEhn!A72</f>
        <v>PatientHistory.useOfSubstances.alcohol</v>
      </c>
      <c r="D79" s="9" t="str">
        <f xml:space="preserve"> PatientHistoryEhn!D72</f>
        <v>A.2.6.4.1 - Alcohol use</v>
      </c>
      <c r="E79" s="14" t="s">
        <v>1288</v>
      </c>
      <c r="F79" s="7"/>
      <c r="G79" s="13" t="s">
        <v>20</v>
      </c>
      <c r="H79" s="14" t="s">
        <v>1338</v>
      </c>
    </row>
    <row r="80" spans="1:8" x14ac:dyDescent="0.75">
      <c r="A80" s="8" t="str">
        <f>"http://hl7.eu/fhir/hdr/StructureDefinition/"&amp;LogicalModels!$B$9</f>
        <v>http://hl7.eu/fhir/hdr/StructureDefinition/PatientHistoryEhn</v>
      </c>
      <c r="B80" s="25" t="s">
        <v>1341</v>
      </c>
      <c r="C80" s="9" t="str">
        <f>LogicalModels!$A$9&amp;"."&amp;PatientHistoryEhn!A73</f>
        <v>PatientHistory.useOfSubstances.alcohol.currentStatus</v>
      </c>
      <c r="D80" s="9" t="str">
        <f xml:space="preserve"> PatientHistoryEhn!D73</f>
        <v>A.2.6.4.1.1 - Status</v>
      </c>
      <c r="E80" s="14" t="s">
        <v>1292</v>
      </c>
      <c r="F80" s="7"/>
      <c r="G80" s="13" t="s">
        <v>20</v>
      </c>
      <c r="H80" s="14" t="s">
        <v>1338</v>
      </c>
    </row>
    <row r="81" spans="1:8" x14ac:dyDescent="0.75">
      <c r="A81" s="8" t="str">
        <f>"http://hl7.eu/fhir/hdr/StructureDefinition/"&amp;LogicalModels!$B$9</f>
        <v>http://hl7.eu/fhir/hdr/StructureDefinition/PatientHistoryEhn</v>
      </c>
      <c r="B81" s="25" t="s">
        <v>1341</v>
      </c>
      <c r="C81" s="9" t="str">
        <f>LogicalModels!$A$9&amp;"."&amp;PatientHistoryEhn!A74</f>
        <v>PatientHistory.useOfSubstances.alcohol.periodAndQuantity</v>
      </c>
      <c r="D81" s="9" t="str">
        <f xml:space="preserve"> PatientHistoryEhn!D74</f>
        <v>A.2.6.4.1.2 - Period and quantity</v>
      </c>
      <c r="E81" s="14" t="s">
        <v>1292</v>
      </c>
      <c r="F81" s="7"/>
      <c r="G81" s="13" t="s">
        <v>20</v>
      </c>
      <c r="H81" s="14" t="s">
        <v>1338</v>
      </c>
    </row>
    <row r="82" spans="1:8" x14ac:dyDescent="0.75">
      <c r="A82" s="8" t="str">
        <f>"http://hl7.eu/fhir/hdr/StructureDefinition/"&amp;LogicalModels!$B$9</f>
        <v>http://hl7.eu/fhir/hdr/StructureDefinition/PatientHistoryEhn</v>
      </c>
      <c r="B82" s="25" t="s">
        <v>1341</v>
      </c>
      <c r="C82" s="9" t="str">
        <f>LogicalModels!$A$9&amp;"."&amp;PatientHistoryEhn!A75</f>
        <v>PatientHistory.useOfSubstances.alcohol.comment</v>
      </c>
      <c r="D82" s="9" t="str">
        <f xml:space="preserve"> PatientHistoryEhn!D75</f>
        <v>A.2.6.4.1.3 - Comment</v>
      </c>
      <c r="E82" s="14" t="s">
        <v>1340</v>
      </c>
      <c r="F82" s="7"/>
      <c r="G82" s="13" t="s">
        <v>20</v>
      </c>
      <c r="H82" s="14" t="s">
        <v>1338</v>
      </c>
    </row>
    <row r="83" spans="1:8" x14ac:dyDescent="0.75">
      <c r="A83" s="8" t="str">
        <f>"http://hl7.eu/fhir/hdr/StructureDefinition/"&amp;LogicalModels!$B$9</f>
        <v>http://hl7.eu/fhir/hdr/StructureDefinition/PatientHistoryEhn</v>
      </c>
      <c r="B83" s="25" t="s">
        <v>1341</v>
      </c>
      <c r="C83" s="9" t="str">
        <f>LogicalModels!$A$9&amp;"."&amp;PatientHistoryEhn!A76</f>
        <v>PatientHistory.useOfSubstances.tobacco</v>
      </c>
      <c r="D83" s="9" t="str">
        <f xml:space="preserve"> PatientHistoryEhn!D76</f>
        <v>A.2.6.4.2 - Tobacco use</v>
      </c>
      <c r="E83" s="14" t="s">
        <v>1288</v>
      </c>
      <c r="F83" s="7"/>
      <c r="G83" s="13" t="s">
        <v>20</v>
      </c>
      <c r="H83" s="14" t="s">
        <v>1338</v>
      </c>
    </row>
    <row r="84" spans="1:8" x14ac:dyDescent="0.75">
      <c r="A84" s="8" t="str">
        <f>"http://hl7.eu/fhir/hdr/StructureDefinition/"&amp;LogicalModels!$B$9</f>
        <v>http://hl7.eu/fhir/hdr/StructureDefinition/PatientHistoryEhn</v>
      </c>
      <c r="B84" s="25" t="s">
        <v>1341</v>
      </c>
      <c r="C84" s="9" t="str">
        <f>LogicalModels!$A$9&amp;"."&amp;PatientHistoryEhn!A77</f>
        <v>PatientHistory.useOfSubstances.tobacco.currentStatus</v>
      </c>
      <c r="D84" s="9" t="str">
        <f xml:space="preserve"> PatientHistoryEhn!D77</f>
        <v>A.2.6.4.2.1 - Status</v>
      </c>
      <c r="E84" s="14" t="s">
        <v>1292</v>
      </c>
      <c r="F84" s="7"/>
      <c r="G84" s="13" t="s">
        <v>20</v>
      </c>
      <c r="H84" s="14" t="s">
        <v>1338</v>
      </c>
    </row>
    <row r="85" spans="1:8" x14ac:dyDescent="0.75">
      <c r="A85" s="8" t="str">
        <f>"http://hl7.eu/fhir/hdr/StructureDefinition/"&amp;LogicalModels!$B$9</f>
        <v>http://hl7.eu/fhir/hdr/StructureDefinition/PatientHistoryEhn</v>
      </c>
      <c r="B85" s="25" t="s">
        <v>1341</v>
      </c>
      <c r="C85" s="9" t="str">
        <f>LogicalModels!$A$9&amp;"."&amp;PatientHistoryEhn!A78</f>
        <v>PatientHistory.useOfSubstances.tobacco.periodAndQuantity</v>
      </c>
      <c r="D85" s="9" t="str">
        <f xml:space="preserve"> PatientHistoryEhn!D78</f>
        <v>A.2.6.4.2.2 - Period and quantity</v>
      </c>
      <c r="E85" s="14" t="s">
        <v>1292</v>
      </c>
      <c r="F85" s="7"/>
      <c r="G85" s="13" t="s">
        <v>20</v>
      </c>
      <c r="H85" s="14" t="s">
        <v>1338</v>
      </c>
    </row>
    <row r="86" spans="1:8" x14ac:dyDescent="0.75">
      <c r="A86" s="8" t="str">
        <f>"http://hl7.eu/fhir/hdr/StructureDefinition/"&amp;LogicalModels!$B$9</f>
        <v>http://hl7.eu/fhir/hdr/StructureDefinition/PatientHistoryEhn</v>
      </c>
      <c r="B86" s="25" t="s">
        <v>1341</v>
      </c>
      <c r="C86" s="9" t="str">
        <f>LogicalModels!$A$9&amp;"."&amp;PatientHistoryEhn!A79</f>
        <v>PatientHistory.useOfSubstances.tobacco.comment</v>
      </c>
      <c r="D86" s="9" t="str">
        <f xml:space="preserve"> PatientHistoryEhn!D79</f>
        <v>A.2.6.4.2.3 - Comment</v>
      </c>
      <c r="E86" s="14" t="s">
        <v>1340</v>
      </c>
      <c r="F86" s="7"/>
      <c r="G86" s="13" t="s">
        <v>20</v>
      </c>
      <c r="H86" s="14" t="s">
        <v>1338</v>
      </c>
    </row>
    <row r="87" spans="1:8" x14ac:dyDescent="0.75">
      <c r="A87" s="8" t="str">
        <f>"http://hl7.eu/fhir/hdr/StructureDefinition/"&amp;LogicalModels!$B$9</f>
        <v>http://hl7.eu/fhir/hdr/StructureDefinition/PatientHistoryEhn</v>
      </c>
      <c r="B87" s="25" t="s">
        <v>1341</v>
      </c>
      <c r="C87" s="9" t="str">
        <f>LogicalModels!$A$9&amp;"."&amp;PatientHistoryEhn!A80</f>
        <v>PatientHistory.useOfSubstances.drugConsumption</v>
      </c>
      <c r="D87" s="9" t="str">
        <f xml:space="preserve"> PatientHistoryEhn!D80</f>
        <v>A.2.6.4.3 - Drug consumption</v>
      </c>
      <c r="E87" s="14" t="s">
        <v>1288</v>
      </c>
      <c r="F87" s="7"/>
      <c r="G87" s="13" t="s">
        <v>20</v>
      </c>
      <c r="H87" s="14" t="s">
        <v>1338</v>
      </c>
    </row>
    <row r="88" spans="1:8" x14ac:dyDescent="0.75">
      <c r="A88" s="8" t="str">
        <f>"http://hl7.eu/fhir/hdr/StructureDefinition/"&amp;LogicalModels!$B$9</f>
        <v>http://hl7.eu/fhir/hdr/StructureDefinition/PatientHistoryEhn</v>
      </c>
      <c r="B88" s="25" t="s">
        <v>1341</v>
      </c>
      <c r="C88" s="9" t="str">
        <f>LogicalModels!$A$9&amp;"."&amp;PatientHistoryEhn!A81</f>
        <v>PatientHistory.useOfSubstances.drugConsumption.currentStatus</v>
      </c>
      <c r="D88" s="9" t="str">
        <f xml:space="preserve"> PatientHistoryEhn!D81</f>
        <v>A.2.6.4.3.1 - Status</v>
      </c>
      <c r="E88" s="14" t="s">
        <v>1292</v>
      </c>
      <c r="F88" s="7"/>
      <c r="G88" s="13" t="s">
        <v>20</v>
      </c>
      <c r="H88" s="14" t="s">
        <v>1338</v>
      </c>
    </row>
    <row r="89" spans="1:8" x14ac:dyDescent="0.75">
      <c r="A89" s="8" t="str">
        <f>"http://hl7.eu/fhir/hdr/StructureDefinition/"&amp;LogicalModels!$B$9</f>
        <v>http://hl7.eu/fhir/hdr/StructureDefinition/PatientHistoryEhn</v>
      </c>
      <c r="B89" s="25" t="s">
        <v>1341</v>
      </c>
      <c r="C89" s="9" t="str">
        <f>LogicalModels!$A$9&amp;"."&amp;PatientHistoryEhn!A82</f>
        <v>PatientHistory.useOfSubstances.drugConsumption.periodAndQuantity</v>
      </c>
      <c r="D89" s="9" t="str">
        <f xml:space="preserve"> PatientHistoryEhn!D82</f>
        <v>A.2.6.4.3.2 - Period and quantity</v>
      </c>
      <c r="E89" s="14" t="s">
        <v>1292</v>
      </c>
      <c r="F89" s="7"/>
      <c r="G89" s="13" t="s">
        <v>20</v>
      </c>
      <c r="H89" s="14" t="s">
        <v>1338</v>
      </c>
    </row>
    <row r="90" spans="1:8" x14ac:dyDescent="0.75">
      <c r="A90" s="8" t="str">
        <f>"http://hl7.eu/fhir/hdr/StructureDefinition/"&amp;LogicalModels!$B$9</f>
        <v>http://hl7.eu/fhir/hdr/StructureDefinition/PatientHistoryEhn</v>
      </c>
      <c r="B90" s="25" t="s">
        <v>1341</v>
      </c>
      <c r="C90" s="9" t="str">
        <f>LogicalModels!$A$9&amp;"."&amp;PatientHistoryEhn!A83</f>
        <v>PatientHistory.useOfSubstances.drugConsumption.drugType</v>
      </c>
      <c r="D90" s="9" t="str">
        <f xml:space="preserve"> PatientHistoryEhn!D83</f>
        <v>A.2.6.4.3.3 - Drug or medication type</v>
      </c>
      <c r="E90" s="14" t="s">
        <v>1288</v>
      </c>
      <c r="F90" s="7"/>
      <c r="G90" s="13" t="s">
        <v>20</v>
      </c>
      <c r="H90" s="14" t="s">
        <v>1338</v>
      </c>
    </row>
    <row r="91" spans="1:8" x14ac:dyDescent="0.75">
      <c r="A91" s="8" t="str">
        <f>"http://hl7.eu/fhir/hdr/StructureDefinition/"&amp;LogicalModels!$B$9</f>
        <v>http://hl7.eu/fhir/hdr/StructureDefinition/PatientHistoryEhn</v>
      </c>
      <c r="B91" s="25" t="s">
        <v>1341</v>
      </c>
      <c r="C91" s="9" t="str">
        <f>LogicalModels!$A$9&amp;"."&amp;PatientHistoryEhn!A84</f>
        <v>PatientHistory.useOfSubstances.drugConsumption.route</v>
      </c>
      <c r="D91" s="9" t="str">
        <f xml:space="preserve"> PatientHistoryEhn!D84</f>
        <v>A.2.6.4.3.4 - Route of administration</v>
      </c>
      <c r="E91" s="14" t="s">
        <v>1292</v>
      </c>
      <c r="F91" s="7"/>
      <c r="G91" s="13" t="s">
        <v>20</v>
      </c>
      <c r="H91" s="14" t="s">
        <v>1338</v>
      </c>
    </row>
    <row r="92" spans="1:8" x14ac:dyDescent="0.75">
      <c r="A92" s="8" t="str">
        <f>"http://hl7.eu/fhir/hdr/StructureDefinition/"&amp;LogicalModels!$B$9</f>
        <v>http://hl7.eu/fhir/hdr/StructureDefinition/PatientHistoryEhn</v>
      </c>
      <c r="B92" s="25" t="s">
        <v>1341</v>
      </c>
      <c r="C92" s="9" t="str">
        <f>LogicalModels!$A$9&amp;"."&amp;PatientHistoryEhn!A85</f>
        <v>PatientHistory.useOfSubstances.drugConsumption.comment</v>
      </c>
      <c r="D92" s="9" t="str">
        <f xml:space="preserve"> PatientHistoryEhn!D85</f>
        <v>A.2.6.4.3.5 - Comment</v>
      </c>
      <c r="E92" s="14" t="s">
        <v>1340</v>
      </c>
      <c r="F92" s="7"/>
      <c r="G92" s="13" t="s">
        <v>20</v>
      </c>
      <c r="H92" s="14" t="s">
        <v>1338</v>
      </c>
    </row>
    <row r="93" spans="1:8" x14ac:dyDescent="0.75">
      <c r="E93" s="5"/>
      <c r="F93" s="5"/>
      <c r="G93" s="5"/>
    </row>
    <row r="94" spans="1:8" x14ac:dyDescent="0.75">
      <c r="E94" s="5"/>
      <c r="F94" s="5"/>
      <c r="G94" s="5"/>
    </row>
    <row r="95" spans="1:8" x14ac:dyDescent="0.75">
      <c r="C95" s="30"/>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7" workbookViewId="0">
      <selection activeCell="E52" sqref="E5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396</v>
      </c>
      <c r="B2" t="s">
        <v>66</v>
      </c>
      <c r="C2" t="s">
        <v>67</v>
      </c>
      <c r="D2" t="s">
        <v>481</v>
      </c>
      <c r="E2" t="s">
        <v>564</v>
      </c>
    </row>
    <row r="3" spans="1:5" x14ac:dyDescent="0.75">
      <c r="A3" t="s">
        <v>397</v>
      </c>
      <c r="B3" t="s">
        <v>90</v>
      </c>
      <c r="C3" t="s">
        <v>67</v>
      </c>
      <c r="D3" t="s">
        <v>482</v>
      </c>
      <c r="E3" t="s">
        <v>565</v>
      </c>
    </row>
    <row r="4" spans="1:5" x14ac:dyDescent="0.75">
      <c r="A4" t="s">
        <v>398</v>
      </c>
      <c r="B4" t="s">
        <v>66</v>
      </c>
      <c r="C4" t="s">
        <v>69</v>
      </c>
      <c r="D4" t="s">
        <v>483</v>
      </c>
      <c r="E4" t="s">
        <v>566</v>
      </c>
    </row>
    <row r="5" spans="1:5" x14ac:dyDescent="0.75">
      <c r="A5" t="s">
        <v>399</v>
      </c>
      <c r="B5" t="s">
        <v>65</v>
      </c>
      <c r="C5" t="s">
        <v>67</v>
      </c>
      <c r="D5" t="s">
        <v>484</v>
      </c>
      <c r="E5" t="s">
        <v>356</v>
      </c>
    </row>
    <row r="6" spans="1:5" x14ac:dyDescent="0.75">
      <c r="A6" t="s">
        <v>400</v>
      </c>
      <c r="B6" t="s">
        <v>66</v>
      </c>
      <c r="C6" t="s">
        <v>68</v>
      </c>
      <c r="D6" t="s">
        <v>485</v>
      </c>
      <c r="E6" t="s">
        <v>567</v>
      </c>
    </row>
    <row r="7" spans="1:5" x14ac:dyDescent="0.75">
      <c r="A7" t="s">
        <v>401</v>
      </c>
      <c r="B7" t="s">
        <v>64</v>
      </c>
      <c r="C7" t="s">
        <v>68</v>
      </c>
      <c r="D7" t="s">
        <v>486</v>
      </c>
      <c r="E7" t="s">
        <v>358</v>
      </c>
    </row>
    <row r="8" spans="1:5" x14ac:dyDescent="0.75">
      <c r="A8" t="s">
        <v>402</v>
      </c>
      <c r="B8" t="s">
        <v>64</v>
      </c>
      <c r="C8" t="s">
        <v>70</v>
      </c>
      <c r="D8" t="s">
        <v>487</v>
      </c>
      <c r="E8" t="s">
        <v>361</v>
      </c>
    </row>
    <row r="9" spans="1:5" x14ac:dyDescent="0.75">
      <c r="A9" t="s">
        <v>403</v>
      </c>
      <c r="B9" t="s">
        <v>64</v>
      </c>
      <c r="C9" t="s">
        <v>67</v>
      </c>
      <c r="D9" t="s">
        <v>488</v>
      </c>
      <c r="E9" t="s">
        <v>362</v>
      </c>
    </row>
    <row r="10" spans="1:5" x14ac:dyDescent="0.75">
      <c r="A10" t="s">
        <v>404</v>
      </c>
      <c r="B10" t="s">
        <v>64</v>
      </c>
      <c r="C10" t="s">
        <v>70</v>
      </c>
      <c r="D10" t="s">
        <v>489</v>
      </c>
      <c r="E10" t="s">
        <v>363</v>
      </c>
    </row>
    <row r="11" spans="1:5" x14ac:dyDescent="0.75">
      <c r="A11" t="s">
        <v>405</v>
      </c>
      <c r="B11" t="s">
        <v>65</v>
      </c>
      <c r="C11" t="s">
        <v>70</v>
      </c>
      <c r="D11" t="s">
        <v>490</v>
      </c>
      <c r="E11" t="s">
        <v>568</v>
      </c>
    </row>
    <row r="12" spans="1:5" x14ac:dyDescent="0.75">
      <c r="A12" t="s">
        <v>406</v>
      </c>
      <c r="B12" t="s">
        <v>90</v>
      </c>
      <c r="C12" t="s">
        <v>67</v>
      </c>
      <c r="D12" t="s">
        <v>491</v>
      </c>
      <c r="E12" t="s">
        <v>569</v>
      </c>
    </row>
    <row r="13" spans="1:5" x14ac:dyDescent="0.75">
      <c r="A13" t="s">
        <v>407</v>
      </c>
      <c r="B13" t="s">
        <v>66</v>
      </c>
      <c r="C13" t="s">
        <v>70</v>
      </c>
      <c r="D13" t="s">
        <v>492</v>
      </c>
      <c r="E13" t="s">
        <v>374</v>
      </c>
    </row>
    <row r="14" spans="1:5" x14ac:dyDescent="0.75">
      <c r="A14" t="s">
        <v>408</v>
      </c>
      <c r="B14" t="s">
        <v>64</v>
      </c>
      <c r="C14" t="s">
        <v>200</v>
      </c>
      <c r="D14" t="s">
        <v>493</v>
      </c>
      <c r="E14" t="s">
        <v>375</v>
      </c>
    </row>
    <row r="15" spans="1:5" x14ac:dyDescent="0.75">
      <c r="A15" t="s">
        <v>409</v>
      </c>
      <c r="B15" t="s">
        <v>66</v>
      </c>
      <c r="C15" t="s">
        <v>68</v>
      </c>
      <c r="D15" t="s">
        <v>494</v>
      </c>
      <c r="E15" t="s">
        <v>376</v>
      </c>
    </row>
    <row r="16" spans="1:5" x14ac:dyDescent="0.75">
      <c r="A16" t="s">
        <v>410</v>
      </c>
      <c r="B16" t="s">
        <v>64</v>
      </c>
      <c r="C16" t="s">
        <v>68</v>
      </c>
      <c r="D16" t="s">
        <v>495</v>
      </c>
      <c r="E16" t="s">
        <v>377</v>
      </c>
    </row>
    <row r="17" spans="1:5" x14ac:dyDescent="0.75">
      <c r="A17" t="s">
        <v>411</v>
      </c>
      <c r="B17" t="s">
        <v>65</v>
      </c>
      <c r="C17" t="s">
        <v>70</v>
      </c>
      <c r="D17" t="s">
        <v>496</v>
      </c>
      <c r="E17" t="s">
        <v>378</v>
      </c>
    </row>
    <row r="18" spans="1:5" x14ac:dyDescent="0.75">
      <c r="A18" t="s">
        <v>412</v>
      </c>
      <c r="B18" t="s">
        <v>65</v>
      </c>
      <c r="C18" t="s">
        <v>67</v>
      </c>
      <c r="D18" t="s">
        <v>497</v>
      </c>
      <c r="E18" t="s">
        <v>570</v>
      </c>
    </row>
    <row r="19" spans="1:5" x14ac:dyDescent="0.75">
      <c r="A19" t="s">
        <v>413</v>
      </c>
      <c r="B19" t="s">
        <v>64</v>
      </c>
      <c r="C19" t="s">
        <v>70</v>
      </c>
      <c r="D19" t="s">
        <v>498</v>
      </c>
      <c r="E19" t="s">
        <v>365</v>
      </c>
    </row>
    <row r="20" spans="1:5" x14ac:dyDescent="0.75">
      <c r="A20" t="s">
        <v>414</v>
      </c>
      <c r="B20" t="s">
        <v>66</v>
      </c>
      <c r="C20" t="s">
        <v>69</v>
      </c>
      <c r="D20" t="s">
        <v>499</v>
      </c>
      <c r="E20" t="s">
        <v>366</v>
      </c>
    </row>
    <row r="21" spans="1:5" x14ac:dyDescent="0.75">
      <c r="A21" t="s">
        <v>415</v>
      </c>
      <c r="B21" t="s">
        <v>64</v>
      </c>
      <c r="C21" t="s">
        <v>70</v>
      </c>
      <c r="D21" t="s">
        <v>500</v>
      </c>
      <c r="E21" t="s">
        <v>367</v>
      </c>
    </row>
    <row r="22" spans="1:5" x14ac:dyDescent="0.75">
      <c r="A22" t="s">
        <v>416</v>
      </c>
      <c r="B22" t="s">
        <v>64</v>
      </c>
      <c r="C22" t="s">
        <v>68</v>
      </c>
      <c r="D22" t="s">
        <v>501</v>
      </c>
      <c r="E22" t="s">
        <v>368</v>
      </c>
    </row>
    <row r="23" spans="1:5" x14ac:dyDescent="0.75">
      <c r="A23" t="s">
        <v>417</v>
      </c>
      <c r="B23" t="s">
        <v>64</v>
      </c>
      <c r="C23" t="s">
        <v>70</v>
      </c>
      <c r="D23" t="s">
        <v>502</v>
      </c>
      <c r="E23" t="s">
        <v>369</v>
      </c>
    </row>
    <row r="24" spans="1:5" x14ac:dyDescent="0.75">
      <c r="A24" t="s">
        <v>418</v>
      </c>
      <c r="B24" t="s">
        <v>64</v>
      </c>
      <c r="C24" t="s">
        <v>70</v>
      </c>
      <c r="D24" t="s">
        <v>503</v>
      </c>
      <c r="E24" t="s">
        <v>571</v>
      </c>
    </row>
    <row r="25" spans="1:5" x14ac:dyDescent="0.75">
      <c r="A25" t="s">
        <v>419</v>
      </c>
      <c r="B25" t="s">
        <v>65</v>
      </c>
      <c r="C25" t="s">
        <v>67</v>
      </c>
      <c r="D25" t="s">
        <v>504</v>
      </c>
      <c r="E25" t="s">
        <v>572</v>
      </c>
    </row>
    <row r="26" spans="1:5" x14ac:dyDescent="0.75">
      <c r="A26" t="s">
        <v>420</v>
      </c>
      <c r="B26" t="s">
        <v>65</v>
      </c>
      <c r="C26" t="s">
        <v>67</v>
      </c>
      <c r="D26" t="s">
        <v>505</v>
      </c>
      <c r="E26" t="s">
        <v>573</v>
      </c>
    </row>
    <row r="27" spans="1:5" x14ac:dyDescent="0.75">
      <c r="A27" t="s">
        <v>421</v>
      </c>
      <c r="B27" t="s">
        <v>65</v>
      </c>
      <c r="C27" t="s">
        <v>70</v>
      </c>
      <c r="D27" t="s">
        <v>506</v>
      </c>
      <c r="E27" t="s">
        <v>574</v>
      </c>
    </row>
    <row r="28" spans="1:5" x14ac:dyDescent="0.75">
      <c r="A28" t="s">
        <v>422</v>
      </c>
      <c r="B28" t="s">
        <v>66</v>
      </c>
      <c r="C28" t="s">
        <v>70</v>
      </c>
      <c r="D28" t="s">
        <v>507</v>
      </c>
      <c r="E28" t="s">
        <v>575</v>
      </c>
    </row>
    <row r="29" spans="1:5" x14ac:dyDescent="0.75">
      <c r="A29" t="s">
        <v>423</v>
      </c>
      <c r="B29" t="s">
        <v>64</v>
      </c>
      <c r="C29" t="s">
        <v>69</v>
      </c>
      <c r="D29" t="s">
        <v>508</v>
      </c>
      <c r="E29" t="s">
        <v>576</v>
      </c>
    </row>
    <row r="30" spans="1:5" x14ac:dyDescent="0.75">
      <c r="A30" t="s">
        <v>424</v>
      </c>
      <c r="B30" t="s">
        <v>64</v>
      </c>
      <c r="C30" t="s">
        <v>67</v>
      </c>
      <c r="D30" t="s">
        <v>854</v>
      </c>
      <c r="E30" t="s">
        <v>577</v>
      </c>
    </row>
    <row r="31" spans="1:5" x14ac:dyDescent="0.75">
      <c r="A31" t="s">
        <v>425</v>
      </c>
      <c r="B31" t="s">
        <v>64</v>
      </c>
      <c r="C31" t="s">
        <v>480</v>
      </c>
      <c r="D31" t="s">
        <v>509</v>
      </c>
      <c r="E31" t="s">
        <v>578</v>
      </c>
    </row>
    <row r="32" spans="1:5" x14ac:dyDescent="0.75">
      <c r="A32" t="s">
        <v>426</v>
      </c>
      <c r="B32" t="s">
        <v>66</v>
      </c>
      <c r="C32" t="s">
        <v>68</v>
      </c>
      <c r="D32" t="s">
        <v>510</v>
      </c>
      <c r="E32" t="s">
        <v>579</v>
      </c>
    </row>
    <row r="33" spans="1:5" x14ac:dyDescent="0.75">
      <c r="A33" t="s">
        <v>427</v>
      </c>
      <c r="B33" t="s">
        <v>64</v>
      </c>
      <c r="C33" t="s">
        <v>68</v>
      </c>
      <c r="D33" t="s">
        <v>511</v>
      </c>
      <c r="E33" t="s">
        <v>580</v>
      </c>
    </row>
    <row r="34" spans="1:5" x14ac:dyDescent="0.75">
      <c r="A34" t="s">
        <v>428</v>
      </c>
      <c r="B34" t="s">
        <v>64</v>
      </c>
      <c r="C34" t="s">
        <v>67</v>
      </c>
      <c r="D34" t="s">
        <v>512</v>
      </c>
      <c r="E34" t="s">
        <v>581</v>
      </c>
    </row>
    <row r="35" spans="1:5" x14ac:dyDescent="0.75">
      <c r="A35" t="s">
        <v>429</v>
      </c>
      <c r="B35" t="s">
        <v>65</v>
      </c>
      <c r="C35" t="s">
        <v>67</v>
      </c>
      <c r="D35" t="s">
        <v>513</v>
      </c>
      <c r="E35" t="s">
        <v>582</v>
      </c>
    </row>
    <row r="36" spans="1:5" x14ac:dyDescent="0.75">
      <c r="A36" t="s">
        <v>430</v>
      </c>
      <c r="B36" t="s">
        <v>64</v>
      </c>
      <c r="C36" t="s">
        <v>202</v>
      </c>
      <c r="D36" t="s">
        <v>514</v>
      </c>
      <c r="E36" t="s">
        <v>583</v>
      </c>
    </row>
    <row r="37" spans="1:5" x14ac:dyDescent="0.75">
      <c r="A37" t="s">
        <v>431</v>
      </c>
      <c r="B37" t="s">
        <v>65</v>
      </c>
      <c r="C37" t="s">
        <v>70</v>
      </c>
      <c r="D37" t="s">
        <v>515</v>
      </c>
      <c r="E37" t="s">
        <v>584</v>
      </c>
    </row>
    <row r="38" spans="1:5" x14ac:dyDescent="0.75">
      <c r="A38" t="s">
        <v>432</v>
      </c>
      <c r="B38" t="s">
        <v>64</v>
      </c>
      <c r="C38" t="s">
        <v>70</v>
      </c>
      <c r="D38" t="s">
        <v>516</v>
      </c>
      <c r="E38" t="s">
        <v>585</v>
      </c>
    </row>
    <row r="39" spans="1:5" x14ac:dyDescent="0.75">
      <c r="A39" t="s">
        <v>433</v>
      </c>
      <c r="B39" t="s">
        <v>64</v>
      </c>
      <c r="C39" t="s">
        <v>70</v>
      </c>
      <c r="D39" t="s">
        <v>517</v>
      </c>
      <c r="E39" t="s">
        <v>586</v>
      </c>
    </row>
    <row r="40" spans="1:5" x14ac:dyDescent="0.75">
      <c r="A40" t="s">
        <v>434</v>
      </c>
      <c r="B40" t="s">
        <v>64</v>
      </c>
      <c r="C40" t="s">
        <v>69</v>
      </c>
      <c r="D40" t="s">
        <v>518</v>
      </c>
      <c r="E40" t="s">
        <v>587</v>
      </c>
    </row>
    <row r="41" spans="1:5" x14ac:dyDescent="0.75">
      <c r="A41" t="s">
        <v>435</v>
      </c>
      <c r="B41" t="s">
        <v>65</v>
      </c>
      <c r="C41" t="s">
        <v>67</v>
      </c>
      <c r="D41" t="s">
        <v>519</v>
      </c>
      <c r="E41" t="s">
        <v>588</v>
      </c>
    </row>
    <row r="42" spans="1:5" x14ac:dyDescent="0.75">
      <c r="A42" t="s">
        <v>436</v>
      </c>
      <c r="B42" t="s">
        <v>64</v>
      </c>
      <c r="C42" t="s">
        <v>202</v>
      </c>
      <c r="D42" t="s">
        <v>520</v>
      </c>
      <c r="E42" t="s">
        <v>589</v>
      </c>
    </row>
    <row r="43" spans="1:5" x14ac:dyDescent="0.75">
      <c r="A43" t="s">
        <v>437</v>
      </c>
      <c r="B43" t="s">
        <v>66</v>
      </c>
      <c r="C43" t="s">
        <v>70</v>
      </c>
      <c r="D43" t="s">
        <v>521</v>
      </c>
      <c r="E43" t="s">
        <v>590</v>
      </c>
    </row>
    <row r="44" spans="1:5" x14ac:dyDescent="0.75">
      <c r="A44" t="s">
        <v>438</v>
      </c>
      <c r="B44" t="s">
        <v>64</v>
      </c>
      <c r="C44" t="s">
        <v>69</v>
      </c>
      <c r="D44" t="s">
        <v>522</v>
      </c>
      <c r="E44" t="s">
        <v>591</v>
      </c>
    </row>
    <row r="45" spans="1:5" x14ac:dyDescent="0.75">
      <c r="A45" t="s">
        <v>439</v>
      </c>
      <c r="B45" t="s">
        <v>65</v>
      </c>
      <c r="C45" t="s">
        <v>67</v>
      </c>
      <c r="D45" t="s">
        <v>523</v>
      </c>
      <c r="E45" t="s">
        <v>592</v>
      </c>
    </row>
    <row r="46" spans="1:5" x14ac:dyDescent="0.75">
      <c r="A46" t="s">
        <v>440</v>
      </c>
      <c r="B46" t="s">
        <v>64</v>
      </c>
      <c r="C46" t="s">
        <v>70</v>
      </c>
      <c r="D46" t="s">
        <v>524</v>
      </c>
      <c r="E46" t="s">
        <v>593</v>
      </c>
    </row>
    <row r="47" spans="1:5" x14ac:dyDescent="0.75">
      <c r="A47" t="s">
        <v>441</v>
      </c>
      <c r="B47" t="s">
        <v>64</v>
      </c>
      <c r="C47" t="s">
        <v>68</v>
      </c>
      <c r="D47" t="s">
        <v>525</v>
      </c>
      <c r="E47" t="s">
        <v>594</v>
      </c>
    </row>
    <row r="48" spans="1:5" x14ac:dyDescent="0.75">
      <c r="A48" t="s">
        <v>442</v>
      </c>
      <c r="B48" t="s">
        <v>64</v>
      </c>
      <c r="C48" t="s">
        <v>67</v>
      </c>
      <c r="D48" t="s">
        <v>526</v>
      </c>
      <c r="E48" t="s">
        <v>595</v>
      </c>
    </row>
    <row r="49" spans="1:5" x14ac:dyDescent="0.75">
      <c r="A49" t="s">
        <v>443</v>
      </c>
      <c r="B49" t="s">
        <v>65</v>
      </c>
      <c r="C49" t="s">
        <v>67</v>
      </c>
      <c r="D49" t="s">
        <v>527</v>
      </c>
      <c r="E49" t="s">
        <v>596</v>
      </c>
    </row>
    <row r="50" spans="1:5" x14ac:dyDescent="0.75">
      <c r="A50" t="s">
        <v>444</v>
      </c>
      <c r="B50" t="s">
        <v>64</v>
      </c>
      <c r="C50" t="s">
        <v>70</v>
      </c>
      <c r="D50" t="s">
        <v>528</v>
      </c>
      <c r="E50" t="s">
        <v>597</v>
      </c>
    </row>
    <row r="51" spans="1:5" x14ac:dyDescent="0.75">
      <c r="A51" t="s">
        <v>445</v>
      </c>
      <c r="B51" t="s">
        <v>64</v>
      </c>
      <c r="C51" t="s">
        <v>67</v>
      </c>
      <c r="D51" t="s">
        <v>529</v>
      </c>
      <c r="E51" t="s">
        <v>598</v>
      </c>
    </row>
    <row r="52" spans="1:5" x14ac:dyDescent="0.75">
      <c r="A52" t="s">
        <v>446</v>
      </c>
      <c r="B52" t="s">
        <v>64</v>
      </c>
      <c r="C52" t="s">
        <v>67</v>
      </c>
      <c r="D52" t="s">
        <v>530</v>
      </c>
      <c r="E52" t="s">
        <v>599</v>
      </c>
    </row>
    <row r="53" spans="1:5" x14ac:dyDescent="0.75">
      <c r="A53" t="s">
        <v>447</v>
      </c>
      <c r="B53" t="s">
        <v>64</v>
      </c>
      <c r="C53" t="s">
        <v>69</v>
      </c>
      <c r="D53" t="s">
        <v>531</v>
      </c>
      <c r="E53" t="s">
        <v>600</v>
      </c>
    </row>
    <row r="54" spans="1:5" x14ac:dyDescent="0.75">
      <c r="A54" t="s">
        <v>448</v>
      </c>
      <c r="B54" t="s">
        <v>64</v>
      </c>
      <c r="C54" t="s">
        <v>69</v>
      </c>
      <c r="D54" t="s">
        <v>532</v>
      </c>
      <c r="E54" t="s">
        <v>601</v>
      </c>
    </row>
    <row r="55" spans="1:5" x14ac:dyDescent="0.75">
      <c r="A55" t="s">
        <v>449</v>
      </c>
      <c r="B55" t="s">
        <v>64</v>
      </c>
      <c r="C55" t="s">
        <v>69</v>
      </c>
      <c r="D55" t="s">
        <v>533</v>
      </c>
      <c r="E55" t="s">
        <v>602</v>
      </c>
    </row>
    <row r="56" spans="1:5" x14ac:dyDescent="0.75">
      <c r="A56" t="s">
        <v>450</v>
      </c>
      <c r="B56" t="s">
        <v>64</v>
      </c>
      <c r="C56" t="s">
        <v>67</v>
      </c>
      <c r="D56" t="s">
        <v>534</v>
      </c>
      <c r="E56" t="s">
        <v>603</v>
      </c>
    </row>
    <row r="57" spans="1:5" x14ac:dyDescent="0.75">
      <c r="A57" t="s">
        <v>451</v>
      </c>
      <c r="B57" t="s">
        <v>64</v>
      </c>
      <c r="C57" t="s">
        <v>70</v>
      </c>
      <c r="D57" t="s">
        <v>535</v>
      </c>
      <c r="E57" t="s">
        <v>604</v>
      </c>
    </row>
    <row r="58" spans="1:5" x14ac:dyDescent="0.75">
      <c r="A58" t="s">
        <v>452</v>
      </c>
      <c r="B58" t="s">
        <v>64</v>
      </c>
      <c r="C58" t="s">
        <v>69</v>
      </c>
      <c r="D58" t="s">
        <v>536</v>
      </c>
      <c r="E58" t="s">
        <v>605</v>
      </c>
    </row>
    <row r="59" spans="1:5" x14ac:dyDescent="0.75">
      <c r="A59" t="s">
        <v>453</v>
      </c>
      <c r="B59" t="s">
        <v>64</v>
      </c>
      <c r="C59" t="s">
        <v>67</v>
      </c>
      <c r="D59" t="s">
        <v>537</v>
      </c>
      <c r="E59" t="s">
        <v>606</v>
      </c>
    </row>
    <row r="60" spans="1:5" x14ac:dyDescent="0.75">
      <c r="A60" t="s">
        <v>454</v>
      </c>
      <c r="B60" t="s">
        <v>64</v>
      </c>
      <c r="C60" t="s">
        <v>70</v>
      </c>
      <c r="D60" t="s">
        <v>538</v>
      </c>
      <c r="E60" t="s">
        <v>607</v>
      </c>
    </row>
    <row r="61" spans="1:5" x14ac:dyDescent="0.75">
      <c r="A61" t="s">
        <v>455</v>
      </c>
      <c r="B61" t="s">
        <v>65</v>
      </c>
      <c r="C61" t="s">
        <v>70</v>
      </c>
      <c r="D61" t="s">
        <v>539</v>
      </c>
      <c r="E61" t="s">
        <v>608</v>
      </c>
    </row>
    <row r="62" spans="1:5" x14ac:dyDescent="0.75">
      <c r="A62" t="s">
        <v>456</v>
      </c>
      <c r="B62" t="s">
        <v>65</v>
      </c>
      <c r="C62" t="s">
        <v>70</v>
      </c>
      <c r="D62" t="s">
        <v>540</v>
      </c>
      <c r="E62" t="s">
        <v>609</v>
      </c>
    </row>
    <row r="63" spans="1:5" x14ac:dyDescent="0.75">
      <c r="A63" t="s">
        <v>457</v>
      </c>
      <c r="B63" t="s">
        <v>64</v>
      </c>
      <c r="C63" t="s">
        <v>67</v>
      </c>
      <c r="D63" t="s">
        <v>541</v>
      </c>
      <c r="E63" t="s">
        <v>610</v>
      </c>
    </row>
    <row r="64" spans="1:5" x14ac:dyDescent="0.75">
      <c r="A64" t="s">
        <v>458</v>
      </c>
      <c r="B64" t="s">
        <v>64</v>
      </c>
      <c r="C64" t="s">
        <v>69</v>
      </c>
      <c r="D64" t="s">
        <v>542</v>
      </c>
      <c r="E64" t="s">
        <v>611</v>
      </c>
    </row>
    <row r="65" spans="1:5" x14ac:dyDescent="0.75">
      <c r="A65" t="s">
        <v>459</v>
      </c>
      <c r="B65" t="s">
        <v>64</v>
      </c>
      <c r="C65" t="s">
        <v>70</v>
      </c>
      <c r="D65" t="s">
        <v>543</v>
      </c>
      <c r="E65" t="s">
        <v>612</v>
      </c>
    </row>
    <row r="66" spans="1:5" x14ac:dyDescent="0.75">
      <c r="A66" t="s">
        <v>460</v>
      </c>
      <c r="B66" t="s">
        <v>64</v>
      </c>
      <c r="C66" t="s">
        <v>70</v>
      </c>
      <c r="D66" t="s">
        <v>544</v>
      </c>
      <c r="E66" t="s">
        <v>613</v>
      </c>
    </row>
    <row r="67" spans="1:5" x14ac:dyDescent="0.75">
      <c r="A67" t="s">
        <v>461</v>
      </c>
      <c r="B67" t="s">
        <v>64</v>
      </c>
      <c r="C67" t="s">
        <v>480</v>
      </c>
      <c r="D67" t="s">
        <v>545</v>
      </c>
      <c r="E67" t="s">
        <v>614</v>
      </c>
    </row>
    <row r="68" spans="1:5" x14ac:dyDescent="0.75">
      <c r="A68" t="s">
        <v>462</v>
      </c>
      <c r="B68" t="s">
        <v>64</v>
      </c>
      <c r="C68" t="s">
        <v>480</v>
      </c>
      <c r="D68" t="s">
        <v>546</v>
      </c>
      <c r="E68" t="s">
        <v>615</v>
      </c>
    </row>
    <row r="69" spans="1:5" x14ac:dyDescent="0.75">
      <c r="A69" t="s">
        <v>463</v>
      </c>
      <c r="B69" t="s">
        <v>65</v>
      </c>
      <c r="C69" t="s">
        <v>67</v>
      </c>
      <c r="D69" t="s">
        <v>547</v>
      </c>
      <c r="E69" t="s">
        <v>616</v>
      </c>
    </row>
    <row r="70" spans="1:5" x14ac:dyDescent="0.75">
      <c r="A70" t="s">
        <v>464</v>
      </c>
      <c r="B70" t="s">
        <v>65</v>
      </c>
      <c r="C70" t="s">
        <v>67</v>
      </c>
      <c r="D70" t="s">
        <v>548</v>
      </c>
      <c r="E70" t="s">
        <v>617</v>
      </c>
    </row>
    <row r="71" spans="1:5" x14ac:dyDescent="0.75">
      <c r="A71" t="s">
        <v>465</v>
      </c>
      <c r="B71" t="s">
        <v>64</v>
      </c>
      <c r="C71" t="s">
        <v>67</v>
      </c>
      <c r="D71" t="s">
        <v>549</v>
      </c>
      <c r="E71" t="s">
        <v>618</v>
      </c>
    </row>
    <row r="72" spans="1:5" x14ac:dyDescent="0.75">
      <c r="A72" t="s">
        <v>466</v>
      </c>
      <c r="B72" t="s">
        <v>65</v>
      </c>
      <c r="C72" t="s">
        <v>67</v>
      </c>
      <c r="D72" t="s">
        <v>550</v>
      </c>
      <c r="E72" t="s">
        <v>619</v>
      </c>
    </row>
    <row r="73" spans="1:5" x14ac:dyDescent="0.75">
      <c r="A73" t="s">
        <v>467</v>
      </c>
      <c r="B73" t="s">
        <v>64</v>
      </c>
      <c r="C73" t="s">
        <v>70</v>
      </c>
      <c r="D73" t="s">
        <v>551</v>
      </c>
      <c r="E73" t="s">
        <v>620</v>
      </c>
    </row>
    <row r="74" spans="1:5" x14ac:dyDescent="0.75">
      <c r="A74" t="s">
        <v>468</v>
      </c>
      <c r="B74" t="s">
        <v>65</v>
      </c>
      <c r="C74" t="s">
        <v>70</v>
      </c>
      <c r="D74" t="s">
        <v>552</v>
      </c>
      <c r="E74" t="s">
        <v>621</v>
      </c>
    </row>
    <row r="75" spans="1:5" x14ac:dyDescent="0.75">
      <c r="A75" t="s">
        <v>469</v>
      </c>
      <c r="B75" t="s">
        <v>64</v>
      </c>
      <c r="C75" t="s">
        <v>69</v>
      </c>
      <c r="D75" t="s">
        <v>553</v>
      </c>
      <c r="E75" t="s">
        <v>622</v>
      </c>
    </row>
    <row r="76" spans="1:5" x14ac:dyDescent="0.75">
      <c r="A76" t="s">
        <v>470</v>
      </c>
      <c r="B76" t="s">
        <v>65</v>
      </c>
      <c r="C76" t="s">
        <v>67</v>
      </c>
      <c r="D76" t="s">
        <v>554</v>
      </c>
      <c r="E76" t="s">
        <v>623</v>
      </c>
    </row>
    <row r="77" spans="1:5" x14ac:dyDescent="0.75">
      <c r="A77" t="s">
        <v>471</v>
      </c>
      <c r="B77" t="s">
        <v>64</v>
      </c>
      <c r="C77" t="s">
        <v>70</v>
      </c>
      <c r="D77" t="s">
        <v>555</v>
      </c>
      <c r="E77" t="s">
        <v>624</v>
      </c>
    </row>
    <row r="78" spans="1:5" x14ac:dyDescent="0.75">
      <c r="A78" t="s">
        <v>472</v>
      </c>
      <c r="B78" t="s">
        <v>65</v>
      </c>
      <c r="C78" t="s">
        <v>67</v>
      </c>
      <c r="D78" t="s">
        <v>556</v>
      </c>
      <c r="E78" t="s">
        <v>625</v>
      </c>
    </row>
    <row r="79" spans="1:5" x14ac:dyDescent="0.75">
      <c r="A79" t="s">
        <v>473</v>
      </c>
      <c r="B79" t="s">
        <v>64</v>
      </c>
      <c r="C79" t="s">
        <v>69</v>
      </c>
      <c r="D79" t="s">
        <v>557</v>
      </c>
      <c r="E79" t="s">
        <v>622</v>
      </c>
    </row>
    <row r="80" spans="1:5" x14ac:dyDescent="0.75">
      <c r="A80" t="s">
        <v>474</v>
      </c>
      <c r="B80" t="s">
        <v>65</v>
      </c>
      <c r="C80" t="s">
        <v>67</v>
      </c>
      <c r="D80" t="s">
        <v>558</v>
      </c>
      <c r="E80" t="s">
        <v>626</v>
      </c>
    </row>
    <row r="81" spans="1:5" x14ac:dyDescent="0.75">
      <c r="A81" t="s">
        <v>475</v>
      </c>
      <c r="B81" t="s">
        <v>64</v>
      </c>
      <c r="C81" t="s">
        <v>70</v>
      </c>
      <c r="D81" t="s">
        <v>559</v>
      </c>
      <c r="E81" t="s">
        <v>627</v>
      </c>
    </row>
    <row r="82" spans="1:5" x14ac:dyDescent="0.75">
      <c r="A82" t="s">
        <v>476</v>
      </c>
      <c r="B82" t="s">
        <v>64</v>
      </c>
      <c r="C82" t="s">
        <v>67</v>
      </c>
      <c r="D82" t="s">
        <v>560</v>
      </c>
      <c r="E82" t="s">
        <v>628</v>
      </c>
    </row>
    <row r="83" spans="1:5" x14ac:dyDescent="0.75">
      <c r="A83" t="s">
        <v>477</v>
      </c>
      <c r="B83" t="s">
        <v>64</v>
      </c>
      <c r="C83" t="s">
        <v>70</v>
      </c>
      <c r="D83" t="s">
        <v>561</v>
      </c>
      <c r="E83" t="s">
        <v>629</v>
      </c>
    </row>
    <row r="84" spans="1:5" x14ac:dyDescent="0.75">
      <c r="A84" t="s">
        <v>478</v>
      </c>
      <c r="B84" t="s">
        <v>65</v>
      </c>
      <c r="C84" t="s">
        <v>70</v>
      </c>
      <c r="D84" t="s">
        <v>562</v>
      </c>
      <c r="E84" t="s">
        <v>630</v>
      </c>
    </row>
    <row r="85" spans="1:5" x14ac:dyDescent="0.75">
      <c r="A85" t="s">
        <v>479</v>
      </c>
      <c r="B85" t="s">
        <v>64</v>
      </c>
      <c r="C85" t="s">
        <v>69</v>
      </c>
      <c r="D85" t="s">
        <v>563</v>
      </c>
      <c r="E85" t="s">
        <v>631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69" zoomScale="120" zoomScaleNormal="120" workbookViewId="0">
      <selection activeCell="E36" sqref="E36"/>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16</v>
      </c>
      <c r="G1" s="19" t="s">
        <v>17</v>
      </c>
      <c r="H1" s="21" t="s">
        <v>21</v>
      </c>
    </row>
    <row r="2" spans="1:8" ht="29.5" x14ac:dyDescent="0.75">
      <c r="A2" s="8" t="str">
        <f>"http://hl7.eu/fhir/hdr/StructureDefinition/"&amp;LogicalModels!$A$10</f>
        <v>http://hl7.eu/fhir/hdr/StructureDefinition/HospitalStay</v>
      </c>
      <c r="B2" s="8" t="s">
        <v>863</v>
      </c>
      <c r="C2" s="9" t="str">
        <f>LogicalModels!$A$10&amp;"."&amp;HospitalStayEhn!A2</f>
        <v>HospitalStay.diagnosticSummary</v>
      </c>
      <c r="D2" s="9" t="str">
        <f xml:space="preserve"> HospitalStayEhn!D2</f>
        <v>A.2.7.1 - Diagnostic summary</v>
      </c>
      <c r="E2" s="9" t="s">
        <v>1211</v>
      </c>
      <c r="F2" s="7"/>
      <c r="G2" s="7" t="s">
        <v>19</v>
      </c>
      <c r="H2" s="9" t="s">
        <v>1213</v>
      </c>
    </row>
    <row r="3" spans="1:8" x14ac:dyDescent="0.75">
      <c r="A3" s="8" t="str">
        <f>"http://hl7.eu/fhir/hdr/StructureDefinition/"&amp;LogicalModels!$A$10</f>
        <v>http://hl7.eu/fhir/hdr/StructureDefinition/HospitalStay</v>
      </c>
      <c r="B3" s="8" t="s">
        <v>1215</v>
      </c>
      <c r="C3" s="9" t="str">
        <f>LogicalModels!$A$10&amp;"."&amp;HospitalStayEhn!A3</f>
        <v>HospitalStay.diagnosticSummary.problemDescription</v>
      </c>
      <c r="D3" s="9" t="str">
        <f xml:space="preserve"> HospitalStayEhn!D3</f>
        <v>A.2.7.1.1 - Problem description</v>
      </c>
      <c r="E3" s="9" t="s">
        <v>1212</v>
      </c>
      <c r="F3" s="7"/>
      <c r="G3" s="7" t="s">
        <v>20</v>
      </c>
      <c r="H3" s="9"/>
    </row>
    <row r="4" spans="1:8" x14ac:dyDescent="0.75">
      <c r="A4" s="8" t="str">
        <f>"http://hl7.eu/fhir/hdr/StructureDefinition/"&amp;LogicalModels!$A$10</f>
        <v>http://hl7.eu/fhir/hdr/StructureDefinition/HospitalStay</v>
      </c>
      <c r="B4" s="8" t="s">
        <v>1215</v>
      </c>
      <c r="C4" s="9" t="str">
        <f>LogicalModels!$A$10&amp;"."&amp;HospitalStayEhn!A4</f>
        <v>HospitalStay.diagnosticSummary.problemDetails</v>
      </c>
      <c r="D4" s="9" t="str">
        <f xml:space="preserve"> HospitalStayEhn!D4</f>
        <v>A.2.7.1.2 - Problem details</v>
      </c>
      <c r="E4" s="9" t="s">
        <v>1214</v>
      </c>
      <c r="F4" s="7"/>
      <c r="G4" s="7" t="s">
        <v>20</v>
      </c>
      <c r="H4" s="9"/>
    </row>
    <row r="5" spans="1:8" x14ac:dyDescent="0.75">
      <c r="A5" s="8" t="str">
        <f>"http://hl7.eu/fhir/hdr/StructureDefinition/"&amp;LogicalModels!$A$10</f>
        <v>http://hl7.eu/fhir/hdr/StructureDefinition/HospitalStay</v>
      </c>
      <c r="B5" s="8" t="s">
        <v>1215</v>
      </c>
      <c r="C5" s="9" t="str">
        <f>LogicalModels!$A$10&amp;"."&amp;HospitalStayEhn!A5</f>
        <v>HospitalStay.diagnosticSummary.onsetDate</v>
      </c>
      <c r="D5" s="9" t="str">
        <f xml:space="preserve"> HospitalStayEhn!D5</f>
        <v>A.2.7.1.3 - Onset date</v>
      </c>
      <c r="E5" s="9" t="s">
        <v>1216</v>
      </c>
      <c r="F5" s="7"/>
      <c r="G5" s="7" t="s">
        <v>18</v>
      </c>
      <c r="H5" s="9"/>
    </row>
    <row r="6" spans="1:8" x14ac:dyDescent="0.75">
      <c r="A6" s="8" t="str">
        <f>"http://hl7.eu/fhir/hdr/StructureDefinition/"&amp;LogicalModels!$A$10</f>
        <v>http://hl7.eu/fhir/hdr/StructureDefinition/HospitalStay</v>
      </c>
      <c r="B6" s="8" t="s">
        <v>1215</v>
      </c>
      <c r="C6" s="9" t="str">
        <f>LogicalModels!$A$10&amp;"."&amp;HospitalStayEhn!A6</f>
        <v>HospitalStay.diagnosticSummary.endDate</v>
      </c>
      <c r="D6" s="9" t="str">
        <f xml:space="preserve"> HospitalStayEhn!D6</f>
        <v>A.2.7.1.4 - End date</v>
      </c>
      <c r="E6" s="9" t="s">
        <v>1217</v>
      </c>
      <c r="F6" s="7"/>
      <c r="G6" s="7" t="s">
        <v>18</v>
      </c>
      <c r="H6" s="9"/>
    </row>
    <row r="7" spans="1:8" x14ac:dyDescent="0.75">
      <c r="A7" s="8" t="str">
        <f>"http://hl7.eu/fhir/hdr/StructureDefinition/"&amp;LogicalModels!$A$10</f>
        <v>http://hl7.eu/fhir/hdr/StructureDefinition/HospitalStay</v>
      </c>
      <c r="B7" s="8" t="s">
        <v>1215</v>
      </c>
      <c r="C7" s="9" t="str">
        <f>LogicalModels!$A$10&amp;"."&amp;HospitalStayEhn!A7</f>
        <v>HospitalStay.diagnosticSummary.category</v>
      </c>
      <c r="D7" s="9" t="str">
        <f xml:space="preserve"> HospitalStayEhn!D7</f>
        <v>A.2.7.1.5 - Category</v>
      </c>
      <c r="E7" s="7" t="s">
        <v>1321</v>
      </c>
      <c r="F7" s="7"/>
      <c r="G7" s="7" t="s">
        <v>19</v>
      </c>
      <c r="H7" s="9"/>
    </row>
    <row r="8" spans="1:8" x14ac:dyDescent="0.75">
      <c r="A8" s="8" t="str">
        <f>"http://hl7.eu/fhir/hdr/StructureDefinition/"&amp;LogicalModels!$A$10</f>
        <v>http://hl7.eu/fhir/hdr/StructureDefinition/HospitalStay</v>
      </c>
      <c r="B8" s="8" t="s">
        <v>1215</v>
      </c>
      <c r="C8" s="9" t="str">
        <f>LogicalModels!$A$10&amp;"."&amp;HospitalStayEhn!A8</f>
        <v>HospitalStay.diagnosticSummary.treatmentClass</v>
      </c>
      <c r="D8" s="9" t="str">
        <f xml:space="preserve"> HospitalStayEhn!D8</f>
        <v>A.2.7.1.6 - Treatment class</v>
      </c>
      <c r="E8" s="7" t="s">
        <v>1322</v>
      </c>
      <c r="F8" s="7"/>
      <c r="G8" s="7" t="s">
        <v>19</v>
      </c>
      <c r="H8" s="9"/>
    </row>
    <row r="9" spans="1:8" x14ac:dyDescent="0.75">
      <c r="A9" s="8" t="str">
        <f>"http://hl7.eu/fhir/hdr/StructureDefinition/"&amp;LogicalModels!$A$10</f>
        <v>http://hl7.eu/fhir/hdr/StructureDefinition/HospitalStay</v>
      </c>
      <c r="B9" s="8" t="s">
        <v>1215</v>
      </c>
      <c r="C9" s="9" t="str">
        <f>LogicalModels!$A$10&amp;"."&amp;HospitalStayEhn!A9</f>
        <v>HospitalStay.diagnosticSummary.clinicalStatus</v>
      </c>
      <c r="D9" s="9" t="str">
        <f xml:space="preserve"> HospitalStayEhn!D9</f>
        <v>A.2.7.1.7 - Clinical status</v>
      </c>
      <c r="E9" s="7" t="s">
        <v>1323</v>
      </c>
      <c r="F9" s="7"/>
      <c r="G9" s="7" t="s">
        <v>19</v>
      </c>
      <c r="H9" s="9"/>
    </row>
    <row r="10" spans="1:8" ht="59" x14ac:dyDescent="0.75">
      <c r="A10" s="8" t="str">
        <f>"http://hl7.eu/fhir/hdr/StructureDefinition/"&amp;LogicalModels!$A$10</f>
        <v>http://hl7.eu/fhir/hdr/StructureDefinition/HospitalStay</v>
      </c>
      <c r="B10" s="8" t="s">
        <v>1215</v>
      </c>
      <c r="C10" s="9" t="str">
        <f>LogicalModels!$A$10&amp;"."&amp;HospitalStayEhn!A10</f>
        <v>HospitalStay.diagnosticSummary.resolution</v>
      </c>
      <c r="D10" s="9" t="str">
        <f xml:space="preserve"> HospitalStayEhn!D10</f>
        <v>A.2.7.1.8 - Resolution circumstances</v>
      </c>
      <c r="E10" s="7" t="s">
        <v>1212</v>
      </c>
      <c r="F10" s="7"/>
      <c r="G10" s="7" t="s">
        <v>20</v>
      </c>
      <c r="H10" s="9" t="s">
        <v>1327</v>
      </c>
    </row>
    <row r="11" spans="1:8" ht="59" x14ac:dyDescent="0.75">
      <c r="A11" s="8"/>
      <c r="B11" s="8" t="s">
        <v>863</v>
      </c>
      <c r="C11" s="9" t="str">
        <f>LogicalModels!$A$10&amp;"."&amp;HospitalStayEhn!A10</f>
        <v>HospitalStay.diagnosticSummary.resolution</v>
      </c>
      <c r="D11" s="9" t="str">
        <f xml:space="preserve"> HospitalStayEhn!D10</f>
        <v>A.2.7.1.8 - Resolution circumstances</v>
      </c>
      <c r="E11" s="9" t="s">
        <v>1326</v>
      </c>
      <c r="F11" s="7"/>
      <c r="G11" s="7" t="s">
        <v>20</v>
      </c>
      <c r="H11" s="9" t="s">
        <v>1327</v>
      </c>
    </row>
    <row r="12" spans="1:8" x14ac:dyDescent="0.75">
      <c r="A12" s="8" t="str">
        <f>"http://hl7.eu/fhir/hdr/StructureDefinition/"&amp;LogicalModels!$A$10</f>
        <v>http://hl7.eu/fhir/hdr/StructureDefinition/HospitalStay</v>
      </c>
      <c r="B12" s="8" t="s">
        <v>1215</v>
      </c>
      <c r="C12" s="9" t="str">
        <f>LogicalModels!$A$10&amp;"."&amp;HospitalStayEhn!A11</f>
        <v>HospitalStay.diagnosticSummary.severity</v>
      </c>
      <c r="D12" s="9" t="str">
        <f xml:space="preserve"> HospitalStayEhn!D11</f>
        <v>A.2.7.1.9 - Severity</v>
      </c>
      <c r="E12" s="7" t="s">
        <v>1324</v>
      </c>
      <c r="F12" s="7"/>
      <c r="G12" s="7" t="s">
        <v>19</v>
      </c>
      <c r="H12" s="9"/>
    </row>
    <row r="13" spans="1:8" x14ac:dyDescent="0.75">
      <c r="A13" s="8" t="str">
        <f>"http://hl7.eu/fhir/hdr/StructureDefinition/"&amp;LogicalModels!$A$10</f>
        <v>http://hl7.eu/fhir/hdr/StructureDefinition/HospitalStay</v>
      </c>
      <c r="B13" s="8" t="s">
        <v>1215</v>
      </c>
      <c r="C13" s="9" t="str">
        <f>LogicalModels!$A$10&amp;"."&amp;HospitalStayEhn!A12</f>
        <v>HospitalStay.diagnosticSummary.stage</v>
      </c>
      <c r="D13" s="9" t="str">
        <f xml:space="preserve"> HospitalStayEhn!D12</f>
        <v>A.2.7.1.10 - Stage</v>
      </c>
      <c r="E13" s="7" t="s">
        <v>1325</v>
      </c>
      <c r="F13" s="7"/>
      <c r="G13" s="7" t="s">
        <v>19</v>
      </c>
      <c r="H13" s="9"/>
    </row>
    <row r="14" spans="1:8" ht="22" customHeight="1" x14ac:dyDescent="0.75">
      <c r="A14" s="8" t="str">
        <f>"http://hl7.eu/fhir/hdr/StructureDefinition/"&amp;LogicalModels!$A$10</f>
        <v>http://hl7.eu/fhir/hdr/StructureDefinition/HospitalStay</v>
      </c>
      <c r="B14" s="8" t="s">
        <v>863</v>
      </c>
      <c r="C14" s="9" t="str">
        <f>LogicalModels!$A$10&amp;"."&amp;HospitalStayEhn!A13</f>
        <v>HospitalStay.significantProcedures</v>
      </c>
      <c r="D14" s="9" t="str">
        <f xml:space="preserve"> HospitalStayEhn!D13</f>
        <v>A.2.7.2 - Significant procedures</v>
      </c>
      <c r="E14" s="14" t="s">
        <v>1221</v>
      </c>
      <c r="F14" s="7"/>
      <c r="G14" s="7" t="s">
        <v>19</v>
      </c>
      <c r="H14" s="9" t="s">
        <v>1231</v>
      </c>
    </row>
    <row r="15" spans="1:8" x14ac:dyDescent="0.75">
      <c r="A15" s="8" t="str">
        <f>"http://hl7.eu/fhir/hdr/StructureDefinition/"&amp;LogicalModels!$A$10</f>
        <v>http://hl7.eu/fhir/hdr/StructureDefinition/HospitalStay</v>
      </c>
      <c r="B15" s="8" t="s">
        <v>1230</v>
      </c>
      <c r="C15" s="9" t="str">
        <f>LogicalModels!$A$10&amp;"."&amp;HospitalStayEhn!A14</f>
        <v>HospitalStay.significantProcedures.procedureCode</v>
      </c>
      <c r="D15" s="9" t="str">
        <f xml:space="preserve"> HospitalStayEhn!D14</f>
        <v>A.2.7.2.1 - Procedure code</v>
      </c>
      <c r="E15" s="9" t="s">
        <v>1232</v>
      </c>
      <c r="F15" s="7"/>
      <c r="G15" s="7" t="s">
        <v>19</v>
      </c>
      <c r="H15" s="9"/>
    </row>
    <row r="16" spans="1:8" x14ac:dyDescent="0.75">
      <c r="A16" s="8" t="str">
        <f>"http://hl7.eu/fhir/hdr/StructureDefinition/"&amp;LogicalModels!$A$10</f>
        <v>http://hl7.eu/fhir/hdr/StructureDefinition/HospitalStay</v>
      </c>
      <c r="B16" s="8" t="s">
        <v>1230</v>
      </c>
      <c r="C16" s="9" t="str">
        <f>LogicalModels!$A$10&amp;"."&amp;HospitalStayEhn!A15</f>
        <v>HospitalStay.significantProcedures.description</v>
      </c>
      <c r="D16" s="9" t="str">
        <f xml:space="preserve"> HospitalStayEhn!D15</f>
        <v>A.2.7.2.2 - Procedure description</v>
      </c>
      <c r="E16" s="9" t="s">
        <v>1233</v>
      </c>
      <c r="F16" s="7"/>
      <c r="G16" s="7" t="s">
        <v>20</v>
      </c>
      <c r="H16" s="9"/>
    </row>
    <row r="17" spans="1:8" x14ac:dyDescent="0.75">
      <c r="A17" s="8" t="str">
        <f>"http://hl7.eu/fhir/hdr/StructureDefinition/"&amp;LogicalModels!$A$10</f>
        <v>http://hl7.eu/fhir/hdr/StructureDefinition/HospitalStay</v>
      </c>
      <c r="B17" s="8" t="s">
        <v>1230</v>
      </c>
      <c r="C17" s="9" t="str">
        <f>LogicalModels!$A$10&amp;"."&amp;HospitalStayEhn!A16</f>
        <v>HospitalStay.significantProcedures.bodySite</v>
      </c>
      <c r="D17" s="9" t="str">
        <f xml:space="preserve"> HospitalStayEhn!D16</f>
        <v>A.2.7.2.3 - Body site</v>
      </c>
      <c r="E17" s="9" t="s">
        <v>1234</v>
      </c>
      <c r="F17" s="7"/>
      <c r="G17" s="7" t="s">
        <v>20</v>
      </c>
      <c r="H17" s="9"/>
    </row>
    <row r="18" spans="1:8" x14ac:dyDescent="0.75">
      <c r="A18" s="8" t="str">
        <f>"http://hl7.eu/fhir/hdr/StructureDefinition/"&amp;LogicalModels!$A$10</f>
        <v>http://hl7.eu/fhir/hdr/StructureDefinition/HospitalStay</v>
      </c>
      <c r="B18" s="8" t="s">
        <v>1230</v>
      </c>
      <c r="C18" s="9" t="str">
        <f>LogicalModels!$A$10&amp;"."&amp;HospitalStayEhn!A16</f>
        <v>HospitalStay.significantProcedures.bodySite</v>
      </c>
      <c r="D18" s="9" t="str">
        <f xml:space="preserve"> HospitalStayEhn!D16</f>
        <v>A.2.7.2.3 - Body site</v>
      </c>
      <c r="E18" s="9" t="s">
        <v>1235</v>
      </c>
      <c r="F18" s="7"/>
      <c r="G18" s="7" t="s">
        <v>20</v>
      </c>
      <c r="H18" s="9" t="s">
        <v>1236</v>
      </c>
    </row>
    <row r="19" spans="1:8" x14ac:dyDescent="0.75">
      <c r="A19" s="8" t="str">
        <f>"http://hl7.eu/fhir/hdr/StructureDefinition/"&amp;LogicalModels!$A$10</f>
        <v>http://hl7.eu/fhir/hdr/StructureDefinition/HospitalStay</v>
      </c>
      <c r="B19" s="8" t="s">
        <v>1230</v>
      </c>
      <c r="C19" s="9" t="str">
        <f>LogicalModels!$A$10&amp;"."&amp;HospitalStayEhn!A17</f>
        <v>HospitalStay.significantProcedures.date</v>
      </c>
      <c r="D19" s="9" t="str">
        <f xml:space="preserve"> HospitalStayEhn!D17</f>
        <v>A.2.7.2.4 - Procedure date</v>
      </c>
      <c r="E19" s="9" t="s">
        <v>1243</v>
      </c>
      <c r="F19" s="7"/>
      <c r="G19" s="7" t="s">
        <v>19</v>
      </c>
      <c r="H19" s="9"/>
    </row>
    <row r="20" spans="1:8" x14ac:dyDescent="0.75">
      <c r="A20" s="8" t="str">
        <f>"http://hl7.eu/fhir/hdr/StructureDefinition/"&amp;LogicalModels!$A$10</f>
        <v>http://hl7.eu/fhir/hdr/StructureDefinition/HospitalStay</v>
      </c>
      <c r="B20" s="8" t="s">
        <v>1230</v>
      </c>
      <c r="C20" s="9" t="str">
        <f>LogicalModels!$A$10&amp;"."&amp;HospitalStayEhn!A18</f>
        <v>HospitalStay.significantProcedures.reason</v>
      </c>
      <c r="D20" s="9" t="str">
        <f xml:space="preserve"> HospitalStayEhn!D18</f>
        <v>A.2.7.2.5 - Procedure reason</v>
      </c>
      <c r="E20" s="9" t="s">
        <v>1237</v>
      </c>
      <c r="F20" s="7"/>
      <c r="G20" s="7" t="s">
        <v>19</v>
      </c>
      <c r="H20" s="9"/>
    </row>
    <row r="21" spans="1:8" x14ac:dyDescent="0.75">
      <c r="A21" s="8" t="str">
        <f>"http://hl7.eu/fhir/hdr/StructureDefinition/"&amp;LogicalModels!$A$10</f>
        <v>http://hl7.eu/fhir/hdr/StructureDefinition/HospitalStay</v>
      </c>
      <c r="B21" s="11" t="s">
        <v>1230</v>
      </c>
      <c r="C21" s="9" t="str">
        <f>LogicalModels!$A$10&amp;"."&amp;HospitalStayEhn!A18</f>
        <v>HospitalStay.significantProcedures.reason</v>
      </c>
      <c r="D21" s="9" t="str">
        <f xml:space="preserve"> HospitalStayEhn!D18</f>
        <v>A.2.7.2.5 - Procedure reason</v>
      </c>
      <c r="E21" s="9" t="s">
        <v>1238</v>
      </c>
      <c r="F21" s="7"/>
      <c r="G21" s="7" t="s">
        <v>19</v>
      </c>
      <c r="H21" s="9"/>
    </row>
    <row r="22" spans="1:8" x14ac:dyDescent="0.75">
      <c r="A22" s="8" t="str">
        <f>"http://hl7.eu/fhir/hdr/StructureDefinition/"&amp;LogicalModels!$A$10</f>
        <v>http://hl7.eu/fhir/hdr/StructureDefinition/HospitalStay</v>
      </c>
      <c r="B22" s="11" t="s">
        <v>1230</v>
      </c>
      <c r="C22" s="9" t="str">
        <f>LogicalModels!$A$10&amp;"."&amp;HospitalStayEhn!A19</f>
        <v>HospitalStay.significantProcedures.outcome</v>
      </c>
      <c r="D22" s="9" t="str">
        <f xml:space="preserve"> HospitalStayEhn!D19</f>
        <v>A.2.7.2.6 - Outcome</v>
      </c>
      <c r="E22" s="9" t="s">
        <v>1239</v>
      </c>
      <c r="F22" s="7"/>
      <c r="G22" s="7" t="s">
        <v>19</v>
      </c>
      <c r="H22" s="9"/>
    </row>
    <row r="23" spans="1:8" x14ac:dyDescent="0.75">
      <c r="A23" s="8" t="str">
        <f>"http://hl7.eu/fhir/hdr/StructureDefinition/"&amp;LogicalModels!$A$10</f>
        <v>http://hl7.eu/fhir/hdr/StructureDefinition/HospitalStay</v>
      </c>
      <c r="B23" s="11" t="s">
        <v>1230</v>
      </c>
      <c r="C23" s="9" t="str">
        <f>LogicalModels!$A$10&amp;"."&amp;HospitalStayEhn!A20</f>
        <v>HospitalStay.significantProcedures.complication</v>
      </c>
      <c r="D23" s="9" t="str">
        <f xml:space="preserve"> HospitalStayEhn!D20</f>
        <v>A.2.7.2.7 - Complication</v>
      </c>
      <c r="E23" s="9" t="s">
        <v>1240</v>
      </c>
      <c r="F23" s="7"/>
      <c r="G23" s="7" t="s">
        <v>19</v>
      </c>
      <c r="H23" s="9"/>
    </row>
    <row r="24" spans="1:8" x14ac:dyDescent="0.75">
      <c r="A24" s="8" t="str">
        <f>"http://hl7.eu/fhir/hdr/StructureDefinition/"&amp;LogicalModels!$A$10</f>
        <v>http://hl7.eu/fhir/hdr/StructureDefinition/HospitalStay</v>
      </c>
      <c r="B24" s="11" t="s">
        <v>1230</v>
      </c>
      <c r="C24" s="9" t="str">
        <f>LogicalModels!$A$10&amp;"."&amp;HospitalStayEhn!A20</f>
        <v>HospitalStay.significantProcedures.complication</v>
      </c>
      <c r="D24" s="9" t="str">
        <f xml:space="preserve"> HospitalStayEhn!D20</f>
        <v>A.2.7.2.7 - Complication</v>
      </c>
      <c r="E24" s="9" t="s">
        <v>1241</v>
      </c>
      <c r="G24" s="7" t="s">
        <v>19</v>
      </c>
      <c r="H24" s="23"/>
    </row>
    <row r="25" spans="1:8" x14ac:dyDescent="0.75">
      <c r="A25" s="8" t="str">
        <f>"http://hl7.eu/fhir/hdr/StructureDefinition/"&amp;LogicalModels!$A$10</f>
        <v>http://hl7.eu/fhir/hdr/StructureDefinition/HospitalStay</v>
      </c>
      <c r="B25" s="11" t="s">
        <v>1230</v>
      </c>
      <c r="C25" s="9" t="str">
        <f>LogicalModels!$A$10&amp;"."&amp;HospitalStayEhn!A21</f>
        <v>HospitalStay.significantProcedures.focalDevice</v>
      </c>
      <c r="D25" s="9" t="str">
        <f xml:space="preserve"> HospitalStayEhn!D21</f>
        <v>A.2.7.2.8 - Focal device</v>
      </c>
      <c r="E25" s="9" t="s">
        <v>1242</v>
      </c>
      <c r="F25" s="7"/>
      <c r="G25" s="7" t="s">
        <v>19</v>
      </c>
      <c r="H25" s="9"/>
    </row>
    <row r="26" spans="1:8" ht="29.5" x14ac:dyDescent="0.75">
      <c r="A26" s="8" t="str">
        <f>"http://hl7.eu/fhir/hdr/StructureDefinition/"&amp;LogicalModels!$A$10</f>
        <v>http://hl7.eu/fhir/hdr/StructureDefinition/HospitalStay</v>
      </c>
      <c r="B26" s="8" t="s">
        <v>863</v>
      </c>
      <c r="C26" s="9" t="str">
        <f>LogicalModels!$A$10&amp;"."&amp;HospitalStayEhn!A22</f>
        <v>HospitalStay.medicalDevices</v>
      </c>
      <c r="D26" s="9" t="str">
        <f xml:space="preserve"> HospitalStayEhn!D22</f>
        <v>A.2.7.3 - Medical devices and implants</v>
      </c>
      <c r="E26" s="9" t="s">
        <v>1222</v>
      </c>
      <c r="F26" s="7"/>
      <c r="G26" s="7" t="s">
        <v>19</v>
      </c>
      <c r="H26" s="9" t="s">
        <v>1250</v>
      </c>
    </row>
    <row r="27" spans="1:8" x14ac:dyDescent="0.75">
      <c r="A27" s="8" t="str">
        <f>"http://hl7.eu/fhir/hdr/StructureDefinition/"&amp;LogicalModels!$A$10</f>
        <v>http://hl7.eu/fhir/hdr/StructureDefinition/HospitalStay</v>
      </c>
      <c r="B27" s="8" t="s">
        <v>1258</v>
      </c>
      <c r="C27" s="9" t="str">
        <f>LogicalModels!$A$10&amp;"."&amp;HospitalStayEhn!A23</f>
        <v>HospitalStay.medicalDevices.description</v>
      </c>
      <c r="D27" s="9" t="str">
        <f xml:space="preserve"> HospitalStayEhn!D23</f>
        <v>A.2.7.3.1 - Device and implant description</v>
      </c>
      <c r="E27" s="9" t="s">
        <v>1245</v>
      </c>
      <c r="F27" s="7"/>
      <c r="G27" s="7" t="s">
        <v>20</v>
      </c>
      <c r="H27" s="9" t="s">
        <v>1246</v>
      </c>
    </row>
    <row r="28" spans="1:8" x14ac:dyDescent="0.75">
      <c r="A28" s="8" t="str">
        <f>"http://hl7.eu/fhir/hdr/StructureDefinition/"&amp;LogicalModels!$A$10</f>
        <v>http://hl7.eu/fhir/hdr/StructureDefinition/HospitalStay</v>
      </c>
      <c r="B28" s="8" t="s">
        <v>1244</v>
      </c>
      <c r="C28" s="9" t="str">
        <f>LogicalModels!$A$10&amp;"."&amp;HospitalStayEhn!A23</f>
        <v>HospitalStay.medicalDevices.description</v>
      </c>
      <c r="D28" s="9" t="str">
        <f xml:space="preserve"> HospitalStayEhn!D23</f>
        <v>A.2.7.3.1 - Device and implant description</v>
      </c>
      <c r="E28" s="9" t="s">
        <v>1247</v>
      </c>
      <c r="F28" s="7"/>
      <c r="G28" s="7" t="s">
        <v>20</v>
      </c>
      <c r="H28" s="9" t="s">
        <v>1248</v>
      </c>
    </row>
    <row r="29" spans="1:8" x14ac:dyDescent="0.75">
      <c r="A29" s="8" t="str">
        <f>"http://hl7.eu/fhir/hdr/StructureDefinition/"&amp;LogicalModels!$A$10</f>
        <v>http://hl7.eu/fhir/hdr/StructureDefinition/HospitalStay</v>
      </c>
      <c r="B29" s="8" t="s">
        <v>1244</v>
      </c>
      <c r="C29" s="9" t="str">
        <f>LogicalModels!$A$10&amp;"."&amp;HospitalStayEhn!A24</f>
        <v>HospitalStay.medicalDevices.identifier</v>
      </c>
      <c r="D29" s="9" t="str">
        <f xml:space="preserve"> HospitalStayEhn!D24</f>
        <v>A.2.7.3.2 - Device ID</v>
      </c>
      <c r="E29" s="9" t="s">
        <v>1249</v>
      </c>
      <c r="F29" s="7"/>
      <c r="G29" s="7" t="s">
        <v>20</v>
      </c>
      <c r="H29" s="9" t="s">
        <v>1251</v>
      </c>
    </row>
    <row r="30" spans="1:8" x14ac:dyDescent="0.75">
      <c r="A30" s="8" t="str">
        <f>"http://hl7.eu/fhir/hdr/StructureDefinition/"&amp;LogicalModels!$A$10</f>
        <v>http://hl7.eu/fhir/hdr/StructureDefinition/HospitalStay</v>
      </c>
      <c r="B30" s="8" t="s">
        <v>1244</v>
      </c>
      <c r="C30" s="9" t="str">
        <f>LogicalModels!$A$10&amp;"."&amp;HospitalStayEhn!A24</f>
        <v>HospitalStay.medicalDevices.identifier</v>
      </c>
      <c r="D30" s="9" t="str">
        <f xml:space="preserve"> HospitalStayEhn!D24</f>
        <v>A.2.7.3.2 - Device ID</v>
      </c>
      <c r="E30" s="9" t="s">
        <v>1252</v>
      </c>
      <c r="F30" s="7"/>
      <c r="G30" s="7" t="s">
        <v>20</v>
      </c>
      <c r="H30" s="9" t="s">
        <v>1253</v>
      </c>
    </row>
    <row r="31" spans="1:8" x14ac:dyDescent="0.75">
      <c r="A31" s="8" t="str">
        <f>"http://hl7.eu/fhir/hdr/StructureDefinition/"&amp;LogicalModels!$A$10</f>
        <v>http://hl7.eu/fhir/hdr/StructureDefinition/HospitalStay</v>
      </c>
      <c r="B31" s="8" t="s">
        <v>1258</v>
      </c>
      <c r="C31" s="9" t="str">
        <f>LogicalModels!$A$10&amp;"."&amp;HospitalStayEhn!A25</f>
        <v>HospitalStay.medicalDevices.implantDate</v>
      </c>
      <c r="D31" s="14" t="str">
        <f xml:space="preserve"> HospitalStayEhn!D25</f>
        <v>A.2.7.3.3 - Implant date</v>
      </c>
      <c r="E31" s="9" t="s">
        <v>1254</v>
      </c>
      <c r="F31" s="7"/>
      <c r="G31" s="7" t="s">
        <v>20</v>
      </c>
      <c r="H31" s="9" t="s">
        <v>1342</v>
      </c>
    </row>
    <row r="32" spans="1:8" x14ac:dyDescent="0.75">
      <c r="A32" s="8" t="str">
        <f>"http://hl7.eu/fhir/hdr/StructureDefinition/"&amp;LogicalModels!$A$10</f>
        <v>http://hl7.eu/fhir/hdr/StructureDefinition/HospitalStay</v>
      </c>
      <c r="B32" s="8" t="s">
        <v>1230</v>
      </c>
      <c r="C32" s="9" t="str">
        <f>LogicalModels!$A$10&amp;"."&amp;HospitalStayEhn!A25</f>
        <v>HospitalStay.medicalDevices.implantDate</v>
      </c>
      <c r="D32" s="14" t="str">
        <f xml:space="preserve"> HospitalStayEhn!D25</f>
        <v>A.2.7.3.3 - Implant date</v>
      </c>
      <c r="E32" s="9" t="s">
        <v>1256</v>
      </c>
      <c r="F32" s="7"/>
      <c r="G32" s="7" t="s">
        <v>20</v>
      </c>
      <c r="H32" s="9" t="s">
        <v>1343</v>
      </c>
    </row>
    <row r="33" spans="1:8" x14ac:dyDescent="0.75">
      <c r="A33" s="8" t="str">
        <f>"http://hl7.eu/fhir/hdr/StructureDefinition/"&amp;LogicalModels!$A$10</f>
        <v>http://hl7.eu/fhir/hdr/StructureDefinition/HospitalStay</v>
      </c>
      <c r="B33" s="8" t="s">
        <v>1258</v>
      </c>
      <c r="C33" s="9" t="str">
        <f>LogicalModels!$A$10&amp;"."&amp;HospitalStayEhn!A26</f>
        <v>HospitalStay.medicalDevices.endDate</v>
      </c>
      <c r="D33" s="9" t="str">
        <f xml:space="preserve"> HospitalStayEhn!D26</f>
        <v>A.2.7.3.4 - End date</v>
      </c>
      <c r="E33" s="9" t="s">
        <v>1255</v>
      </c>
      <c r="F33" s="7"/>
      <c r="G33" s="22" t="s">
        <v>20</v>
      </c>
      <c r="H33" s="23"/>
    </row>
    <row r="34" spans="1:8" x14ac:dyDescent="0.75">
      <c r="A34" s="8" t="str">
        <f>"http://hl7.eu/fhir/hdr/StructureDefinition/"&amp;LogicalModels!$A$10</f>
        <v>http://hl7.eu/fhir/hdr/StructureDefinition/HospitalStay</v>
      </c>
      <c r="B34" s="8" t="s">
        <v>1258</v>
      </c>
      <c r="C34" s="9" t="str">
        <f>LogicalModels!$A$10&amp;"."&amp;HospitalStayEhn!A27</f>
        <v>HospitalStay.medicalDevices.reason</v>
      </c>
      <c r="D34" s="9" t="str">
        <f xml:space="preserve"> HospitalStayEhn!D27</f>
        <v>A.2.7.3.5 - Reason</v>
      </c>
      <c r="E34" s="9" t="s">
        <v>1259</v>
      </c>
      <c r="F34" s="7"/>
      <c r="G34" s="22" t="s">
        <v>20</v>
      </c>
      <c r="H34" s="23"/>
    </row>
    <row r="35" spans="1:8" x14ac:dyDescent="0.75">
      <c r="A35" s="8" t="str">
        <f>"http://hl7.eu/fhir/hdr/StructureDefinition/"&amp;LogicalModels!$A$10</f>
        <v>http://hl7.eu/fhir/hdr/StructureDefinition/HospitalStay</v>
      </c>
      <c r="B35" s="8" t="s">
        <v>1258</v>
      </c>
      <c r="C35" s="9" t="str">
        <f>LogicalModels!$A$10&amp;"."&amp;HospitalStayEhn!A27</f>
        <v>HospitalStay.medicalDevices.reason</v>
      </c>
      <c r="D35" s="9" t="str">
        <f xml:space="preserve"> HospitalStayEhn!D27</f>
        <v>A.2.7.3.5 - Reason</v>
      </c>
      <c r="E35" s="9" t="s">
        <v>1260</v>
      </c>
      <c r="F35" s="7"/>
      <c r="G35" s="7" t="s">
        <v>20</v>
      </c>
      <c r="H35" s="9"/>
    </row>
    <row r="36" spans="1:8" ht="29.5" x14ac:dyDescent="0.75">
      <c r="A36" s="8" t="str">
        <f>"http://hl7.eu/fhir/hdr/StructureDefinition/"&amp;LogicalModels!$A$10</f>
        <v>http://hl7.eu/fhir/hdr/StructureDefinition/HospitalStay</v>
      </c>
      <c r="B36" s="8" t="s">
        <v>863</v>
      </c>
      <c r="C36" s="9" t="str">
        <f>LogicalModels!$A$10&amp;"."&amp;HospitalStayEhn!A28</f>
        <v>HospitalStay.pharmacotherapy</v>
      </c>
      <c r="D36" s="9" t="str">
        <f xml:space="preserve"> HospitalStayEhn!D28</f>
        <v>A.2.7.5 - Pharmacotherapy</v>
      </c>
      <c r="E36" s="14" t="s">
        <v>1223</v>
      </c>
      <c r="F36" s="7"/>
      <c r="G36" s="13" t="s">
        <v>20</v>
      </c>
      <c r="H36" s="9" t="s">
        <v>1262</v>
      </c>
    </row>
    <row r="37" spans="1:8" x14ac:dyDescent="0.75">
      <c r="A37" s="8" t="str">
        <f>"http://hl7.eu/fhir/hdr/StructureDefinition/"&amp;LogicalModels!$A$10</f>
        <v>http://hl7.eu/fhir/hdr/StructureDefinition/HospitalStay</v>
      </c>
      <c r="B37" s="25" t="s">
        <v>1275</v>
      </c>
      <c r="C37" s="9" t="str">
        <f>LogicalModels!$A$10&amp;"."&amp;HospitalStayEhn!A29</f>
        <v>HospitalStay.pharmacotherapy.reason</v>
      </c>
      <c r="D37" s="9" t="str">
        <f xml:space="preserve"> HospitalStayEhn!D29</f>
        <v>A.2.7.5.1 - Medication reason</v>
      </c>
      <c r="E37" s="9" t="s">
        <v>1277</v>
      </c>
      <c r="F37" s="7"/>
      <c r="G37" s="7" t="s">
        <v>19</v>
      </c>
      <c r="H37" s="9"/>
    </row>
    <row r="38" spans="1:8" x14ac:dyDescent="0.75">
      <c r="A38" s="8" t="str">
        <f>"http://hl7.eu/fhir/hdr/StructureDefinition/"&amp;LogicalModels!$A$10</f>
        <v>http://hl7.eu/fhir/hdr/StructureDefinition/HospitalStay</v>
      </c>
      <c r="B38" s="25" t="s">
        <v>1275</v>
      </c>
      <c r="C38" s="9" t="str">
        <f>LogicalModels!$A$10&amp;"."&amp;HospitalStayEhn!A29</f>
        <v>HospitalStay.pharmacotherapy.reason</v>
      </c>
      <c r="D38" s="9" t="str">
        <f xml:space="preserve"> HospitalStayEhn!D29</f>
        <v>A.2.7.5.1 - Medication reason</v>
      </c>
      <c r="E38" s="9" t="s">
        <v>1278</v>
      </c>
      <c r="F38" s="7"/>
      <c r="G38" s="7" t="s">
        <v>19</v>
      </c>
      <c r="H38" s="9"/>
    </row>
    <row r="39" spans="1:8" x14ac:dyDescent="0.75">
      <c r="A39" s="8" t="str">
        <f>"http://hl7.eu/fhir/hdr/StructureDefinition/"&amp;LogicalModels!$A$10</f>
        <v>http://hl7.eu/fhir/hdr/StructureDefinition/HospitalStay</v>
      </c>
      <c r="B39" s="8" t="s">
        <v>1137</v>
      </c>
      <c r="C39" s="9" t="str">
        <f>LogicalModels!$A$10&amp;"."&amp;HospitalStayEhn!A29</f>
        <v>HospitalStay.pharmacotherapy.reason</v>
      </c>
      <c r="D39" s="9" t="str">
        <f xml:space="preserve"> HospitalStayEhn!D29</f>
        <v>A.2.7.5.1 - Medication reason</v>
      </c>
      <c r="E39" s="7" t="s">
        <v>1279</v>
      </c>
      <c r="F39" s="7"/>
      <c r="G39" s="7" t="s">
        <v>19</v>
      </c>
      <c r="H39" s="9"/>
    </row>
    <row r="40" spans="1:8" x14ac:dyDescent="0.75">
      <c r="A40" s="8" t="str">
        <f>"http://hl7.eu/fhir/hdr/StructureDefinition/"&amp;LogicalModels!$A$10</f>
        <v>http://hl7.eu/fhir/hdr/StructureDefinition/HospitalStay</v>
      </c>
      <c r="B40" s="8" t="s">
        <v>1137</v>
      </c>
      <c r="C40" s="9" t="str">
        <f>LogicalModels!$A$10&amp;"."&amp;HospitalStayEhn!A29</f>
        <v>HospitalStay.pharmacotherapy.reason</v>
      </c>
      <c r="D40" s="9" t="str">
        <f xml:space="preserve"> HospitalStayEhn!D29</f>
        <v>A.2.7.5.1 - Medication reason</v>
      </c>
      <c r="E40" s="7" t="s">
        <v>1280</v>
      </c>
      <c r="F40" s="7"/>
      <c r="G40" s="7" t="s">
        <v>19</v>
      </c>
      <c r="H40" s="9"/>
    </row>
    <row r="41" spans="1:8" x14ac:dyDescent="0.75">
      <c r="A41" s="8" t="str">
        <f>"http://hl7.eu/fhir/hdr/StructureDefinition/"&amp;LogicalModels!$A$10</f>
        <v>http://hl7.eu/fhir/hdr/StructureDefinition/HospitalStay</v>
      </c>
      <c r="B41" s="8" t="s">
        <v>1157</v>
      </c>
      <c r="C41" s="9" t="str">
        <f>LogicalModels!$A$10&amp;"."&amp;HospitalStayEhn!A29</f>
        <v>HospitalStay.pharmacotherapy.reason</v>
      </c>
      <c r="D41" s="9" t="str">
        <f xml:space="preserve"> HospitalStayEhn!D29</f>
        <v>A.2.7.5.1 - Medication reason</v>
      </c>
      <c r="E41" s="7" t="s">
        <v>1281</v>
      </c>
      <c r="F41" s="7"/>
      <c r="G41" s="7" t="s">
        <v>19</v>
      </c>
      <c r="H41" s="9"/>
    </row>
    <row r="42" spans="1:8" x14ac:dyDescent="0.75">
      <c r="A42" s="8" t="str">
        <f>"http://hl7.eu/fhir/hdr/StructureDefinition/"&amp;LogicalModels!$A$10</f>
        <v>http://hl7.eu/fhir/hdr/StructureDefinition/HospitalStay</v>
      </c>
      <c r="B42" s="8" t="s">
        <v>1157</v>
      </c>
      <c r="C42" s="9" t="str">
        <f>LogicalModels!$A$10&amp;"."&amp;HospitalStayEhn!A29</f>
        <v>HospitalStay.pharmacotherapy.reason</v>
      </c>
      <c r="D42" s="9" t="str">
        <f xml:space="preserve"> HospitalStayEhn!D29</f>
        <v>A.2.7.5.1 - Medication reason</v>
      </c>
      <c r="E42" s="7" t="s">
        <v>1282</v>
      </c>
      <c r="F42" s="7"/>
      <c r="G42" s="7" t="s">
        <v>19</v>
      </c>
      <c r="H42" s="9"/>
    </row>
    <row r="43" spans="1:8" x14ac:dyDescent="0.75">
      <c r="A43" s="8" t="str">
        <f>"http://hl7.eu/fhir/hdr/StructureDefinition/"&amp;LogicalModels!$A$10</f>
        <v>http://hl7.eu/fhir/hdr/StructureDefinition/HospitalStay</v>
      </c>
      <c r="B43" s="8" t="s">
        <v>1276</v>
      </c>
      <c r="C43" s="9" t="str">
        <f>LogicalModels!$A$10&amp;"."&amp;HospitalStayEhn!A29</f>
        <v>HospitalStay.pharmacotherapy.reason</v>
      </c>
      <c r="D43" s="9" t="str">
        <f xml:space="preserve"> HospitalStayEhn!D29</f>
        <v>A.2.7.5.1 - Medication reason</v>
      </c>
      <c r="E43" s="7" t="s">
        <v>1283</v>
      </c>
      <c r="F43" s="7"/>
      <c r="G43" s="7" t="s">
        <v>19</v>
      </c>
      <c r="H43" s="9"/>
    </row>
    <row r="44" spans="1:8" x14ac:dyDescent="0.75">
      <c r="A44" s="8" t="str">
        <f>"http://hl7.eu/fhir/hdr/StructureDefinition/"&amp;LogicalModels!$A$10</f>
        <v>http://hl7.eu/fhir/hdr/StructureDefinition/HospitalStay</v>
      </c>
      <c r="B44" s="8" t="s">
        <v>1276</v>
      </c>
      <c r="C44" s="9" t="str">
        <f>LogicalModels!$A$10&amp;"."&amp;HospitalStayEhn!A29</f>
        <v>HospitalStay.pharmacotherapy.reason</v>
      </c>
      <c r="D44" s="9" t="str">
        <f xml:space="preserve"> HospitalStayEhn!D29</f>
        <v>A.2.7.5.1 - Medication reason</v>
      </c>
      <c r="E44" s="7" t="s">
        <v>1284</v>
      </c>
      <c r="F44" s="7"/>
      <c r="G44" s="7" t="s">
        <v>19</v>
      </c>
      <c r="H44" s="9"/>
    </row>
    <row r="45" spans="1:8" x14ac:dyDescent="0.75">
      <c r="A45" s="8" t="str">
        <f>"http://hl7.eu/fhir/hdr/StructureDefinition/"&amp;LogicalModels!$A$10</f>
        <v>http://hl7.eu/fhir/hdr/StructureDefinition/HospitalStay</v>
      </c>
      <c r="B45" s="8" t="s">
        <v>1137</v>
      </c>
      <c r="C45" s="9" t="str">
        <f>LogicalModels!$A$10&amp;"."&amp;HospitalStayEhn!A30</f>
        <v>HospitalStay.pharmacotherapy.productCode</v>
      </c>
      <c r="D45" s="9" t="str">
        <f xml:space="preserve"> HospitalStayEhn!D30</f>
        <v>A.2.7.5.2 - Code</v>
      </c>
      <c r="E45" s="7" t="s">
        <v>1138</v>
      </c>
      <c r="F45" s="7"/>
      <c r="G45" s="7" t="s">
        <v>19</v>
      </c>
      <c r="H45" s="9"/>
    </row>
    <row r="46" spans="1:8" x14ac:dyDescent="0.75">
      <c r="A46" s="8" t="str">
        <f>"http://hl7.eu/fhir/hdr/StructureDefinition/"&amp;LogicalModels!$A$10</f>
        <v>http://hl7.eu/fhir/hdr/StructureDefinition/HospitalStay</v>
      </c>
      <c r="B46" s="8" t="s">
        <v>1157</v>
      </c>
      <c r="C46" s="9" t="str">
        <f>LogicalModels!$A$10&amp;"."&amp;HospitalStayEhn!A30</f>
        <v>HospitalStay.pharmacotherapy.productCode</v>
      </c>
      <c r="D46" s="9" t="str">
        <f xml:space="preserve"> HospitalStayEhn!D30</f>
        <v>A.2.7.5.2 - Code</v>
      </c>
      <c r="E46" s="7" t="s">
        <v>1159</v>
      </c>
      <c r="F46" s="7"/>
      <c r="G46" s="7" t="s">
        <v>19</v>
      </c>
      <c r="H46" s="9"/>
    </row>
    <row r="47" spans="1:8" x14ac:dyDescent="0.75">
      <c r="A47" s="8" t="str">
        <f>"http://hl7.eu/fhir/hdr/StructureDefinition/"&amp;LogicalModels!$A$10</f>
        <v>http://hl7.eu/fhir/hdr/StructureDefinition/HospitalStay</v>
      </c>
      <c r="B47" s="8" t="s">
        <v>1275</v>
      </c>
      <c r="C47" s="9" t="str">
        <f>LogicalModels!$A$10&amp;"."&amp;HospitalStayEhn!A30</f>
        <v>HospitalStay.pharmacotherapy.productCode</v>
      </c>
      <c r="D47" s="9" t="str">
        <f xml:space="preserve"> HospitalStayEhn!D30</f>
        <v>A.2.7.5.2 - Code</v>
      </c>
      <c r="E47" s="7" t="s">
        <v>1263</v>
      </c>
      <c r="F47" s="7"/>
      <c r="G47" s="7" t="s">
        <v>19</v>
      </c>
      <c r="H47" s="9"/>
    </row>
    <row r="48" spans="1:8" x14ac:dyDescent="0.75">
      <c r="A48" s="8" t="str">
        <f>"http://hl7.eu/fhir/hdr/StructureDefinition/"&amp;LogicalModels!$A$10</f>
        <v>http://hl7.eu/fhir/hdr/StructureDefinition/HospitalStay</v>
      </c>
      <c r="B48" s="8" t="s">
        <v>1276</v>
      </c>
      <c r="C48" s="9" t="str">
        <f>LogicalModels!$A$10&amp;"."&amp;HospitalStayEhn!A30</f>
        <v>HospitalStay.pharmacotherapy.productCode</v>
      </c>
      <c r="D48" s="9" t="str">
        <f xml:space="preserve"> HospitalStayEhn!D30</f>
        <v>A.2.7.5.2 - Code</v>
      </c>
      <c r="E48" s="7" t="s">
        <v>1264</v>
      </c>
      <c r="F48" s="7"/>
      <c r="G48" s="7" t="s">
        <v>19</v>
      </c>
      <c r="H48" s="9"/>
    </row>
    <row r="49" spans="1:8" x14ac:dyDescent="0.75">
      <c r="A49" s="8" t="str">
        <f>"http://hl7.eu/fhir/hdr/StructureDefinition/"&amp;LogicalModels!$A$10</f>
        <v>http://hl7.eu/fhir/hdr/StructureDefinition/HospitalStay</v>
      </c>
      <c r="B49" s="8" t="s">
        <v>1139</v>
      </c>
      <c r="C49" s="9" t="str">
        <f>LogicalModels!$A$10&amp;"."&amp;HospitalStayEhn!A30</f>
        <v>HospitalStay.pharmacotherapy.productCode</v>
      </c>
      <c r="D49" s="9" t="str">
        <f xml:space="preserve"> HospitalStayEhn!D30</f>
        <v>A.2.7.5.2 - Code</v>
      </c>
      <c r="E49" s="7" t="s">
        <v>1140</v>
      </c>
      <c r="F49" s="7"/>
      <c r="G49" s="7" t="s">
        <v>19</v>
      </c>
      <c r="H49" s="9"/>
    </row>
    <row r="50" spans="1:8" x14ac:dyDescent="0.75">
      <c r="A50" s="8" t="str">
        <f>"http://hl7.eu/fhir/hdr/StructureDefinition/"&amp;LogicalModels!$A$10</f>
        <v>http://hl7.eu/fhir/hdr/StructureDefinition/HospitalStay</v>
      </c>
      <c r="B50" s="8" t="s">
        <v>1139</v>
      </c>
      <c r="C50" s="9" t="str">
        <f>LogicalModels!$A$10&amp;"."&amp;HospitalStayEhn!A31</f>
        <v>HospitalStay.pharmacotherapy.intendedUse</v>
      </c>
      <c r="D50" s="9" t="str">
        <f xml:space="preserve"> HospitalStayEhn!D31</f>
        <v>A.2.7.5.3 - Intended use</v>
      </c>
      <c r="E50" s="9" t="s">
        <v>1223</v>
      </c>
      <c r="F50" s="7"/>
      <c r="G50" s="7" t="s">
        <v>19</v>
      </c>
      <c r="H50" s="9"/>
    </row>
    <row r="51" spans="1:8" x14ac:dyDescent="0.75">
      <c r="A51" s="8" t="str">
        <f>"http://hl7.eu/fhir/hdr/StructureDefinition/"&amp;LogicalModels!$A$10</f>
        <v>http://hl7.eu/fhir/hdr/StructureDefinition/HospitalStay</v>
      </c>
      <c r="B51" s="8" t="s">
        <v>1139</v>
      </c>
      <c r="C51" s="9" t="str">
        <f>LogicalModels!$A$10&amp;"."&amp;HospitalStayEhn!A32</f>
        <v>HospitalStay.pharmacotherapy.productName</v>
      </c>
      <c r="D51" s="9" t="str">
        <f xml:space="preserve"> HospitalStayEhn!D32</f>
        <v>A.2.7.5.4 - Brand name</v>
      </c>
      <c r="E51" t="s">
        <v>1142</v>
      </c>
      <c r="F51" s="7"/>
      <c r="G51" s="7" t="s">
        <v>19</v>
      </c>
      <c r="H51" s="9"/>
    </row>
    <row r="52" spans="1:8" x14ac:dyDescent="0.75">
      <c r="A52" s="8" t="str">
        <f>"http://hl7.eu/fhir/hdr/StructureDefinition/"&amp;LogicalModels!$A$10</f>
        <v>http://hl7.eu/fhir/hdr/StructureDefinition/HospitalStay</v>
      </c>
      <c r="B52" s="8" t="s">
        <v>1139</v>
      </c>
      <c r="C52" s="9" t="str">
        <f>LogicalModels!$A$10&amp;"."&amp;HospitalStayEhn!A33</f>
        <v>HospitalStay.pharmacotherapy.activeIngredient</v>
      </c>
      <c r="D52" s="9" t="str">
        <f xml:space="preserve"> HospitalStayEhn!D33</f>
        <v>A.2.7.5.5 - Active ingredient list</v>
      </c>
      <c r="E52" t="s">
        <v>1143</v>
      </c>
      <c r="F52" s="7"/>
      <c r="G52" s="7" t="s">
        <v>19</v>
      </c>
      <c r="H52" s="9"/>
    </row>
    <row r="53" spans="1:8" x14ac:dyDescent="0.75">
      <c r="A53" s="8" t="str">
        <f>"http://hl7.eu/fhir/hdr/StructureDefinition/"&amp;LogicalModels!$A$10</f>
        <v>http://hl7.eu/fhir/hdr/StructureDefinition/HospitalStay</v>
      </c>
      <c r="B53" s="8" t="s">
        <v>1139</v>
      </c>
      <c r="C53" s="9" t="str">
        <f>LogicalModels!$A$10&amp;"."&amp;HospitalStayEhn!A34</f>
        <v>HospitalStay.pharmacotherapy.strength</v>
      </c>
      <c r="D53" s="9" t="str">
        <f xml:space="preserve"> HospitalStayEhn!D34</f>
        <v>A.2.7.5.6 - Strength</v>
      </c>
      <c r="E53" t="s">
        <v>1144</v>
      </c>
      <c r="F53" s="7"/>
      <c r="G53" s="7" t="s">
        <v>19</v>
      </c>
      <c r="H53" s="9"/>
    </row>
    <row r="54" spans="1:8" x14ac:dyDescent="0.75">
      <c r="A54" s="8" t="str">
        <f>"http://hl7.eu/fhir/hdr/StructureDefinition/"&amp;LogicalModels!$A$10</f>
        <v>http://hl7.eu/fhir/hdr/StructureDefinition/HospitalStay</v>
      </c>
      <c r="B54" s="8" t="s">
        <v>1139</v>
      </c>
      <c r="C54" s="9" t="str">
        <f>LogicalModels!$A$10&amp;"."&amp;HospitalStayEhn!A35</f>
        <v>HospitalStay.pharmacotherapy.doseForm</v>
      </c>
      <c r="D54" s="9" t="str">
        <f xml:space="preserve"> HospitalStayEhn!D35</f>
        <v>A.2.7.5.7 - Pharmaceutical dose form</v>
      </c>
      <c r="E54" t="s">
        <v>1141</v>
      </c>
      <c r="F54" s="7"/>
      <c r="G54" s="7" t="s">
        <v>19</v>
      </c>
      <c r="H54" s="9"/>
    </row>
    <row r="55" spans="1:8" x14ac:dyDescent="0.75">
      <c r="A55" s="8" t="str">
        <f>"http://hl7.eu/fhir/hdr/StructureDefinition/"&amp;LogicalModels!$A$10</f>
        <v>http://hl7.eu/fhir/hdr/StructureDefinition/HospitalStay</v>
      </c>
      <c r="B55" s="8" t="s">
        <v>1265</v>
      </c>
      <c r="C55" s="9" t="str">
        <f>LogicalModels!$A$10&amp;"."&amp;HospitalStayEhn!A36</f>
        <v>HospitalStay.pharmacotherapy.dosageRegimen</v>
      </c>
      <c r="D55" s="9" t="str">
        <f xml:space="preserve"> HospitalStayEhn!D36</f>
        <v>A.2.7.5.8 - Dosage Regimen</v>
      </c>
      <c r="E55" t="s">
        <v>1269</v>
      </c>
      <c r="F55" s="7"/>
      <c r="G55" s="7" t="s">
        <v>19</v>
      </c>
      <c r="H55" t="s">
        <v>1268</v>
      </c>
    </row>
    <row r="56" spans="1:8" x14ac:dyDescent="0.75">
      <c r="A56" s="8" t="str">
        <f>"http://hl7.eu/fhir/hdr/StructureDefinition/"&amp;LogicalModels!$A$10</f>
        <v>http://hl7.eu/fhir/hdr/StructureDefinition/HospitalStay</v>
      </c>
      <c r="B56" s="8" t="s">
        <v>1275</v>
      </c>
      <c r="C56" s="9" t="str">
        <f>LogicalModels!$A$10&amp;"."&amp;HospitalStayEhn!A36</f>
        <v>HospitalStay.pharmacotherapy.dosageRegimen</v>
      </c>
      <c r="D56" s="9" t="str">
        <f xml:space="preserve"> HospitalStayEhn!D36</f>
        <v>A.2.7.5.8 - Dosage Regimen</v>
      </c>
      <c r="E56" t="s">
        <v>1270</v>
      </c>
      <c r="F56" s="7"/>
      <c r="G56" s="13" t="s">
        <v>20</v>
      </c>
      <c r="H56" s="24" t="s">
        <v>1271</v>
      </c>
    </row>
    <row r="57" spans="1:8" x14ac:dyDescent="0.75">
      <c r="A57" s="8" t="str">
        <f>"http://hl7.eu/fhir/hdr/StructureDefinition/"&amp;LogicalModels!$A$10</f>
        <v>http://hl7.eu/fhir/hdr/StructureDefinition/HospitalStay</v>
      </c>
      <c r="B57" s="8" t="s">
        <v>1265</v>
      </c>
      <c r="C57" s="9" t="str">
        <f>LogicalModels!$A$10&amp;"."&amp;HospitalStayEhn!A37</f>
        <v>HospitalStay.pharmacotherapy.route</v>
      </c>
      <c r="D57" s="9" t="str">
        <f xml:space="preserve"> HospitalStayEhn!D37</f>
        <v>A.2.7.5.9 - Route of administration</v>
      </c>
      <c r="E57" t="s">
        <v>1266</v>
      </c>
      <c r="F57" s="7"/>
      <c r="G57" s="7" t="s">
        <v>19</v>
      </c>
      <c r="H57" s="9"/>
    </row>
    <row r="58" spans="1:8" x14ac:dyDescent="0.75">
      <c r="A58" s="8" t="str">
        <f>"http://hl7.eu/fhir/hdr/StructureDefinition/"&amp;LogicalModels!$A$10</f>
        <v>http://hl7.eu/fhir/hdr/StructureDefinition/HospitalStay</v>
      </c>
      <c r="B58" s="8" t="s">
        <v>1275</v>
      </c>
      <c r="C58" s="9" t="str">
        <f>LogicalModels!$A$10&amp;"."&amp;HospitalStayEhn!A37</f>
        <v>HospitalStay.pharmacotherapy.route</v>
      </c>
      <c r="D58" s="9" t="str">
        <f xml:space="preserve"> HospitalStayEhn!D37</f>
        <v>A.2.7.5.9 - Route of administration</v>
      </c>
      <c r="E58" t="s">
        <v>1274</v>
      </c>
      <c r="F58" s="7"/>
      <c r="G58" s="7" t="s">
        <v>19</v>
      </c>
      <c r="H58" s="9"/>
    </row>
    <row r="59" spans="1:8" x14ac:dyDescent="0.75">
      <c r="A59" s="8" t="str">
        <f>"http://hl7.eu/fhir/hdr/StructureDefinition/"&amp;LogicalModels!$A$10</f>
        <v>http://hl7.eu/fhir/hdr/StructureDefinition/HospitalStay</v>
      </c>
      <c r="B59" s="8" t="s">
        <v>1265</v>
      </c>
      <c r="C59" s="9" t="str">
        <f>LogicalModels!$A$10&amp;"."&amp;HospitalStayEhn!A38</f>
        <v>HospitalStay.pharmacotherapy.period</v>
      </c>
      <c r="D59" s="9" t="str">
        <f xml:space="preserve"> HospitalStayEhn!D38</f>
        <v>A.2.7.5.10 - Period of treatment</v>
      </c>
      <c r="E59" t="s">
        <v>1267</v>
      </c>
      <c r="F59" s="7"/>
      <c r="G59" s="7" t="s">
        <v>20</v>
      </c>
      <c r="H59" s="9"/>
    </row>
    <row r="60" spans="1:8" x14ac:dyDescent="0.75">
      <c r="A60" s="8" t="str">
        <f>"http://hl7.eu/fhir/hdr/StructureDefinition/"&amp;LogicalModels!$A$10</f>
        <v>http://hl7.eu/fhir/hdr/StructureDefinition/HospitalStay</v>
      </c>
      <c r="B60" s="8" t="s">
        <v>1275</v>
      </c>
      <c r="C60" s="9" t="str">
        <f>LogicalModels!$A$10&amp;"."&amp;HospitalStayEhn!A38</f>
        <v>HospitalStay.pharmacotherapy.period</v>
      </c>
      <c r="D60" s="9" t="str">
        <f xml:space="preserve"> HospitalStayEhn!D38</f>
        <v>A.2.7.5.10 - Period of treatment</v>
      </c>
      <c r="E60" t="s">
        <v>1273</v>
      </c>
      <c r="F60" s="7"/>
      <c r="G60" s="7" t="s">
        <v>19</v>
      </c>
      <c r="H60" s="9"/>
    </row>
    <row r="61" spans="1:8" x14ac:dyDescent="0.75">
      <c r="A61" s="8" t="str">
        <f>"http://hl7.eu/fhir/hdr/StructureDefinition/"&amp;LogicalModels!$A$10</f>
        <v>http://hl7.eu/fhir/hdr/StructureDefinition/HospitalStay</v>
      </c>
      <c r="B61" s="8" t="s">
        <v>1276</v>
      </c>
      <c r="C61" s="9" t="str">
        <f>LogicalModels!$A$10&amp;"."&amp;HospitalStayEhn!A38</f>
        <v>HospitalStay.pharmacotherapy.period</v>
      </c>
      <c r="D61" s="9" t="str">
        <f xml:space="preserve"> HospitalStayEhn!D38</f>
        <v>A.2.7.5.10 - Period of treatment</v>
      </c>
      <c r="E61" s="9" t="s">
        <v>1272</v>
      </c>
      <c r="F61" s="7"/>
      <c r="G61" s="7" t="s">
        <v>19</v>
      </c>
      <c r="H61" s="9"/>
    </row>
    <row r="62" spans="1:8" x14ac:dyDescent="0.75">
      <c r="A62" s="8" t="str">
        <f>"http://hl7.eu/fhir/hdr/StructureDefinition/"&amp;LogicalModels!$A$10</f>
        <v>http://hl7.eu/fhir/hdr/StructureDefinition/HospitalStay</v>
      </c>
      <c r="B62" s="8" t="s">
        <v>863</v>
      </c>
      <c r="C62" s="9" t="str">
        <f>LogicalModels!$A$10&amp;"."&amp;HospitalStayEhn!A39</f>
        <v>HospitalStay.significantResults</v>
      </c>
      <c r="D62" s="9" t="str">
        <f xml:space="preserve"> HospitalStayEhn!D39</f>
        <v>A.2.7.6 - Significant Observation Results</v>
      </c>
      <c r="E62" s="14" t="s">
        <v>1224</v>
      </c>
      <c r="F62" s="7"/>
      <c r="G62" s="13" t="s">
        <v>20</v>
      </c>
      <c r="H62" s="14"/>
    </row>
    <row r="63" spans="1:8" x14ac:dyDescent="0.75">
      <c r="A63" s="8" t="str">
        <f>"http://hl7.eu/fhir/hdr/StructureDefinition/"&amp;LogicalModels!$A$10</f>
        <v>http://hl7.eu/fhir/hdr/StructureDefinition/HospitalStay</v>
      </c>
      <c r="B63" s="8" t="s">
        <v>1296</v>
      </c>
      <c r="C63" s="9" t="str">
        <f>LogicalModels!$A$10&amp;"."&amp;HospitalStayEhn!A40</f>
        <v>HospitalStay.significantResults.date</v>
      </c>
      <c r="D63" s="9" t="str">
        <f xml:space="preserve"> HospitalStayEhn!D40</f>
        <v>A.2.7.6.1 - Date</v>
      </c>
      <c r="E63" s="5" t="s">
        <v>1290</v>
      </c>
      <c r="F63" s="7"/>
      <c r="G63" s="7" t="s">
        <v>19</v>
      </c>
      <c r="H63" s="9" t="s">
        <v>1297</v>
      </c>
    </row>
    <row r="64" spans="1:8" x14ac:dyDescent="0.75">
      <c r="A64" s="8" t="str">
        <f>"http://hl7.eu/fhir/hdr/StructureDefinition/"&amp;LogicalModels!$A$10</f>
        <v>http://hl7.eu/fhir/hdr/StructureDefinition/HospitalStay</v>
      </c>
      <c r="B64" s="8" t="s">
        <v>1296</v>
      </c>
      <c r="C64" s="9" t="str">
        <f>LogicalModels!$A$10&amp;"."&amp;HospitalStayEhn!A41</f>
        <v>HospitalStay.significantResults.status</v>
      </c>
      <c r="D64" s="9" t="str">
        <f xml:space="preserve"> HospitalStayEhn!D41</f>
        <v>A.2.7.6.2 - Observation status</v>
      </c>
      <c r="E64" s="9" t="s">
        <v>1291</v>
      </c>
      <c r="F64" s="7"/>
      <c r="G64" s="7" t="s">
        <v>19</v>
      </c>
      <c r="H64" s="9" t="s">
        <v>1297</v>
      </c>
    </row>
    <row r="65" spans="1:8" x14ac:dyDescent="0.75">
      <c r="A65" s="8" t="str">
        <f>"http://hl7.eu/fhir/hdr/StructureDefinition/"&amp;LogicalModels!$A$10</f>
        <v>http://hl7.eu/fhir/hdr/StructureDefinition/HospitalStay</v>
      </c>
      <c r="B65" s="8" t="s">
        <v>1296</v>
      </c>
      <c r="C65" s="9" t="str">
        <f>LogicalModels!$A$10&amp;"."&amp;HospitalStayEhn!A42</f>
        <v>HospitalStay.significantResults.description</v>
      </c>
      <c r="D65" s="9" t="str">
        <f xml:space="preserve"> HospitalStayEhn!D42</f>
        <v>A.2.7.6.3 - Result description</v>
      </c>
      <c r="E65" s="9" t="s">
        <v>1289</v>
      </c>
      <c r="F65" s="7"/>
      <c r="G65" s="7" t="s">
        <v>20</v>
      </c>
      <c r="H65" s="9" t="s">
        <v>1297</v>
      </c>
    </row>
    <row r="66" spans="1:8" x14ac:dyDescent="0.75">
      <c r="A66" s="8"/>
      <c r="B66" s="8" t="s">
        <v>863</v>
      </c>
      <c r="C66" s="9" t="str">
        <f>LogicalModels!$A$10&amp;"."&amp;HospitalStayEhn!A42</f>
        <v>HospitalStay.significantResults.description</v>
      </c>
      <c r="D66" s="9" t="str">
        <f xml:space="preserve"> HospitalStayEhn!D42</f>
        <v>A.2.7.6.3 - Result description</v>
      </c>
      <c r="E66" s="9" t="s">
        <v>1295</v>
      </c>
      <c r="F66" s="7"/>
      <c r="G66" s="7" t="s">
        <v>20</v>
      </c>
      <c r="H66" s="9"/>
    </row>
    <row r="67" spans="1:8" x14ac:dyDescent="0.75">
      <c r="A67" s="8" t="str">
        <f>"http://hl7.eu/fhir/hdr/StructureDefinition/"&amp;LogicalModels!$A$10</f>
        <v>http://hl7.eu/fhir/hdr/StructureDefinition/HospitalStay</v>
      </c>
      <c r="B67" s="8" t="s">
        <v>1296</v>
      </c>
      <c r="C67" s="9" t="str">
        <f>LogicalModels!$A$10&amp;"."&amp;HospitalStayEhn!A43</f>
        <v>HospitalStay.significantResults.details</v>
      </c>
      <c r="D67" s="9" t="str">
        <f xml:space="preserve"> HospitalStayEhn!D43</f>
        <v>A.2.7.6.4 - Observation details</v>
      </c>
      <c r="E67" s="7" t="s">
        <v>1288</v>
      </c>
      <c r="F67" s="7"/>
      <c r="G67" s="7" t="s">
        <v>20</v>
      </c>
      <c r="H67" s="9" t="s">
        <v>1297</v>
      </c>
    </row>
    <row r="68" spans="1:8" x14ac:dyDescent="0.75">
      <c r="A68" s="8" t="str">
        <f>"http://hl7.eu/fhir/hdr/StructureDefinition/"&amp;LogicalModels!$A$10</f>
        <v>http://hl7.eu/fhir/hdr/StructureDefinition/HospitalStay</v>
      </c>
      <c r="B68" s="8" t="s">
        <v>863</v>
      </c>
      <c r="C68" s="9" t="str">
        <f>LogicalModels!$A$10&amp;"."&amp;HospitalStayEhn!A43</f>
        <v>HospitalStay.significantResults.details</v>
      </c>
      <c r="D68" s="9" t="str">
        <f xml:space="preserve"> HospitalStayEhn!D43</f>
        <v>A.2.7.6.4 - Observation details</v>
      </c>
      <c r="E68" s="9" t="s">
        <v>1295</v>
      </c>
      <c r="F68" s="7"/>
      <c r="G68" s="7" t="s">
        <v>20</v>
      </c>
      <c r="H68" s="9"/>
    </row>
    <row r="69" spans="1:8" x14ac:dyDescent="0.75">
      <c r="A69" s="8" t="str">
        <f>"http://hl7.eu/fhir/hdr/StructureDefinition/"&amp;LogicalModels!$A$10</f>
        <v>http://hl7.eu/fhir/hdr/StructureDefinition/HospitalStay</v>
      </c>
      <c r="B69" s="8" t="s">
        <v>1296</v>
      </c>
      <c r="C69" s="9" t="str">
        <f>LogicalModels!$A$10&amp;"."&amp;HospitalStayEhn!A44</f>
        <v>HospitalStay.significantResults.result</v>
      </c>
      <c r="D69" s="9" t="str">
        <f xml:space="preserve"> HospitalStayEhn!D44</f>
        <v>A.2.7.6.5 - Observation result</v>
      </c>
      <c r="E69" s="7" t="s">
        <v>1292</v>
      </c>
      <c r="F69" s="7"/>
      <c r="G69" s="7" t="s">
        <v>19</v>
      </c>
      <c r="H69" s="9" t="s">
        <v>1297</v>
      </c>
    </row>
    <row r="70" spans="1:8" x14ac:dyDescent="0.75">
      <c r="A70" s="8" t="str">
        <f>"http://hl7.eu/fhir/hdr/StructureDefinition/"&amp;LogicalModels!$A$10</f>
        <v>http://hl7.eu/fhir/hdr/StructureDefinition/HospitalStay</v>
      </c>
      <c r="B70" s="8" t="s">
        <v>1296</v>
      </c>
      <c r="C70" s="9" t="str">
        <f>LogicalModels!$A$10&amp;"."&amp;HospitalStayEhn!A44</f>
        <v>HospitalStay.significantResults.result</v>
      </c>
      <c r="D70" s="9" t="str">
        <f xml:space="preserve"> HospitalStayEhn!D44</f>
        <v>A.2.7.6.5 - Observation result</v>
      </c>
      <c r="E70" s="7" t="s">
        <v>1293</v>
      </c>
      <c r="F70" s="7"/>
      <c r="G70" s="7" t="s">
        <v>19</v>
      </c>
      <c r="H70" s="9" t="s">
        <v>1297</v>
      </c>
    </row>
    <row r="71" spans="1:8" x14ac:dyDescent="0.75">
      <c r="A71" s="8" t="str">
        <f>"http://hl7.eu/fhir/hdr/StructureDefinition/"&amp;LogicalModels!$A$10</f>
        <v>http://hl7.eu/fhir/hdr/StructureDefinition/HospitalStay</v>
      </c>
      <c r="B71" s="8" t="s">
        <v>1296</v>
      </c>
      <c r="C71" s="9" t="str">
        <f>LogicalModels!$A$10&amp;"."&amp;HospitalStayEhn!A45</f>
        <v>HospitalStay.significantResults.reporter</v>
      </c>
      <c r="D71" s="9" t="str">
        <f xml:space="preserve"> HospitalStayEhn!D45</f>
        <v>A.2.7.6.7 - Reporter</v>
      </c>
      <c r="E71" t="s">
        <v>1294</v>
      </c>
      <c r="F71" s="7"/>
      <c r="G71" s="7" t="s">
        <v>19</v>
      </c>
      <c r="H71" s="9" t="s">
        <v>1297</v>
      </c>
    </row>
    <row r="72" spans="1:8" x14ac:dyDescent="0.75">
      <c r="A72" s="8" t="str">
        <f>"http://hl7.eu/fhir/hdr/StructureDefinition/"&amp;LogicalModels!$A$10</f>
        <v>http://hl7.eu/fhir/hdr/StructureDefinition/HospitalStay</v>
      </c>
      <c r="B72" s="8" t="s">
        <v>863</v>
      </c>
      <c r="C72" s="9" t="str">
        <f>LogicalModels!$A$10&amp;"."&amp;HospitalStayEhn!A46</f>
        <v>HospitalStay.synthesis</v>
      </c>
      <c r="D72" s="14" t="str">
        <f xml:space="preserve"> HospitalStayEhn!D46</f>
        <v>A.2.7.7 - Synthesis</v>
      </c>
      <c r="E72" s="14" t="s">
        <v>1225</v>
      </c>
      <c r="F72" s="7"/>
      <c r="G72" s="13" t="s">
        <v>20</v>
      </c>
      <c r="H72" s="14"/>
    </row>
    <row r="73" spans="1:8" x14ac:dyDescent="0.75">
      <c r="A73" s="8" t="str">
        <f>"http://hl7.eu/fhir/hdr/StructureDefinition/"&amp;LogicalModels!$A$10</f>
        <v>http://hl7.eu/fhir/hdr/StructureDefinition/HospitalStay</v>
      </c>
      <c r="B73" s="8" t="s">
        <v>863</v>
      </c>
      <c r="C73" s="9" t="str">
        <f>LogicalModels!$A$10&amp;"."&amp;HospitalStayEhn!A47</f>
        <v>HospitalStay.synthesis.description</v>
      </c>
      <c r="D73" s="9" t="str">
        <f xml:space="preserve"> HospitalStayEhn!D47</f>
        <v>A.2.7.7.1 - Problem synthesis</v>
      </c>
      <c r="E73" s="14" t="s">
        <v>1303</v>
      </c>
      <c r="F73" s="7"/>
      <c r="G73" s="13" t="s">
        <v>20</v>
      </c>
      <c r="H73" s="14"/>
    </row>
    <row r="74" spans="1:8" x14ac:dyDescent="0.75">
      <c r="A74" s="8" t="str">
        <f>"http://hl7.eu/fhir/hdr/StructureDefinition/"&amp;LogicalModels!$A$10</f>
        <v>http://hl7.eu/fhir/hdr/StructureDefinition/HospitalStay</v>
      </c>
      <c r="B74" s="8" t="s">
        <v>863</v>
      </c>
      <c r="C74" s="9" t="str">
        <f>LogicalModels!$A$10&amp;"."&amp;HospitalStayEhn!A48</f>
        <v>HospitalStay.synthesis.reasoning</v>
      </c>
      <c r="D74" s="9" t="str">
        <f xml:space="preserve"> HospitalStayEhn!D48</f>
        <v>A.2.7.7.2 - Clinical reasoning</v>
      </c>
      <c r="E74" s="14" t="s">
        <v>1303</v>
      </c>
      <c r="F74" s="7"/>
      <c r="G74" s="13" t="s">
        <v>20</v>
      </c>
      <c r="H74" s="14"/>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259</v>
      </c>
      <c r="B2" t="s">
        <v>90</v>
      </c>
      <c r="C2" t="s">
        <v>67</v>
      </c>
      <c r="D2" t="s">
        <v>307</v>
      </c>
      <c r="E2" s="5" t="s">
        <v>354</v>
      </c>
    </row>
    <row r="3" spans="1:5" x14ac:dyDescent="0.75">
      <c r="A3" t="s">
        <v>260</v>
      </c>
      <c r="B3" t="s">
        <v>66</v>
      </c>
      <c r="C3" t="s">
        <v>69</v>
      </c>
      <c r="D3" t="s">
        <v>308</v>
      </c>
      <c r="E3" s="5" t="s">
        <v>355</v>
      </c>
    </row>
    <row r="4" spans="1:5" x14ac:dyDescent="0.75">
      <c r="A4" t="s">
        <v>261</v>
      </c>
      <c r="B4" t="s">
        <v>65</v>
      </c>
      <c r="C4" t="s">
        <v>67</v>
      </c>
      <c r="D4" t="s">
        <v>309</v>
      </c>
      <c r="E4" s="5" t="s">
        <v>356</v>
      </c>
    </row>
    <row r="5" spans="1:5" x14ac:dyDescent="0.75">
      <c r="A5" t="s">
        <v>262</v>
      </c>
      <c r="B5" t="s">
        <v>66</v>
      </c>
      <c r="C5" t="s">
        <v>68</v>
      </c>
      <c r="D5" t="s">
        <v>310</v>
      </c>
      <c r="E5" s="5" t="s">
        <v>357</v>
      </c>
    </row>
    <row r="6" spans="1:5" x14ac:dyDescent="0.75">
      <c r="A6" t="s">
        <v>263</v>
      </c>
      <c r="B6" t="s">
        <v>64</v>
      </c>
      <c r="C6" t="s">
        <v>68</v>
      </c>
      <c r="D6" t="s">
        <v>311</v>
      </c>
      <c r="E6" s="5" t="s">
        <v>358</v>
      </c>
    </row>
    <row r="7" spans="1:5" x14ac:dyDescent="0.75">
      <c r="A7" t="s">
        <v>264</v>
      </c>
      <c r="B7" t="s">
        <v>66</v>
      </c>
      <c r="C7" t="s">
        <v>70</v>
      </c>
      <c r="D7" t="s">
        <v>312</v>
      </c>
      <c r="E7" s="5" t="s">
        <v>359</v>
      </c>
    </row>
    <row r="8" spans="1:5" ht="44.25" x14ac:dyDescent="0.75">
      <c r="A8" t="s">
        <v>265</v>
      </c>
      <c r="B8" t="s">
        <v>66</v>
      </c>
      <c r="C8" t="s">
        <v>70</v>
      </c>
      <c r="D8" t="s">
        <v>313</v>
      </c>
      <c r="E8" s="5" t="s">
        <v>360</v>
      </c>
    </row>
    <row r="9" spans="1:5" x14ac:dyDescent="0.75">
      <c r="A9" t="s">
        <v>266</v>
      </c>
      <c r="B9" t="s">
        <v>64</v>
      </c>
      <c r="C9" t="s">
        <v>70</v>
      </c>
      <c r="D9" t="s">
        <v>314</v>
      </c>
      <c r="E9" s="5" t="s">
        <v>361</v>
      </c>
    </row>
    <row r="10" spans="1:5" ht="44.25" x14ac:dyDescent="0.75">
      <c r="A10" t="s">
        <v>267</v>
      </c>
      <c r="B10" t="s">
        <v>64</v>
      </c>
      <c r="C10" t="s">
        <v>67</v>
      </c>
      <c r="D10" t="s">
        <v>315</v>
      </c>
      <c r="E10" s="5" t="s">
        <v>844</v>
      </c>
    </row>
    <row r="11" spans="1:5" x14ac:dyDescent="0.75">
      <c r="A11" t="s">
        <v>268</v>
      </c>
      <c r="B11" t="s">
        <v>64</v>
      </c>
      <c r="C11" t="s">
        <v>70</v>
      </c>
      <c r="D11" t="s">
        <v>316</v>
      </c>
      <c r="E11" s="5" t="s">
        <v>363</v>
      </c>
    </row>
    <row r="12" spans="1:5" x14ac:dyDescent="0.75">
      <c r="A12" t="s">
        <v>269</v>
      </c>
      <c r="B12" t="s">
        <v>65</v>
      </c>
      <c r="C12" t="s">
        <v>70</v>
      </c>
      <c r="D12" t="s">
        <v>317</v>
      </c>
      <c r="E12" s="5" t="s">
        <v>364</v>
      </c>
    </row>
    <row r="13" spans="1:5" ht="73.75" x14ac:dyDescent="0.75">
      <c r="A13" t="s">
        <v>270</v>
      </c>
      <c r="B13" t="s">
        <v>90</v>
      </c>
      <c r="C13" t="s">
        <v>67</v>
      </c>
      <c r="D13" t="s">
        <v>318</v>
      </c>
      <c r="E13" s="5" t="s">
        <v>845</v>
      </c>
    </row>
    <row r="14" spans="1:5" x14ac:dyDescent="0.75">
      <c r="A14" t="s">
        <v>271</v>
      </c>
      <c r="B14" t="s">
        <v>65</v>
      </c>
      <c r="C14" t="s">
        <v>70</v>
      </c>
      <c r="D14" t="s">
        <v>319</v>
      </c>
      <c r="E14" s="5" t="s">
        <v>365</v>
      </c>
    </row>
    <row r="15" spans="1:5" x14ac:dyDescent="0.75">
      <c r="A15" t="s">
        <v>272</v>
      </c>
      <c r="B15" t="s">
        <v>66</v>
      </c>
      <c r="C15" t="s">
        <v>69</v>
      </c>
      <c r="D15" t="s">
        <v>320</v>
      </c>
      <c r="E15" s="5" t="s">
        <v>366</v>
      </c>
    </row>
    <row r="16" spans="1:5" x14ac:dyDescent="0.75">
      <c r="A16" t="s">
        <v>273</v>
      </c>
      <c r="B16" t="s">
        <v>64</v>
      </c>
      <c r="C16" t="s">
        <v>70</v>
      </c>
      <c r="D16" t="s">
        <v>321</v>
      </c>
      <c r="E16" s="5" t="s">
        <v>367</v>
      </c>
    </row>
    <row r="17" spans="1:5" x14ac:dyDescent="0.75">
      <c r="A17" t="s">
        <v>274</v>
      </c>
      <c r="B17" t="s">
        <v>66</v>
      </c>
      <c r="C17" t="s">
        <v>68</v>
      </c>
      <c r="D17" t="s">
        <v>322</v>
      </c>
      <c r="E17" s="5" t="s">
        <v>368</v>
      </c>
    </row>
    <row r="18" spans="1:5" x14ac:dyDescent="0.75">
      <c r="A18" t="s">
        <v>275</v>
      </c>
      <c r="B18" t="s">
        <v>65</v>
      </c>
      <c r="C18" t="s">
        <v>70</v>
      </c>
      <c r="D18" t="s">
        <v>323</v>
      </c>
      <c r="E18" s="5" t="s">
        <v>369</v>
      </c>
    </row>
    <row r="19" spans="1:5" x14ac:dyDescent="0.75">
      <c r="A19" t="s">
        <v>276</v>
      </c>
      <c r="B19" t="s">
        <v>64</v>
      </c>
      <c r="C19" t="s">
        <v>70</v>
      </c>
      <c r="D19" t="s">
        <v>324</v>
      </c>
      <c r="E19" s="5" t="s">
        <v>370</v>
      </c>
    </row>
    <row r="20" spans="1:5" ht="29.5" x14ac:dyDescent="0.75">
      <c r="A20" t="s">
        <v>277</v>
      </c>
      <c r="B20" t="s">
        <v>65</v>
      </c>
      <c r="C20" t="s">
        <v>70</v>
      </c>
      <c r="D20" t="s">
        <v>325</v>
      </c>
      <c r="E20" s="5" t="s">
        <v>371</v>
      </c>
    </row>
    <row r="21" spans="1:5" ht="29.5" x14ac:dyDescent="0.75">
      <c r="A21" t="s">
        <v>278</v>
      </c>
      <c r="B21" t="s">
        <v>65</v>
      </c>
      <c r="C21" t="s">
        <v>67</v>
      </c>
      <c r="D21" t="s">
        <v>326</v>
      </c>
      <c r="E21" s="5" t="s">
        <v>372</v>
      </c>
    </row>
    <row r="22" spans="1:5" ht="29.5" x14ac:dyDescent="0.75">
      <c r="A22" t="s">
        <v>279</v>
      </c>
      <c r="B22" t="s">
        <v>90</v>
      </c>
      <c r="C22" t="s">
        <v>67</v>
      </c>
      <c r="D22" t="s">
        <v>327</v>
      </c>
      <c r="E22" s="5" t="s">
        <v>373</v>
      </c>
    </row>
    <row r="23" spans="1:5" ht="29.5" x14ac:dyDescent="0.75">
      <c r="A23" t="s">
        <v>280</v>
      </c>
      <c r="B23" t="s">
        <v>66</v>
      </c>
      <c r="C23" t="s">
        <v>70</v>
      </c>
      <c r="D23" t="s">
        <v>328</v>
      </c>
      <c r="E23" s="5" t="s">
        <v>374</v>
      </c>
    </row>
    <row r="24" spans="1:5" x14ac:dyDescent="0.75">
      <c r="A24" t="s">
        <v>281</v>
      </c>
      <c r="B24" t="s">
        <v>64</v>
      </c>
      <c r="C24" t="s">
        <v>200</v>
      </c>
      <c r="D24" t="s">
        <v>329</v>
      </c>
      <c r="E24" s="5" t="s">
        <v>375</v>
      </c>
    </row>
    <row r="25" spans="1:5" x14ac:dyDescent="0.75">
      <c r="A25" t="s">
        <v>282</v>
      </c>
      <c r="B25" t="s">
        <v>66</v>
      </c>
      <c r="C25" t="s">
        <v>68</v>
      </c>
      <c r="D25" t="s">
        <v>330</v>
      </c>
      <c r="E25" s="5" t="s">
        <v>376</v>
      </c>
    </row>
    <row r="26" spans="1:5" ht="29.5" x14ac:dyDescent="0.75">
      <c r="A26" t="s">
        <v>283</v>
      </c>
      <c r="B26" t="s">
        <v>64</v>
      </c>
      <c r="C26" t="s">
        <v>68</v>
      </c>
      <c r="D26" t="s">
        <v>331</v>
      </c>
      <c r="E26" s="5" t="s">
        <v>377</v>
      </c>
    </row>
    <row r="27" spans="1:5" x14ac:dyDescent="0.75">
      <c r="A27" t="s">
        <v>284</v>
      </c>
      <c r="B27" t="s">
        <v>65</v>
      </c>
      <c r="C27" t="s">
        <v>70</v>
      </c>
      <c r="D27" t="s">
        <v>332</v>
      </c>
      <c r="E27" s="5" t="s">
        <v>378</v>
      </c>
    </row>
    <row r="28" spans="1:5" ht="73.75" x14ac:dyDescent="0.75">
      <c r="A28" t="s">
        <v>285</v>
      </c>
      <c r="B28" t="s">
        <v>65</v>
      </c>
      <c r="C28" t="s">
        <v>67</v>
      </c>
      <c r="D28" t="s">
        <v>333</v>
      </c>
      <c r="E28" s="5" t="s">
        <v>379</v>
      </c>
    </row>
    <row r="29" spans="1:5" ht="29.5" x14ac:dyDescent="0.75">
      <c r="A29" t="s">
        <v>286</v>
      </c>
      <c r="B29" t="s">
        <v>64</v>
      </c>
      <c r="C29" t="s">
        <v>70</v>
      </c>
      <c r="D29" t="s">
        <v>334</v>
      </c>
      <c r="E29" s="5" t="s">
        <v>380</v>
      </c>
    </row>
    <row r="30" spans="1:5" x14ac:dyDescent="0.75">
      <c r="A30" t="s">
        <v>287</v>
      </c>
      <c r="B30" t="s">
        <v>66</v>
      </c>
      <c r="C30" t="s">
        <v>70</v>
      </c>
      <c r="D30" t="s">
        <v>335</v>
      </c>
      <c r="E30" s="5" t="s">
        <v>381</v>
      </c>
    </row>
    <row r="31" spans="1:5" x14ac:dyDescent="0.75">
      <c r="A31" t="s">
        <v>288</v>
      </c>
      <c r="B31" t="s">
        <v>65</v>
      </c>
      <c r="C31" t="s">
        <v>70</v>
      </c>
      <c r="D31" t="s">
        <v>336</v>
      </c>
      <c r="E31" s="5" t="s">
        <v>382</v>
      </c>
    </row>
    <row r="32" spans="1:5" x14ac:dyDescent="0.75">
      <c r="A32" t="s">
        <v>289</v>
      </c>
      <c r="B32" t="s">
        <v>66</v>
      </c>
      <c r="C32" t="s">
        <v>69</v>
      </c>
      <c r="D32" t="s">
        <v>337</v>
      </c>
      <c r="E32" s="5" t="s">
        <v>383</v>
      </c>
    </row>
    <row r="33" spans="1:5" x14ac:dyDescent="0.75">
      <c r="A33" t="s">
        <v>290</v>
      </c>
      <c r="B33" t="s">
        <v>65</v>
      </c>
      <c r="C33" t="s">
        <v>70</v>
      </c>
      <c r="D33" t="s">
        <v>338</v>
      </c>
      <c r="E33" s="5" t="s">
        <v>843</v>
      </c>
    </row>
    <row r="34" spans="1:5" ht="29.5" x14ac:dyDescent="0.75">
      <c r="A34" t="s">
        <v>291</v>
      </c>
      <c r="B34" t="s">
        <v>65</v>
      </c>
      <c r="C34" t="s">
        <v>306</v>
      </c>
      <c r="D34" t="s">
        <v>339</v>
      </c>
      <c r="E34" s="5" t="s">
        <v>384</v>
      </c>
    </row>
    <row r="35" spans="1:5" x14ac:dyDescent="0.75">
      <c r="A35" t="s">
        <v>292</v>
      </c>
      <c r="B35" t="s">
        <v>64</v>
      </c>
      <c r="C35" t="s">
        <v>70</v>
      </c>
      <c r="D35" t="s">
        <v>340</v>
      </c>
      <c r="E35" s="5" t="s">
        <v>385</v>
      </c>
    </row>
    <row r="36" spans="1:5" x14ac:dyDescent="0.75">
      <c r="A36" t="s">
        <v>293</v>
      </c>
      <c r="B36" t="s">
        <v>65</v>
      </c>
      <c r="C36" t="s">
        <v>67</v>
      </c>
      <c r="D36" t="s">
        <v>341</v>
      </c>
      <c r="E36" s="5" t="s">
        <v>386</v>
      </c>
    </row>
    <row r="37" spans="1:5" x14ac:dyDescent="0.75">
      <c r="A37" t="s">
        <v>294</v>
      </c>
      <c r="B37" t="s">
        <v>64</v>
      </c>
      <c r="C37" t="s">
        <v>70</v>
      </c>
      <c r="D37" t="s">
        <v>342</v>
      </c>
      <c r="E37" s="5" t="s">
        <v>387</v>
      </c>
    </row>
    <row r="38" spans="1:5" x14ac:dyDescent="0.75">
      <c r="A38" t="s">
        <v>295</v>
      </c>
      <c r="B38" t="s">
        <v>64</v>
      </c>
      <c r="C38" t="s">
        <v>202</v>
      </c>
      <c r="D38" t="s">
        <v>343</v>
      </c>
      <c r="E38" s="5" t="s">
        <v>388</v>
      </c>
    </row>
    <row r="39" spans="1:5" ht="29.5" x14ac:dyDescent="0.75">
      <c r="A39" t="s">
        <v>296</v>
      </c>
      <c r="B39" t="s">
        <v>65</v>
      </c>
      <c r="C39" t="s">
        <v>67</v>
      </c>
      <c r="D39" t="s">
        <v>344</v>
      </c>
      <c r="E39" s="5" t="s">
        <v>389</v>
      </c>
    </row>
    <row r="40" spans="1:5" x14ac:dyDescent="0.75">
      <c r="A40" t="s">
        <v>297</v>
      </c>
      <c r="B40" t="s">
        <v>66</v>
      </c>
      <c r="C40" t="s">
        <v>68</v>
      </c>
      <c r="D40" t="s">
        <v>345</v>
      </c>
      <c r="E40" s="5" t="s">
        <v>390</v>
      </c>
    </row>
    <row r="41" spans="1:5" x14ac:dyDescent="0.75">
      <c r="A41" t="s">
        <v>298</v>
      </c>
      <c r="B41" t="s">
        <v>66</v>
      </c>
      <c r="C41" t="s">
        <v>70</v>
      </c>
      <c r="D41" t="s">
        <v>346</v>
      </c>
      <c r="E41" s="5" t="s">
        <v>391</v>
      </c>
    </row>
    <row r="42" spans="1:5" x14ac:dyDescent="0.75">
      <c r="A42" t="s">
        <v>299</v>
      </c>
      <c r="B42" t="s">
        <v>64</v>
      </c>
      <c r="C42" t="s">
        <v>69</v>
      </c>
      <c r="D42" t="s">
        <v>347</v>
      </c>
      <c r="E42" s="5" t="s">
        <v>75</v>
      </c>
    </row>
    <row r="43" spans="1:5" ht="29.5" x14ac:dyDescent="0.75">
      <c r="A43" t="s">
        <v>300</v>
      </c>
      <c r="B43" t="s">
        <v>66</v>
      </c>
      <c r="C43" t="s">
        <v>67</v>
      </c>
      <c r="D43" t="s">
        <v>348</v>
      </c>
      <c r="E43" s="5" t="s">
        <v>76</v>
      </c>
    </row>
    <row r="44" spans="1:5" ht="29.5" x14ac:dyDescent="0.75">
      <c r="A44" t="s">
        <v>301</v>
      </c>
      <c r="B44" t="s">
        <v>64</v>
      </c>
      <c r="C44" t="s">
        <v>67</v>
      </c>
      <c r="D44" t="s">
        <v>349</v>
      </c>
      <c r="E44" s="5" t="s">
        <v>74</v>
      </c>
    </row>
    <row r="45" spans="1:5" x14ac:dyDescent="0.75">
      <c r="A45" t="s">
        <v>302</v>
      </c>
      <c r="B45" t="s">
        <v>65</v>
      </c>
      <c r="C45" t="s">
        <v>67</v>
      </c>
      <c r="D45" t="s">
        <v>350</v>
      </c>
      <c r="E45" s="5" t="s">
        <v>392</v>
      </c>
    </row>
    <row r="46" spans="1:5" ht="29.5" x14ac:dyDescent="0.75">
      <c r="A46" t="s">
        <v>303</v>
      </c>
      <c r="B46" t="s">
        <v>66</v>
      </c>
      <c r="C46" t="s">
        <v>67</v>
      </c>
      <c r="D46" t="s">
        <v>351</v>
      </c>
      <c r="E46" s="5" t="s">
        <v>393</v>
      </c>
    </row>
    <row r="47" spans="1:5" x14ac:dyDescent="0.75">
      <c r="A47" t="s">
        <v>304</v>
      </c>
      <c r="B47" t="s">
        <v>90</v>
      </c>
      <c r="C47" t="s">
        <v>69</v>
      </c>
      <c r="D47" t="s">
        <v>352</v>
      </c>
      <c r="E47" s="5" t="s">
        <v>394</v>
      </c>
    </row>
    <row r="48" spans="1:5" x14ac:dyDescent="0.75">
      <c r="A48" t="s">
        <v>305</v>
      </c>
      <c r="B48" t="s">
        <v>64</v>
      </c>
      <c r="C48" t="s">
        <v>69</v>
      </c>
      <c r="D48" t="s">
        <v>353</v>
      </c>
      <c r="E48" s="5" t="s">
        <v>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topLeftCell="A5" zoomScale="85" zoomScaleNormal="85" workbookViewId="0">
      <selection activeCell="F10" sqref="F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16</v>
      </c>
      <c r="G1" s="19" t="s">
        <v>17</v>
      </c>
      <c r="H1" s="19" t="s">
        <v>21</v>
      </c>
    </row>
    <row r="2" spans="1:8" x14ac:dyDescent="0.75">
      <c r="A2" s="8" t="str">
        <f>"http://hl7.eu/fhir/hdr/StructureDefinition/"&amp;LogicalModels!$A$2</f>
        <v>http://hl7.eu/fhir/hdr/StructureDefinition/HospitalDischargeReport</v>
      </c>
      <c r="B2" s="8" t="s">
        <v>874</v>
      </c>
      <c r="C2" s="9" t="str">
        <f>LogicalModels!$A$2&amp;"."&amp;HospitalDischargeReportEhn!A2</f>
        <v>HospitalDischargeReport.header</v>
      </c>
      <c r="D2" s="9" t="str">
        <f>HospitalDischargeReportEhn!D2</f>
        <v>A.1 - Hospital Discharge Report header data element</v>
      </c>
      <c r="E2" s="7" t="s">
        <v>1069</v>
      </c>
      <c r="F2" s="7"/>
      <c r="G2" s="7" t="s">
        <v>20</v>
      </c>
      <c r="H2" s="7" t="s">
        <v>1070</v>
      </c>
    </row>
    <row r="3" spans="1:8" x14ac:dyDescent="0.75">
      <c r="A3" s="8" t="str">
        <f>"http://hl7.eu/fhir/hdr/StructureDefinition/"&amp;LogicalModels!$A$2</f>
        <v>http://hl7.eu/fhir/hdr/StructureDefinition/HospitalDischargeReport</v>
      </c>
      <c r="B3" s="8" t="s">
        <v>863</v>
      </c>
      <c r="C3" s="9" t="str">
        <f>LogicalModels!$A$2&amp;"."&amp;HospitalDischargeReportEhn!A3</f>
        <v>HospitalDischargeReport.body</v>
      </c>
      <c r="D3" s="9" t="str">
        <f>HospitalDischargeReportEhn!D3</f>
        <v>A.2 - Hospital Discharge Report body data element</v>
      </c>
      <c r="E3" s="9" t="s">
        <v>1071</v>
      </c>
      <c r="F3" s="7"/>
      <c r="G3" s="7" t="s">
        <v>20</v>
      </c>
      <c r="H3" s="7" t="s">
        <v>1072</v>
      </c>
    </row>
    <row r="4" spans="1:8" ht="29.5" x14ac:dyDescent="0.75">
      <c r="A4" s="8" t="str">
        <f>"http://hl7.eu/fhir/hdr/StructureDefinition/"&amp;LogicalModels!$A$2</f>
        <v>http://hl7.eu/fhir/hdr/StructureDefinition/HospitalDischargeReport</v>
      </c>
      <c r="B4" s="8" t="s">
        <v>863</v>
      </c>
      <c r="C4" s="14" t="str">
        <f>LogicalModels!$A$2&amp;"."&amp;HospitalDischargeReportEhn!A4</f>
        <v>HospitalDischargeReport.body.presentedForm</v>
      </c>
      <c r="D4" s="9" t="str">
        <f>HospitalDischargeReportEhn!D4</f>
        <v>A.2.0 - Hospital Discharge Report in its narrative form</v>
      </c>
      <c r="E4" s="14" t="s">
        <v>1094</v>
      </c>
      <c r="F4" s="7"/>
      <c r="G4" s="7" t="s">
        <v>20</v>
      </c>
      <c r="H4" s="13" t="s">
        <v>1095</v>
      </c>
    </row>
    <row r="5" spans="1:8" x14ac:dyDescent="0.75">
      <c r="A5" s="8" t="str">
        <f>"http://hl7.eu/fhir/hdr/StructureDefinition/"&amp;LogicalModels!$A$2</f>
        <v>http://hl7.eu/fhir/hdr/StructureDefinition/HospitalDischargeReport</v>
      </c>
      <c r="B5" s="8" t="s">
        <v>863</v>
      </c>
      <c r="C5" s="9" t="str">
        <f>LogicalModels!$A$2&amp;"."&amp;HospitalDischargeReportEhn!A5</f>
        <v>HospitalDischargeReport.body.advanceDirectives</v>
      </c>
      <c r="D5" s="9" t="str">
        <f>HospitalDischargeReportEhn!D5</f>
        <v>A.2.1 - Advance directives</v>
      </c>
      <c r="E5" s="9" t="s">
        <v>1074</v>
      </c>
      <c r="F5" s="7"/>
      <c r="G5" s="7" t="s">
        <v>19</v>
      </c>
      <c r="H5" s="28"/>
    </row>
    <row r="6" spans="1:8" x14ac:dyDescent="0.75">
      <c r="A6" s="8" t="str">
        <f>"http://hl7.eu/fhir/hdr/StructureDefinition/"&amp;LogicalModels!$A$2</f>
        <v>http://hl7.eu/fhir/hdr/StructureDefinition/HospitalDischargeReport</v>
      </c>
      <c r="B6" s="8" t="s">
        <v>863</v>
      </c>
      <c r="C6" s="9" t="str">
        <f>LogicalModels!$A$2&amp;"."&amp;HospitalDischargeReportEhn!A6</f>
        <v>HospitalDischargeReport.body.alerts</v>
      </c>
      <c r="D6" s="9" t="str">
        <f>HospitalDischargeReportEhn!D6</f>
        <v>A.2.2 - Alerts</v>
      </c>
      <c r="E6" s="9" t="s">
        <v>1177</v>
      </c>
      <c r="F6" s="7"/>
      <c r="G6" s="7" t="s">
        <v>20</v>
      </c>
      <c r="H6" s="7" t="s">
        <v>1378</v>
      </c>
    </row>
    <row r="7" spans="1:8" x14ac:dyDescent="0.75">
      <c r="A7" s="8" t="str">
        <f>"http://hl7.eu/fhir/hdr/StructureDefinition/"&amp;LogicalModels!$A$2</f>
        <v>http://hl7.eu/fhir/hdr/StructureDefinition/HospitalDischargeReport</v>
      </c>
      <c r="B7" s="8" t="s">
        <v>863</v>
      </c>
      <c r="C7" s="9" t="str">
        <f>LogicalModels!$A$2&amp;"."&amp;HospitalDischargeReportEhn!A7</f>
        <v>HospitalDischargeReport.body.encounter</v>
      </c>
      <c r="D7" s="9" t="str">
        <f>HospitalDischargeReportEhn!D7</f>
        <v>A.2.3 - Encounter</v>
      </c>
      <c r="E7" s="7" t="s">
        <v>1075</v>
      </c>
      <c r="F7" s="7"/>
      <c r="G7" s="7" t="s">
        <v>20</v>
      </c>
      <c r="H7" s="7" t="s">
        <v>1076</v>
      </c>
    </row>
    <row r="8" spans="1:8" x14ac:dyDescent="0.75">
      <c r="A8" s="8" t="str">
        <f>"http://hl7.eu/fhir/hdr/StructureDefinition/"&amp;LogicalModels!$A$2</f>
        <v>http://hl7.eu/fhir/hdr/StructureDefinition/HospitalDischargeReport</v>
      </c>
      <c r="B8" s="8" t="s">
        <v>863</v>
      </c>
      <c r="C8" s="9" t="str">
        <f>LogicalModels!$A$2&amp;"."&amp;HospitalDischargeReportEhn!A8</f>
        <v>HospitalDischargeReport.body.admissionEvaluation</v>
      </c>
      <c r="D8" s="9" t="str">
        <f>HospitalDischargeReportEhn!D8</f>
        <v>A.2.4 - Admission evaluation</v>
      </c>
      <c r="E8" s="9" t="s">
        <v>1177</v>
      </c>
      <c r="F8" s="7"/>
      <c r="G8" s="7" t="s">
        <v>20</v>
      </c>
      <c r="H8" s="7" t="s">
        <v>1379</v>
      </c>
    </row>
    <row r="9" spans="1:8" x14ac:dyDescent="0.75">
      <c r="A9" s="8" t="str">
        <f>"http://hl7.eu/fhir/hdr/StructureDefinition/"&amp;LogicalModels!$A$2</f>
        <v>http://hl7.eu/fhir/hdr/StructureDefinition/HospitalDischargeReport</v>
      </c>
      <c r="B9" s="8" t="s">
        <v>863</v>
      </c>
      <c r="C9" s="9" t="str">
        <f>LogicalModels!$A$2&amp;"."&amp;HospitalDischargeReportEhn!A9</f>
        <v>HospitalDischargeReport.body.patientHistory</v>
      </c>
      <c r="D9" s="9" t="str">
        <f>HospitalDischargeReportEhn!D9</f>
        <v>A.2.5 - Patient history</v>
      </c>
      <c r="E9" s="9" t="s">
        <v>1177</v>
      </c>
      <c r="F9" s="7"/>
      <c r="G9" s="7" t="s">
        <v>20</v>
      </c>
      <c r="H9" s="7" t="s">
        <v>1380</v>
      </c>
    </row>
    <row r="10" spans="1:8" x14ac:dyDescent="0.75">
      <c r="A10" s="8" t="str">
        <f>"http://hl7.eu/fhir/hdr/StructureDefinition/"&amp;LogicalModels!$A$2</f>
        <v>http://hl7.eu/fhir/hdr/StructureDefinition/HospitalDischargeReport</v>
      </c>
      <c r="B10" s="8" t="s">
        <v>863</v>
      </c>
      <c r="C10" s="9" t="str">
        <f>LogicalModels!$A$2&amp;"."&amp;HospitalDischargeReportEhn!A10</f>
        <v>HospitalDischargeReport.body.hospitalStay</v>
      </c>
      <c r="D10" s="9" t="str">
        <f>HospitalDischargeReportEhn!D10</f>
        <v>A.2.6 - Course of hospitalisation (Hospital stay)</v>
      </c>
      <c r="E10" s="9" t="s">
        <v>1177</v>
      </c>
      <c r="F10" s="7"/>
      <c r="G10" s="7" t="s">
        <v>20</v>
      </c>
      <c r="H10" s="7" t="s">
        <v>1381</v>
      </c>
    </row>
    <row r="11" spans="1:8" x14ac:dyDescent="0.75">
      <c r="A11" s="8" t="str">
        <f>"http://hl7.eu/fhir/hdr/StructureDefinition/"&amp;LogicalModels!$A$2</f>
        <v>http://hl7.eu/fhir/hdr/StructureDefinition/HospitalDischargeReport</v>
      </c>
      <c r="B11" s="8" t="s">
        <v>863</v>
      </c>
      <c r="C11" s="9" t="str">
        <f>LogicalModels!$A$2&amp;"."&amp;HospitalDischargeReportEhn!A11</f>
        <v>HospitalDischargeReport.body.dischargeDetails</v>
      </c>
      <c r="D11" s="9" t="str">
        <f>HospitalDischargeReportEhn!D11</f>
        <v>A.2.7 - Discharge details</v>
      </c>
      <c r="E11" s="9" t="s">
        <v>1177</v>
      </c>
      <c r="F11" s="7"/>
      <c r="G11" s="7" t="s">
        <v>20</v>
      </c>
      <c r="H11" s="7" t="s">
        <v>1382</v>
      </c>
    </row>
    <row r="12" spans="1:8" ht="29.5" x14ac:dyDescent="0.75">
      <c r="A12" s="8" t="str">
        <f>"http://hl7.eu/fhir/hdr/StructureDefinition/"&amp;LogicalModels!$A$2</f>
        <v>http://hl7.eu/fhir/hdr/StructureDefinition/HospitalDischargeReport</v>
      </c>
      <c r="B12" s="8" t="s">
        <v>863</v>
      </c>
      <c r="C12" s="9" t="str">
        <f>LogicalModels!$A$2&amp;"."&amp;HospitalDischargeReportEhn!A12</f>
        <v>HospitalDischargeReport.body.dischargeDetails.objectiveFindings</v>
      </c>
      <c r="D12" s="9" t="str">
        <f>HospitalDischargeReportEhn!D12</f>
        <v>A.2.7.1 - Objective findings</v>
      </c>
      <c r="E12" s="35" t="s">
        <v>1164</v>
      </c>
      <c r="F12" s="7"/>
      <c r="G12" s="7" t="s">
        <v>20</v>
      </c>
      <c r="H12" s="13" t="s">
        <v>1384</v>
      </c>
    </row>
    <row r="13" spans="1:8" ht="29.5" x14ac:dyDescent="0.75">
      <c r="A13" s="8" t="str">
        <f>"http://hl7.eu/fhir/hdr/StructureDefinition/"&amp;LogicalModels!$A$2</f>
        <v>http://hl7.eu/fhir/hdr/StructureDefinition/HospitalDischargeReport</v>
      </c>
      <c r="B13" s="8" t="s">
        <v>863</v>
      </c>
      <c r="C13" s="9" t="str">
        <f>LogicalModels!$A$2&amp;"."&amp;HospitalDischargeReportEhn!A12</f>
        <v>HospitalDischargeReport.body.dischargeDetails.objectiveFindings</v>
      </c>
      <c r="D13" s="9" t="str">
        <f>HospitalDischargeReportEhn!D12</f>
        <v>A.2.7.1 - Objective findings</v>
      </c>
      <c r="E13" s="35" t="s">
        <v>1207</v>
      </c>
      <c r="F13" s="7"/>
      <c r="G13" s="7" t="s">
        <v>20</v>
      </c>
      <c r="H13" s="13" t="s">
        <v>1385</v>
      </c>
    </row>
    <row r="14" spans="1:8" ht="29.5" x14ac:dyDescent="0.75">
      <c r="A14" s="8" t="str">
        <f>"http://hl7.eu/fhir/hdr/StructureDefinition/"&amp;LogicalModels!$A$2</f>
        <v>http://hl7.eu/fhir/hdr/StructureDefinition/HospitalDischargeReport</v>
      </c>
      <c r="B14" s="8" t="s">
        <v>863</v>
      </c>
      <c r="C14" s="9" t="str">
        <f>LogicalModels!$A$2&amp;"."&amp;HospitalDischargeReportEhn!A13</f>
        <v>HospitalDischargeReport.body.dischargeDetails.functionalStatus</v>
      </c>
      <c r="D14" s="9" t="str">
        <f>HospitalDischargeReportEhn!D13</f>
        <v>A.2.7.2 - Functional status</v>
      </c>
      <c r="E14" s="35" t="s">
        <v>1164</v>
      </c>
      <c r="F14" s="7"/>
      <c r="G14" s="7" t="s">
        <v>20</v>
      </c>
      <c r="H14" s="13" t="s">
        <v>1384</v>
      </c>
    </row>
    <row r="15" spans="1:8" ht="29.5" x14ac:dyDescent="0.75">
      <c r="A15" s="8" t="str">
        <f>"http://hl7.eu/fhir/hdr/StructureDefinition/"&amp;LogicalModels!$A$2</f>
        <v>http://hl7.eu/fhir/hdr/StructureDefinition/HospitalDischargeReport</v>
      </c>
      <c r="B15" s="8" t="s">
        <v>863</v>
      </c>
      <c r="C15" s="9" t="str">
        <f>LogicalModels!$A$2&amp;"."&amp;HospitalDischargeReportEhn!A13</f>
        <v>HospitalDischargeReport.body.dischargeDetails.functionalStatus</v>
      </c>
      <c r="D15" s="9" t="str">
        <f>HospitalDischargeReportEhn!D13</f>
        <v>A.2.7.2 - Functional status</v>
      </c>
      <c r="E15" s="35" t="s">
        <v>1208</v>
      </c>
      <c r="F15" s="7"/>
      <c r="G15" s="7" t="s">
        <v>20</v>
      </c>
      <c r="H15" s="13" t="s">
        <v>1386</v>
      </c>
    </row>
    <row r="16" spans="1:8" ht="29.5" x14ac:dyDescent="0.75">
      <c r="A16" s="8"/>
      <c r="B16" s="8"/>
      <c r="C16" s="9" t="str">
        <f>LogicalModels!$A$2&amp;"."&amp;HospitalDischargeReportEhn!A14</f>
        <v>HospitalDischargeReport.body.dischargeDetails.dischargeNote</v>
      </c>
      <c r="D16" s="9" t="str">
        <f>HospitalDischargeReportEhn!D14</f>
        <v>A.2.7.3 - Discharge note</v>
      </c>
      <c r="E16" s="35" t="s">
        <v>1383</v>
      </c>
      <c r="F16" s="7"/>
      <c r="G16" s="7" t="s">
        <v>20</v>
      </c>
      <c r="H16" s="13" t="s">
        <v>1384</v>
      </c>
    </row>
    <row r="17" spans="1:8" ht="29.5" x14ac:dyDescent="0.75">
      <c r="A17" s="8" t="str">
        <f>"http://hl7.eu/fhir/hdr/StructureDefinition/"&amp;LogicalModels!$A$2</f>
        <v>http://hl7.eu/fhir/hdr/StructureDefinition/HospitalDischargeReport</v>
      </c>
      <c r="B17" s="8" t="s">
        <v>863</v>
      </c>
      <c r="C17" s="9" t="str">
        <f>LogicalModels!$A$2&amp;"."&amp;HospitalDischargeReportEhn!A14</f>
        <v>HospitalDischargeReport.body.dischargeDetails.dischargeNote</v>
      </c>
      <c r="D17" s="9" t="str">
        <f>HospitalDischargeReportEhn!D14</f>
        <v>A.2.7.3 - Discharge note</v>
      </c>
      <c r="E17" s="35" t="s">
        <v>1209</v>
      </c>
      <c r="F17" s="7"/>
      <c r="G17" s="7" t="s">
        <v>20</v>
      </c>
      <c r="H17" s="13" t="s">
        <v>1385</v>
      </c>
    </row>
    <row r="18" spans="1:8" x14ac:dyDescent="0.75">
      <c r="A18" s="8" t="str">
        <f>"http://hl7.eu/fhir/hdr/StructureDefinition/"&amp;LogicalModels!$A$2</f>
        <v>http://hl7.eu/fhir/hdr/StructureDefinition/HospitalDischargeReport</v>
      </c>
      <c r="B18" s="8" t="s">
        <v>863</v>
      </c>
      <c r="C18" s="9" t="str">
        <f>LogicalModels!$A$2&amp;"."&amp;HospitalDischargeReportEhn!A15</f>
        <v>HospitalDischargeReport.body.recommendations</v>
      </c>
      <c r="D18" s="9" t="str">
        <f>HospitalDischargeReportEhn!D15</f>
        <v>A.2.8 - Care plan and other recommendations after discharge.</v>
      </c>
      <c r="E18" s="9" t="s">
        <v>1177</v>
      </c>
      <c r="F18" s="7"/>
      <c r="G18" s="7" t="s">
        <v>20</v>
      </c>
      <c r="H18" s="9" t="s">
        <v>1210</v>
      </c>
    </row>
    <row r="19" spans="1:8" ht="29.5" x14ac:dyDescent="0.75">
      <c r="A19" s="8" t="str">
        <f>"http://hl7.eu/fhir/hdr/StructureDefinition/"&amp;LogicalModels!$A$2</f>
        <v>http://hl7.eu/fhir/hdr/StructureDefinition/HospitalDischargeReport</v>
      </c>
      <c r="B19" s="8" t="s">
        <v>863</v>
      </c>
      <c r="C19" s="9" t="str">
        <f>LogicalModels!$A$2&amp;"."&amp;HospitalDischargeReportEhn!A16</f>
        <v>HospitalDischargeReport.body.recommendations.carePlan</v>
      </c>
      <c r="D19" s="9" t="str">
        <f>HospitalDischargeReportEhn!D16</f>
        <v>A.2.8.1 - Care plan</v>
      </c>
      <c r="E19" s="14" t="s">
        <v>1077</v>
      </c>
      <c r="F19" s="7"/>
      <c r="G19" s="13" t="s">
        <v>20</v>
      </c>
      <c r="H19" s="9"/>
    </row>
    <row r="20" spans="1:8" ht="29.5" x14ac:dyDescent="0.75">
      <c r="A20" s="8" t="str">
        <f>"http://hl7.eu/fhir/hdr/StructureDefinition/"&amp;LogicalModels!$A$2</f>
        <v>http://hl7.eu/fhir/hdr/StructureDefinition/HospitalDischargeReport</v>
      </c>
      <c r="B20" s="8" t="s">
        <v>863</v>
      </c>
      <c r="C20" s="9" t="str">
        <f>LogicalModels!$A$2&amp;"."&amp;HospitalDischargeReportEhn!A17</f>
        <v>HospitalDischargeReport.body.recommendations.medicationSummary</v>
      </c>
      <c r="D20" s="9" t="str">
        <f>HospitalDischargeReportEhn!D17</f>
        <v>A.2.8.2 - Medication summary</v>
      </c>
      <c r="E20" s="14" t="s">
        <v>1103</v>
      </c>
      <c r="F20" s="7"/>
      <c r="G20" s="13" t="s">
        <v>20</v>
      </c>
      <c r="H20" s="9"/>
    </row>
    <row r="21" spans="1:8" ht="29.5" x14ac:dyDescent="0.75">
      <c r="A21" s="8" t="str">
        <f>"http://hl7.eu/fhir/hdr/StructureDefinition/"&amp;LogicalModels!$A$2</f>
        <v>http://hl7.eu/fhir/hdr/StructureDefinition/HospitalDischargeReport</v>
      </c>
      <c r="B21" s="8" t="s">
        <v>863</v>
      </c>
      <c r="C21" s="9" t="str">
        <f>LogicalModels!$A$2&amp;"."&amp;HospitalDischargeReportEhn!A18</f>
        <v>HospitalDischargeReport.body.recommendations.otherRecommendations</v>
      </c>
      <c r="D21" s="9" t="str">
        <f>HospitalDischargeReportEhn!D18</f>
        <v>A.2.8.3 - Other recommendations</v>
      </c>
      <c r="E21" s="14" t="s">
        <v>1104</v>
      </c>
      <c r="F21" s="7"/>
      <c r="G21" s="13"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670</v>
      </c>
      <c r="B2" t="s">
        <v>66</v>
      </c>
      <c r="C2" t="s">
        <v>864</v>
      </c>
      <c r="D2" t="s">
        <v>683</v>
      </c>
      <c r="E2" s="5" t="s">
        <v>754</v>
      </c>
    </row>
    <row r="3" spans="1:5" x14ac:dyDescent="0.75">
      <c r="A3" t="s">
        <v>671</v>
      </c>
      <c r="B3" t="s">
        <v>66</v>
      </c>
      <c r="C3" t="s">
        <v>67</v>
      </c>
      <c r="D3" t="s">
        <v>750</v>
      </c>
      <c r="E3" s="5" t="s">
        <v>805</v>
      </c>
    </row>
    <row r="4" spans="1:5" x14ac:dyDescent="0.75">
      <c r="A4" t="s">
        <v>672</v>
      </c>
      <c r="B4" t="s">
        <v>64</v>
      </c>
      <c r="C4" t="s">
        <v>67</v>
      </c>
      <c r="D4" t="s">
        <v>751</v>
      </c>
      <c r="E4" s="5" t="s">
        <v>806</v>
      </c>
    </row>
    <row r="5" spans="1:5" x14ac:dyDescent="0.75">
      <c r="A5" t="s">
        <v>673</v>
      </c>
      <c r="B5" t="s">
        <v>64</v>
      </c>
      <c r="C5" s="1" t="s">
        <v>831</v>
      </c>
      <c r="D5" t="s">
        <v>752</v>
      </c>
      <c r="E5" s="5" t="s">
        <v>807</v>
      </c>
    </row>
    <row r="6" spans="1:5" x14ac:dyDescent="0.75">
      <c r="A6" t="s">
        <v>674</v>
      </c>
      <c r="B6" t="s">
        <v>64</v>
      </c>
      <c r="C6" s="1" t="s">
        <v>832</v>
      </c>
      <c r="D6" t="s">
        <v>753</v>
      </c>
      <c r="E6" s="5" t="s">
        <v>808</v>
      </c>
    </row>
    <row r="7" spans="1:5" x14ac:dyDescent="0.75">
      <c r="A7" t="s">
        <v>675</v>
      </c>
      <c r="B7" t="s">
        <v>66</v>
      </c>
      <c r="C7" s="1" t="s">
        <v>834</v>
      </c>
      <c r="D7" t="s">
        <v>875</v>
      </c>
      <c r="E7" s="5" t="s">
        <v>876</v>
      </c>
    </row>
    <row r="8" spans="1:5" x14ac:dyDescent="0.75">
      <c r="A8" t="s">
        <v>676</v>
      </c>
      <c r="B8" t="s">
        <v>64</v>
      </c>
      <c r="C8" s="1" t="s">
        <v>830</v>
      </c>
      <c r="D8" t="s">
        <v>878</v>
      </c>
      <c r="E8" s="5" t="s">
        <v>809</v>
      </c>
    </row>
    <row r="9" spans="1:5" x14ac:dyDescent="0.75">
      <c r="A9" t="s">
        <v>677</v>
      </c>
      <c r="B9" t="s">
        <v>64</v>
      </c>
      <c r="C9" s="1" t="s">
        <v>836</v>
      </c>
      <c r="D9" t="s">
        <v>877</v>
      </c>
      <c r="E9" s="5" t="s">
        <v>810</v>
      </c>
    </row>
    <row r="10" spans="1:5" x14ac:dyDescent="0.75">
      <c r="A10" t="s">
        <v>678</v>
      </c>
      <c r="B10" t="s">
        <v>64</v>
      </c>
      <c r="C10" s="1" t="s">
        <v>835</v>
      </c>
      <c r="D10" t="s">
        <v>879</v>
      </c>
      <c r="E10" s="5" t="s">
        <v>811</v>
      </c>
    </row>
    <row r="11" spans="1:5" x14ac:dyDescent="0.75">
      <c r="A11" t="s">
        <v>679</v>
      </c>
      <c r="B11" t="s">
        <v>64</v>
      </c>
      <c r="C11" t="s">
        <v>67</v>
      </c>
      <c r="D11" t="s">
        <v>880</v>
      </c>
      <c r="E11" s="5" t="s">
        <v>164</v>
      </c>
    </row>
    <row r="12" spans="1:5" x14ac:dyDescent="0.75">
      <c r="A12" t="s">
        <v>1174</v>
      </c>
      <c r="B12" t="s">
        <v>64</v>
      </c>
      <c r="C12" s="1" t="str">
        <f>LogicalModels!B12</f>
        <v>ObjectiveFindingsHdrEhn</v>
      </c>
      <c r="D12" t="s">
        <v>1171</v>
      </c>
      <c r="E12" t="s">
        <v>73</v>
      </c>
    </row>
    <row r="13" spans="1:5" ht="59" x14ac:dyDescent="0.75">
      <c r="A13" t="s">
        <v>1175</v>
      </c>
      <c r="B13" t="s">
        <v>64</v>
      </c>
      <c r="C13" s="1" t="str">
        <f>LogicalModels!B13</f>
        <v>FunctionalStatusHdrEhn</v>
      </c>
      <c r="D13" t="s">
        <v>1172</v>
      </c>
      <c r="E13" s="5" t="s">
        <v>1206</v>
      </c>
    </row>
    <row r="14" spans="1:5" x14ac:dyDescent="0.75">
      <c r="A14" t="s">
        <v>1176</v>
      </c>
      <c r="B14" t="s">
        <v>64</v>
      </c>
      <c r="C14" s="3" t="s">
        <v>69</v>
      </c>
      <c r="D14" t="s">
        <v>1173</v>
      </c>
      <c r="E14" t="s">
        <v>169</v>
      </c>
    </row>
    <row r="15" spans="1:5" x14ac:dyDescent="0.75">
      <c r="A15" t="s">
        <v>680</v>
      </c>
      <c r="B15" t="s">
        <v>64</v>
      </c>
      <c r="C15" t="s">
        <v>67</v>
      </c>
      <c r="D15" t="s">
        <v>881</v>
      </c>
      <c r="E15" s="5" t="s">
        <v>812</v>
      </c>
    </row>
    <row r="16" spans="1:5" x14ac:dyDescent="0.75">
      <c r="A16" t="s">
        <v>1161</v>
      </c>
      <c r="B16" t="s">
        <v>65</v>
      </c>
      <c r="C16" s="1" t="s">
        <v>1099</v>
      </c>
      <c r="D16" t="s">
        <v>1168</v>
      </c>
      <c r="E16" t="s">
        <v>652</v>
      </c>
    </row>
    <row r="17" spans="1:5" x14ac:dyDescent="0.75">
      <c r="A17" t="s">
        <v>1162</v>
      </c>
      <c r="B17" t="s">
        <v>65</v>
      </c>
      <c r="C17" s="1" t="s">
        <v>1100</v>
      </c>
      <c r="D17" t="s">
        <v>1169</v>
      </c>
      <c r="E17" t="s">
        <v>662</v>
      </c>
    </row>
    <row r="18" spans="1:5" x14ac:dyDescent="0.75">
      <c r="A18" t="s">
        <v>1163</v>
      </c>
      <c r="B18" t="s">
        <v>65</v>
      </c>
      <c r="C18" t="s">
        <v>69</v>
      </c>
      <c r="D18" t="s">
        <v>1170</v>
      </c>
      <c r="E18" t="s">
        <v>669</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2025-02-14T18:35:04Z</dcterms:modified>
</cp:coreProperties>
</file>