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1"/>
  </bookViews>
  <sheets>
    <sheet name="List1" sheetId="1" r:id="rId1"/>
    <sheet name="Lis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7" i="1" l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4" i="1" l="1"/>
  <c r="J5" i="1"/>
  <c r="J6" i="1"/>
  <c r="J8" i="1"/>
  <c r="J9" i="1"/>
  <c r="J7" i="1"/>
  <c r="J10" i="1"/>
  <c r="J11" i="1"/>
  <c r="J12" i="1"/>
  <c r="J14" i="1"/>
  <c r="J17" i="1"/>
  <c r="J15" i="1"/>
  <c r="J13" i="1"/>
  <c r="J16" i="1"/>
  <c r="J18" i="1"/>
  <c r="J19" i="1"/>
  <c r="J20" i="1"/>
  <c r="J21" i="1"/>
  <c r="J22" i="1"/>
  <c r="J23" i="1"/>
  <c r="J24" i="1"/>
  <c r="J25" i="1"/>
  <c r="J26" i="1"/>
  <c r="J27" i="1"/>
  <c r="J28" i="1"/>
  <c r="J3" i="1"/>
  <c r="G34" i="1" l="1"/>
  <c r="G35" i="1"/>
  <c r="G36" i="1"/>
  <c r="G37" i="1"/>
  <c r="G38" i="1"/>
  <c r="G39" i="1"/>
  <c r="G40" i="1"/>
  <c r="G41" i="1"/>
  <c r="G42" i="1"/>
  <c r="G43" i="1"/>
  <c r="G33" i="1"/>
  <c r="F44" i="1"/>
  <c r="K49" i="1"/>
  <c r="L34" i="1" s="1"/>
  <c r="I40" i="1"/>
  <c r="I48" i="1"/>
  <c r="H52" i="1"/>
  <c r="I33" i="1" s="1"/>
  <c r="I47" i="1" l="1"/>
  <c r="I39" i="1"/>
  <c r="L33" i="1"/>
  <c r="L40" i="1"/>
  <c r="I46" i="1"/>
  <c r="I38" i="1"/>
  <c r="L47" i="1"/>
  <c r="L39" i="1"/>
  <c r="I45" i="1"/>
  <c r="I37" i="1"/>
  <c r="L46" i="1"/>
  <c r="L38" i="1"/>
  <c r="L41" i="1"/>
  <c r="I44" i="1"/>
  <c r="I36" i="1"/>
  <c r="L45" i="1"/>
  <c r="L37" i="1"/>
  <c r="I43" i="1"/>
  <c r="I35" i="1"/>
  <c r="L44" i="1"/>
  <c r="L36" i="1"/>
  <c r="I42" i="1"/>
  <c r="I34" i="1"/>
  <c r="L43" i="1"/>
  <c r="L35" i="1"/>
  <c r="I49" i="1"/>
  <c r="I41" i="1"/>
  <c r="L42" i="1"/>
</calcChain>
</file>

<file path=xl/sharedStrings.xml><?xml version="1.0" encoding="utf-8"?>
<sst xmlns="http://schemas.openxmlformats.org/spreadsheetml/2006/main" count="245" uniqueCount="85">
  <si>
    <t>A</t>
  </si>
  <si>
    <t>B</t>
  </si>
  <si>
    <t>V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</si>
  <si>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</si>
  <si>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</si>
  <si>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</si>
  <si>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</si>
  <si>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</si>
  <si>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</si>
  <si>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</si>
  <si>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</si>
  <si>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</si>
  <si>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</si>
  <si>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</si>
  <si>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</si>
  <si>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</si>
  <si>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</si>
  <si>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</si>
  <si>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Q</t>
  </si>
  <si>
    <t>S</t>
  </si>
  <si>
    <t>T</t>
  </si>
  <si>
    <t>U</t>
  </si>
  <si>
    <t>W</t>
  </si>
  <si>
    <t>X</t>
  </si>
  <si>
    <t>Y</t>
  </si>
  <si>
    <t>Z</t>
  </si>
  <si>
    <t>overall</t>
  </si>
  <si>
    <t>first</t>
  </si>
  <si>
    <t>one letter word</t>
  </si>
  <si>
    <t>last</t>
  </si>
  <si>
    <t>bigrams</t>
  </si>
  <si>
    <t>3.88+1.33+1.17+1.13</t>
  </si>
  <si>
    <t>bigrams for count</t>
  </si>
  <si>
    <t>3.88+3.68+1.27+1.09</t>
  </si>
  <si>
    <t>3.68+2.17+1.74+1.38+1.27+1.09</t>
  </si>
  <si>
    <t>2.28+1.13+1.1+1.09</t>
  </si>
  <si>
    <t>2.28+2.14+1.57+1.38+1.05</t>
  </si>
  <si>
    <t>2.17+1.74+1.15</t>
  </si>
  <si>
    <t>1.57+1.27</t>
  </si>
  <si>
    <t>1.41+1.28+1.16+1.15</t>
  </si>
  <si>
    <t>1.33+1.27</t>
  </si>
  <si>
    <t>1.1+1.09</t>
  </si>
  <si>
    <t>trigrams</t>
  </si>
  <si>
    <t>trigrams for count</t>
  </si>
  <si>
    <t>1.59+1.14</t>
  </si>
  <si>
    <t>doubles</t>
  </si>
  <si>
    <t>total</t>
  </si>
  <si>
    <t>celkové skóre</t>
  </si>
  <si>
    <t>trojice [%]</t>
  </si>
  <si>
    <t>dvojice [%]</t>
  </si>
  <si>
    <t>dvojice stejných písmen [%]</t>
  </si>
  <si>
    <t>jednopísmenová slova [%]</t>
  </si>
  <si>
    <t>na konci slov [%]</t>
  </si>
  <si>
    <t>na začátku slov [%]</t>
  </si>
  <si>
    <t>v celém textu [%]</t>
  </si>
  <si>
    <t>písmeno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</si>
  <si>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</si>
  <si>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</si>
  <si>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</si>
  <si>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</si>
  <si>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</si>
  <si>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</si>
  <si>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</si>
  <si>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</si>
  <si>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</si>
  <si>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</si>
  <si>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</si>
  <si>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</si>
  <si>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</si>
  <si>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</si>
  <si>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</si>
  <si>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</si>
  <si>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</si>
  <si>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</si>
  <si>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</si>
  <si>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</si>
  <si>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</si>
  <si>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</si>
  <si>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</si>
  <si>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</si>
  <si>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</si>
  <si>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w</t>
  </si>
  <si>
    <t>Klíč</t>
  </si>
  <si>
    <t>Uhádnutý klíč</t>
  </si>
  <si>
    <t>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</si>
</sst>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Fill="1"/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4"/>
  <sheetViews>
    <sheetView topLeftCell="B51" workbookViewId="0">
      <selection activeCell="L58" sqref="L58"/>
    </sheetView>
  </sheetViews>
  <sheetFormatPr defaultRowHeight="15" x14ac:dyDescent="0.25"/>
  <cols>
    <col min="4" max="4" width="10.28515625" customWidth="1"/>
    <col min="5" max="5" width="11.42578125" customWidth="1"/>
    <col min="6" max="6" width="15.7109375" customWidth="1"/>
    <col min="7" max="7" width="17.28515625" customWidth="1"/>
    <col min="8" max="8" width="11.28515625" customWidth="1"/>
    <col min="9" max="9" width="11.85546875" customWidth="1"/>
    <col min="10" max="10" width="10.7109375" customWidth="1"/>
    <col min="11" max="11" width="29.85546875" customWidth="1"/>
    <col min="12" max="12" width="16.5703125" customWidth="1"/>
    <col min="13" max="13" width="34.28515625" customWidth="1"/>
  </cols>
  <sheetData>
    <row r="1" spans="2:13" ht="15.75" thickBot="1" x14ac:dyDescent="0.3"/>
    <row r="2" spans="2:13" ht="15.75" thickBot="1" x14ac:dyDescent="0.3">
      <c r="B2" s="6"/>
      <c r="C2" s="7" t="s">
        <v>26</v>
      </c>
      <c r="D2" s="7" t="s">
        <v>27</v>
      </c>
      <c r="E2" s="7" t="s">
        <v>29</v>
      </c>
      <c r="F2" s="7" t="s">
        <v>28</v>
      </c>
      <c r="G2" s="7" t="s">
        <v>45</v>
      </c>
      <c r="H2" s="7" t="s">
        <v>32</v>
      </c>
      <c r="I2" s="7" t="s">
        <v>43</v>
      </c>
      <c r="J2" s="8" t="s">
        <v>46</v>
      </c>
      <c r="L2" s="1" t="s">
        <v>42</v>
      </c>
      <c r="M2" s="1" t="s">
        <v>30</v>
      </c>
    </row>
    <row r="3" spans="2:13" x14ac:dyDescent="0.25">
      <c r="B3" s="3" t="s">
        <v>0</v>
      </c>
      <c r="C3" s="4">
        <v>8.1669999999999998</v>
      </c>
      <c r="D3" s="5">
        <v>15.5</v>
      </c>
      <c r="E3" s="3">
        <v>19.170000000000002</v>
      </c>
      <c r="F3" s="3">
        <v>75</v>
      </c>
      <c r="G3" s="3"/>
      <c r="H3" s="5">
        <v>4.1401273885350323</v>
      </c>
      <c r="I3" s="5">
        <v>8.5072231139646899</v>
      </c>
      <c r="J3" s="3">
        <f t="shared" ref="J3:J28" si="0">C3+D3+E3+F3*10+G3+H3*2+I3*3</f>
        <v>826.63892411896404</v>
      </c>
      <c r="L3" s="2">
        <v>1.59</v>
      </c>
      <c r="M3" s="3" t="s">
        <v>40</v>
      </c>
    </row>
    <row r="4" spans="2:13" x14ac:dyDescent="0.25">
      <c r="B4" s="3" t="s">
        <v>9</v>
      </c>
      <c r="C4" s="4">
        <v>6.9660000000000002</v>
      </c>
      <c r="D4" s="5">
        <v>8.23</v>
      </c>
      <c r="E4" s="3"/>
      <c r="F4" s="3">
        <v>25</v>
      </c>
      <c r="G4" s="3"/>
      <c r="H4" s="5">
        <v>8.9171974522292992</v>
      </c>
      <c r="I4" s="5">
        <v>6.0995184590690199</v>
      </c>
      <c r="J4" s="3">
        <f t="shared" si="0"/>
        <v>301.32895028166564</v>
      </c>
      <c r="L4" s="2"/>
      <c r="M4" s="3"/>
    </row>
    <row r="5" spans="2:13" x14ac:dyDescent="0.25">
      <c r="B5" s="3" t="s">
        <v>20</v>
      </c>
      <c r="C5" s="4">
        <v>9.0559999999999992</v>
      </c>
      <c r="D5" s="4">
        <v>15.94</v>
      </c>
      <c r="E5" s="3">
        <v>8.64</v>
      </c>
      <c r="F5" s="3"/>
      <c r="G5" s="5">
        <v>16.949152542372882</v>
      </c>
      <c r="H5" s="5">
        <v>11.95859872611465</v>
      </c>
      <c r="I5" s="5">
        <v>18.726591760299623</v>
      </c>
      <c r="J5" s="3">
        <f t="shared" si="0"/>
        <v>130.68212527550105</v>
      </c>
      <c r="L5" s="2"/>
      <c r="M5" s="3"/>
    </row>
    <row r="6" spans="2:13" x14ac:dyDescent="0.25">
      <c r="B6" s="3" t="s">
        <v>5</v>
      </c>
      <c r="C6" s="4">
        <v>12.702</v>
      </c>
      <c r="D6" s="4">
        <v>2.0070000000000001</v>
      </c>
      <c r="E6" s="3"/>
      <c r="F6" s="3"/>
      <c r="G6" s="5">
        <v>16.949152542372882</v>
      </c>
      <c r="H6" s="5">
        <v>18.041401273885352</v>
      </c>
      <c r="I6" s="5">
        <v>18.726591760299623</v>
      </c>
      <c r="J6" s="3">
        <f t="shared" si="0"/>
        <v>123.92073037104245</v>
      </c>
      <c r="L6" s="2">
        <v>1.59</v>
      </c>
      <c r="M6" s="3" t="s">
        <v>38</v>
      </c>
    </row>
    <row r="7" spans="2:13" x14ac:dyDescent="0.25">
      <c r="B7" s="3" t="s">
        <v>8</v>
      </c>
      <c r="C7" s="4">
        <v>6.0940000000000003</v>
      </c>
      <c r="D7" s="4">
        <v>7.2320000000000002</v>
      </c>
      <c r="E7" s="3"/>
      <c r="F7" s="3"/>
      <c r="G7" s="5"/>
      <c r="H7" s="5">
        <v>15.796178343949045</v>
      </c>
      <c r="I7" s="5">
        <v>18.726591760299623</v>
      </c>
      <c r="J7" s="3">
        <f t="shared" si="0"/>
        <v>101.09813196879696</v>
      </c>
      <c r="L7" s="2">
        <v>3.5</v>
      </c>
      <c r="M7" s="3" t="s">
        <v>34</v>
      </c>
    </row>
    <row r="8" spans="2:13" x14ac:dyDescent="0.25">
      <c r="B8" s="3" t="s">
        <v>14</v>
      </c>
      <c r="C8" s="4">
        <v>6.7489999999999997</v>
      </c>
      <c r="D8" s="4">
        <v>2.3650000000000002</v>
      </c>
      <c r="E8" s="3">
        <v>7.86</v>
      </c>
      <c r="F8" s="3"/>
      <c r="G8" s="5"/>
      <c r="H8" s="5">
        <v>13.407643312101911</v>
      </c>
      <c r="I8" s="5">
        <v>14.606741573033707</v>
      </c>
      <c r="J8" s="3">
        <f t="shared" si="0"/>
        <v>87.609511343304945</v>
      </c>
      <c r="L8" s="2"/>
      <c r="M8" s="3"/>
    </row>
    <row r="9" spans="2:13" x14ac:dyDescent="0.25">
      <c r="B9" s="3" t="s">
        <v>19</v>
      </c>
      <c r="C9" s="4">
        <v>6.327</v>
      </c>
      <c r="D9" s="4">
        <v>7.7549999999999999</v>
      </c>
      <c r="E9" s="3">
        <v>14.35</v>
      </c>
      <c r="F9" s="3"/>
      <c r="G9" s="5">
        <v>25.423728813559322</v>
      </c>
      <c r="H9" s="5">
        <v>3.4872611464968153</v>
      </c>
      <c r="I9" s="5"/>
      <c r="J9" s="3">
        <f t="shared" si="0"/>
        <v>60.830251106552957</v>
      </c>
      <c r="L9" s="2">
        <v>1.1399999999999999</v>
      </c>
      <c r="M9" s="3">
        <v>1.05</v>
      </c>
    </row>
    <row r="10" spans="2:13" x14ac:dyDescent="0.25">
      <c r="B10" s="3" t="s">
        <v>4</v>
      </c>
      <c r="C10" s="4">
        <v>4.2530000000000001</v>
      </c>
      <c r="D10" s="4">
        <v>2.67</v>
      </c>
      <c r="E10" s="3">
        <v>9.23</v>
      </c>
      <c r="F10" s="3"/>
      <c r="G10" s="5"/>
      <c r="H10" s="5">
        <v>4.5222929936305736</v>
      </c>
      <c r="I10" s="5">
        <v>8.5072231139646863</v>
      </c>
      <c r="J10" s="3">
        <f t="shared" si="0"/>
        <v>50.719255329155203</v>
      </c>
      <c r="L10" s="2">
        <v>3.5</v>
      </c>
      <c r="M10" s="3" t="s">
        <v>33</v>
      </c>
    </row>
    <row r="11" spans="2:13" x14ac:dyDescent="0.25">
      <c r="B11" s="3" t="s">
        <v>15</v>
      </c>
      <c r="C11" s="4">
        <v>7.5069999999999997</v>
      </c>
      <c r="D11" s="4">
        <v>6.2640000000000002</v>
      </c>
      <c r="E11" s="3">
        <v>4.67</v>
      </c>
      <c r="F11" s="3"/>
      <c r="G11" s="5">
        <v>8.4745762711864412</v>
      </c>
      <c r="H11" s="5">
        <v>7.9617834394904463</v>
      </c>
      <c r="I11" s="5"/>
      <c r="J11" s="3">
        <f t="shared" si="0"/>
        <v>42.839143150167338</v>
      </c>
      <c r="L11" s="2">
        <v>1.1399999999999999</v>
      </c>
      <c r="M11" s="3" t="s">
        <v>35</v>
      </c>
    </row>
    <row r="12" spans="2:13" x14ac:dyDescent="0.25">
      <c r="B12" s="3" t="s">
        <v>17</v>
      </c>
      <c r="C12" s="4">
        <v>5.9870000000000001</v>
      </c>
      <c r="D12" s="4">
        <v>1.653</v>
      </c>
      <c r="E12" s="3">
        <v>6.93</v>
      </c>
      <c r="F12" s="3"/>
      <c r="G12" s="5"/>
      <c r="H12" s="5">
        <v>8.0573248407643305</v>
      </c>
      <c r="I12" s="5"/>
      <c r="J12" s="3">
        <f t="shared" si="0"/>
        <v>30.684649681528661</v>
      </c>
      <c r="L12" s="2"/>
      <c r="M12" s="3"/>
    </row>
    <row r="13" spans="2:13" x14ac:dyDescent="0.25">
      <c r="B13" s="3" t="s">
        <v>7</v>
      </c>
      <c r="C13" s="4">
        <v>2.0150000000000001</v>
      </c>
      <c r="D13" s="4">
        <v>1.95</v>
      </c>
      <c r="E13" s="3"/>
      <c r="F13" s="3"/>
      <c r="G13" s="3"/>
      <c r="H13" s="5">
        <v>1.6719745222929938</v>
      </c>
      <c r="I13" s="5">
        <v>6.0995184590690199</v>
      </c>
      <c r="J13" s="3">
        <f t="shared" si="0"/>
        <v>25.607504421793045</v>
      </c>
      <c r="L13" s="2"/>
      <c r="M13" s="3"/>
    </row>
    <row r="14" spans="2:13" x14ac:dyDescent="0.25">
      <c r="B14" s="3" t="s">
        <v>12</v>
      </c>
      <c r="C14" s="4">
        <v>4.0250000000000004</v>
      </c>
      <c r="D14" s="4">
        <v>2.7050000000000001</v>
      </c>
      <c r="E14" s="3">
        <v>4.5599999999999996</v>
      </c>
      <c r="F14" s="3"/>
      <c r="G14" s="5">
        <v>11.864406779661017</v>
      </c>
      <c r="H14" s="5"/>
      <c r="I14" s="5"/>
      <c r="J14" s="3">
        <f t="shared" si="0"/>
        <v>23.154406779661016</v>
      </c>
      <c r="L14" s="2"/>
      <c r="M14" s="3"/>
    </row>
    <row r="15" spans="2:13" x14ac:dyDescent="0.25">
      <c r="B15" s="3" t="s">
        <v>6</v>
      </c>
      <c r="C15" s="4">
        <v>2.2280000000000002</v>
      </c>
      <c r="D15" s="4">
        <v>3.7789999999999999</v>
      </c>
      <c r="E15" s="3">
        <v>4.08</v>
      </c>
      <c r="F15" s="3"/>
      <c r="G15" s="5">
        <v>11.864406779661017</v>
      </c>
      <c r="H15" s="5"/>
      <c r="I15" s="5"/>
      <c r="J15" s="3">
        <f t="shared" si="0"/>
        <v>21.951406779661017</v>
      </c>
      <c r="L15" s="2"/>
      <c r="M15" s="3"/>
    </row>
    <row r="16" spans="2:13" x14ac:dyDescent="0.25">
      <c r="B16" s="3" t="s">
        <v>13</v>
      </c>
      <c r="C16" s="4">
        <v>2.4060000000000001</v>
      </c>
      <c r="D16" s="4">
        <v>4.383</v>
      </c>
      <c r="E16" s="3"/>
      <c r="F16" s="3"/>
      <c r="G16" s="5">
        <v>8.4745762711864412</v>
      </c>
      <c r="H16" s="5"/>
      <c r="I16" s="5"/>
      <c r="J16" s="3">
        <f t="shared" si="0"/>
        <v>15.263576271186441</v>
      </c>
      <c r="L16" s="2" t="s">
        <v>44</v>
      </c>
      <c r="M16" s="3" t="s">
        <v>36</v>
      </c>
    </row>
    <row r="17" spans="2:13" x14ac:dyDescent="0.25">
      <c r="B17" s="3" t="s">
        <v>24</v>
      </c>
      <c r="C17" s="4">
        <v>1.974</v>
      </c>
      <c r="D17" s="5">
        <v>1.974</v>
      </c>
      <c r="E17" s="3">
        <v>7.3</v>
      </c>
      <c r="F17" s="3"/>
      <c r="G17" s="3"/>
      <c r="H17" s="5"/>
      <c r="I17" s="5"/>
      <c r="J17" s="3">
        <f t="shared" si="0"/>
        <v>11.247999999999999</v>
      </c>
      <c r="L17" s="2"/>
      <c r="M17" s="3" t="s">
        <v>39</v>
      </c>
    </row>
    <row r="18" spans="2:13" x14ac:dyDescent="0.25">
      <c r="B18" s="3" t="s">
        <v>22</v>
      </c>
      <c r="C18" s="4">
        <v>2.36</v>
      </c>
      <c r="D18" s="4">
        <v>6.7530000000000001</v>
      </c>
      <c r="E18" s="3"/>
      <c r="F18" s="3"/>
      <c r="G18" s="3"/>
      <c r="H18" s="5"/>
      <c r="I18" s="3"/>
      <c r="J18" s="3">
        <f t="shared" si="0"/>
        <v>9.1129999999999995</v>
      </c>
      <c r="L18" s="2"/>
      <c r="M18" s="3"/>
    </row>
    <row r="19" spans="2:13" x14ac:dyDescent="0.25">
      <c r="B19" s="3" t="s">
        <v>21</v>
      </c>
      <c r="C19" s="4">
        <v>2.758</v>
      </c>
      <c r="D19" s="4">
        <v>1.4870000000000001</v>
      </c>
      <c r="E19" s="3"/>
      <c r="F19" s="3"/>
      <c r="G19" s="3"/>
      <c r="H19" s="5">
        <v>2.0382165605095541</v>
      </c>
      <c r="I19" s="3"/>
      <c r="J19" s="3">
        <f t="shared" si="0"/>
        <v>8.3214331210191084</v>
      </c>
      <c r="L19" s="2"/>
      <c r="M19" s="3"/>
    </row>
    <row r="20" spans="2:13" x14ac:dyDescent="0.25">
      <c r="B20" s="3" t="s">
        <v>3</v>
      </c>
      <c r="C20" s="5">
        <v>2.782</v>
      </c>
      <c r="D20" s="4">
        <v>3.5110000000000001</v>
      </c>
      <c r="E20" s="3"/>
      <c r="F20" s="3"/>
      <c r="G20" s="3"/>
      <c r="H20" s="3"/>
      <c r="I20" s="3"/>
      <c r="J20" s="3">
        <f t="shared" si="0"/>
        <v>6.2930000000000001</v>
      </c>
      <c r="L20" s="2"/>
      <c r="M20" s="3" t="s">
        <v>37</v>
      </c>
    </row>
    <row r="21" spans="2:13" x14ac:dyDescent="0.25">
      <c r="B21" s="3" t="s">
        <v>1</v>
      </c>
      <c r="C21" s="4">
        <v>1.492</v>
      </c>
      <c r="D21" s="4">
        <v>4.702</v>
      </c>
      <c r="E21" s="3"/>
      <c r="F21" s="3"/>
      <c r="G21" s="3"/>
      <c r="H21" s="3"/>
      <c r="I21" s="3"/>
      <c r="J21" s="3">
        <f t="shared" si="0"/>
        <v>6.194</v>
      </c>
      <c r="L21" s="2"/>
      <c r="M21" s="3" t="s">
        <v>41</v>
      </c>
    </row>
    <row r="22" spans="2:13" x14ac:dyDescent="0.25">
      <c r="B22" s="3" t="s">
        <v>16</v>
      </c>
      <c r="C22" s="4">
        <v>1.929</v>
      </c>
      <c r="D22" s="4">
        <v>2.5449999999999999</v>
      </c>
      <c r="E22" s="3"/>
      <c r="F22" s="3"/>
      <c r="G22" s="3"/>
      <c r="H22" s="3"/>
      <c r="I22" s="3"/>
      <c r="J22" s="3">
        <f t="shared" si="0"/>
        <v>4.4740000000000002</v>
      </c>
      <c r="L22" s="2">
        <v>3.5</v>
      </c>
      <c r="M22" s="3" t="s">
        <v>31</v>
      </c>
    </row>
    <row r="23" spans="2:13" x14ac:dyDescent="0.25">
      <c r="B23" s="3" t="s">
        <v>2</v>
      </c>
      <c r="C23" s="4">
        <v>0.97799999999999998</v>
      </c>
      <c r="D23" s="4">
        <v>0.64900000000000002</v>
      </c>
      <c r="E23" s="3"/>
      <c r="F23" s="3"/>
      <c r="G23" s="3"/>
      <c r="H23" s="3"/>
      <c r="I23" s="3"/>
      <c r="J23" s="3">
        <f t="shared" si="0"/>
        <v>1.627</v>
      </c>
      <c r="L23" s="2"/>
      <c r="M23" s="3">
        <v>1.28</v>
      </c>
    </row>
    <row r="24" spans="2:13" x14ac:dyDescent="0.25">
      <c r="B24" s="3" t="s">
        <v>11</v>
      </c>
      <c r="C24" s="4">
        <v>0.77200000000000002</v>
      </c>
      <c r="D24" s="4">
        <v>0.59</v>
      </c>
      <c r="E24" s="3"/>
      <c r="F24" s="3"/>
      <c r="G24" s="3"/>
      <c r="H24" s="3"/>
      <c r="I24" s="3"/>
      <c r="J24" s="3">
        <f t="shared" si="0"/>
        <v>1.3620000000000001</v>
      </c>
      <c r="K24" s="3"/>
      <c r="L24" s="2"/>
    </row>
    <row r="25" spans="2:13" x14ac:dyDescent="0.25">
      <c r="B25" s="3" t="s">
        <v>10</v>
      </c>
      <c r="C25" s="4">
        <v>0.153</v>
      </c>
      <c r="D25" s="4">
        <v>0.59699999999999998</v>
      </c>
      <c r="E25" s="3"/>
      <c r="F25" s="3"/>
      <c r="G25" s="3"/>
      <c r="H25" s="3"/>
      <c r="I25" s="3"/>
      <c r="J25" s="3">
        <f t="shared" si="0"/>
        <v>0.75</v>
      </c>
      <c r="K25" s="3"/>
      <c r="L25" s="2"/>
    </row>
    <row r="26" spans="2:13" x14ac:dyDescent="0.25">
      <c r="B26" s="3" t="s">
        <v>18</v>
      </c>
      <c r="C26" s="4">
        <v>9.5000000000000001E-2</v>
      </c>
      <c r="D26" s="4">
        <v>0.17299999999999999</v>
      </c>
      <c r="E26" s="3"/>
      <c r="F26" s="3"/>
      <c r="G26" s="3"/>
      <c r="H26" s="3"/>
      <c r="I26" s="3"/>
      <c r="J26" s="3">
        <f t="shared" si="0"/>
        <v>0.26800000000000002</v>
      </c>
      <c r="K26" s="3"/>
      <c r="L26" s="2"/>
    </row>
    <row r="27" spans="2:13" x14ac:dyDescent="0.25">
      <c r="B27" s="3" t="s">
        <v>23</v>
      </c>
      <c r="C27" s="4">
        <v>0.15</v>
      </c>
      <c r="D27" s="4">
        <v>1.7000000000000001E-2</v>
      </c>
      <c r="E27" s="3"/>
      <c r="F27" s="3"/>
      <c r="G27" s="3"/>
      <c r="H27" s="3"/>
      <c r="I27" s="3"/>
      <c r="J27" s="3">
        <f t="shared" si="0"/>
        <v>0.16699999999999998</v>
      </c>
      <c r="K27" s="3"/>
      <c r="L27" s="2"/>
    </row>
    <row r="28" spans="2:13" x14ac:dyDescent="0.25">
      <c r="B28" s="3" t="s">
        <v>25</v>
      </c>
      <c r="C28" s="4">
        <v>7.3999999999999996E-2</v>
      </c>
      <c r="D28" s="4">
        <v>3.4000000000000002E-2</v>
      </c>
      <c r="E28" s="3"/>
      <c r="F28" s="3"/>
      <c r="G28" s="3"/>
      <c r="H28" s="3"/>
      <c r="I28" s="3"/>
      <c r="J28" s="3">
        <f t="shared" si="0"/>
        <v>0.108</v>
      </c>
      <c r="K28" s="2"/>
      <c r="L28" s="2"/>
    </row>
    <row r="29" spans="2:13" x14ac:dyDescent="0.25">
      <c r="I29" s="2"/>
      <c r="J29" s="2"/>
      <c r="K29" s="2"/>
      <c r="L29" s="2"/>
    </row>
    <row r="33" spans="6:12" x14ac:dyDescent="0.25">
      <c r="F33" s="3">
        <v>10</v>
      </c>
      <c r="G33">
        <f>100*F33/$F$44</f>
        <v>16.949152542372882</v>
      </c>
      <c r="H33" s="3">
        <v>2.6</v>
      </c>
      <c r="I33">
        <f>H33*100/$H$52</f>
        <v>4.1401273885350323</v>
      </c>
      <c r="K33" s="3">
        <v>1.59</v>
      </c>
      <c r="L33">
        <f>100*K33/$K$49</f>
        <v>8.5072231139646863</v>
      </c>
    </row>
    <row r="34" spans="6:12" x14ac:dyDescent="0.25">
      <c r="F34" s="3">
        <v>10</v>
      </c>
      <c r="G34">
        <f t="shared" ref="G34:G43" si="1">100*F34/$F$44</f>
        <v>16.949152542372882</v>
      </c>
      <c r="H34" s="3">
        <v>5.6</v>
      </c>
      <c r="I34">
        <f t="shared" ref="I34:I49" si="2">H34*100/$H$52</f>
        <v>8.9171974522292992</v>
      </c>
      <c r="K34" s="3">
        <v>1.1399999999999999</v>
      </c>
      <c r="L34">
        <f t="shared" ref="L34:L47" si="3">100*K34/$K$49</f>
        <v>6.0995184590690199</v>
      </c>
    </row>
    <row r="35" spans="6:12" x14ac:dyDescent="0.25">
      <c r="F35" s="3">
        <v>15</v>
      </c>
      <c r="G35">
        <f t="shared" si="1"/>
        <v>25.423728813559322</v>
      </c>
      <c r="H35" s="3">
        <v>7.51</v>
      </c>
      <c r="I35">
        <f t="shared" si="2"/>
        <v>11.95859872611465</v>
      </c>
      <c r="K35" s="3">
        <v>3.5</v>
      </c>
      <c r="L35">
        <f t="shared" si="3"/>
        <v>18.726591760299623</v>
      </c>
    </row>
    <row r="36" spans="6:12" x14ac:dyDescent="0.25">
      <c r="F36" s="3"/>
      <c r="G36">
        <f t="shared" si="1"/>
        <v>0</v>
      </c>
      <c r="H36" s="3">
        <v>11.33</v>
      </c>
      <c r="I36">
        <f t="shared" si="2"/>
        <v>18.041401273885352</v>
      </c>
      <c r="K36" s="3">
        <v>3.5</v>
      </c>
      <c r="L36">
        <f t="shared" si="3"/>
        <v>18.726591760299623</v>
      </c>
    </row>
    <row r="37" spans="6:12" x14ac:dyDescent="0.25">
      <c r="F37" s="3"/>
      <c r="G37">
        <f t="shared" si="1"/>
        <v>0</v>
      </c>
      <c r="H37" s="3">
        <v>2.19</v>
      </c>
      <c r="I37">
        <f t="shared" si="2"/>
        <v>3.4872611464968153</v>
      </c>
      <c r="K37" s="3"/>
      <c r="L37">
        <f t="shared" si="3"/>
        <v>0</v>
      </c>
    </row>
    <row r="38" spans="6:12" x14ac:dyDescent="0.25">
      <c r="F38" s="3">
        <v>5</v>
      </c>
      <c r="G38">
        <f t="shared" si="1"/>
        <v>8.4745762711864412</v>
      </c>
      <c r="H38" s="3">
        <v>9.92</v>
      </c>
      <c r="I38">
        <f t="shared" si="2"/>
        <v>15.796178343949045</v>
      </c>
      <c r="K38" s="3">
        <v>3.5</v>
      </c>
      <c r="L38">
        <f t="shared" si="3"/>
        <v>18.726591760299623</v>
      </c>
    </row>
    <row r="39" spans="6:12" x14ac:dyDescent="0.25">
      <c r="F39" s="3"/>
      <c r="G39">
        <f t="shared" si="1"/>
        <v>0</v>
      </c>
      <c r="H39" s="3">
        <v>8.42</v>
      </c>
      <c r="I39">
        <f t="shared" si="2"/>
        <v>13.407643312101911</v>
      </c>
      <c r="K39" s="3">
        <v>2.73</v>
      </c>
      <c r="L39">
        <f t="shared" si="3"/>
        <v>14.606741573033707</v>
      </c>
    </row>
    <row r="40" spans="6:12" x14ac:dyDescent="0.25">
      <c r="F40" s="3"/>
      <c r="G40">
        <f t="shared" si="1"/>
        <v>0</v>
      </c>
      <c r="H40" s="3">
        <v>5</v>
      </c>
      <c r="I40">
        <f t="shared" si="2"/>
        <v>7.9617834394904463</v>
      </c>
      <c r="K40" s="3"/>
      <c r="L40">
        <f t="shared" si="3"/>
        <v>0</v>
      </c>
    </row>
    <row r="41" spans="6:12" x14ac:dyDescent="0.25">
      <c r="F41" s="3">
        <v>7</v>
      </c>
      <c r="G41">
        <f t="shared" si="1"/>
        <v>11.864406779661017</v>
      </c>
      <c r="H41" s="3">
        <v>2.84</v>
      </c>
      <c r="I41">
        <f t="shared" si="2"/>
        <v>4.5222929936305736</v>
      </c>
      <c r="K41" s="3">
        <v>1.59</v>
      </c>
      <c r="L41">
        <f t="shared" si="3"/>
        <v>8.5072231139646863</v>
      </c>
    </row>
    <row r="42" spans="6:12" x14ac:dyDescent="0.25">
      <c r="F42" s="3">
        <v>7</v>
      </c>
      <c r="G42">
        <f t="shared" si="1"/>
        <v>11.864406779661017</v>
      </c>
      <c r="H42" s="3">
        <v>5.0599999999999996</v>
      </c>
      <c r="I42">
        <f t="shared" si="2"/>
        <v>8.0573248407643305</v>
      </c>
      <c r="K42" s="3"/>
      <c r="L42">
        <f t="shared" si="3"/>
        <v>0</v>
      </c>
    </row>
    <row r="43" spans="6:12" x14ac:dyDescent="0.25">
      <c r="F43" s="3">
        <v>5</v>
      </c>
      <c r="G43">
        <f t="shared" si="1"/>
        <v>8.4745762711864412</v>
      </c>
      <c r="H43" s="3"/>
      <c r="I43">
        <f t="shared" si="2"/>
        <v>0</v>
      </c>
      <c r="K43" s="3"/>
      <c r="L43">
        <f t="shared" si="3"/>
        <v>0</v>
      </c>
    </row>
    <row r="44" spans="6:12" x14ac:dyDescent="0.25">
      <c r="F44">
        <f>SUM(F33:F43)</f>
        <v>59</v>
      </c>
      <c r="H44" s="3"/>
      <c r="I44">
        <f t="shared" si="2"/>
        <v>0</v>
      </c>
      <c r="K44" s="3"/>
      <c r="L44">
        <f t="shared" si="3"/>
        <v>0</v>
      </c>
    </row>
    <row r="45" spans="6:12" x14ac:dyDescent="0.25">
      <c r="H45" s="3"/>
      <c r="I45">
        <f t="shared" si="2"/>
        <v>0</v>
      </c>
      <c r="K45" s="3"/>
      <c r="L45">
        <f t="shared" si="3"/>
        <v>0</v>
      </c>
    </row>
    <row r="46" spans="6:12" x14ac:dyDescent="0.25">
      <c r="H46" s="3"/>
      <c r="I46">
        <f t="shared" si="2"/>
        <v>0</v>
      </c>
      <c r="K46" s="3"/>
      <c r="L46">
        <f t="shared" si="3"/>
        <v>0</v>
      </c>
    </row>
    <row r="47" spans="6:12" x14ac:dyDescent="0.25">
      <c r="H47" s="3">
        <v>1.05</v>
      </c>
      <c r="I47">
        <f t="shared" si="2"/>
        <v>1.6719745222929938</v>
      </c>
      <c r="K47" s="3">
        <v>1.1399999999999999</v>
      </c>
      <c r="L47">
        <f t="shared" si="3"/>
        <v>6.0995184590690199</v>
      </c>
    </row>
    <row r="48" spans="6:12" x14ac:dyDescent="0.25">
      <c r="H48" s="3"/>
      <c r="I48">
        <f t="shared" si="2"/>
        <v>0</v>
      </c>
    </row>
    <row r="49" spans="2:12" x14ac:dyDescent="0.25">
      <c r="H49" s="3">
        <v>1.28</v>
      </c>
      <c r="I49">
        <f t="shared" si="2"/>
        <v>2.0382165605095541</v>
      </c>
      <c r="K49">
        <f>SUM(K33:K47)</f>
        <v>18.690000000000001</v>
      </c>
    </row>
    <row r="50" spans="2:12" x14ac:dyDescent="0.25">
      <c r="H50" s="3"/>
    </row>
    <row r="51" spans="2:12" x14ac:dyDescent="0.25">
      <c r="H51" s="3"/>
    </row>
    <row r="52" spans="2:12" x14ac:dyDescent="0.25">
      <c r="H52" s="3">
        <f>SUM(H33:H49)</f>
        <v>62.8</v>
      </c>
    </row>
    <row r="56" spans="2:12" ht="15.75" thickBot="1" x14ac:dyDescent="0.3"/>
    <row r="57" spans="2:12" x14ac:dyDescent="0.25">
      <c r="B57" s="23" t="s">
        <v>55</v>
      </c>
      <c r="C57" s="21" t="s">
        <v>54</v>
      </c>
      <c r="D57" s="21" t="s">
        <v>53</v>
      </c>
      <c r="E57" s="21" t="s">
        <v>52</v>
      </c>
      <c r="F57" s="21" t="s">
        <v>51</v>
      </c>
      <c r="G57" s="21" t="s">
        <v>50</v>
      </c>
      <c r="H57" s="17" t="s">
        <v>49</v>
      </c>
      <c r="I57" s="17" t="s">
        <v>48</v>
      </c>
      <c r="J57" s="19" t="s">
        <v>47</v>
      </c>
      <c r="L57">
        <f>26-2-4-5</f>
        <v>15</v>
      </c>
    </row>
    <row r="58" spans="2:12" ht="15.75" thickBot="1" x14ac:dyDescent="0.3">
      <c r="B58" s="24"/>
      <c r="C58" s="22"/>
      <c r="D58" s="22"/>
      <c r="E58" s="22"/>
      <c r="F58" s="22"/>
      <c r="G58" s="22"/>
      <c r="H58" s="18"/>
      <c r="I58" s="18"/>
      <c r="J58" s="20"/>
    </row>
    <row r="59" spans="2:12" x14ac:dyDescent="0.25">
      <c r="B59" s="15" t="s">
        <v>0</v>
      </c>
      <c r="C59" s="16">
        <v>8.1669999999999998</v>
      </c>
      <c r="D59" s="16">
        <v>15.5</v>
      </c>
      <c r="E59" s="16">
        <v>19.170000000000002</v>
      </c>
      <c r="F59" s="16">
        <v>75</v>
      </c>
      <c r="G59" s="16">
        <v>0</v>
      </c>
      <c r="H59" s="16">
        <v>4.1401273885350323</v>
      </c>
      <c r="I59" s="16">
        <v>8.5072231139646899</v>
      </c>
      <c r="J59" s="16">
        <f t="shared" ref="J59:J84" si="4">C59+D59+E59+F59*10+G59+H59*2+I59*3</f>
        <v>826.63892411896404</v>
      </c>
    </row>
    <row r="60" spans="2:12" x14ac:dyDescent="0.25">
      <c r="B60" s="9" t="s">
        <v>9</v>
      </c>
      <c r="C60" s="10">
        <v>6.9660000000000002</v>
      </c>
      <c r="D60" s="10">
        <v>8.23</v>
      </c>
      <c r="E60" s="10">
        <v>0</v>
      </c>
      <c r="F60" s="10">
        <v>25</v>
      </c>
      <c r="G60" s="10">
        <v>0</v>
      </c>
      <c r="H60" s="10">
        <v>8.9171974522292992</v>
      </c>
      <c r="I60" s="10">
        <v>6.0995184590690199</v>
      </c>
      <c r="J60" s="10">
        <f t="shared" si="4"/>
        <v>301.32895028166564</v>
      </c>
    </row>
    <row r="61" spans="2:12" x14ac:dyDescent="0.25">
      <c r="B61" s="15" t="s">
        <v>20</v>
      </c>
      <c r="C61" s="16">
        <v>9.0559999999999992</v>
      </c>
      <c r="D61" s="16">
        <v>15.94</v>
      </c>
      <c r="E61" s="16">
        <v>8.64</v>
      </c>
      <c r="F61" s="16">
        <v>0</v>
      </c>
      <c r="G61" s="16">
        <v>16.949152542372882</v>
      </c>
      <c r="H61" s="16">
        <v>11.95859872611465</v>
      </c>
      <c r="I61" s="16">
        <v>18.726591760299623</v>
      </c>
      <c r="J61" s="16">
        <f t="shared" si="4"/>
        <v>130.68212527550105</v>
      </c>
    </row>
    <row r="62" spans="2:12" x14ac:dyDescent="0.25">
      <c r="B62" s="9" t="s">
        <v>5</v>
      </c>
      <c r="C62" s="10">
        <v>12.702</v>
      </c>
      <c r="D62" s="10">
        <v>2.0070000000000001</v>
      </c>
      <c r="E62" s="10">
        <v>0</v>
      </c>
      <c r="F62" s="10">
        <v>0</v>
      </c>
      <c r="G62" s="10">
        <v>16.949152542372882</v>
      </c>
      <c r="H62" s="10">
        <v>18.041401273885352</v>
      </c>
      <c r="I62" s="10">
        <v>18.726591760299623</v>
      </c>
      <c r="J62" s="10">
        <f t="shared" si="4"/>
        <v>123.92073037104245</v>
      </c>
    </row>
    <row r="63" spans="2:12" x14ac:dyDescent="0.25">
      <c r="B63" s="15" t="s">
        <v>8</v>
      </c>
      <c r="C63" s="16">
        <v>6.0940000000000003</v>
      </c>
      <c r="D63" s="16">
        <v>7.2320000000000002</v>
      </c>
      <c r="E63" s="16">
        <v>0</v>
      </c>
      <c r="F63" s="16">
        <v>0</v>
      </c>
      <c r="G63" s="16">
        <v>0</v>
      </c>
      <c r="H63" s="16">
        <v>15.796178343949045</v>
      </c>
      <c r="I63" s="16">
        <v>18.726591760299623</v>
      </c>
      <c r="J63" s="16">
        <f t="shared" si="4"/>
        <v>101.09813196879696</v>
      </c>
    </row>
    <row r="64" spans="2:12" x14ac:dyDescent="0.25">
      <c r="B64" s="13" t="s">
        <v>14</v>
      </c>
      <c r="C64" s="14">
        <v>6.7489999999999997</v>
      </c>
      <c r="D64" s="14">
        <v>2.3650000000000002</v>
      </c>
      <c r="E64" s="14">
        <v>7.86</v>
      </c>
      <c r="F64" s="14">
        <v>0</v>
      </c>
      <c r="G64" s="14">
        <v>0</v>
      </c>
      <c r="H64" s="14">
        <v>13.407643312101911</v>
      </c>
      <c r="I64" s="14">
        <v>14.606741573033707</v>
      </c>
      <c r="J64" s="14">
        <f t="shared" si="4"/>
        <v>87.609511343304945</v>
      </c>
    </row>
    <row r="65" spans="2:10" x14ac:dyDescent="0.25">
      <c r="B65" s="15" t="s">
        <v>19</v>
      </c>
      <c r="C65" s="16">
        <v>6.327</v>
      </c>
      <c r="D65" s="16">
        <v>7.7549999999999999</v>
      </c>
      <c r="E65" s="16">
        <v>14.35</v>
      </c>
      <c r="F65" s="16">
        <v>0</v>
      </c>
      <c r="G65" s="16">
        <v>25.4237288135593</v>
      </c>
      <c r="H65" s="16">
        <v>3.4872611464968153</v>
      </c>
      <c r="I65" s="16">
        <v>0</v>
      </c>
      <c r="J65" s="16">
        <f t="shared" si="4"/>
        <v>60.830251106552936</v>
      </c>
    </row>
    <row r="66" spans="2:10" x14ac:dyDescent="0.25">
      <c r="B66" s="11" t="s">
        <v>4</v>
      </c>
      <c r="C66" s="12">
        <v>4.2530000000000001</v>
      </c>
      <c r="D66" s="12">
        <v>2.67</v>
      </c>
      <c r="E66" s="12">
        <v>9.23</v>
      </c>
      <c r="F66" s="12">
        <v>0</v>
      </c>
      <c r="G66" s="12">
        <v>0</v>
      </c>
      <c r="H66" s="12">
        <v>4.5222929936305736</v>
      </c>
      <c r="I66" s="12">
        <v>8.5072231139646899</v>
      </c>
      <c r="J66" s="12">
        <f t="shared" si="4"/>
        <v>50.719255329155217</v>
      </c>
    </row>
    <row r="67" spans="2:10" x14ac:dyDescent="0.25">
      <c r="B67" s="15" t="s">
        <v>15</v>
      </c>
      <c r="C67" s="16">
        <v>7.5069999999999997</v>
      </c>
      <c r="D67" s="16">
        <v>6.2640000000000002</v>
      </c>
      <c r="E67" s="16">
        <v>4.67</v>
      </c>
      <c r="F67" s="16">
        <v>0</v>
      </c>
      <c r="G67" s="16">
        <v>8.4745762711864412</v>
      </c>
      <c r="H67" s="16">
        <v>7.9617834394904463</v>
      </c>
      <c r="I67" s="16">
        <v>0</v>
      </c>
      <c r="J67" s="16">
        <f t="shared" si="4"/>
        <v>42.839143150167338</v>
      </c>
    </row>
    <row r="68" spans="2:10" x14ac:dyDescent="0.25">
      <c r="B68" s="9" t="s">
        <v>17</v>
      </c>
      <c r="C68" s="10">
        <v>5.9870000000000001</v>
      </c>
      <c r="D68" s="10">
        <v>1.653</v>
      </c>
      <c r="E68" s="10">
        <v>6.93</v>
      </c>
      <c r="F68" s="10">
        <v>0</v>
      </c>
      <c r="G68" s="10">
        <v>0</v>
      </c>
      <c r="H68" s="10">
        <v>8.0573248407643305</v>
      </c>
      <c r="I68" s="10">
        <v>0</v>
      </c>
      <c r="J68" s="10">
        <f t="shared" si="4"/>
        <v>30.684649681528661</v>
      </c>
    </row>
    <row r="69" spans="2:10" x14ac:dyDescent="0.25">
      <c r="B69" s="15" t="s">
        <v>7</v>
      </c>
      <c r="C69" s="16">
        <v>2.0150000000000001</v>
      </c>
      <c r="D69" s="16">
        <v>1.95</v>
      </c>
      <c r="E69" s="16">
        <v>0</v>
      </c>
      <c r="F69" s="16">
        <v>0</v>
      </c>
      <c r="G69" s="16">
        <v>0</v>
      </c>
      <c r="H69" s="16">
        <v>1.6719745222929938</v>
      </c>
      <c r="I69" s="16">
        <v>6.0995184590690199</v>
      </c>
      <c r="J69" s="16">
        <f t="shared" si="4"/>
        <v>25.607504421793045</v>
      </c>
    </row>
    <row r="70" spans="2:10" x14ac:dyDescent="0.25">
      <c r="B70" s="9" t="s">
        <v>12</v>
      </c>
      <c r="C70" s="10">
        <v>4.0250000000000004</v>
      </c>
      <c r="D70" s="10">
        <v>2.7050000000000001</v>
      </c>
      <c r="E70" s="10">
        <v>4.5599999999999996</v>
      </c>
      <c r="F70" s="10">
        <v>0</v>
      </c>
      <c r="G70" s="10">
        <v>11.864406779661017</v>
      </c>
      <c r="H70" s="10">
        <v>0</v>
      </c>
      <c r="I70" s="10">
        <v>0</v>
      </c>
      <c r="J70" s="10">
        <f t="shared" si="4"/>
        <v>23.154406779661016</v>
      </c>
    </row>
    <row r="71" spans="2:10" x14ac:dyDescent="0.25">
      <c r="B71" s="15" t="s">
        <v>6</v>
      </c>
      <c r="C71" s="16">
        <v>2.2280000000000002</v>
      </c>
      <c r="D71" s="16">
        <v>3.7789999999999999</v>
      </c>
      <c r="E71" s="16">
        <v>4.08</v>
      </c>
      <c r="F71" s="16">
        <v>0</v>
      </c>
      <c r="G71" s="16">
        <v>11.864406779661017</v>
      </c>
      <c r="H71" s="16">
        <v>0</v>
      </c>
      <c r="I71" s="16">
        <v>0</v>
      </c>
      <c r="J71" s="16">
        <f t="shared" si="4"/>
        <v>21.951406779661017</v>
      </c>
    </row>
    <row r="72" spans="2:10" x14ac:dyDescent="0.25">
      <c r="B72" s="9" t="s">
        <v>13</v>
      </c>
      <c r="C72" s="10">
        <v>2.4060000000000001</v>
      </c>
      <c r="D72" s="10">
        <v>4.383</v>
      </c>
      <c r="E72" s="10">
        <v>0</v>
      </c>
      <c r="F72" s="10">
        <v>0</v>
      </c>
      <c r="G72" s="10">
        <v>8.4745762711864412</v>
      </c>
      <c r="H72" s="10">
        <v>0</v>
      </c>
      <c r="I72" s="10">
        <v>0</v>
      </c>
      <c r="J72" s="10">
        <f t="shared" si="4"/>
        <v>15.263576271186441</v>
      </c>
    </row>
    <row r="73" spans="2:10" x14ac:dyDescent="0.25">
      <c r="B73" s="15" t="s">
        <v>24</v>
      </c>
      <c r="C73" s="16">
        <v>1.974</v>
      </c>
      <c r="D73" s="16">
        <v>1.974</v>
      </c>
      <c r="E73" s="16">
        <v>7.3</v>
      </c>
      <c r="F73" s="16">
        <v>0</v>
      </c>
      <c r="G73" s="16">
        <v>0</v>
      </c>
      <c r="H73" s="16">
        <v>0</v>
      </c>
      <c r="I73" s="16">
        <v>0</v>
      </c>
      <c r="J73" s="16">
        <f t="shared" si="4"/>
        <v>11.247999999999999</v>
      </c>
    </row>
    <row r="74" spans="2:10" x14ac:dyDescent="0.25">
      <c r="B74" s="9" t="s">
        <v>22</v>
      </c>
      <c r="C74" s="10">
        <v>2.36</v>
      </c>
      <c r="D74" s="10">
        <v>6.7530000000000001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f t="shared" si="4"/>
        <v>9.1129999999999995</v>
      </c>
    </row>
    <row r="75" spans="2:10" x14ac:dyDescent="0.25">
      <c r="B75" s="15" t="s">
        <v>21</v>
      </c>
      <c r="C75" s="16">
        <v>2.758</v>
      </c>
      <c r="D75" s="16">
        <v>1.4870000000000001</v>
      </c>
      <c r="E75" s="16">
        <v>0</v>
      </c>
      <c r="F75" s="16">
        <v>0</v>
      </c>
      <c r="G75" s="16">
        <v>0</v>
      </c>
      <c r="H75" s="16">
        <v>2.0382165605095541</v>
      </c>
      <c r="I75" s="16">
        <v>0</v>
      </c>
      <c r="J75" s="16">
        <f t="shared" si="4"/>
        <v>8.3214331210191084</v>
      </c>
    </row>
    <row r="76" spans="2:10" x14ac:dyDescent="0.25">
      <c r="B76" s="9" t="s">
        <v>3</v>
      </c>
      <c r="C76" s="10">
        <v>2.782</v>
      </c>
      <c r="D76" s="10">
        <v>3.5110000000000001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f t="shared" si="4"/>
        <v>6.2930000000000001</v>
      </c>
    </row>
    <row r="77" spans="2:10" x14ac:dyDescent="0.25">
      <c r="B77" s="15" t="s">
        <v>1</v>
      </c>
      <c r="C77" s="16">
        <v>1.492</v>
      </c>
      <c r="D77" s="16">
        <v>4.702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f t="shared" si="4"/>
        <v>6.194</v>
      </c>
    </row>
    <row r="78" spans="2:10" x14ac:dyDescent="0.25">
      <c r="B78" s="9" t="s">
        <v>16</v>
      </c>
      <c r="C78" s="10">
        <v>1.929</v>
      </c>
      <c r="D78" s="10">
        <v>2.5449999999999999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f t="shared" si="4"/>
        <v>4.4740000000000002</v>
      </c>
    </row>
    <row r="79" spans="2:10" x14ac:dyDescent="0.25">
      <c r="B79" s="15" t="s">
        <v>2</v>
      </c>
      <c r="C79" s="16">
        <v>0.97799999999999998</v>
      </c>
      <c r="D79" s="16">
        <v>0.64900000000000002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f t="shared" si="4"/>
        <v>1.627</v>
      </c>
    </row>
    <row r="80" spans="2:10" x14ac:dyDescent="0.25">
      <c r="B80" s="9" t="s">
        <v>11</v>
      </c>
      <c r="C80" s="10">
        <v>0.77200000000000002</v>
      </c>
      <c r="D80" s="10">
        <v>0.59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f t="shared" si="4"/>
        <v>1.3620000000000001</v>
      </c>
    </row>
    <row r="81" spans="2:10" x14ac:dyDescent="0.25">
      <c r="B81" s="15" t="s">
        <v>10</v>
      </c>
      <c r="C81" s="16">
        <v>0.153</v>
      </c>
      <c r="D81" s="16">
        <v>0.59699999999999998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f t="shared" si="4"/>
        <v>0.75</v>
      </c>
    </row>
    <row r="82" spans="2:10" x14ac:dyDescent="0.25">
      <c r="B82" s="9" t="s">
        <v>18</v>
      </c>
      <c r="C82" s="10">
        <v>9.5000000000000001E-2</v>
      </c>
      <c r="D82" s="10">
        <v>0.17299999999999999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f t="shared" si="4"/>
        <v>0.26800000000000002</v>
      </c>
    </row>
    <row r="83" spans="2:10" x14ac:dyDescent="0.25">
      <c r="B83" s="15" t="s">
        <v>23</v>
      </c>
      <c r="C83" s="16">
        <v>0.15</v>
      </c>
      <c r="D83" s="16">
        <v>1.7000000000000001E-2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f t="shared" si="4"/>
        <v>0.16699999999999998</v>
      </c>
    </row>
    <row r="84" spans="2:10" x14ac:dyDescent="0.25">
      <c r="B84" s="9" t="s">
        <v>25</v>
      </c>
      <c r="C84" s="10">
        <v>7.3999999999999996E-2</v>
      </c>
      <c r="D84" s="10">
        <v>3.4000000000000002E-2</v>
      </c>
      <c r="E84" s="10">
        <v>0</v>
      </c>
      <c r="F84" s="10">
        <v>0</v>
      </c>
      <c r="G84" s="10">
        <v>0</v>
      </c>
      <c r="H84" s="10">
        <v>0</v>
      </c>
      <c r="I84" s="10"/>
      <c r="J84" s="10">
        <f t="shared" si="4"/>
        <v>0.108</v>
      </c>
    </row>
  </sheetData>
  <sortState ref="B3:J28">
    <sortCondition descending="1" ref="J3:J28"/>
  </sortState>
  <mergeCells count="9">
    <mergeCell ref="B57:B58"/>
    <mergeCell ref="C57:C58"/>
    <mergeCell ref="D57:D58"/>
    <mergeCell ref="E57:E58"/>
    <mergeCell ref="H57:H58"/>
    <mergeCell ref="I57:I58"/>
    <mergeCell ref="J57:J58"/>
    <mergeCell ref="F57:F58"/>
    <mergeCell ref="G57:G5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13"/>
  <sheetViews>
    <sheetView tabSelected="1" workbookViewId="0">
      <selection activeCell="AM9" sqref="AM9"/>
    </sheetView>
  </sheetViews>
  <sheetFormatPr defaultRowHeight="15" x14ac:dyDescent="0.25"/>
  <cols>
    <col min="1" max="1" width="14.140625" customWidth="1"/>
    <col min="2" max="26" width="3.28515625" customWidth="1"/>
    <col min="27" max="27" width="3.42578125" customWidth="1"/>
  </cols>
  <sheetData>
    <row r="3" spans="1:27" ht="15.75" thickBot="1" x14ac:dyDescent="0.3">
      <c r="A3" t="s">
        <v>84</v>
      </c>
      <c r="Y3" s="25"/>
    </row>
    <row r="4" spans="1:27" ht="15.75" thickBot="1" x14ac:dyDescent="0.3">
      <c r="A4" s="31" t="s">
        <v>82</v>
      </c>
      <c r="B4" s="29" t="s">
        <v>56</v>
      </c>
      <c r="C4" s="26" t="s">
        <v>57</v>
      </c>
      <c r="D4" s="9" t="s">
        <v>58</v>
      </c>
      <c r="E4" s="26" t="s">
        <v>59</v>
      </c>
      <c r="F4" s="27" t="s">
        <v>60</v>
      </c>
      <c r="G4" s="9" t="s">
        <v>61</v>
      </c>
      <c r="H4" s="9" t="s">
        <v>62</v>
      </c>
      <c r="I4" s="27" t="s">
        <v>63</v>
      </c>
      <c r="J4" s="26" t="s">
        <v>64</v>
      </c>
      <c r="K4" s="26" t="s">
        <v>65</v>
      </c>
      <c r="L4" s="9" t="s">
        <v>66</v>
      </c>
      <c r="M4" s="9" t="s">
        <v>67</v>
      </c>
      <c r="N4" s="9" t="s">
        <v>68</v>
      </c>
      <c r="O4" s="26" t="s">
        <v>69</v>
      </c>
      <c r="P4" s="28" t="s">
        <v>70</v>
      </c>
      <c r="Q4" s="26" t="s">
        <v>71</v>
      </c>
      <c r="R4" s="26" t="s">
        <v>72</v>
      </c>
      <c r="S4" s="28" t="s">
        <v>73</v>
      </c>
      <c r="T4" s="28" t="s">
        <v>74</v>
      </c>
      <c r="U4" s="27" t="s">
        <v>75</v>
      </c>
      <c r="V4" s="9" t="s">
        <v>76</v>
      </c>
      <c r="W4" s="9" t="s">
        <v>77</v>
      </c>
      <c r="X4" s="9" t="s">
        <v>81</v>
      </c>
      <c r="Y4" s="26" t="s">
        <v>78</v>
      </c>
      <c r="Z4" s="26" t="s">
        <v>79</v>
      </c>
      <c r="AA4" s="26" t="s">
        <v>80</v>
      </c>
    </row>
    <row r="5" spans="1:27" ht="15.75" thickBot="1" x14ac:dyDescent="0.3">
      <c r="A5" s="32" t="s">
        <v>83</v>
      </c>
      <c r="B5" s="29" t="s">
        <v>56</v>
      </c>
      <c r="C5" s="26" t="s">
        <v>57</v>
      </c>
      <c r="D5" s="9" t="s">
        <v>76</v>
      </c>
      <c r="E5" s="26" t="s">
        <v>59</v>
      </c>
      <c r="F5" s="27" t="s">
        <v>75</v>
      </c>
      <c r="G5" s="9" t="s">
        <v>62</v>
      </c>
      <c r="H5" s="9" t="s">
        <v>68</v>
      </c>
      <c r="I5" s="27" t="s">
        <v>60</v>
      </c>
      <c r="J5" s="26" t="s">
        <v>64</v>
      </c>
      <c r="K5" s="26" t="s">
        <v>65</v>
      </c>
      <c r="L5" s="9" t="s">
        <v>77</v>
      </c>
      <c r="M5" s="9" t="s">
        <v>58</v>
      </c>
      <c r="N5" s="9" t="s">
        <v>81</v>
      </c>
      <c r="O5" s="26" t="s">
        <v>69</v>
      </c>
      <c r="P5" s="28" t="s">
        <v>73</v>
      </c>
      <c r="Q5" s="26" t="s">
        <v>71</v>
      </c>
      <c r="R5" s="26" t="s">
        <v>72</v>
      </c>
      <c r="S5" s="28" t="s">
        <v>74</v>
      </c>
      <c r="T5" s="28" t="s">
        <v>70</v>
      </c>
      <c r="U5" s="27" t="s">
        <v>63</v>
      </c>
      <c r="V5" s="9" t="s">
        <v>61</v>
      </c>
      <c r="W5" s="9" t="s">
        <v>66</v>
      </c>
      <c r="X5" s="9" t="s">
        <v>67</v>
      </c>
      <c r="Y5" s="26" t="s">
        <v>78</v>
      </c>
      <c r="Z5" s="26" t="s">
        <v>79</v>
      </c>
      <c r="AA5" s="26" t="s">
        <v>80</v>
      </c>
    </row>
    <row r="6" spans="1:27" x14ac:dyDescent="0.25">
      <c r="A6" s="3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thickBot="1" x14ac:dyDescent="0.3">
      <c r="A7" s="3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thickBot="1" x14ac:dyDescent="0.3">
      <c r="A8" s="31" t="s">
        <v>82</v>
      </c>
      <c r="B8" s="29" t="s">
        <v>56</v>
      </c>
      <c r="C8" s="26" t="s">
        <v>57</v>
      </c>
      <c r="D8" s="26" t="s">
        <v>58</v>
      </c>
      <c r="E8" s="30" t="s">
        <v>59</v>
      </c>
      <c r="F8" s="27" t="s">
        <v>60</v>
      </c>
      <c r="G8" s="26" t="s">
        <v>61</v>
      </c>
      <c r="H8" s="30" t="s">
        <v>62</v>
      </c>
      <c r="I8" s="26" t="s">
        <v>63</v>
      </c>
      <c r="J8" s="26" t="s">
        <v>64</v>
      </c>
      <c r="K8" s="34" t="s">
        <v>65</v>
      </c>
      <c r="L8" s="35" t="s">
        <v>66</v>
      </c>
      <c r="M8" s="36" t="s">
        <v>67</v>
      </c>
      <c r="N8" s="28" t="s">
        <v>68</v>
      </c>
      <c r="O8" s="26" t="s">
        <v>69</v>
      </c>
      <c r="P8" s="30" t="s">
        <v>70</v>
      </c>
      <c r="Q8" s="26" t="s">
        <v>71</v>
      </c>
      <c r="R8" s="34" t="s">
        <v>72</v>
      </c>
      <c r="S8" s="30" t="s">
        <v>73</v>
      </c>
      <c r="T8" s="30" t="s">
        <v>74</v>
      </c>
      <c r="U8" s="27" t="s">
        <v>75</v>
      </c>
      <c r="V8" s="36" t="s">
        <v>76</v>
      </c>
      <c r="W8" s="35" t="s">
        <v>77</v>
      </c>
      <c r="X8" s="36" t="s">
        <v>81</v>
      </c>
      <c r="Y8" s="34" t="s">
        <v>78</v>
      </c>
      <c r="Z8" s="28" t="s">
        <v>79</v>
      </c>
      <c r="AA8" s="34" t="s">
        <v>80</v>
      </c>
    </row>
    <row r="9" spans="1:27" ht="15.75" thickBot="1" x14ac:dyDescent="0.3">
      <c r="A9" s="32" t="s">
        <v>83</v>
      </c>
      <c r="B9" s="29" t="s">
        <v>56</v>
      </c>
      <c r="C9" s="26" t="s">
        <v>57</v>
      </c>
      <c r="D9" s="26" t="s">
        <v>58</v>
      </c>
      <c r="E9" s="30" t="s">
        <v>74</v>
      </c>
      <c r="F9" s="27" t="s">
        <v>75</v>
      </c>
      <c r="G9" s="26" t="s">
        <v>61</v>
      </c>
      <c r="H9" s="30" t="s">
        <v>70</v>
      </c>
      <c r="I9" s="26" t="s">
        <v>63</v>
      </c>
      <c r="J9" s="26" t="s">
        <v>64</v>
      </c>
      <c r="K9" s="34" t="s">
        <v>80</v>
      </c>
      <c r="L9" s="35" t="s">
        <v>77</v>
      </c>
      <c r="M9" s="36" t="s">
        <v>76</v>
      </c>
      <c r="N9" s="28" t="s">
        <v>79</v>
      </c>
      <c r="O9" s="26" t="s">
        <v>69</v>
      </c>
      <c r="P9" s="30" t="s">
        <v>59</v>
      </c>
      <c r="Q9" s="26" t="s">
        <v>71</v>
      </c>
      <c r="R9" s="34" t="s">
        <v>78</v>
      </c>
      <c r="S9" s="30" t="s">
        <v>62</v>
      </c>
      <c r="T9" s="30" t="s">
        <v>73</v>
      </c>
      <c r="U9" s="27" t="s">
        <v>60</v>
      </c>
      <c r="V9" s="36" t="s">
        <v>81</v>
      </c>
      <c r="W9" s="35" t="s">
        <v>66</v>
      </c>
      <c r="X9" s="36" t="s">
        <v>67</v>
      </c>
      <c r="Y9" s="34" t="s">
        <v>65</v>
      </c>
      <c r="Z9" s="28" t="s">
        <v>68</v>
      </c>
      <c r="AA9" s="34" t="s">
        <v>72</v>
      </c>
    </row>
    <row r="11" spans="1:27" ht="15.75" thickBot="1" x14ac:dyDescent="0.3"/>
    <row r="12" spans="1:27" ht="15.75" thickBot="1" x14ac:dyDescent="0.3">
      <c r="A12" s="31" t="s">
        <v>82</v>
      </c>
      <c r="B12" s="29" t="s">
        <v>56</v>
      </c>
      <c r="C12" s="30" t="s">
        <v>57</v>
      </c>
      <c r="D12" s="30" t="s">
        <v>58</v>
      </c>
      <c r="E12" s="30" t="s">
        <v>59</v>
      </c>
      <c r="F12" s="30" t="s">
        <v>60</v>
      </c>
      <c r="G12" s="30" t="s">
        <v>61</v>
      </c>
      <c r="H12" s="30" t="s">
        <v>62</v>
      </c>
      <c r="I12" s="30" t="s">
        <v>63</v>
      </c>
      <c r="J12" s="30" t="s">
        <v>64</v>
      </c>
      <c r="K12" s="28" t="s">
        <v>65</v>
      </c>
      <c r="L12" s="30" t="s">
        <v>66</v>
      </c>
      <c r="M12" s="30" t="s">
        <v>67</v>
      </c>
      <c r="N12" s="30" t="s">
        <v>68</v>
      </c>
      <c r="O12" s="30" t="s">
        <v>69</v>
      </c>
      <c r="P12" s="26" t="s">
        <v>70</v>
      </c>
      <c r="Q12" s="30" t="s">
        <v>71</v>
      </c>
      <c r="R12" s="35" t="s">
        <v>72</v>
      </c>
      <c r="S12" s="30" t="s">
        <v>73</v>
      </c>
      <c r="T12" s="30" t="s">
        <v>74</v>
      </c>
      <c r="U12" s="30" t="s">
        <v>75</v>
      </c>
      <c r="V12" s="30" t="s">
        <v>76</v>
      </c>
      <c r="W12" s="30" t="s">
        <v>77</v>
      </c>
      <c r="X12" s="30" t="s">
        <v>81</v>
      </c>
      <c r="Y12" s="28" t="s">
        <v>78</v>
      </c>
      <c r="Z12" s="26" t="s">
        <v>79</v>
      </c>
      <c r="AA12" s="35" t="s">
        <v>80</v>
      </c>
    </row>
    <row r="13" spans="1:27" ht="15.75" thickBot="1" x14ac:dyDescent="0.3">
      <c r="A13" s="31" t="s">
        <v>83</v>
      </c>
      <c r="B13" s="29" t="s">
        <v>56</v>
      </c>
      <c r="C13" s="9" t="s">
        <v>76</v>
      </c>
      <c r="D13" s="9" t="s">
        <v>69</v>
      </c>
      <c r="E13" s="9" t="s">
        <v>61</v>
      </c>
      <c r="F13" s="9" t="s">
        <v>64</v>
      </c>
      <c r="G13" s="9" t="s">
        <v>81</v>
      </c>
      <c r="H13" s="9" t="s">
        <v>71</v>
      </c>
      <c r="I13" s="9" t="s">
        <v>62</v>
      </c>
      <c r="J13" s="9" t="s">
        <v>74</v>
      </c>
      <c r="K13" s="28" t="s">
        <v>78</v>
      </c>
      <c r="L13" s="9" t="s">
        <v>66</v>
      </c>
      <c r="M13" s="9" t="s">
        <v>58</v>
      </c>
      <c r="N13" s="9" t="s">
        <v>73</v>
      </c>
      <c r="O13" s="9" t="s">
        <v>75</v>
      </c>
      <c r="P13" s="26" t="s">
        <v>70</v>
      </c>
      <c r="Q13" s="9" t="s">
        <v>77</v>
      </c>
      <c r="R13" s="35" t="s">
        <v>80</v>
      </c>
      <c r="S13" s="9" t="s">
        <v>63</v>
      </c>
      <c r="T13" s="9" t="s">
        <v>67</v>
      </c>
      <c r="U13" s="9" t="s">
        <v>69</v>
      </c>
      <c r="V13" s="9" t="s">
        <v>57</v>
      </c>
      <c r="W13" s="9" t="s">
        <v>59</v>
      </c>
      <c r="X13" s="9" t="s">
        <v>68</v>
      </c>
      <c r="Y13" s="28" t="s">
        <v>65</v>
      </c>
      <c r="Z13" s="26" t="s">
        <v>79</v>
      </c>
      <c r="AA13" s="35" t="s">
        <v>72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2017-03-14T20:45:47Z</dcterms:modified>
</cp:coreProperties>
</file>