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time" sheetId="1" r:id="rId4"/>
    <sheet state="visible" name="Calcs" sheetId="2" r:id="rId5"/>
    <sheet state="visible" name="MFLOPS" sheetId="3" r:id="rId6"/>
    <sheet state="visible" name="% Memory Bandwidth" sheetId="4" r:id="rId7"/>
    <sheet state="visible" name="Avg Memory Latency" sheetId="5" r:id="rId8"/>
  </sheets>
  <definedNames/>
  <calcPr/>
</workbook>
</file>

<file path=xl/sharedStrings.xml><?xml version="1.0" encoding="utf-8"?>
<sst xmlns="http://schemas.openxmlformats.org/spreadsheetml/2006/main" count="49" uniqueCount="12">
  <si>
    <t>Problem Size</t>
  </si>
  <si>
    <t>Direct</t>
  </si>
  <si>
    <t>Vector</t>
  </si>
  <si>
    <t>Indirect</t>
  </si>
  <si>
    <t>MFLOPS/s</t>
  </si>
  <si>
    <t>Operations per Problem Size</t>
  </si>
  <si>
    <t>% of Memory Bandwidth Utilized</t>
  </si>
  <si>
    <t>Bytes Accessed Per Problem Size</t>
  </si>
  <si>
    <t>Capacity</t>
  </si>
  <si>
    <t xml:space="preserve"> GB/s</t>
  </si>
  <si>
    <t>Average Memory Latency (ns)</t>
  </si>
  <si>
    <t># of Accesses Per Problem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</si>
</sst>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#,##0.0000"/>
    <numFmt numFmtId="166" formatCode="0.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8388608.0</v>
      </c>
      <c r="B2" s="2">
        <v>0.0025</v>
      </c>
      <c r="C2" s="3">
        <v>0.0035</v>
      </c>
      <c r="D2" s="4">
        <v>0.0303</v>
      </c>
    </row>
    <row r="3">
      <c r="A3" s="1">
        <v>1.6777216E7</v>
      </c>
      <c r="B3" s="3">
        <v>0.0048</v>
      </c>
      <c r="C3" s="3">
        <v>0.0065</v>
      </c>
      <c r="D3" s="4">
        <v>0.0667</v>
      </c>
    </row>
    <row r="4">
      <c r="A4" s="1">
        <v>3.3554432E7</v>
      </c>
      <c r="B4" s="3">
        <v>0.0097</v>
      </c>
      <c r="C4" s="3">
        <v>0.0125</v>
      </c>
      <c r="D4" s="4">
        <v>0.2464</v>
      </c>
    </row>
    <row r="5">
      <c r="A5" s="1">
        <v>6.7108864E7</v>
      </c>
      <c r="B5" s="3">
        <v>0.0191</v>
      </c>
      <c r="C5" s="3">
        <v>0.0227</v>
      </c>
      <c r="D5" s="4">
        <v>0.4336</v>
      </c>
    </row>
    <row r="6">
      <c r="A6" s="1">
        <v>1.34217728E8</v>
      </c>
      <c r="B6" s="3">
        <v>0.0382</v>
      </c>
      <c r="C6" s="3">
        <v>0.0442</v>
      </c>
      <c r="D6" s="4">
        <v>0.4306</v>
      </c>
    </row>
    <row r="7">
      <c r="A7" s="1">
        <v>2.68435456E8</v>
      </c>
      <c r="B7" s="3">
        <v>0.0764</v>
      </c>
      <c r="C7" s="3">
        <v>0.0874</v>
      </c>
      <c r="D7" s="4">
        <v>1.6124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8388608.0</v>
      </c>
      <c r="B2" s="2">
        <v>0.0025</v>
      </c>
      <c r="C2" s="3">
        <v>0.0035</v>
      </c>
      <c r="D2" s="4">
        <v>0.0303</v>
      </c>
    </row>
    <row r="3">
      <c r="A3" s="1">
        <v>1.6777216E7</v>
      </c>
      <c r="B3" s="3">
        <v>0.0048</v>
      </c>
      <c r="C3" s="3">
        <v>0.0065</v>
      </c>
      <c r="D3" s="4">
        <v>0.0667</v>
      </c>
    </row>
    <row r="4">
      <c r="A4" s="1">
        <v>3.3554432E7</v>
      </c>
      <c r="B4" s="3">
        <v>0.0097</v>
      </c>
      <c r="C4" s="3">
        <v>0.0125</v>
      </c>
      <c r="D4" s="4">
        <v>0.2464</v>
      </c>
    </row>
    <row r="5">
      <c r="A5" s="1">
        <v>6.7108864E7</v>
      </c>
      <c r="B5" s="3">
        <v>0.0191</v>
      </c>
      <c r="C5" s="3">
        <v>0.0227</v>
      </c>
      <c r="D5" s="4">
        <v>0.4336</v>
      </c>
    </row>
    <row r="6">
      <c r="A6" s="1">
        <v>1.34217728E8</v>
      </c>
      <c r="B6" s="3">
        <v>0.0382</v>
      </c>
      <c r="C6" s="3">
        <v>0.0442</v>
      </c>
      <c r="D6" s="4">
        <v>0.4306</v>
      </c>
    </row>
    <row r="7">
      <c r="A7" s="1">
        <v>2.68435456E8</v>
      </c>
      <c r="B7" s="3">
        <v>0.0764</v>
      </c>
      <c r="C7" s="3">
        <v>0.0874</v>
      </c>
      <c r="D7" s="4">
        <v>1.6124</v>
      </c>
    </row>
    <row r="9">
      <c r="A9" s="1" t="s">
        <v>4</v>
      </c>
      <c r="F9" s="1" t="s">
        <v>5</v>
      </c>
    </row>
    <row r="10">
      <c r="A10" s="1" t="s">
        <v>0</v>
      </c>
      <c r="B10" s="1" t="s">
        <v>1</v>
      </c>
      <c r="C10" s="1" t="s">
        <v>2</v>
      </c>
      <c r="D10" s="1" t="s">
        <v>3</v>
      </c>
      <c r="F10" s="1" t="s">
        <v>1</v>
      </c>
      <c r="G10" s="1" t="s">
        <v>2</v>
      </c>
      <c r="H10" s="1" t="s">
        <v>3</v>
      </c>
    </row>
    <row r="11">
      <c r="A11" s="1">
        <v>8388608.0</v>
      </c>
      <c r="B11" s="5">
        <f>(F11*A11/1000000)/B2</f>
        <v>3355.4432</v>
      </c>
      <c r="C11" s="5">
        <f>(G11*A11/1000000)/C2</f>
        <v>2396.745143</v>
      </c>
      <c r="D11" s="5">
        <f>(H11*A11/1000000)/D2</f>
        <v>276.8517492</v>
      </c>
      <c r="F11" s="1">
        <v>1.0</v>
      </c>
      <c r="G11" s="1">
        <v>1.0</v>
      </c>
      <c r="H11" s="1">
        <v>1.0</v>
      </c>
    </row>
    <row r="12">
      <c r="A12" s="1">
        <v>1.6777216E7</v>
      </c>
      <c r="B12" s="5">
        <f>(F11*A12/1000000)/B3</f>
        <v>3495.253333</v>
      </c>
      <c r="C12" s="5">
        <f>(G11*A12/1000000)/C3</f>
        <v>2581.110154</v>
      </c>
      <c r="D12" s="5">
        <f>(H11*A12/1000000)/D3</f>
        <v>251.5324738</v>
      </c>
    </row>
    <row r="13">
      <c r="A13" s="1">
        <v>3.3554432E7</v>
      </c>
      <c r="B13" s="5">
        <f>(F11*A13/1000000)/B4</f>
        <v>3459.219794</v>
      </c>
      <c r="C13" s="5">
        <f>(G11*A13/1000000)/C4</f>
        <v>2684.35456</v>
      </c>
      <c r="D13" s="5">
        <f>(H11*A13/1000000)/D4</f>
        <v>136.1787013</v>
      </c>
    </row>
    <row r="14">
      <c r="A14" s="1">
        <v>6.7108864E7</v>
      </c>
      <c r="B14" s="5">
        <f>(F11*A14/1000000)/B5</f>
        <v>3513.553089</v>
      </c>
      <c r="C14" s="5">
        <f>(G11*A14/1000000)/C5</f>
        <v>2956.337621</v>
      </c>
      <c r="D14" s="5">
        <f>(H11*A14/1000000)/D5</f>
        <v>154.7713653</v>
      </c>
    </row>
    <row r="15">
      <c r="A15" s="1">
        <v>1.34217728E8</v>
      </c>
      <c r="B15" s="5">
        <f>(F11*A15/1000000)/B6</f>
        <v>3513.553089</v>
      </c>
      <c r="C15" s="5">
        <f>(G11*A15/1000000)/C6</f>
        <v>3036.600181</v>
      </c>
      <c r="D15" s="5">
        <f>(H11*A15/1000000)/D6</f>
        <v>311.6993219</v>
      </c>
    </row>
    <row r="16">
      <c r="A16" s="1">
        <v>2.68435456E8</v>
      </c>
      <c r="B16" s="5">
        <f>(F11*A16/1000000)/B7</f>
        <v>3513.553089</v>
      </c>
      <c r="C16" s="5">
        <f>(G11*A16/1000000)/C7</f>
        <v>3071.34389</v>
      </c>
      <c r="D16" s="5">
        <f>(H11*A16/1000000)/D7</f>
        <v>166.4819251</v>
      </c>
    </row>
    <row r="18">
      <c r="A18" s="1" t="s">
        <v>6</v>
      </c>
      <c r="F18" s="1" t="s">
        <v>7</v>
      </c>
    </row>
    <row r="19">
      <c r="A19" s="1" t="s">
        <v>0</v>
      </c>
      <c r="B19" s="1" t="s">
        <v>1</v>
      </c>
      <c r="C19" s="1" t="s">
        <v>2</v>
      </c>
      <c r="D19" s="1" t="s">
        <v>3</v>
      </c>
      <c r="F19" s="1" t="s">
        <v>1</v>
      </c>
      <c r="G19" s="1" t="s">
        <v>2</v>
      </c>
      <c r="H19" s="1" t="s">
        <v>3</v>
      </c>
    </row>
    <row r="20">
      <c r="A20" s="1">
        <v>8388608.0</v>
      </c>
      <c r="B20" s="6">
        <f t="shared" ref="B20:D20" si="1">(((F$20*$A20/B2)/10^9)/$F$23)*100</f>
        <v>0</v>
      </c>
      <c r="C20" s="6">
        <f t="shared" si="1"/>
        <v>9.362285714</v>
      </c>
      <c r="D20" s="6">
        <f t="shared" si="1"/>
        <v>2.16290429</v>
      </c>
      <c r="F20" s="1">
        <v>0.0</v>
      </c>
      <c r="G20" s="1">
        <f>1*(64/8)</f>
        <v>8</v>
      </c>
      <c r="H20" s="1">
        <f>2*64/8</f>
        <v>16</v>
      </c>
    </row>
    <row r="21">
      <c r="A21" s="1">
        <v>1.6777216E7</v>
      </c>
      <c r="B21" s="6">
        <f t="shared" ref="B21:D21" si="2">(((F$20*$A21/B3)/10^9)/$F$23)*100</f>
        <v>0</v>
      </c>
      <c r="C21" s="6">
        <f t="shared" si="2"/>
        <v>10.08246154</v>
      </c>
      <c r="D21" s="6">
        <f t="shared" si="2"/>
        <v>1.965097451</v>
      </c>
    </row>
    <row r="22">
      <c r="A22" s="1">
        <v>3.3554432E7</v>
      </c>
      <c r="B22" s="6">
        <f t="shared" ref="B22:D22" si="3">(((F$20*$A22/B4)/10^9)/$F$23)*100</f>
        <v>0</v>
      </c>
      <c r="C22" s="6">
        <f t="shared" si="3"/>
        <v>10.48576</v>
      </c>
      <c r="D22" s="6">
        <f t="shared" si="3"/>
        <v>1.063896104</v>
      </c>
      <c r="F22" s="1" t="s">
        <v>8</v>
      </c>
    </row>
    <row r="23">
      <c r="A23" s="1">
        <v>6.7108864E7</v>
      </c>
      <c r="B23" s="6">
        <f t="shared" ref="B23:D23" si="4">(((F$20*$A23/B5)/10^9)/$F$23)*100</f>
        <v>0</v>
      </c>
      <c r="C23" s="6">
        <f t="shared" si="4"/>
        <v>11.54819383</v>
      </c>
      <c r="D23" s="6">
        <f t="shared" si="4"/>
        <v>1.209151292</v>
      </c>
      <c r="F23" s="1">
        <v>204.8</v>
      </c>
      <c r="G23" s="1" t="s">
        <v>9</v>
      </c>
    </row>
    <row r="24">
      <c r="A24" s="1">
        <v>1.34217728E8</v>
      </c>
      <c r="B24" s="6">
        <f t="shared" ref="B24:D24" si="5">(((F$20*$A24/B6)/10^9)/$F$23)*100</f>
        <v>0</v>
      </c>
      <c r="C24" s="6">
        <f t="shared" si="5"/>
        <v>11.86171946</v>
      </c>
      <c r="D24" s="6">
        <f t="shared" si="5"/>
        <v>2.435150952</v>
      </c>
    </row>
    <row r="25">
      <c r="A25" s="1">
        <v>2.68435456E8</v>
      </c>
      <c r="B25" s="6">
        <f t="shared" ref="B25:D25" si="6">(((F$20*$A25/B7)/10^9)/$F$23)*100</f>
        <v>0</v>
      </c>
      <c r="C25" s="6">
        <f t="shared" si="6"/>
        <v>11.99743707</v>
      </c>
      <c r="D25" s="6">
        <f t="shared" si="6"/>
        <v>1.30064004</v>
      </c>
    </row>
    <row r="27">
      <c r="A27" s="1" t="s">
        <v>10</v>
      </c>
      <c r="F27" s="1" t="s">
        <v>11</v>
      </c>
    </row>
    <row r="28">
      <c r="A28" s="1" t="s">
        <v>0</v>
      </c>
      <c r="B28" s="1" t="s">
        <v>1</v>
      </c>
      <c r="C28" s="1" t="s">
        <v>2</v>
      </c>
      <c r="D28" s="1" t="s">
        <v>3</v>
      </c>
      <c r="F28" s="1" t="s">
        <v>1</v>
      </c>
      <c r="G28" s="1" t="s">
        <v>2</v>
      </c>
      <c r="H28" s="1" t="s">
        <v>3</v>
      </c>
    </row>
    <row r="29">
      <c r="A29" s="1">
        <v>8388608.0</v>
      </c>
      <c r="B29" s="4">
        <v>0.0</v>
      </c>
      <c r="C29" s="7">
        <f t="shared" ref="C29:D29" si="7">(C2/(G$29*$A29))*10^9</f>
        <v>0.4172325134</v>
      </c>
      <c r="D29" s="7">
        <f t="shared" si="7"/>
        <v>1.806020737</v>
      </c>
      <c r="F29" s="1">
        <v>0.0</v>
      </c>
      <c r="G29" s="1">
        <v>1.0</v>
      </c>
      <c r="H29" s="1">
        <v>2.0</v>
      </c>
    </row>
    <row r="30">
      <c r="A30" s="1">
        <v>1.6777216E7</v>
      </c>
      <c r="B30" s="4">
        <v>0.0</v>
      </c>
      <c r="C30" s="7">
        <f t="shared" ref="C30:D30" si="8">(C3/(G$29*$A30))*10^9</f>
        <v>0.387430191</v>
      </c>
      <c r="D30" s="7">
        <f t="shared" si="8"/>
        <v>1.987814903</v>
      </c>
    </row>
    <row r="31">
      <c r="A31" s="1">
        <v>3.3554432E7</v>
      </c>
      <c r="B31" s="4">
        <v>0.0</v>
      </c>
      <c r="C31" s="7">
        <f t="shared" ref="C31:D31" si="9">(C4/(G$29*$A31))*10^9</f>
        <v>0.3725290298</v>
      </c>
      <c r="D31" s="7">
        <f t="shared" si="9"/>
        <v>3.671646118</v>
      </c>
    </row>
    <row r="32">
      <c r="A32" s="1">
        <v>6.7108864E7</v>
      </c>
      <c r="B32" s="4">
        <v>0.0</v>
      </c>
      <c r="C32" s="7">
        <f t="shared" ref="C32:D32" si="10">(C5/(G$29*$A32))*10^9</f>
        <v>0.3382563591</v>
      </c>
      <c r="D32" s="7">
        <f t="shared" si="10"/>
        <v>3.230571747</v>
      </c>
    </row>
    <row r="33">
      <c r="A33" s="1">
        <v>1.34217728E8</v>
      </c>
      <c r="B33" s="4">
        <v>0.0</v>
      </c>
      <c r="C33" s="7">
        <f t="shared" ref="C33:D33" si="11">(C6/(G$29*$A33))*10^9</f>
        <v>0.3293156624</v>
      </c>
      <c r="D33" s="7">
        <f t="shared" si="11"/>
        <v>1.604110003</v>
      </c>
    </row>
    <row r="34">
      <c r="A34" s="1">
        <v>2.68435456E8</v>
      </c>
      <c r="B34" s="4">
        <v>0.0</v>
      </c>
      <c r="C34" s="7">
        <f t="shared" ref="C34:D34" si="12">(C7/(G$29*$A34))*10^9</f>
        <v>0.3255903721</v>
      </c>
      <c r="D34" s="7">
        <f t="shared" si="12"/>
        <v>3.003329039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8388608.0</v>
      </c>
      <c r="B2" s="8">
        <v>3355.4431999999997</v>
      </c>
      <c r="C2" s="8">
        <v>2396.7451428571426</v>
      </c>
      <c r="D2" s="8">
        <v>276.8517491749175</v>
      </c>
    </row>
    <row r="3">
      <c r="A3" s="1">
        <v>1.6777216E7</v>
      </c>
      <c r="B3" s="8">
        <v>3495.2533333333336</v>
      </c>
      <c r="C3" s="8">
        <v>2581.110153846154</v>
      </c>
      <c r="D3" s="8">
        <v>251.53247376311845</v>
      </c>
    </row>
    <row r="4">
      <c r="A4" s="1">
        <v>3.3554432E7</v>
      </c>
      <c r="B4" s="8">
        <v>3459.2197938144327</v>
      </c>
      <c r="C4" s="8">
        <v>2684.3545599999998</v>
      </c>
      <c r="D4" s="8">
        <v>136.1787012987013</v>
      </c>
    </row>
    <row r="5">
      <c r="A5" s="1">
        <v>6.7108864E7</v>
      </c>
      <c r="B5" s="8">
        <v>3513.5530890052355</v>
      </c>
      <c r="C5" s="8">
        <v>2956.337621145374</v>
      </c>
      <c r="D5" s="8">
        <v>154.77136531365312</v>
      </c>
    </row>
    <row r="6">
      <c r="A6" s="1">
        <v>1.34217728E8</v>
      </c>
      <c r="B6" s="8">
        <v>3513.5530890052355</v>
      </c>
      <c r="C6" s="8">
        <v>3036.6001809954746</v>
      </c>
      <c r="D6" s="8">
        <v>311.69932187645145</v>
      </c>
    </row>
    <row r="7">
      <c r="A7" s="1">
        <v>2.68435456E8</v>
      </c>
      <c r="B7" s="8">
        <v>3513.5530890052355</v>
      </c>
      <c r="C7" s="8">
        <v>3071.3438901601826</v>
      </c>
      <c r="D7" s="8">
        <v>166.48192508062513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8388608.0</v>
      </c>
      <c r="B2" s="9">
        <v>0.0</v>
      </c>
      <c r="C2" s="9">
        <v>9.362285714285715</v>
      </c>
      <c r="D2" s="9">
        <v>2.1629042904290423</v>
      </c>
    </row>
    <row r="3">
      <c r="A3" s="1">
        <v>1.6777216E7</v>
      </c>
      <c r="B3" s="9">
        <v>0.0</v>
      </c>
      <c r="C3" s="9">
        <v>10.082461538461537</v>
      </c>
      <c r="D3" s="9">
        <v>1.9650974512743626</v>
      </c>
    </row>
    <row r="4">
      <c r="A4" s="1">
        <v>3.3554432E7</v>
      </c>
      <c r="B4" s="9">
        <v>0.0</v>
      </c>
      <c r="C4" s="9">
        <v>10.485759999999999</v>
      </c>
      <c r="D4" s="9">
        <v>1.063896103896104</v>
      </c>
    </row>
    <row r="5">
      <c r="A5" s="1">
        <v>6.7108864E7</v>
      </c>
      <c r="B5" s="9">
        <v>0.0</v>
      </c>
      <c r="C5" s="9">
        <v>11.548193832599116</v>
      </c>
      <c r="D5" s="9">
        <v>1.2091512915129152</v>
      </c>
    </row>
    <row r="6">
      <c r="A6" s="1">
        <v>1.34217728E8</v>
      </c>
      <c r="B6" s="9">
        <v>0.0</v>
      </c>
      <c r="C6" s="9">
        <v>11.861719457013574</v>
      </c>
      <c r="D6" s="9">
        <v>2.4351509521597774</v>
      </c>
    </row>
    <row r="7">
      <c r="A7" s="1">
        <v>2.68435456E8</v>
      </c>
      <c r="B7" s="9">
        <v>0.0</v>
      </c>
      <c r="C7" s="9">
        <v>11.997437070938215</v>
      </c>
      <c r="D7" s="9">
        <v>1.3006400396923838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8388608.0</v>
      </c>
      <c r="B2" s="1">
        <v>0.0</v>
      </c>
      <c r="C2" s="10">
        <v>0.4172325134277344</v>
      </c>
      <c r="D2" s="10">
        <v>1.806020736694336</v>
      </c>
    </row>
    <row r="3">
      <c r="A3" s="1">
        <v>1.6777216E7</v>
      </c>
      <c r="B3" s="1">
        <v>0.0</v>
      </c>
      <c r="C3" s="10">
        <v>0.38743019104003906</v>
      </c>
      <c r="D3" s="10">
        <v>1.9878149032592771</v>
      </c>
    </row>
    <row r="4">
      <c r="A4" s="1">
        <v>3.3554432E7</v>
      </c>
      <c r="B4" s="1">
        <v>0.0</v>
      </c>
      <c r="C4" s="10">
        <v>0.3725290298461914</v>
      </c>
      <c r="D4" s="10">
        <v>3.6716461181640625</v>
      </c>
    </row>
    <row r="5">
      <c r="A5" s="1">
        <v>6.7108864E7</v>
      </c>
      <c r="B5" s="1">
        <v>0.0</v>
      </c>
      <c r="C5" s="10">
        <v>0.3382563591003418</v>
      </c>
      <c r="D5" s="10">
        <v>3.230571746826172</v>
      </c>
    </row>
    <row r="6">
      <c r="A6" s="1">
        <v>1.34217728E8</v>
      </c>
      <c r="B6" s="1">
        <v>0.0</v>
      </c>
      <c r="C6" s="10">
        <v>0.3293156623840332</v>
      </c>
      <c r="D6" s="10">
        <v>1.6041100025177002</v>
      </c>
    </row>
    <row r="7">
      <c r="A7" s="1">
        <v>2.68435456E8</v>
      </c>
      <c r="B7" s="1">
        <v>0.0</v>
      </c>
      <c r="C7" s="10">
        <v>0.3255903720855713</v>
      </c>
      <c r="D7" s="10">
        <v>3.003329038619995</v>
      </c>
    </row>
  </sheetData>
  <drawing r:id="rId1"/>
</worksheet>
</file>