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25600" windowHeight="14640" tabRatio="500" firstSheet="3" activeTab="7"/>
  </bookViews>
  <sheets>
    <sheet name="perfromance" sheetId="2" r:id="rId1"/>
    <sheet name="bug" sheetId="4" r:id="rId2"/>
    <sheet name="flowchart" sheetId="5" r:id="rId3"/>
    <sheet name="Default parameters" sheetId="6" r:id="rId4"/>
    <sheet name="mcl calls" sheetId="7" r:id="rId5"/>
    <sheet name="Loops" sheetId="8" r:id="rId6"/>
    <sheet name="cage4- example (manuasymmetric)" sheetId="10" r:id="rId7"/>
    <sheet name="Sheet1" sheetId="11" r:id="rId8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W25" i="10" l="1"/>
  <c r="M25" i="10"/>
  <c r="F25" i="10"/>
  <c r="G25" i="10"/>
  <c r="H25" i="10"/>
  <c r="I25" i="10"/>
  <c r="J25" i="10"/>
  <c r="K25" i="10"/>
  <c r="L25" i="10"/>
  <c r="N25" i="10"/>
  <c r="O25" i="10"/>
  <c r="P25" i="10"/>
  <c r="Q25" i="10"/>
  <c r="R25" i="10"/>
  <c r="S25" i="10"/>
  <c r="T25" i="10"/>
  <c r="U25" i="10"/>
  <c r="V25" i="10"/>
  <c r="E25" i="10"/>
  <c r="F23" i="10"/>
  <c r="G23" i="10"/>
  <c r="H23" i="10"/>
  <c r="I23" i="10"/>
  <c r="J23" i="10"/>
  <c r="K23" i="10"/>
  <c r="L23" i="10"/>
  <c r="M23" i="10"/>
  <c r="N23" i="10"/>
  <c r="O23" i="10"/>
  <c r="P23" i="10"/>
  <c r="Q23" i="10"/>
  <c r="R23" i="10"/>
  <c r="S23" i="10"/>
  <c r="T23" i="10"/>
  <c r="U23" i="10"/>
  <c r="V23" i="10"/>
  <c r="W23" i="10"/>
  <c r="E23" i="10"/>
  <c r="F22" i="10"/>
  <c r="G22" i="10"/>
  <c r="H22" i="10"/>
  <c r="I22" i="10"/>
  <c r="J22" i="10"/>
  <c r="K22" i="10"/>
  <c r="L22" i="10"/>
  <c r="M22" i="10"/>
  <c r="N22" i="10"/>
  <c r="O22" i="10"/>
  <c r="P22" i="10"/>
  <c r="Q22" i="10"/>
  <c r="R22" i="10"/>
  <c r="S22" i="10"/>
  <c r="T22" i="10"/>
  <c r="U22" i="10"/>
  <c r="V22" i="10"/>
  <c r="W22" i="10"/>
  <c r="E22" i="10"/>
  <c r="E13" i="10"/>
  <c r="F13" i="10"/>
  <c r="G13" i="10"/>
  <c r="H13" i="10"/>
  <c r="I13" i="10"/>
  <c r="J13" i="10"/>
  <c r="K13" i="10"/>
  <c r="L13" i="10"/>
  <c r="M13" i="10"/>
  <c r="N13" i="10"/>
  <c r="O13" i="10"/>
  <c r="P13" i="10"/>
  <c r="Q13" i="10"/>
  <c r="R13" i="10"/>
  <c r="S13" i="10"/>
  <c r="T13" i="10"/>
  <c r="U13" i="10"/>
  <c r="V13" i="10"/>
  <c r="W13" i="10"/>
  <c r="E14" i="10"/>
  <c r="F14" i="10"/>
  <c r="G14" i="10"/>
  <c r="H14" i="10"/>
  <c r="I14" i="10"/>
  <c r="J14" i="10"/>
  <c r="K14" i="10"/>
  <c r="L14" i="10"/>
  <c r="M14" i="10"/>
  <c r="N14" i="10"/>
  <c r="O14" i="10"/>
  <c r="P14" i="10"/>
  <c r="Q14" i="10"/>
  <c r="R14" i="10"/>
  <c r="S14" i="10"/>
  <c r="T14" i="10"/>
  <c r="U14" i="10"/>
  <c r="V14" i="10"/>
  <c r="W14" i="10"/>
  <c r="E15" i="10"/>
  <c r="F15" i="10"/>
  <c r="G15" i="10"/>
  <c r="H15" i="10"/>
  <c r="I15" i="10"/>
  <c r="J15" i="10"/>
  <c r="K15" i="10"/>
  <c r="L15" i="10"/>
  <c r="M15" i="10"/>
  <c r="N15" i="10"/>
  <c r="O15" i="10"/>
  <c r="P15" i="10"/>
  <c r="Q15" i="10"/>
  <c r="R15" i="10"/>
  <c r="S15" i="10"/>
  <c r="T15" i="10"/>
  <c r="U15" i="10"/>
  <c r="V15" i="10"/>
  <c r="W15" i="10"/>
  <c r="E16" i="10"/>
  <c r="F16" i="10"/>
  <c r="G16" i="10"/>
  <c r="H16" i="10"/>
  <c r="I16" i="10"/>
  <c r="J16" i="10"/>
  <c r="K16" i="10"/>
  <c r="L16" i="10"/>
  <c r="M16" i="10"/>
  <c r="N16" i="10"/>
  <c r="O16" i="10"/>
  <c r="P16" i="10"/>
  <c r="Q16" i="10"/>
  <c r="R16" i="10"/>
  <c r="S16" i="10"/>
  <c r="T16" i="10"/>
  <c r="U16" i="10"/>
  <c r="V16" i="10"/>
  <c r="W16" i="10"/>
  <c r="E17" i="10"/>
  <c r="F17" i="10"/>
  <c r="G17" i="10"/>
  <c r="H17" i="10"/>
  <c r="I17" i="10"/>
  <c r="J17" i="10"/>
  <c r="K17" i="10"/>
  <c r="L17" i="10"/>
  <c r="M17" i="10"/>
  <c r="N17" i="10"/>
  <c r="O17" i="10"/>
  <c r="P17" i="10"/>
  <c r="Q17" i="10"/>
  <c r="R17" i="10"/>
  <c r="S17" i="10"/>
  <c r="T17" i="10"/>
  <c r="U17" i="10"/>
  <c r="V17" i="10"/>
  <c r="W17" i="10"/>
  <c r="E18" i="10"/>
  <c r="F18" i="10"/>
  <c r="G18" i="10"/>
  <c r="H18" i="10"/>
  <c r="I18" i="10"/>
  <c r="J18" i="10"/>
  <c r="K18" i="10"/>
  <c r="L18" i="10"/>
  <c r="M18" i="10"/>
  <c r="N18" i="10"/>
  <c r="O18" i="10"/>
  <c r="P18" i="10"/>
  <c r="Q18" i="10"/>
  <c r="R18" i="10"/>
  <c r="S18" i="10"/>
  <c r="T18" i="10"/>
  <c r="U18" i="10"/>
  <c r="V18" i="10"/>
  <c r="W18" i="10"/>
  <c r="E19" i="10"/>
  <c r="F19" i="10"/>
  <c r="G19" i="10"/>
  <c r="H19" i="10"/>
  <c r="I19" i="10"/>
  <c r="J19" i="10"/>
  <c r="K19" i="10"/>
  <c r="L19" i="10"/>
  <c r="M19" i="10"/>
  <c r="N19" i="10"/>
  <c r="O19" i="10"/>
  <c r="P19" i="10"/>
  <c r="Q19" i="10"/>
  <c r="R19" i="10"/>
  <c r="S19" i="10"/>
  <c r="T19" i="10"/>
  <c r="U19" i="10"/>
  <c r="V19" i="10"/>
  <c r="W19" i="10"/>
  <c r="E20" i="10"/>
  <c r="F20" i="10"/>
  <c r="G20" i="10"/>
  <c r="H20" i="10"/>
  <c r="I20" i="10"/>
  <c r="J20" i="10"/>
  <c r="K20" i="10"/>
  <c r="L20" i="10"/>
  <c r="M20" i="10"/>
  <c r="N20" i="10"/>
  <c r="O20" i="10"/>
  <c r="P20" i="10"/>
  <c r="Q20" i="10"/>
  <c r="R20" i="10"/>
  <c r="S20" i="10"/>
  <c r="T20" i="10"/>
  <c r="U20" i="10"/>
  <c r="V20" i="10"/>
  <c r="W20" i="10"/>
  <c r="F12" i="10"/>
  <c r="G12" i="10"/>
  <c r="H12" i="10"/>
  <c r="I12" i="10"/>
  <c r="J12" i="10"/>
  <c r="K12" i="10"/>
  <c r="L12" i="10"/>
  <c r="M12" i="10"/>
  <c r="N12" i="10"/>
  <c r="O12" i="10"/>
  <c r="P12" i="10"/>
  <c r="Q12" i="10"/>
  <c r="R12" i="10"/>
  <c r="S12" i="10"/>
  <c r="T12" i="10"/>
  <c r="U12" i="10"/>
  <c r="V12" i="10"/>
  <c r="W12" i="10"/>
  <c r="E12" i="10"/>
</calcChain>
</file>

<file path=xl/sharedStrings.xml><?xml version="1.0" encoding="utf-8"?>
<sst xmlns="http://schemas.openxmlformats.org/spreadsheetml/2006/main" count="79" uniqueCount="63">
  <si>
    <t>The load-imbalance might increase from one iteration to the next.</t>
  </si>
  <si>
    <t>example</t>
  </si>
  <si>
    <t>for cage12 in 4x4 grid: the load-imbalance increases from 1 in the first iteration to 4 in the last iteration.</t>
  </si>
  <si>
    <t>fix</t>
  </si>
  <si>
    <t>multithreaded multiwaymerge code crashes on 64 nodes of Cori on the metagenome datatset.</t>
  </si>
  <si>
    <t>Status</t>
  </si>
  <si>
    <t>FIXED</t>
  </si>
  <si>
    <t>The problem was with not freeing memory allocated in multiwaymerge</t>
  </si>
  <si>
    <r>
      <t>-scheme</t>
    </r>
    <r>
      <rPr>
        <sz val="12"/>
        <color theme="1"/>
        <rFont val="Calibri"/>
        <family val="2"/>
        <scheme val="minor"/>
      </rPr>
      <t xml:space="preserve"> &lt;num&gt; (</t>
    </r>
    <r>
      <rPr>
        <i/>
        <sz val="12"/>
        <color theme="1"/>
        <rFont val="Calibri"/>
        <family val="2"/>
        <scheme val="minor"/>
      </rPr>
      <t>use a preset resource scheme</t>
    </r>
    <r>
      <rPr>
        <sz val="12"/>
        <color theme="1"/>
        <rFont val="Calibri"/>
        <family val="2"/>
        <scheme val="minor"/>
      </rPr>
      <t>)</t>
    </r>
  </si>
  <si>
    <t>MCL Option</t>
  </si>
  <si>
    <t>Description</t>
  </si>
  <si>
    <t>Where defined?</t>
  </si>
  <si>
    <t>src/mcl/procinit.c</t>
  </si>
  <si>
    <r>
      <t>schemevalues (p, s,r,pct) (</t>
    </r>
    <r>
      <rPr>
        <b/>
        <sz val="12"/>
        <color rgb="FFFF0000"/>
        <rFont val="Calibri"/>
        <scheme val="minor"/>
      </rPr>
      <t>red is default</t>
    </r>
    <r>
      <rPr>
        <sz val="12"/>
        <color theme="1"/>
        <rFont val="Calibri"/>
        <family val="2"/>
        <scheme val="minor"/>
      </rPr>
      <t>) Note: the code actually uses 1/p and pct/100</t>
    </r>
  </si>
  <si>
    <t>mclAlgorithmStart (alg.c)</t>
  </si>
  <si>
    <t>mclxIOstreamIn(Impala/stream.c)</t>
  </si>
  <si>
    <t>1. read raw file by =&gt;</t>
  </si>
  <si>
    <t>mclAlgorithmTransform</t>
  </si>
  <si>
    <t>default</t>
  </si>
  <si>
    <t>--discard-loops=y</t>
  </si>
  <si>
    <t>mcl option</t>
  </si>
  <si>
    <t>action</t>
  </si>
  <si>
    <t>--sum-loops</t>
  </si>
  <si>
    <t>--discard-loops=f</t>
  </si>
  <si>
    <t>set loops to max of all arc weights (including the initial loop)</t>
  </si>
  <si>
    <t>set loops to sum of other arcs weights (excluding the initial loop)</t>
  </si>
  <si>
    <t>remove all loops and then add set loops to max of all arc weights (essentially set loops to max of all arc weights excluding the initial loops)</t>
  </si>
  <si>
    <t>function mclAlgorithmTransform in alg.c file</t>
  </si>
  <si>
    <t>2. Adjust loops (see Loops tab)</t>
  </si>
  <si>
    <t>mclAlgorithmStreamIn(alg.c) =&gt;</t>
  </si>
  <si>
    <t>3. Make Stochastic</t>
  </si>
  <si>
    <t>mclxMakeStochastic</t>
  </si>
  <si>
    <t>mclAlgorithm (alg.c)</t>
  </si>
  <si>
    <t>1. preprocess data =&gt;</t>
  </si>
  <si>
    <t>mclProcess (proc.c)</t>
  </si>
  <si>
    <t>2. Other processing =&gt;</t>
  </si>
  <si>
    <t>1. do iterations =&gt;</t>
  </si>
  <si>
    <t>3. kselect?? (line 209)</t>
  </si>
  <si>
    <t>doIteration (proc.c) [one iteration]</t>
  </si>
  <si>
    <t>1. Expand =&gt;</t>
  </si>
  <si>
    <t>2. Prune / hardthreasholding</t>
  </si>
  <si>
    <t>3.2. overdid , threshold too small, recover</t>
  </si>
  <si>
    <t>3.1. Add a loop if a column becomes empty</t>
  </si>
  <si>
    <t>[</t>
  </si>
  <si>
    <t>]</t>
  </si>
  <si>
    <t>1. SpMSpV</t>
  </si>
  <si>
    <t>mclExpand (expand.c) (for each column vector)</t>
  </si>
  <si>
    <t>4.  normalize =&gt;</t>
  </si>
  <si>
    <t>mclvNormalize or mclvScale  (impala/vector.c)</t>
  </si>
  <si>
    <t>3.3. threshold too large, reduce further, select =&gt;</t>
  </si>
  <si>
    <t>see 3.3 below</t>
  </si>
  <si>
    <t>5. compute chaos</t>
  </si>
  <si>
    <t>Note: there is a mismatch in chaos computation based on  --partition-selection option. If  --partition-selection option is used mclExpandVector2 function is called. Otherwise mclExpandVector1 funciton is called. mclExpandVector2 calculate sum of square and maximum value immediately after multiplication before pruning/recovery/selection. By contrast, mclExpandVector2 calculate these number after pruning/recovery/selection. Hence, the cahos returned by these two functions are different. mclExpandVector2 makes more sense to me and it matches to our code. This issue is reported to mcl-users@ebi.ac.uk</t>
  </si>
  <si>
    <r>
      <t xml:space="preserve">either mclvKBar/mclvSelectGqBar (heap-based kselect when </t>
    </r>
    <r>
      <rPr>
        <sz val="18"/>
        <color rgb="FFFF0000"/>
        <rFont val="Calibri"/>
        <scheme val="minor"/>
      </rPr>
      <t>--partition-selection</t>
    </r>
    <r>
      <rPr>
        <sz val="18"/>
        <color theme="1"/>
        <rFont val="Calibri"/>
        <scheme val="minor"/>
      </rPr>
      <t xml:space="preserve"> option not used) or selectk (partition based kselect when --partition-selection option is used) (impala/vector.c)</t>
    </r>
  </si>
  <si>
    <t>2. Inflate =&gt;</t>
  </si>
  <si>
    <t>Inflate and normalize</t>
  </si>
  <si>
    <t>2. Make Stochastic (why again?)</t>
  </si>
  <si>
    <t>mcl</t>
  </si>
  <si>
    <t>hipmcl</t>
  </si>
  <si>
    <r>
      <t xml:space="preserve">static int dir_scheme[7][4]
=  
   {  {  3000,  400,  500, 90 }
   ,  {  4000,  500,  600, 90 }
   ,  {  </t>
    </r>
    <r>
      <rPr>
        <sz val="12"/>
        <rFont val="Calibri"/>
        <scheme val="minor"/>
      </rPr>
      <t xml:space="preserve">5000,  600,  700, 90 </t>
    </r>
    <r>
      <rPr>
        <sz val="12"/>
        <color theme="1"/>
        <rFont val="Calibri"/>
        <family val="2"/>
        <scheme val="minor"/>
      </rPr>
      <t xml:space="preserve">}
   ,  { </t>
    </r>
    <r>
      <rPr>
        <sz val="12"/>
        <color theme="1"/>
        <rFont val="Calibri"/>
        <family val="2"/>
        <scheme val="minor"/>
      </rPr>
      <t xml:space="preserve"> 6000,  700,  800, 90</t>
    </r>
    <r>
      <rPr>
        <sz val="12"/>
        <color theme="1"/>
        <rFont val="Calibri"/>
        <family val="2"/>
        <scheme val="minor"/>
      </rPr>
      <t xml:space="preserve"> }
   ,  {  7000,  800,  900, 90 }
   ,  { </t>
    </r>
    <r>
      <rPr>
        <b/>
        <sz val="12"/>
        <color rgb="FFFF0000"/>
        <rFont val="Calibri"/>
        <scheme val="minor"/>
      </rPr>
      <t>10000, 1100, 1400, 90</t>
    </r>
    <r>
      <rPr>
        <sz val="12"/>
        <color theme="1"/>
        <rFont val="Calibri"/>
        <family val="2"/>
        <scheme val="minor"/>
      </rPr>
      <t xml:space="preserve"> }
   ,  { 10000, 1200, 1600, 90 }
   }  ;</t>
    </r>
  </si>
  <si>
    <r>
      <t xml:space="preserve">There are currently seven different resource schemes, indexed 1..7. High schemes result in more expensive computations that may possibly be more accurate. </t>
    </r>
    <r>
      <rPr>
        <b/>
        <sz val="12"/>
        <color rgb="FFFF0000"/>
        <rFont val="Calibri"/>
        <scheme val="minor"/>
      </rPr>
      <t>The default scheme is 6</t>
    </r>
    <r>
      <rPr>
        <sz val="12"/>
        <color rgb="FF000000"/>
        <rFont val="Calibri"/>
        <family val="2"/>
        <scheme val="minor"/>
      </rPr>
      <t xml:space="preserve">. When </t>
    </r>
    <r>
      <rPr>
        <b/>
        <sz val="12"/>
        <color rgb="FF000000"/>
        <rFont val="Calibri"/>
        <family val="2"/>
        <scheme val="minor"/>
      </rPr>
      <t>mcl</t>
    </r>
    <r>
      <rPr>
        <sz val="12"/>
        <color rgb="FF000000"/>
        <rFont val="Calibri"/>
        <family val="2"/>
        <scheme val="minor"/>
      </rPr>
      <t xml:space="preserve"> is done, it will give a grade (the so called </t>
    </r>
    <r>
      <rPr>
        <i/>
        <sz val="12"/>
        <color rgb="FF000000"/>
        <rFont val="Calibri"/>
        <family val="2"/>
        <scheme val="minor"/>
      </rPr>
      <t>jury synopsis</t>
    </r>
    <r>
      <rPr>
        <sz val="12"/>
        <color rgb="FF000000"/>
        <rFont val="Calibri"/>
        <family val="2"/>
        <scheme val="minor"/>
      </rPr>
      <t xml:space="preserve">) to the appropriateness of the scheme used. </t>
    </r>
    <r>
      <rPr>
        <i/>
        <sz val="12"/>
        <color rgb="FF000000"/>
        <rFont val="Calibri"/>
        <family val="2"/>
        <scheme val="minor"/>
      </rPr>
      <t>A low grade does not necessarily imply that the resulting clustering is bad</t>
    </r>
    <r>
      <rPr>
        <sz val="12"/>
        <color rgb="FF000000"/>
        <rFont val="Calibri"/>
        <family val="2"/>
        <scheme val="minor"/>
      </rPr>
      <t xml:space="preserve"> - but anyway, a low grade should be reason to try for a higher scheme.</t>
    </r>
  </si>
  <si>
    <t>mcl -z shiws default parameters</t>
  </si>
  <si>
    <t>in all cases: Add a loop with weight =1 if a vertex becomes isolated after prunning and no recovery is asked 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</si>
</sst>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sz val="12"/>
      <color rgb="FF008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b/>
      <sz val="12"/>
      <color rgb="FFFF0000"/>
      <name val="Calibri"/>
      <scheme val="minor"/>
    </font>
    <font>
      <sz val="12"/>
      <name val="Calibri"/>
      <scheme val="minor"/>
    </font>
    <font>
      <sz val="12"/>
      <color rgb="FFFF0000"/>
      <name val="Calibri"/>
      <family val="2"/>
      <scheme val="minor"/>
    </font>
    <font>
      <sz val="18"/>
      <color theme="1"/>
      <name val="Calibri"/>
      <scheme val="minor"/>
    </font>
    <font>
      <sz val="18"/>
      <color rgb="FFFF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7" fillId="0" borderId="0" xfId="0" applyFont="1" applyAlignment="1">
      <alignment horizontal="left" vertical="center" wrapText="1" indent="2"/>
    </xf>
    <xf numFmtId="0" fontId="5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3" fillId="0" borderId="0" xfId="0" applyFont="1"/>
    <xf numFmtId="49" fontId="0" fillId="0" borderId="0" xfId="0" applyNumberFormat="1" applyAlignment="1">
      <alignment wrapText="1"/>
    </xf>
    <xf numFmtId="49" fontId="5" fillId="0" borderId="0" xfId="0" applyNumberFormat="1" applyFont="1" applyAlignment="1">
      <alignment wrapText="1"/>
    </xf>
    <xf numFmtId="49" fontId="13" fillId="0" borderId="0" xfId="0" applyNumberFormat="1" applyFont="1" applyAlignment="1">
      <alignment wrapText="1"/>
    </xf>
    <xf numFmtId="49" fontId="12" fillId="0" borderId="0" xfId="0" applyNumberFormat="1" applyFont="1" applyAlignment="1">
      <alignment wrapText="1"/>
    </xf>
    <xf numFmtId="0" fontId="13" fillId="0" borderId="0" xfId="0" applyFont="1" applyAlignment="1">
      <alignment wrapText="1"/>
    </xf>
    <xf numFmtId="0" fontId="13" fillId="2" borderId="0" xfId="0" applyFont="1" applyFill="1" applyAlignment="1">
      <alignment wrapText="1"/>
    </xf>
    <xf numFmtId="0" fontId="0" fillId="0" borderId="0" xfId="0" applyAlignment="1">
      <alignment horizontal="center"/>
    </xf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482600</xdr:colOff>
      <xdr:row>1</xdr:row>
      <xdr:rowOff>139700</xdr:rowOff>
    </xdr:from>
    <xdr:to>
      <xdr:col>12</xdr:col>
      <xdr:colOff>495300</xdr:colOff>
      <xdr:row>9</xdr:row>
      <xdr:rowOff>152400</xdr:rowOff>
    </xdr:to>
    <xdr:sp macro="" textlink="">
      <xdr:nvSpPr>
        <xdr:cNvPr id="5" name="Rounded Rectangle 4"/>
        <xdr:cNvSpPr/>
      </xdr:nvSpPr>
      <xdr:spPr>
        <a:xfrm>
          <a:off x="7086600" y="330200"/>
          <a:ext cx="3314700" cy="1536700"/>
        </a:xfrm>
        <a:prstGeom prst="roundRect">
          <a:avLst/>
        </a:prstGeom>
        <a:solidFill>
          <a:schemeClr val="bg1"/>
        </a:solidFill>
        <a:ln w="28575" cmpd="sng"/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 b="1">
              <a:solidFill>
                <a:schemeClr val="tx1"/>
              </a:solidFill>
            </a:rPr>
            <a:t>Inputs</a:t>
          </a:r>
        </a:p>
        <a:p>
          <a:pPr algn="l"/>
          <a:r>
            <a:rPr lang="en-US" sz="1600">
              <a:solidFill>
                <a:schemeClr val="tx1"/>
              </a:solidFill>
            </a:rPr>
            <a:t>w:  a column vector after expansion</a:t>
          </a:r>
        </a:p>
        <a:p>
          <a:pPr algn="l"/>
          <a:r>
            <a:rPr lang="en-US" sz="1600">
              <a:solidFill>
                <a:schemeClr val="tx1"/>
              </a:solidFill>
            </a:rPr>
            <a:t>r : recover number</a:t>
          </a:r>
        </a:p>
        <a:p>
          <a:pPr algn="l"/>
          <a:r>
            <a:rPr lang="en-US" sz="1600">
              <a:solidFill>
                <a:schemeClr val="tx1"/>
              </a:solidFill>
            </a:rPr>
            <a:t>pct: recover percentage</a:t>
          </a:r>
          <a:r>
            <a:rPr lang="en-US" sz="1600" baseline="0">
              <a:solidFill>
                <a:schemeClr val="tx1"/>
              </a:solidFill>
            </a:rPr>
            <a:t> </a:t>
          </a:r>
          <a:endParaRPr lang="en-US" sz="1600">
            <a:solidFill>
              <a:schemeClr val="tx1"/>
            </a:solidFill>
          </a:endParaRPr>
        </a:p>
        <a:p>
          <a:pPr algn="l"/>
          <a:r>
            <a:rPr lang="en-US" sz="1600">
              <a:solidFill>
                <a:schemeClr val="tx1"/>
              </a:solidFill>
            </a:rPr>
            <a:t>p: cutoff (hard threashold)</a:t>
          </a:r>
        </a:p>
      </xdr:txBody>
    </xdr:sp>
    <xdr:clientData/>
  </xdr:twoCellAnchor>
  <xdr:twoCellAnchor>
    <xdr:from>
      <xdr:col>7</xdr:col>
      <xdr:colOff>660400</xdr:colOff>
      <xdr:row>18</xdr:row>
      <xdr:rowOff>76200</xdr:rowOff>
    </xdr:from>
    <xdr:to>
      <xdr:col>11</xdr:col>
      <xdr:colOff>381000</xdr:colOff>
      <xdr:row>28</xdr:row>
      <xdr:rowOff>50800</xdr:rowOff>
    </xdr:to>
    <xdr:sp macro="" textlink="">
      <xdr:nvSpPr>
        <xdr:cNvPr id="6" name="Diamond 5"/>
        <xdr:cNvSpPr/>
      </xdr:nvSpPr>
      <xdr:spPr>
        <a:xfrm>
          <a:off x="6438900" y="3505200"/>
          <a:ext cx="3022600" cy="1879600"/>
        </a:xfrm>
        <a:prstGeom prst="diamond">
          <a:avLst/>
        </a:prstGeom>
        <a:solidFill>
          <a:srgbClr val="FFFFFF"/>
        </a:solidFill>
        <a:ln w="28575" cmpd="sng"/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>
              <a:solidFill>
                <a:srgbClr val="000000"/>
              </a:solidFill>
            </a:rPr>
            <a:t>r &gt; 0 </a:t>
          </a:r>
          <a:r>
            <a:rPr lang="en-US" sz="1800" b="1">
              <a:solidFill>
                <a:srgbClr val="FF0000"/>
              </a:solidFill>
            </a:rPr>
            <a:t>and </a:t>
          </a:r>
        </a:p>
        <a:p>
          <a:pPr algn="ctr"/>
          <a:r>
            <a:rPr lang="en-US" sz="1800">
              <a:solidFill>
                <a:srgbClr val="000000"/>
              </a:solidFill>
            </a:rPr>
            <a:t>nnz(v) &lt; r</a:t>
          </a:r>
          <a:r>
            <a:rPr lang="en-US" sz="1800" baseline="0">
              <a:solidFill>
                <a:srgbClr val="000000"/>
              </a:solidFill>
            </a:rPr>
            <a:t> </a:t>
          </a:r>
          <a:r>
            <a:rPr lang="en-US" sz="1800" b="1">
              <a:solidFill>
                <a:srgbClr val="FF0000"/>
              </a:solidFill>
            </a:rPr>
            <a:t>and</a:t>
          </a:r>
          <a:r>
            <a:rPr lang="en-US" sz="1800">
              <a:solidFill>
                <a:srgbClr val="000000"/>
              </a:solidFill>
            </a:rPr>
            <a:t> </a:t>
          </a:r>
        </a:p>
        <a:p>
          <a:pPr algn="ctr"/>
          <a:r>
            <a:rPr lang="en-US" sz="1800">
              <a:solidFill>
                <a:srgbClr val="000000"/>
              </a:solidFill>
            </a:rPr>
            <a:t>sum(v) &lt; pct</a:t>
          </a:r>
        </a:p>
      </xdr:txBody>
    </xdr:sp>
    <xdr:clientData/>
  </xdr:twoCellAnchor>
  <xdr:twoCellAnchor>
    <xdr:from>
      <xdr:col>9</xdr:col>
      <xdr:colOff>520700</xdr:colOff>
      <xdr:row>28</xdr:row>
      <xdr:rowOff>50800</xdr:rowOff>
    </xdr:from>
    <xdr:to>
      <xdr:col>9</xdr:col>
      <xdr:colOff>527050</xdr:colOff>
      <xdr:row>31</xdr:row>
      <xdr:rowOff>25400</xdr:rowOff>
    </xdr:to>
    <xdr:cxnSp macro="">
      <xdr:nvCxnSpPr>
        <xdr:cNvPr id="9" name="Straight Arrow Connector 8"/>
        <xdr:cNvCxnSpPr>
          <a:stCxn id="6" idx="2"/>
        </xdr:cNvCxnSpPr>
      </xdr:nvCxnSpPr>
      <xdr:spPr>
        <a:xfrm>
          <a:off x="7950200" y="5384800"/>
          <a:ext cx="6350" cy="546100"/>
        </a:xfrm>
        <a:prstGeom prst="straightConnector1">
          <a:avLst/>
        </a:prstGeom>
        <a:ln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381000</xdr:colOff>
      <xdr:row>23</xdr:row>
      <xdr:rowOff>63500</xdr:rowOff>
    </xdr:from>
    <xdr:to>
      <xdr:col>13</xdr:col>
      <xdr:colOff>12700</xdr:colOff>
      <xdr:row>23</xdr:row>
      <xdr:rowOff>88900</xdr:rowOff>
    </xdr:to>
    <xdr:cxnSp macro="">
      <xdr:nvCxnSpPr>
        <xdr:cNvPr id="18" name="Straight Arrow Connector 17"/>
        <xdr:cNvCxnSpPr>
          <a:stCxn id="6" idx="3"/>
        </xdr:cNvCxnSpPr>
      </xdr:nvCxnSpPr>
      <xdr:spPr>
        <a:xfrm>
          <a:off x="9461500" y="4445000"/>
          <a:ext cx="1282700" cy="25400"/>
        </a:xfrm>
        <a:prstGeom prst="straightConnector1">
          <a:avLst/>
        </a:prstGeom>
        <a:ln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19</xdr:row>
      <xdr:rowOff>101600</xdr:rowOff>
    </xdr:from>
    <xdr:to>
      <xdr:col>16</xdr:col>
      <xdr:colOff>609600</xdr:colOff>
      <xdr:row>28</xdr:row>
      <xdr:rowOff>127000</xdr:rowOff>
    </xdr:to>
    <xdr:sp macro="" textlink="">
      <xdr:nvSpPr>
        <xdr:cNvPr id="19" name="Rounded Rectangle 18"/>
        <xdr:cNvSpPr/>
      </xdr:nvSpPr>
      <xdr:spPr>
        <a:xfrm>
          <a:off x="10731500" y="3721100"/>
          <a:ext cx="3086100" cy="1739900"/>
        </a:xfrm>
        <a:prstGeom prst="roundRect">
          <a:avLst/>
        </a:prstGeom>
        <a:solidFill>
          <a:schemeClr val="bg1"/>
        </a:solidFill>
        <a:ln w="28575" cmpd="sng"/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 baseline="0">
              <a:solidFill>
                <a:schemeClr val="tx1"/>
              </a:solidFill>
            </a:rPr>
            <a:t>v' = topK(w, r)</a:t>
          </a:r>
        </a:p>
        <a:p>
          <a:pPr algn="ctr"/>
          <a:endParaRPr lang="en-US" sz="1600" baseline="0">
            <a:solidFill>
              <a:schemeClr val="tx1"/>
            </a:solidFill>
          </a:endParaRPr>
        </a:p>
        <a:p>
          <a:pPr algn="ctr"/>
          <a:r>
            <a:rPr lang="en-US" sz="1600" baseline="0">
              <a:solidFill>
                <a:schemeClr val="tx1"/>
              </a:solidFill>
            </a:rPr>
            <a:t>OR </a:t>
          </a:r>
        </a:p>
        <a:p>
          <a:pPr algn="ctr"/>
          <a:r>
            <a:rPr lang="en-US" sz="1600" baseline="0">
              <a:solidFill>
                <a:schemeClr val="tx1"/>
              </a:solidFill>
            </a:rPr>
            <a:t>n = nnz(v)</a:t>
          </a:r>
        </a:p>
        <a:p>
          <a:pPr algn="ctr"/>
          <a:r>
            <a:rPr lang="en-US" sz="1600" baseline="0">
              <a:solidFill>
                <a:schemeClr val="tx1"/>
              </a:solidFill>
            </a:rPr>
            <a:t> u = topK(w[w&lt;p], r-n)</a:t>
          </a:r>
        </a:p>
        <a:p>
          <a:pPr algn="ctr"/>
          <a:r>
            <a:rPr lang="en-US" sz="1600" baseline="0">
              <a:solidFill>
                <a:schemeClr val="tx1"/>
              </a:solidFill>
            </a:rPr>
            <a:t>v' = v + u </a:t>
          </a:r>
        </a:p>
        <a:p>
          <a:pPr algn="ctr"/>
          <a:endParaRPr lang="en-US" sz="1600" baseline="0">
            <a:solidFill>
              <a:schemeClr val="tx1"/>
            </a:solidFill>
          </a:endParaRPr>
        </a:p>
        <a:p>
          <a:pPr algn="ctr"/>
          <a:endParaRPr 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673100</xdr:colOff>
      <xdr:row>31</xdr:row>
      <xdr:rowOff>25400</xdr:rowOff>
    </xdr:from>
    <xdr:to>
      <xdr:col>11</xdr:col>
      <xdr:colOff>393700</xdr:colOff>
      <xdr:row>41</xdr:row>
      <xdr:rowOff>0</xdr:rowOff>
    </xdr:to>
    <xdr:sp macro="" textlink="">
      <xdr:nvSpPr>
        <xdr:cNvPr id="20" name="Diamond 19"/>
        <xdr:cNvSpPr/>
      </xdr:nvSpPr>
      <xdr:spPr>
        <a:xfrm>
          <a:off x="6451600" y="5930900"/>
          <a:ext cx="3022600" cy="1879600"/>
        </a:xfrm>
        <a:prstGeom prst="diamond">
          <a:avLst/>
        </a:prstGeom>
        <a:solidFill>
          <a:srgbClr val="FFFFFF"/>
        </a:solidFill>
        <a:ln w="28575" cmpd="sng"/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>
              <a:solidFill>
                <a:srgbClr val="000000"/>
              </a:solidFill>
            </a:rPr>
            <a:t>s &gt; 0 </a:t>
          </a:r>
          <a:r>
            <a:rPr lang="en-US" sz="1800" b="1">
              <a:solidFill>
                <a:srgbClr val="FF0000"/>
              </a:solidFill>
            </a:rPr>
            <a:t>and </a:t>
          </a:r>
        </a:p>
        <a:p>
          <a:pPr algn="ctr"/>
          <a:r>
            <a:rPr lang="en-US" sz="1800">
              <a:solidFill>
                <a:srgbClr val="000000"/>
              </a:solidFill>
            </a:rPr>
            <a:t>nnz(v) &gt; s</a:t>
          </a:r>
          <a:r>
            <a:rPr lang="en-US" sz="1800" baseline="0">
              <a:solidFill>
                <a:srgbClr val="000000"/>
              </a:solidFill>
            </a:rPr>
            <a:t> </a:t>
          </a:r>
          <a:endParaRPr lang="en-US" sz="1800">
            <a:solidFill>
              <a:srgbClr val="000000"/>
            </a:solidFill>
          </a:endParaRPr>
        </a:p>
      </xdr:txBody>
    </xdr:sp>
    <xdr:clientData/>
  </xdr:twoCellAnchor>
  <xdr:twoCellAnchor>
    <xdr:from>
      <xdr:col>12</xdr:col>
      <xdr:colOff>660400</xdr:colOff>
      <xdr:row>34</xdr:row>
      <xdr:rowOff>177800</xdr:rowOff>
    </xdr:from>
    <xdr:to>
      <xdr:col>16</xdr:col>
      <xdr:colOff>444500</xdr:colOff>
      <xdr:row>37</xdr:row>
      <xdr:rowOff>76200</xdr:rowOff>
    </xdr:to>
    <xdr:sp macro="" textlink="">
      <xdr:nvSpPr>
        <xdr:cNvPr id="21" name="Rounded Rectangle 20"/>
        <xdr:cNvSpPr/>
      </xdr:nvSpPr>
      <xdr:spPr>
        <a:xfrm>
          <a:off x="10566400" y="6654800"/>
          <a:ext cx="3086100" cy="469900"/>
        </a:xfrm>
        <a:prstGeom prst="roundRect">
          <a:avLst/>
        </a:prstGeom>
        <a:solidFill>
          <a:schemeClr val="bg1"/>
        </a:solidFill>
        <a:ln w="28575" cmpd="sng"/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tx1"/>
              </a:solidFill>
            </a:rPr>
            <a:t>v</a:t>
          </a:r>
          <a:r>
            <a:rPr lang="en-US" sz="1600" baseline="0">
              <a:solidFill>
                <a:schemeClr val="tx1"/>
              </a:solidFill>
            </a:rPr>
            <a:t> = topK(v, r)</a:t>
          </a:r>
          <a:endParaRPr 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520700</xdr:colOff>
      <xdr:row>40</xdr:row>
      <xdr:rowOff>63500</xdr:rowOff>
    </xdr:from>
    <xdr:to>
      <xdr:col>16</xdr:col>
      <xdr:colOff>241300</xdr:colOff>
      <xdr:row>50</xdr:row>
      <xdr:rowOff>38100</xdr:rowOff>
    </xdr:to>
    <xdr:sp macro="" textlink="">
      <xdr:nvSpPr>
        <xdr:cNvPr id="22" name="Diamond 21"/>
        <xdr:cNvSpPr/>
      </xdr:nvSpPr>
      <xdr:spPr>
        <a:xfrm>
          <a:off x="10426700" y="7683500"/>
          <a:ext cx="3022600" cy="1879600"/>
        </a:xfrm>
        <a:prstGeom prst="diamond">
          <a:avLst/>
        </a:prstGeom>
        <a:solidFill>
          <a:srgbClr val="FFFFFF"/>
        </a:solidFill>
        <a:ln w="28575" cmpd="sng"/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>
              <a:solidFill>
                <a:srgbClr val="000000"/>
              </a:solidFill>
            </a:rPr>
            <a:t>r &gt; 0 </a:t>
          </a:r>
          <a:r>
            <a:rPr lang="en-US" sz="1800" b="1">
              <a:solidFill>
                <a:srgbClr val="FF0000"/>
              </a:solidFill>
            </a:rPr>
            <a:t>and </a:t>
          </a:r>
        </a:p>
        <a:p>
          <a:pPr algn="ctr"/>
          <a:r>
            <a:rPr lang="en-US" sz="1800">
              <a:solidFill>
                <a:srgbClr val="000000"/>
              </a:solidFill>
            </a:rPr>
            <a:t>nnz(v) &lt; r</a:t>
          </a:r>
          <a:r>
            <a:rPr lang="en-US" sz="1800" baseline="0">
              <a:solidFill>
                <a:srgbClr val="000000"/>
              </a:solidFill>
            </a:rPr>
            <a:t> </a:t>
          </a:r>
          <a:r>
            <a:rPr lang="en-US" sz="1800" b="1">
              <a:solidFill>
                <a:srgbClr val="FF0000"/>
              </a:solidFill>
            </a:rPr>
            <a:t>and</a:t>
          </a:r>
          <a:r>
            <a:rPr lang="en-US" sz="1800">
              <a:solidFill>
                <a:srgbClr val="000000"/>
              </a:solidFill>
            </a:rPr>
            <a:t> </a:t>
          </a:r>
        </a:p>
        <a:p>
          <a:pPr algn="ctr"/>
          <a:r>
            <a:rPr lang="en-US" sz="1800">
              <a:solidFill>
                <a:srgbClr val="000000"/>
              </a:solidFill>
            </a:rPr>
            <a:t>sum(v) &lt; pct</a:t>
          </a:r>
        </a:p>
      </xdr:txBody>
    </xdr:sp>
    <xdr:clientData/>
  </xdr:twoCellAnchor>
  <xdr:twoCellAnchor>
    <xdr:from>
      <xdr:col>17</xdr:col>
      <xdr:colOff>38100</xdr:colOff>
      <xdr:row>40</xdr:row>
      <xdr:rowOff>38100</xdr:rowOff>
    </xdr:from>
    <xdr:to>
      <xdr:col>20</xdr:col>
      <xdr:colOff>698500</xdr:colOff>
      <xdr:row>50</xdr:row>
      <xdr:rowOff>38100</xdr:rowOff>
    </xdr:to>
    <xdr:sp macro="" textlink="">
      <xdr:nvSpPr>
        <xdr:cNvPr id="23" name="Rounded Rectangle 22"/>
        <xdr:cNvSpPr/>
      </xdr:nvSpPr>
      <xdr:spPr>
        <a:xfrm>
          <a:off x="14071600" y="7658100"/>
          <a:ext cx="3136900" cy="1905000"/>
        </a:xfrm>
        <a:prstGeom prst="roundRect">
          <a:avLst/>
        </a:prstGeom>
        <a:solidFill>
          <a:schemeClr val="bg1"/>
        </a:solidFill>
        <a:ln w="28575" cmpd="sng"/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nl-NL" sz="1600" b="0" baseline="0">
              <a:solidFill>
                <a:schemeClr val="tx1"/>
              </a:solidFill>
            </a:rPr>
            <a:t>v = topK(v', r)</a:t>
          </a:r>
        </a:p>
        <a:p>
          <a:pPr algn="ctr"/>
          <a:endParaRPr lang="en-US" sz="1600" b="0" baseline="0">
            <a:solidFill>
              <a:schemeClr val="tx1"/>
            </a:solidFill>
          </a:endParaRPr>
        </a:p>
        <a:p>
          <a:pPr algn="ctr"/>
          <a:r>
            <a:rPr lang="en-US" sz="1600" b="0" baseline="0">
              <a:solidFill>
                <a:schemeClr val="tx1"/>
              </a:solidFill>
            </a:rPr>
            <a:t>OR </a:t>
          </a:r>
        </a:p>
        <a:p>
          <a:pPr algn="ctr"/>
          <a:endParaRPr lang="en-US" sz="1600" b="1" baseline="0">
            <a:solidFill>
              <a:schemeClr val="tx1"/>
            </a:solidFill>
          </a:endParaRPr>
        </a:p>
        <a:p>
          <a:pPr algn="ctr"/>
          <a:r>
            <a:rPr lang="en-US" sz="1600" baseline="0">
              <a:solidFill>
                <a:schemeClr val="tx1"/>
              </a:solidFill>
            </a:rPr>
            <a:t>n = nnz(v)</a:t>
          </a:r>
        </a:p>
        <a:p>
          <a:pPr algn="ctr"/>
          <a:r>
            <a:rPr lang="en-US" sz="1600" baseline="0">
              <a:solidFill>
                <a:schemeClr val="tx1"/>
              </a:solidFill>
            </a:rPr>
            <a:t> u = topK(v'[v'&gt;p], r-n)</a:t>
          </a:r>
        </a:p>
        <a:p>
          <a:pPr algn="ctr"/>
          <a:r>
            <a:rPr lang="en-US" sz="1600" baseline="0">
              <a:solidFill>
                <a:schemeClr val="tx1"/>
              </a:solidFill>
            </a:rPr>
            <a:t>v = v + u</a:t>
          </a:r>
        </a:p>
      </xdr:txBody>
    </xdr:sp>
    <xdr:clientData/>
  </xdr:twoCellAnchor>
  <xdr:twoCellAnchor>
    <xdr:from>
      <xdr:col>17</xdr:col>
      <xdr:colOff>50800</xdr:colOff>
      <xdr:row>54</xdr:row>
      <xdr:rowOff>114300</xdr:rowOff>
    </xdr:from>
    <xdr:to>
      <xdr:col>20</xdr:col>
      <xdr:colOff>660400</xdr:colOff>
      <xdr:row>57</xdr:row>
      <xdr:rowOff>12700</xdr:rowOff>
    </xdr:to>
    <xdr:sp macro="" textlink="">
      <xdr:nvSpPr>
        <xdr:cNvPr id="24" name="Rounded Rectangle 23"/>
        <xdr:cNvSpPr/>
      </xdr:nvSpPr>
      <xdr:spPr>
        <a:xfrm>
          <a:off x="14084300" y="10401300"/>
          <a:ext cx="3086100" cy="469900"/>
        </a:xfrm>
        <a:prstGeom prst="roundRect">
          <a:avLst/>
        </a:prstGeom>
        <a:solidFill>
          <a:schemeClr val="bg1"/>
        </a:solidFill>
        <a:ln w="28575" cmpd="sng"/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 baseline="0">
              <a:solidFill>
                <a:schemeClr val="tx1"/>
              </a:solidFill>
            </a:rPr>
            <a:t>v=v/sum(v)</a:t>
          </a:r>
          <a:endParaRPr 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393700</xdr:colOff>
      <xdr:row>20</xdr:row>
      <xdr:rowOff>139700</xdr:rowOff>
    </xdr:from>
    <xdr:to>
      <xdr:col>12</xdr:col>
      <xdr:colOff>622300</xdr:colOff>
      <xdr:row>22</xdr:row>
      <xdr:rowOff>165100</xdr:rowOff>
    </xdr:to>
    <xdr:sp macro="" textlink="">
      <xdr:nvSpPr>
        <xdr:cNvPr id="25" name="Rounded Rectangle 24"/>
        <xdr:cNvSpPr/>
      </xdr:nvSpPr>
      <xdr:spPr>
        <a:xfrm>
          <a:off x="9474200" y="3949700"/>
          <a:ext cx="1054100" cy="406400"/>
        </a:xfrm>
        <a:prstGeom prst="roundRect">
          <a:avLst/>
        </a:prstGeom>
        <a:solidFill>
          <a:schemeClr val="bg1"/>
        </a:solidFill>
        <a:ln w="28575" cmpd="sng"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="1">
              <a:solidFill>
                <a:srgbClr val="0000FF"/>
              </a:solidFill>
            </a:rPr>
            <a:t>yes</a:t>
          </a:r>
        </a:p>
      </xdr:txBody>
    </xdr:sp>
    <xdr:clientData/>
  </xdr:twoCellAnchor>
  <xdr:twoCellAnchor>
    <xdr:from>
      <xdr:col>16</xdr:col>
      <xdr:colOff>241300</xdr:colOff>
      <xdr:row>45</xdr:row>
      <xdr:rowOff>38100</xdr:rowOff>
    </xdr:from>
    <xdr:to>
      <xdr:col>17</xdr:col>
      <xdr:colOff>38100</xdr:colOff>
      <xdr:row>45</xdr:row>
      <xdr:rowOff>50800</xdr:rowOff>
    </xdr:to>
    <xdr:cxnSp macro="">
      <xdr:nvCxnSpPr>
        <xdr:cNvPr id="26" name="Straight Arrow Connector 25"/>
        <xdr:cNvCxnSpPr>
          <a:stCxn id="22" idx="3"/>
          <a:endCxn id="23" idx="1"/>
        </xdr:cNvCxnSpPr>
      </xdr:nvCxnSpPr>
      <xdr:spPr>
        <a:xfrm flipV="1">
          <a:off x="13449300" y="8610600"/>
          <a:ext cx="622300" cy="12700"/>
        </a:xfrm>
        <a:prstGeom prst="straightConnector1">
          <a:avLst/>
        </a:prstGeom>
        <a:ln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812800</xdr:colOff>
      <xdr:row>42</xdr:row>
      <xdr:rowOff>88900</xdr:rowOff>
    </xdr:from>
    <xdr:to>
      <xdr:col>16</xdr:col>
      <xdr:colOff>762000</xdr:colOff>
      <xdr:row>44</xdr:row>
      <xdr:rowOff>114300</xdr:rowOff>
    </xdr:to>
    <xdr:sp macro="" textlink="">
      <xdr:nvSpPr>
        <xdr:cNvPr id="29" name="Rounded Rectangle 28"/>
        <xdr:cNvSpPr/>
      </xdr:nvSpPr>
      <xdr:spPr>
        <a:xfrm>
          <a:off x="13195300" y="8089900"/>
          <a:ext cx="774700" cy="406400"/>
        </a:xfrm>
        <a:prstGeom prst="roundRect">
          <a:avLst/>
        </a:prstGeom>
        <a:solidFill>
          <a:schemeClr val="bg1"/>
        </a:solidFill>
        <a:ln w="28575" cmpd="sng"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="1">
              <a:solidFill>
                <a:srgbClr val="0000FF"/>
              </a:solidFill>
            </a:rPr>
            <a:t>yes</a:t>
          </a:r>
        </a:p>
      </xdr:txBody>
    </xdr:sp>
    <xdr:clientData/>
  </xdr:twoCellAnchor>
  <xdr:twoCellAnchor>
    <xdr:from>
      <xdr:col>11</xdr:col>
      <xdr:colOff>393700</xdr:colOff>
      <xdr:row>36</xdr:row>
      <xdr:rowOff>12700</xdr:rowOff>
    </xdr:from>
    <xdr:to>
      <xdr:col>12</xdr:col>
      <xdr:colOff>660400</xdr:colOff>
      <xdr:row>36</xdr:row>
      <xdr:rowOff>31750</xdr:rowOff>
    </xdr:to>
    <xdr:cxnSp macro="">
      <xdr:nvCxnSpPr>
        <xdr:cNvPr id="30" name="Straight Arrow Connector 29"/>
        <xdr:cNvCxnSpPr>
          <a:stCxn id="20" idx="3"/>
          <a:endCxn id="21" idx="1"/>
        </xdr:cNvCxnSpPr>
      </xdr:nvCxnSpPr>
      <xdr:spPr>
        <a:xfrm>
          <a:off x="9474200" y="6870700"/>
          <a:ext cx="1092200" cy="19050"/>
        </a:xfrm>
        <a:prstGeom prst="straightConnector1">
          <a:avLst/>
        </a:prstGeom>
        <a:ln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330200</xdr:colOff>
      <xdr:row>33</xdr:row>
      <xdr:rowOff>127000</xdr:rowOff>
    </xdr:from>
    <xdr:to>
      <xdr:col>12</xdr:col>
      <xdr:colOff>558800</xdr:colOff>
      <xdr:row>35</xdr:row>
      <xdr:rowOff>152400</xdr:rowOff>
    </xdr:to>
    <xdr:sp macro="" textlink="">
      <xdr:nvSpPr>
        <xdr:cNvPr id="33" name="Rounded Rectangle 32"/>
        <xdr:cNvSpPr/>
      </xdr:nvSpPr>
      <xdr:spPr>
        <a:xfrm>
          <a:off x="9410700" y="6413500"/>
          <a:ext cx="1054100" cy="406400"/>
        </a:xfrm>
        <a:prstGeom prst="roundRect">
          <a:avLst/>
        </a:prstGeom>
        <a:solidFill>
          <a:schemeClr val="bg1"/>
        </a:solidFill>
        <a:ln w="28575" cmpd="sng"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="1">
              <a:solidFill>
                <a:srgbClr val="0000FF"/>
              </a:solidFill>
            </a:rPr>
            <a:t>yes</a:t>
          </a:r>
        </a:p>
      </xdr:txBody>
    </xdr:sp>
    <xdr:clientData/>
  </xdr:twoCellAnchor>
  <xdr:twoCellAnchor>
    <xdr:from>
      <xdr:col>9</xdr:col>
      <xdr:colOff>609600</xdr:colOff>
      <xdr:row>28</xdr:row>
      <xdr:rowOff>76200</xdr:rowOff>
    </xdr:from>
    <xdr:to>
      <xdr:col>11</xdr:col>
      <xdr:colOff>12700</xdr:colOff>
      <xdr:row>30</xdr:row>
      <xdr:rowOff>101600</xdr:rowOff>
    </xdr:to>
    <xdr:sp macro="" textlink="">
      <xdr:nvSpPr>
        <xdr:cNvPr id="35" name="Rounded Rectangle 34"/>
        <xdr:cNvSpPr/>
      </xdr:nvSpPr>
      <xdr:spPr>
        <a:xfrm>
          <a:off x="8039100" y="5410200"/>
          <a:ext cx="1054100" cy="406400"/>
        </a:xfrm>
        <a:prstGeom prst="roundRect">
          <a:avLst/>
        </a:prstGeom>
        <a:solidFill>
          <a:schemeClr val="bg1"/>
        </a:solidFill>
        <a:ln w="28575" cmpd="sng"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="1">
              <a:solidFill>
                <a:srgbClr val="0000FF"/>
              </a:solidFill>
            </a:rPr>
            <a:t>No</a:t>
          </a:r>
        </a:p>
      </xdr:txBody>
    </xdr:sp>
    <xdr:clientData/>
  </xdr:twoCellAnchor>
  <xdr:twoCellAnchor>
    <xdr:from>
      <xdr:col>14</xdr:col>
      <xdr:colOff>368300</xdr:colOff>
      <xdr:row>37</xdr:row>
      <xdr:rowOff>88900</xdr:rowOff>
    </xdr:from>
    <xdr:to>
      <xdr:col>14</xdr:col>
      <xdr:colOff>374650</xdr:colOff>
      <xdr:row>40</xdr:row>
      <xdr:rowOff>63500</xdr:rowOff>
    </xdr:to>
    <xdr:cxnSp macro="">
      <xdr:nvCxnSpPr>
        <xdr:cNvPr id="37" name="Straight Arrow Connector 36"/>
        <xdr:cNvCxnSpPr/>
      </xdr:nvCxnSpPr>
      <xdr:spPr>
        <a:xfrm>
          <a:off x="11925300" y="7137400"/>
          <a:ext cx="6350" cy="546100"/>
        </a:xfrm>
        <a:prstGeom prst="straightConnector1">
          <a:avLst/>
        </a:prstGeom>
        <a:ln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768350</xdr:colOff>
      <xdr:row>50</xdr:row>
      <xdr:rowOff>38100</xdr:rowOff>
    </xdr:from>
    <xdr:to>
      <xdr:col>18</xdr:col>
      <xdr:colOff>781050</xdr:colOff>
      <xdr:row>54</xdr:row>
      <xdr:rowOff>114300</xdr:rowOff>
    </xdr:to>
    <xdr:cxnSp macro="">
      <xdr:nvCxnSpPr>
        <xdr:cNvPr id="38" name="Straight Arrow Connector 37"/>
        <xdr:cNvCxnSpPr>
          <a:stCxn id="23" idx="2"/>
          <a:endCxn id="24" idx="0"/>
        </xdr:cNvCxnSpPr>
      </xdr:nvCxnSpPr>
      <xdr:spPr>
        <a:xfrm flipH="1">
          <a:off x="15627350" y="9563100"/>
          <a:ext cx="12700" cy="838200"/>
        </a:xfrm>
        <a:prstGeom prst="straightConnector1">
          <a:avLst/>
        </a:prstGeom>
        <a:ln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723900</xdr:colOff>
      <xdr:row>7</xdr:row>
      <xdr:rowOff>76200</xdr:rowOff>
    </xdr:from>
    <xdr:to>
      <xdr:col>5</xdr:col>
      <xdr:colOff>203200</xdr:colOff>
      <xdr:row>9</xdr:row>
      <xdr:rowOff>165100</xdr:rowOff>
    </xdr:to>
    <xdr:sp macro="" textlink="">
      <xdr:nvSpPr>
        <xdr:cNvPr id="43" name="Rounded Rectangle 42"/>
        <xdr:cNvSpPr/>
      </xdr:nvSpPr>
      <xdr:spPr>
        <a:xfrm>
          <a:off x="2374900" y="1409700"/>
          <a:ext cx="1955800" cy="469900"/>
        </a:xfrm>
        <a:prstGeom prst="roundRect">
          <a:avLst/>
        </a:prstGeom>
        <a:solidFill>
          <a:schemeClr val="bg1"/>
        </a:solidFill>
        <a:ln w="28575" cmpd="sng"/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tx1"/>
              </a:solidFill>
            </a:rPr>
            <a:t>v</a:t>
          </a:r>
          <a:r>
            <a:rPr lang="en-US" sz="1600" baseline="0">
              <a:solidFill>
                <a:schemeClr val="tx1"/>
              </a:solidFill>
            </a:rPr>
            <a:t> = w[w&gt;p]</a:t>
          </a:r>
          <a:endParaRPr 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533400</xdr:colOff>
      <xdr:row>11</xdr:row>
      <xdr:rowOff>165100</xdr:rowOff>
    </xdr:from>
    <xdr:to>
      <xdr:col>5</xdr:col>
      <xdr:colOff>381000</xdr:colOff>
      <xdr:row>18</xdr:row>
      <xdr:rowOff>38100</xdr:rowOff>
    </xdr:to>
    <xdr:sp macro="" textlink="">
      <xdr:nvSpPr>
        <xdr:cNvPr id="44" name="Diamond 43"/>
        <xdr:cNvSpPr/>
      </xdr:nvSpPr>
      <xdr:spPr>
        <a:xfrm>
          <a:off x="2184400" y="2260600"/>
          <a:ext cx="2324100" cy="1206500"/>
        </a:xfrm>
        <a:prstGeom prst="diamond">
          <a:avLst/>
        </a:prstGeom>
        <a:solidFill>
          <a:srgbClr val="FFFFFF"/>
        </a:solidFill>
        <a:ln w="28575" cmpd="sng"/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>
              <a:solidFill>
                <a:srgbClr val="000000"/>
              </a:solidFill>
            </a:rPr>
            <a:t>r = 0 </a:t>
          </a:r>
          <a:r>
            <a:rPr lang="en-US" sz="1800" b="1">
              <a:solidFill>
                <a:srgbClr val="FF0000"/>
              </a:solidFill>
            </a:rPr>
            <a:t>and </a:t>
          </a:r>
        </a:p>
        <a:p>
          <a:pPr algn="ctr"/>
          <a:r>
            <a:rPr lang="en-US" sz="1800">
              <a:solidFill>
                <a:srgbClr val="000000"/>
              </a:solidFill>
            </a:rPr>
            <a:t>nnz(v) =</a:t>
          </a:r>
          <a:r>
            <a:rPr lang="en-US" sz="1800" baseline="0">
              <a:solidFill>
                <a:srgbClr val="000000"/>
              </a:solidFill>
            </a:rPr>
            <a:t> 0</a:t>
          </a:r>
          <a:endParaRPr lang="en-US" sz="1800">
            <a:solidFill>
              <a:srgbClr val="000000"/>
            </a:solidFill>
          </a:endParaRPr>
        </a:p>
      </xdr:txBody>
    </xdr:sp>
    <xdr:clientData/>
  </xdr:twoCellAnchor>
  <xdr:twoCellAnchor>
    <xdr:from>
      <xdr:col>7</xdr:col>
      <xdr:colOff>609600</xdr:colOff>
      <xdr:row>13</xdr:row>
      <xdr:rowOff>165100</xdr:rowOff>
    </xdr:from>
    <xdr:to>
      <xdr:col>11</xdr:col>
      <xdr:colOff>393700</xdr:colOff>
      <xdr:row>16</xdr:row>
      <xdr:rowOff>63500</xdr:rowOff>
    </xdr:to>
    <xdr:sp macro="" textlink="">
      <xdr:nvSpPr>
        <xdr:cNvPr id="45" name="Rounded Rectangle 44"/>
        <xdr:cNvSpPr/>
      </xdr:nvSpPr>
      <xdr:spPr>
        <a:xfrm>
          <a:off x="6388100" y="2641600"/>
          <a:ext cx="3086100" cy="469900"/>
        </a:xfrm>
        <a:prstGeom prst="roundRect">
          <a:avLst/>
        </a:prstGeom>
        <a:solidFill>
          <a:schemeClr val="bg1"/>
        </a:solidFill>
        <a:ln w="28575" cmpd="sng"/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tx1"/>
              </a:solidFill>
            </a:rPr>
            <a:t>add</a:t>
          </a:r>
          <a:r>
            <a:rPr lang="en-US" sz="1600" baseline="0">
              <a:solidFill>
                <a:schemeClr val="tx1"/>
              </a:solidFill>
            </a:rPr>
            <a:t> a loop with value = 1</a:t>
          </a:r>
          <a:endParaRPr 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501650</xdr:colOff>
      <xdr:row>16</xdr:row>
      <xdr:rowOff>63500</xdr:rowOff>
    </xdr:from>
    <xdr:to>
      <xdr:col>9</xdr:col>
      <xdr:colOff>520700</xdr:colOff>
      <xdr:row>18</xdr:row>
      <xdr:rowOff>76200</xdr:rowOff>
    </xdr:to>
    <xdr:cxnSp macro="">
      <xdr:nvCxnSpPr>
        <xdr:cNvPr id="46" name="Straight Arrow Connector 45"/>
        <xdr:cNvCxnSpPr>
          <a:stCxn id="45" idx="2"/>
          <a:endCxn id="6" idx="0"/>
        </xdr:cNvCxnSpPr>
      </xdr:nvCxnSpPr>
      <xdr:spPr>
        <a:xfrm>
          <a:off x="7931150" y="3111500"/>
          <a:ext cx="19050" cy="393700"/>
        </a:xfrm>
        <a:prstGeom prst="straightConnector1">
          <a:avLst/>
        </a:prstGeom>
        <a:ln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381000</xdr:colOff>
      <xdr:row>15</xdr:row>
      <xdr:rowOff>6350</xdr:rowOff>
    </xdr:from>
    <xdr:to>
      <xdr:col>7</xdr:col>
      <xdr:colOff>609600</xdr:colOff>
      <xdr:row>15</xdr:row>
      <xdr:rowOff>19050</xdr:rowOff>
    </xdr:to>
    <xdr:cxnSp macro="">
      <xdr:nvCxnSpPr>
        <xdr:cNvPr id="49" name="Straight Arrow Connector 48"/>
        <xdr:cNvCxnSpPr>
          <a:stCxn id="44" idx="3"/>
          <a:endCxn id="45" idx="1"/>
        </xdr:cNvCxnSpPr>
      </xdr:nvCxnSpPr>
      <xdr:spPr>
        <a:xfrm>
          <a:off x="4508500" y="2863850"/>
          <a:ext cx="1879600" cy="12700"/>
        </a:xfrm>
        <a:prstGeom prst="straightConnector1">
          <a:avLst/>
        </a:prstGeom>
        <a:ln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44450</xdr:colOff>
      <xdr:row>9</xdr:row>
      <xdr:rowOff>165100</xdr:rowOff>
    </xdr:from>
    <xdr:to>
      <xdr:col>4</xdr:col>
      <xdr:colOff>50800</xdr:colOff>
      <xdr:row>11</xdr:row>
      <xdr:rowOff>165100</xdr:rowOff>
    </xdr:to>
    <xdr:cxnSp macro="">
      <xdr:nvCxnSpPr>
        <xdr:cNvPr id="52" name="Straight Arrow Connector 51"/>
        <xdr:cNvCxnSpPr>
          <a:stCxn id="43" idx="2"/>
          <a:endCxn id="44" idx="0"/>
        </xdr:cNvCxnSpPr>
      </xdr:nvCxnSpPr>
      <xdr:spPr>
        <a:xfrm flipH="1">
          <a:off x="3346450" y="1879600"/>
          <a:ext cx="6350" cy="381000"/>
        </a:xfrm>
        <a:prstGeom prst="straightConnector1">
          <a:avLst/>
        </a:prstGeom>
        <a:ln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406400</xdr:colOff>
      <xdr:row>12</xdr:row>
      <xdr:rowOff>101600</xdr:rowOff>
    </xdr:from>
    <xdr:to>
      <xdr:col>6</xdr:col>
      <xdr:colOff>635000</xdr:colOff>
      <xdr:row>14</xdr:row>
      <xdr:rowOff>127000</xdr:rowOff>
    </xdr:to>
    <xdr:sp macro="" textlink="">
      <xdr:nvSpPr>
        <xdr:cNvPr id="54" name="Rounded Rectangle 53"/>
        <xdr:cNvSpPr/>
      </xdr:nvSpPr>
      <xdr:spPr>
        <a:xfrm>
          <a:off x="4533900" y="2387600"/>
          <a:ext cx="1054100" cy="406400"/>
        </a:xfrm>
        <a:prstGeom prst="roundRect">
          <a:avLst/>
        </a:prstGeom>
        <a:solidFill>
          <a:schemeClr val="bg1"/>
        </a:solidFill>
        <a:ln w="28575" cmpd="sng"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="1">
              <a:solidFill>
                <a:srgbClr val="0000FF"/>
              </a:solidFill>
            </a:rPr>
            <a:t>yes</a:t>
          </a:r>
        </a:p>
      </xdr:txBody>
    </xdr:sp>
    <xdr:clientData/>
  </xdr:twoCellAnchor>
  <xdr:twoCellAnchor>
    <xdr:from>
      <xdr:col>4</xdr:col>
      <xdr:colOff>44450</xdr:colOff>
      <xdr:row>18</xdr:row>
      <xdr:rowOff>38100</xdr:rowOff>
    </xdr:from>
    <xdr:to>
      <xdr:col>9</xdr:col>
      <xdr:colOff>520700</xdr:colOff>
      <xdr:row>18</xdr:row>
      <xdr:rowOff>76200</xdr:rowOff>
    </xdr:to>
    <xdr:cxnSp macro="">
      <xdr:nvCxnSpPr>
        <xdr:cNvPr id="58" name="Straight Arrow Connector 57"/>
        <xdr:cNvCxnSpPr>
          <a:stCxn id="44" idx="2"/>
          <a:endCxn id="6" idx="0"/>
        </xdr:cNvCxnSpPr>
      </xdr:nvCxnSpPr>
      <xdr:spPr>
        <a:xfrm>
          <a:off x="3346450" y="3467100"/>
          <a:ext cx="4603750" cy="38100"/>
        </a:xfrm>
        <a:prstGeom prst="straightConnector1">
          <a:avLst/>
        </a:prstGeom>
        <a:ln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495300</xdr:colOff>
      <xdr:row>18</xdr:row>
      <xdr:rowOff>114300</xdr:rowOff>
    </xdr:from>
    <xdr:to>
      <xdr:col>6</xdr:col>
      <xdr:colOff>723900</xdr:colOff>
      <xdr:row>20</xdr:row>
      <xdr:rowOff>139700</xdr:rowOff>
    </xdr:to>
    <xdr:sp macro="" textlink="">
      <xdr:nvSpPr>
        <xdr:cNvPr id="61" name="Rounded Rectangle 60"/>
        <xdr:cNvSpPr/>
      </xdr:nvSpPr>
      <xdr:spPr>
        <a:xfrm>
          <a:off x="4622800" y="3543300"/>
          <a:ext cx="1054100" cy="406400"/>
        </a:xfrm>
        <a:prstGeom prst="roundRect">
          <a:avLst/>
        </a:prstGeom>
        <a:solidFill>
          <a:schemeClr val="bg1"/>
        </a:solidFill>
        <a:ln w="28575" cmpd="sng"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="1">
              <a:solidFill>
                <a:srgbClr val="0000FF"/>
              </a:solidFill>
            </a:rPr>
            <a:t>No</a:t>
          </a:r>
        </a:p>
      </xdr:txBody>
    </xdr:sp>
    <xdr:clientData/>
  </xdr:twoCellAnchor>
  <xdr:twoCellAnchor>
    <xdr:from>
      <xdr:col>17</xdr:col>
      <xdr:colOff>266700</xdr:colOff>
      <xdr:row>19</xdr:row>
      <xdr:rowOff>177800</xdr:rowOff>
    </xdr:from>
    <xdr:to>
      <xdr:col>25</xdr:col>
      <xdr:colOff>723900</xdr:colOff>
      <xdr:row>30</xdr:row>
      <xdr:rowOff>0</xdr:rowOff>
    </xdr:to>
    <xdr:sp macro="" textlink="">
      <xdr:nvSpPr>
        <xdr:cNvPr id="31" name="Rounded Rectangle 30"/>
        <xdr:cNvSpPr/>
      </xdr:nvSpPr>
      <xdr:spPr>
        <a:xfrm>
          <a:off x="14300200" y="3797300"/>
          <a:ext cx="7061200" cy="1917700"/>
        </a:xfrm>
        <a:prstGeom prst="roundRect">
          <a:avLst/>
        </a:prstGeom>
        <a:solidFill>
          <a:schemeClr val="bg1"/>
        </a:solidFill>
        <a:ln w="28575" cmpd="sng">
          <a:noFill/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ln>
                <a:noFill/>
                <a:prstDash val="dot"/>
              </a:ln>
              <a:solidFill>
                <a:schemeClr val="tx1"/>
              </a:solidFill>
              <a:effectLst/>
            </a:rPr>
            <a:t>These</a:t>
          </a:r>
          <a:r>
            <a:rPr lang="en-US" sz="1600" baseline="0">
              <a:ln>
                <a:noFill/>
                <a:prstDash val="dot"/>
              </a:ln>
              <a:solidFill>
                <a:schemeClr val="tx1"/>
              </a:solidFill>
              <a:effectLst/>
            </a:rPr>
            <a:t> two options</a:t>
          </a:r>
          <a:r>
            <a:rPr lang="en-US" sz="1600">
              <a:ln>
                <a:noFill/>
                <a:prstDash val="dot"/>
              </a:ln>
              <a:solidFill>
                <a:schemeClr val="tx1"/>
              </a:solidFill>
              <a:effectLst/>
            </a:rPr>
            <a:t> essentially produce</a:t>
          </a:r>
          <a:r>
            <a:rPr lang="en-US" sz="1600" baseline="0">
              <a:ln>
                <a:noFill/>
                <a:prstDash val="dot"/>
              </a:ln>
              <a:solidFill>
                <a:schemeClr val="tx1"/>
              </a:solidFill>
              <a:effectLst/>
            </a:rPr>
            <a:t> the same output. </a:t>
          </a:r>
        </a:p>
        <a:p>
          <a:pPr algn="ctr"/>
          <a:r>
            <a:rPr lang="en-US" sz="1600" baseline="0">
              <a:ln>
                <a:noFill/>
                <a:prstDash val="dot"/>
              </a:ln>
              <a:solidFill>
                <a:schemeClr val="tx1"/>
              </a:solidFill>
              <a:effectLst/>
            </a:rPr>
            <a:t>The first option keeps top r entries from the original vector w.</a:t>
          </a:r>
        </a:p>
        <a:p>
          <a:pPr algn="ctr"/>
          <a:r>
            <a:rPr lang="en-US" sz="1600" baseline="0">
              <a:ln>
                <a:noFill/>
                <a:prstDash val="dot"/>
              </a:ln>
              <a:solidFill>
                <a:schemeClr val="tx1"/>
              </a:solidFill>
              <a:effectLst/>
            </a:rPr>
            <a:t>The second option creates u by keeping top (r-n) entries from w \setminus v.</a:t>
          </a:r>
        </a:p>
        <a:p>
          <a:pPr algn="ctr"/>
          <a:r>
            <a:rPr lang="en-US" sz="1600" baseline="0">
              <a:ln>
                <a:noFill/>
                <a:prstDash val="dot"/>
              </a:ln>
              <a:solidFill>
                <a:schemeClr val="tx1"/>
              </a:solidFill>
              <a:effectLst/>
            </a:rPr>
            <a:t>u is then combined with v to get top r entries of the original vector w.</a:t>
          </a:r>
        </a:p>
        <a:p>
          <a:pPr algn="ctr"/>
          <a:r>
            <a:rPr lang="en-US" sz="1600" baseline="0">
              <a:ln>
                <a:noFill/>
                <a:prstDash val="dot"/>
              </a:ln>
              <a:solidFill>
                <a:schemeClr val="tx1"/>
              </a:solidFill>
              <a:effectLst/>
            </a:rPr>
            <a:t>The second option might be more efficient (topK computation is cheaper). </a:t>
          </a:r>
        </a:p>
        <a:p>
          <a:pPr algn="ctr"/>
          <a:r>
            <a:rPr lang="en-US" sz="1600" baseline="0">
              <a:ln>
                <a:noFill/>
                <a:prstDash val="dot"/>
              </a:ln>
              <a:solidFill>
                <a:schemeClr val="tx1"/>
              </a:solidFill>
              <a:effectLst/>
            </a:rPr>
            <a:t>At this moment we have only implemented option 1.   </a:t>
          </a:r>
          <a:endParaRPr lang="en-US" sz="1600">
            <a:ln>
              <a:noFill/>
              <a:prstDash val="dot"/>
            </a:ln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9</xdr:col>
      <xdr:colOff>533400</xdr:colOff>
      <xdr:row>40</xdr:row>
      <xdr:rowOff>177800</xdr:rowOff>
    </xdr:from>
    <xdr:to>
      <xdr:col>9</xdr:col>
      <xdr:colOff>539750</xdr:colOff>
      <xdr:row>43</xdr:row>
      <xdr:rowOff>152400</xdr:rowOff>
    </xdr:to>
    <xdr:cxnSp macro="">
      <xdr:nvCxnSpPr>
        <xdr:cNvPr id="34" name="Straight Arrow Connector 33"/>
        <xdr:cNvCxnSpPr/>
      </xdr:nvCxnSpPr>
      <xdr:spPr>
        <a:xfrm>
          <a:off x="7962900" y="7797800"/>
          <a:ext cx="6350" cy="546100"/>
        </a:xfrm>
        <a:prstGeom prst="straightConnector1">
          <a:avLst/>
        </a:prstGeom>
        <a:ln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762000</xdr:colOff>
      <xdr:row>29</xdr:row>
      <xdr:rowOff>38100</xdr:rowOff>
    </xdr:from>
    <xdr:to>
      <xdr:col>11</xdr:col>
      <xdr:colOff>165100</xdr:colOff>
      <xdr:row>31</xdr:row>
      <xdr:rowOff>63500</xdr:rowOff>
    </xdr:to>
    <xdr:sp macro="" textlink="">
      <xdr:nvSpPr>
        <xdr:cNvPr id="36" name="Rounded Rectangle 35"/>
        <xdr:cNvSpPr/>
      </xdr:nvSpPr>
      <xdr:spPr>
        <a:xfrm>
          <a:off x="8191500" y="5562600"/>
          <a:ext cx="1054100" cy="406400"/>
        </a:xfrm>
        <a:prstGeom prst="roundRect">
          <a:avLst/>
        </a:prstGeom>
        <a:solidFill>
          <a:schemeClr val="bg1"/>
        </a:solidFill>
        <a:ln w="28575" cmpd="sng"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="1">
              <a:solidFill>
                <a:srgbClr val="0000FF"/>
              </a:solidFill>
            </a:rPr>
            <a:t>No</a:t>
          </a:r>
        </a:p>
      </xdr:txBody>
    </xdr:sp>
    <xdr:clientData/>
  </xdr:twoCellAnchor>
  <xdr:twoCellAnchor>
    <xdr:from>
      <xdr:col>9</xdr:col>
      <xdr:colOff>558800</xdr:colOff>
      <xdr:row>41</xdr:row>
      <xdr:rowOff>63500</xdr:rowOff>
    </xdr:from>
    <xdr:to>
      <xdr:col>10</xdr:col>
      <xdr:colOff>787400</xdr:colOff>
      <xdr:row>43</xdr:row>
      <xdr:rowOff>88900</xdr:rowOff>
    </xdr:to>
    <xdr:sp macro="" textlink="">
      <xdr:nvSpPr>
        <xdr:cNvPr id="39" name="Rounded Rectangle 38"/>
        <xdr:cNvSpPr/>
      </xdr:nvSpPr>
      <xdr:spPr>
        <a:xfrm>
          <a:off x="7988300" y="7874000"/>
          <a:ext cx="1054100" cy="406400"/>
        </a:xfrm>
        <a:prstGeom prst="roundRect">
          <a:avLst/>
        </a:prstGeom>
        <a:solidFill>
          <a:schemeClr val="bg1"/>
        </a:solidFill>
        <a:ln w="28575" cmpd="sng"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="1">
              <a:solidFill>
                <a:srgbClr val="0000FF"/>
              </a:solidFill>
            </a:rPr>
            <a:t>No</a:t>
          </a:r>
        </a:p>
      </xdr:txBody>
    </xdr:sp>
    <xdr:clientData/>
  </xdr:twoCellAnchor>
  <xdr:twoCellAnchor>
    <xdr:from>
      <xdr:col>7</xdr:col>
      <xdr:colOff>584200</xdr:colOff>
      <xdr:row>43</xdr:row>
      <xdr:rowOff>177800</xdr:rowOff>
    </xdr:from>
    <xdr:to>
      <xdr:col>11</xdr:col>
      <xdr:colOff>368300</xdr:colOff>
      <xdr:row>46</xdr:row>
      <xdr:rowOff>76200</xdr:rowOff>
    </xdr:to>
    <xdr:sp macro="" textlink="">
      <xdr:nvSpPr>
        <xdr:cNvPr id="40" name="Rounded Rectangle 39"/>
        <xdr:cNvSpPr/>
      </xdr:nvSpPr>
      <xdr:spPr>
        <a:xfrm>
          <a:off x="6362700" y="8369300"/>
          <a:ext cx="3086100" cy="469900"/>
        </a:xfrm>
        <a:prstGeom prst="roundRect">
          <a:avLst/>
        </a:prstGeom>
        <a:solidFill>
          <a:srgbClr val="0000FF">
            <a:alpha val="6000"/>
          </a:srgbClr>
        </a:solidFill>
        <a:ln w="28575" cmpd="sng"/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 baseline="0">
              <a:solidFill>
                <a:schemeClr val="tx1"/>
              </a:solidFill>
            </a:rPr>
            <a:t>return v</a:t>
          </a:r>
          <a:endParaRPr lang="en-US" sz="16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"/>
  <sheetViews>
    <sheetView workbookViewId="0">
      <selection activeCell="C9" sqref="C9"/>
    </sheetView>
  </sheetViews>
  <sheetFormatPr baseColWidth="10" defaultRowHeight="18" x14ac:dyDescent="0"/>
  <cols>
    <col min="1" max="1" width="10.83203125" style="2"/>
    <col min="2" max="2" width="40.6640625" style="2" customWidth="1"/>
    <col min="3" max="3" width="47.83203125" style="2" customWidth="1"/>
    <col min="4" max="16384" width="10.83203125" style="2"/>
  </cols>
  <sheetData>
    <row r="1" spans="2:4">
      <c r="C1" s="2" t="s">
        <v>1</v>
      </c>
      <c r="D1" s="2" t="s">
        <v>3</v>
      </c>
    </row>
    <row r="2" spans="2:4" ht="54">
      <c r="B2" s="2" t="s">
        <v>0</v>
      </c>
      <c r="C2" s="2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39" sqref="C39"/>
    </sheetView>
  </sheetViews>
  <sheetFormatPr baseColWidth="10" defaultColWidth="38.6640625" defaultRowHeight="15" x14ac:dyDescent="0"/>
  <cols>
    <col min="1" max="16384" width="38.6640625" style="1"/>
  </cols>
  <sheetData>
    <row r="1" spans="1:3">
      <c r="A1" s="1" t="s">
        <v>5</v>
      </c>
    </row>
    <row r="2" spans="1:3" s="3" customFormat="1" ht="45">
      <c r="A2" s="3" t="s">
        <v>6</v>
      </c>
      <c r="B2" s="3" t="s">
        <v>4</v>
      </c>
      <c r="C2" s="3" t="s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"/>
  <sheetViews>
    <sheetView topLeftCell="H30" workbookViewId="0">
      <selection sqref="A1:XFD60"/>
    </sheetView>
  </sheetViews>
  <sheetFormatPr baseColWidth="10" defaultRowHeight="15" x14ac:dyDescent="0"/>
  <sheetData>
    <row r="1" s="14" customFormat="1"/>
    <row r="2" s="14" customFormat="1"/>
    <row r="3" s="14" customFormat="1"/>
    <row r="4" s="14" customFormat="1"/>
    <row r="5" s="14" customFormat="1"/>
    <row r="6" s="14" customFormat="1"/>
    <row r="7" s="14" customFormat="1"/>
    <row r="8" s="14" customFormat="1"/>
    <row r="9" s="14" customFormat="1"/>
    <row r="10" s="14" customFormat="1"/>
    <row r="11" s="14" customFormat="1"/>
    <row r="12" s="14" customFormat="1"/>
    <row r="13" s="14" customFormat="1"/>
    <row r="14" s="14" customFormat="1"/>
    <row r="15" s="14" customFormat="1"/>
    <row r="16" s="14" customFormat="1"/>
    <row r="17" s="14" customFormat="1"/>
    <row r="18" s="14" customFormat="1"/>
    <row r="19" s="14" customFormat="1"/>
    <row r="20" s="14" customFormat="1"/>
    <row r="21" s="14" customFormat="1"/>
    <row r="22" s="14" customFormat="1"/>
    <row r="23" s="14" customFormat="1"/>
    <row r="24" s="14" customFormat="1"/>
    <row r="25" s="14" customFormat="1"/>
    <row r="26" s="14" customFormat="1"/>
    <row r="27" s="14" customFormat="1"/>
    <row r="28" s="14" customFormat="1"/>
    <row r="29" s="14" customFormat="1"/>
    <row r="30" s="14" customFormat="1"/>
    <row r="31" s="14" customFormat="1"/>
    <row r="32" s="14" customFormat="1"/>
    <row r="33" s="14" customFormat="1"/>
    <row r="34" s="14" customFormat="1"/>
    <row r="35" s="14" customFormat="1"/>
    <row r="36" s="14" customFormat="1"/>
    <row r="37" s="14" customFormat="1"/>
    <row r="38" s="14" customFormat="1"/>
    <row r="39" s="14" customFormat="1"/>
    <row r="40" s="14" customFormat="1"/>
    <row r="41" s="14" customFormat="1"/>
    <row r="42" s="14" customFormat="1"/>
    <row r="43" s="14" customFormat="1"/>
    <row r="44" s="14" customFormat="1"/>
    <row r="45" s="14" customFormat="1"/>
    <row r="46" s="14" customFormat="1"/>
    <row r="47" s="14" customFormat="1"/>
    <row r="48" s="14" customFormat="1"/>
    <row r="49" s="14" customFormat="1"/>
    <row r="50" s="14" customFormat="1"/>
    <row r="51" s="14" customFormat="1"/>
    <row r="52" s="14" customFormat="1"/>
    <row r="53" s="14" customFormat="1"/>
    <row r="54" s="14" customFormat="1"/>
    <row r="55" s="14" customFormat="1"/>
    <row r="56" s="14" customFormat="1"/>
    <row r="57" s="14" customFormat="1"/>
    <row r="58" s="14" customFormat="1"/>
    <row r="59" s="14" customFormat="1"/>
    <row r="60" s="14" customFormat="1"/>
  </sheetData>
  <mergeCells count="1">
    <mergeCell ref="A1:XFD60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opLeftCell="A2" workbookViewId="0">
      <selection activeCell="C9" sqref="C9"/>
    </sheetView>
  </sheetViews>
  <sheetFormatPr baseColWidth="10" defaultRowHeight="15" x14ac:dyDescent="0"/>
  <cols>
    <col min="1" max="1" width="17" customWidth="1"/>
    <col min="3" max="3" width="73" customWidth="1"/>
    <col min="4" max="4" width="18.83203125" customWidth="1"/>
    <col min="5" max="5" width="51.6640625" customWidth="1"/>
  </cols>
  <sheetData>
    <row r="1" spans="1:5" ht="30">
      <c r="A1" t="s">
        <v>9</v>
      </c>
      <c r="C1" t="s">
        <v>10</v>
      </c>
      <c r="D1" t="s">
        <v>11</v>
      </c>
      <c r="E1" s="1" t="s">
        <v>13</v>
      </c>
    </row>
    <row r="2" spans="1:5" s="6" customFormat="1" ht="157" customHeight="1">
      <c r="A2" s="5" t="s">
        <v>8</v>
      </c>
      <c r="C2" s="4" t="s">
        <v>60</v>
      </c>
      <c r="D2" s="6" t="s">
        <v>12</v>
      </c>
      <c r="E2" s="6" t="s">
        <v>59</v>
      </c>
    </row>
    <row r="3" spans="1:5">
      <c r="C3" t="s">
        <v>61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22"/>
  <sheetViews>
    <sheetView topLeftCell="A6" workbookViewId="0">
      <selection activeCell="D7" sqref="D7"/>
    </sheetView>
  </sheetViews>
  <sheetFormatPr baseColWidth="10" defaultRowHeight="23" x14ac:dyDescent="0"/>
  <cols>
    <col min="1" max="1" width="10.83203125" style="7"/>
    <col min="2" max="2" width="37.5" style="7" customWidth="1"/>
    <col min="3" max="3" width="48" style="7" customWidth="1"/>
    <col min="4" max="4" width="40.33203125" style="7" customWidth="1"/>
    <col min="5" max="5" width="66.6640625" style="7" customWidth="1"/>
    <col min="6" max="6" width="59.33203125" style="7" customWidth="1"/>
    <col min="7" max="16384" width="10.83203125" style="7"/>
  </cols>
  <sheetData>
    <row r="4" spans="2:6">
      <c r="B4" s="7" t="s">
        <v>32</v>
      </c>
    </row>
    <row r="5" spans="2:6">
      <c r="B5" s="7" t="s">
        <v>33</v>
      </c>
      <c r="C5" s="7" t="s">
        <v>14</v>
      </c>
    </row>
    <row r="6" spans="2:6">
      <c r="C6" s="7" t="s">
        <v>16</v>
      </c>
      <c r="D6" s="7" t="s">
        <v>29</v>
      </c>
      <c r="E6" s="7" t="s">
        <v>15</v>
      </c>
    </row>
    <row r="7" spans="2:6">
      <c r="C7" s="7" t="s">
        <v>28</v>
      </c>
      <c r="D7" s="7" t="s">
        <v>17</v>
      </c>
    </row>
    <row r="8" spans="2:6">
      <c r="C8" s="7" t="s">
        <v>30</v>
      </c>
      <c r="D8" s="7" t="s">
        <v>31</v>
      </c>
    </row>
    <row r="10" spans="2:6">
      <c r="B10" s="7" t="s">
        <v>35</v>
      </c>
      <c r="C10" s="7" t="s">
        <v>34</v>
      </c>
    </row>
    <row r="11" spans="2:6">
      <c r="C11" s="7" t="s">
        <v>36</v>
      </c>
      <c r="D11" s="7" t="s">
        <v>38</v>
      </c>
    </row>
    <row r="12" spans="2:6">
      <c r="D12" s="7" t="s">
        <v>39</v>
      </c>
      <c r="E12" s="7" t="s">
        <v>46</v>
      </c>
    </row>
    <row r="13" spans="2:6">
      <c r="E13" s="7" t="s">
        <v>45</v>
      </c>
    </row>
    <row r="14" spans="2:6">
      <c r="E14" s="7" t="s">
        <v>40</v>
      </c>
    </row>
    <row r="15" spans="2:6">
      <c r="E15" s="7" t="s">
        <v>42</v>
      </c>
    </row>
    <row r="16" spans="2:6">
      <c r="E16" s="7" t="s">
        <v>41</v>
      </c>
      <c r="F16" s="7" t="s">
        <v>50</v>
      </c>
    </row>
    <row r="17" spans="3:6" ht="115">
      <c r="E17" s="7" t="s">
        <v>49</v>
      </c>
      <c r="F17" s="12" t="s">
        <v>53</v>
      </c>
    </row>
    <row r="18" spans="3:6">
      <c r="E18" s="7" t="s">
        <v>47</v>
      </c>
      <c r="F18" s="7" t="s">
        <v>48</v>
      </c>
    </row>
    <row r="19" spans="3:6" ht="345">
      <c r="E19" s="7" t="s">
        <v>51</v>
      </c>
      <c r="F19" s="13" t="s">
        <v>52</v>
      </c>
    </row>
    <row r="20" spans="3:6">
      <c r="D20" s="7" t="s">
        <v>54</v>
      </c>
      <c r="E20" s="7" t="s">
        <v>55</v>
      </c>
    </row>
    <row r="21" spans="3:6">
      <c r="C21" s="7" t="s">
        <v>56</v>
      </c>
    </row>
    <row r="22" spans="3:6">
      <c r="C22" s="7" t="s">
        <v>37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workbookViewId="0">
      <selection activeCell="B16" sqref="B16"/>
    </sheetView>
  </sheetViews>
  <sheetFormatPr baseColWidth="10" defaultRowHeight="15" x14ac:dyDescent="0"/>
  <cols>
    <col min="1" max="2" width="29.33203125" style="8" customWidth="1"/>
    <col min="3" max="3" width="65" style="8" customWidth="1"/>
    <col min="4" max="16384" width="10.83203125" style="8"/>
  </cols>
  <sheetData>
    <row r="1" spans="1:3" ht="30">
      <c r="B1" s="8" t="s">
        <v>27</v>
      </c>
    </row>
    <row r="2" spans="1:3">
      <c r="B2" s="8" t="s">
        <v>20</v>
      </c>
      <c r="C2" s="8" t="s">
        <v>21</v>
      </c>
    </row>
    <row r="3" spans="1:3" ht="30">
      <c r="A3" s="8" t="s">
        <v>18</v>
      </c>
      <c r="B3" s="9" t="s">
        <v>19</v>
      </c>
      <c r="C3" s="8" t="s">
        <v>26</v>
      </c>
    </row>
    <row r="4" spans="1:3">
      <c r="B4" s="9" t="s">
        <v>23</v>
      </c>
      <c r="C4" s="8" t="s">
        <v>24</v>
      </c>
    </row>
    <row r="5" spans="1:3">
      <c r="B5" s="8" t="s">
        <v>22</v>
      </c>
      <c r="C5" s="8" t="s">
        <v>25</v>
      </c>
    </row>
    <row r="9" spans="1:3" ht="60">
      <c r="B9" s="11" t="s">
        <v>62</v>
      </c>
    </row>
    <row r="43" spans="8:8" ht="23">
      <c r="H43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W25"/>
  <sheetViews>
    <sheetView topLeftCell="F1" workbookViewId="0">
      <selection activeCell="O31" sqref="O31"/>
    </sheetView>
  </sheetViews>
  <sheetFormatPr baseColWidth="10" defaultRowHeight="15" x14ac:dyDescent="0"/>
  <sheetData>
    <row r="2" spans="4:23">
      <c r="D2" t="s">
        <v>43</v>
      </c>
      <c r="E2">
        <v>0.189</v>
      </c>
      <c r="F2">
        <v>0.108</v>
      </c>
      <c r="G2">
        <v>0</v>
      </c>
      <c r="H2">
        <v>9.9000000000000005E-2</v>
      </c>
      <c r="I2">
        <v>0</v>
      </c>
      <c r="J2">
        <v>0</v>
      </c>
      <c r="K2">
        <v>0</v>
      </c>
      <c r="L2">
        <v>5.8999999999999997E-2</v>
      </c>
      <c r="M2">
        <v>0</v>
      </c>
      <c r="N2" t="s">
        <v>44</v>
      </c>
      <c r="O2">
        <v>0.19</v>
      </c>
      <c r="P2">
        <v>0.11</v>
      </c>
      <c r="Q2">
        <v>0</v>
      </c>
      <c r="R2">
        <v>0.1</v>
      </c>
      <c r="S2">
        <v>0</v>
      </c>
      <c r="T2">
        <v>0</v>
      </c>
      <c r="U2">
        <v>0</v>
      </c>
      <c r="V2">
        <v>0.06</v>
      </c>
      <c r="W2">
        <v>0.03</v>
      </c>
    </row>
    <row r="3" spans="4:23">
      <c r="D3" t="s">
        <v>43</v>
      </c>
      <c r="E3">
        <v>0.11600000000000001</v>
      </c>
      <c r="F3">
        <v>0.21199999999999999</v>
      </c>
      <c r="G3">
        <v>0.191</v>
      </c>
      <c r="H3">
        <v>0</v>
      </c>
      <c r="I3">
        <v>6.3E-2</v>
      </c>
      <c r="J3">
        <v>8.6999999999999994E-2</v>
      </c>
      <c r="K3">
        <v>0</v>
      </c>
      <c r="L3">
        <v>0</v>
      </c>
      <c r="M3">
        <v>0</v>
      </c>
      <c r="N3" t="s">
        <v>44</v>
      </c>
      <c r="O3">
        <v>0.12</v>
      </c>
      <c r="P3">
        <v>0.21</v>
      </c>
      <c r="Q3">
        <v>0.19</v>
      </c>
      <c r="R3">
        <v>0</v>
      </c>
      <c r="S3">
        <v>0.06</v>
      </c>
      <c r="T3">
        <v>0.09</v>
      </c>
      <c r="U3">
        <v>0</v>
      </c>
      <c r="V3">
        <v>0</v>
      </c>
      <c r="W3">
        <v>0.03</v>
      </c>
    </row>
    <row r="4" spans="4:23">
      <c r="D4" t="s">
        <v>43</v>
      </c>
      <c r="E4">
        <v>0</v>
      </c>
      <c r="F4">
        <v>8.3000000000000004E-2</v>
      </c>
      <c r="G4">
        <v>0.13600000000000001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44</v>
      </c>
      <c r="O4">
        <v>0</v>
      </c>
      <c r="P4">
        <v>0.08</v>
      </c>
      <c r="Q4">
        <v>0.14000000000000001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4:23">
      <c r="D5" t="s">
        <v>43</v>
      </c>
      <c r="E5">
        <v>8.5999999999999993E-2</v>
      </c>
      <c r="F5">
        <v>0</v>
      </c>
      <c r="G5">
        <v>0</v>
      </c>
      <c r="H5">
        <v>0.155</v>
      </c>
      <c r="I5">
        <v>0</v>
      </c>
      <c r="J5">
        <v>0</v>
      </c>
      <c r="K5">
        <v>7.4999999999999997E-2</v>
      </c>
      <c r="L5">
        <v>6.9000000000000006E-2</v>
      </c>
      <c r="M5">
        <v>0</v>
      </c>
      <c r="N5" t="s">
        <v>44</v>
      </c>
      <c r="O5">
        <v>0.09</v>
      </c>
      <c r="P5">
        <v>0</v>
      </c>
      <c r="Q5">
        <v>0</v>
      </c>
      <c r="R5">
        <v>0.16</v>
      </c>
      <c r="S5">
        <v>0</v>
      </c>
      <c r="T5">
        <v>0</v>
      </c>
      <c r="U5">
        <v>7.0000000000000007E-2</v>
      </c>
      <c r="V5">
        <v>7.0000000000000007E-2</v>
      </c>
      <c r="W5">
        <v>0.03</v>
      </c>
    </row>
    <row r="6" spans="4:23">
      <c r="D6" t="s">
        <v>43</v>
      </c>
      <c r="E6">
        <v>0.214</v>
      </c>
      <c r="F6">
        <v>0.252</v>
      </c>
      <c r="G6">
        <v>0.189</v>
      </c>
      <c r="H6">
        <v>0.109</v>
      </c>
      <c r="I6">
        <v>0.254</v>
      </c>
      <c r="J6">
        <v>0.23799999999999999</v>
      </c>
      <c r="K6">
        <v>0.17299999999999999</v>
      </c>
      <c r="L6">
        <v>0.17499999999999999</v>
      </c>
      <c r="M6">
        <v>0.222</v>
      </c>
      <c r="N6" t="s">
        <v>44</v>
      </c>
      <c r="O6">
        <v>0.21</v>
      </c>
      <c r="P6">
        <v>0.25</v>
      </c>
      <c r="Q6">
        <v>0.19</v>
      </c>
      <c r="R6">
        <v>0.11</v>
      </c>
      <c r="S6">
        <v>0.25</v>
      </c>
      <c r="T6">
        <v>0.24</v>
      </c>
      <c r="U6">
        <v>0.17</v>
      </c>
      <c r="V6">
        <v>0.17</v>
      </c>
      <c r="W6">
        <v>0.2</v>
      </c>
    </row>
    <row r="7" spans="4:23">
      <c r="D7" t="s">
        <v>43</v>
      </c>
      <c r="E7">
        <v>0</v>
      </c>
      <c r="F7">
        <v>0.17100000000000001</v>
      </c>
      <c r="G7">
        <v>0.182</v>
      </c>
      <c r="H7">
        <v>0</v>
      </c>
      <c r="I7">
        <v>0.113</v>
      </c>
      <c r="J7">
        <v>0.13800000000000001</v>
      </c>
      <c r="K7">
        <v>7.0000000000000007E-2</v>
      </c>
      <c r="L7">
        <v>0</v>
      </c>
      <c r="M7">
        <v>9.4E-2</v>
      </c>
      <c r="N7" t="s">
        <v>44</v>
      </c>
      <c r="O7">
        <v>0</v>
      </c>
      <c r="P7">
        <v>0.17</v>
      </c>
      <c r="Q7">
        <v>0.18</v>
      </c>
      <c r="R7">
        <v>0</v>
      </c>
      <c r="S7">
        <v>0.11</v>
      </c>
      <c r="T7">
        <v>0.14000000000000001</v>
      </c>
      <c r="U7">
        <v>7.0000000000000007E-2</v>
      </c>
      <c r="V7">
        <v>0</v>
      </c>
      <c r="W7">
        <v>0.09</v>
      </c>
    </row>
    <row r="8" spans="4:23">
      <c r="D8" t="s">
        <v>43</v>
      </c>
      <c r="E8">
        <v>0</v>
      </c>
      <c r="F8">
        <v>0</v>
      </c>
      <c r="G8">
        <v>0.14599999999999999</v>
      </c>
      <c r="H8">
        <v>0.191</v>
      </c>
      <c r="I8">
        <v>0.11</v>
      </c>
      <c r="J8">
        <v>0.10199999999999999</v>
      </c>
      <c r="K8">
        <v>0.17499999999999999</v>
      </c>
      <c r="L8">
        <v>0.14699999999999999</v>
      </c>
      <c r="M8">
        <v>0.13400000000000001</v>
      </c>
      <c r="N8" t="s">
        <v>44</v>
      </c>
      <c r="O8">
        <v>0</v>
      </c>
      <c r="P8">
        <v>0</v>
      </c>
      <c r="Q8">
        <v>0.15</v>
      </c>
      <c r="R8">
        <v>0.19</v>
      </c>
      <c r="S8">
        <v>0.11</v>
      </c>
      <c r="T8">
        <v>0.1</v>
      </c>
      <c r="U8">
        <v>0.17</v>
      </c>
      <c r="V8">
        <v>0.15</v>
      </c>
      <c r="W8">
        <v>0.12</v>
      </c>
    </row>
    <row r="9" spans="4:23">
      <c r="D9" t="s">
        <v>43</v>
      </c>
      <c r="E9">
        <v>0.17599999999999999</v>
      </c>
      <c r="F9">
        <v>0</v>
      </c>
      <c r="G9">
        <v>0</v>
      </c>
      <c r="H9">
        <v>0.222</v>
      </c>
      <c r="I9">
        <v>0.14799999999999999</v>
      </c>
      <c r="J9">
        <v>0.13600000000000001</v>
      </c>
      <c r="K9">
        <v>0.19800000000000001</v>
      </c>
      <c r="L9">
        <v>0.23400000000000001</v>
      </c>
      <c r="M9">
        <v>0.19</v>
      </c>
      <c r="N9" t="s">
        <v>44</v>
      </c>
      <c r="O9">
        <v>0.18</v>
      </c>
      <c r="P9">
        <v>0</v>
      </c>
      <c r="Q9">
        <v>0</v>
      </c>
      <c r="R9">
        <v>0.22</v>
      </c>
      <c r="S9">
        <v>0.15</v>
      </c>
      <c r="T9">
        <v>0.14000000000000001</v>
      </c>
      <c r="U9">
        <v>0.2</v>
      </c>
      <c r="V9">
        <v>0.23</v>
      </c>
      <c r="W9">
        <v>0.17</v>
      </c>
    </row>
    <row r="10" spans="4:23">
      <c r="D10" t="s">
        <v>43</v>
      </c>
      <c r="E10">
        <v>0.219</v>
      </c>
      <c r="F10">
        <v>0.17499999999999999</v>
      </c>
      <c r="G10">
        <v>0.156</v>
      </c>
      <c r="H10">
        <v>0.223</v>
      </c>
      <c r="I10">
        <v>0.312</v>
      </c>
      <c r="J10">
        <v>0.29899999999999999</v>
      </c>
      <c r="K10">
        <v>0.309</v>
      </c>
      <c r="L10">
        <v>0.316</v>
      </c>
      <c r="M10">
        <v>0.36099999999999999</v>
      </c>
      <c r="N10" t="s">
        <v>44</v>
      </c>
      <c r="O10">
        <v>0.22</v>
      </c>
      <c r="P10">
        <v>0.17</v>
      </c>
      <c r="Q10">
        <v>0.16</v>
      </c>
      <c r="R10">
        <v>0.22</v>
      </c>
      <c r="S10">
        <v>0.31</v>
      </c>
      <c r="T10">
        <v>0.3</v>
      </c>
      <c r="U10">
        <v>0.31</v>
      </c>
      <c r="V10">
        <v>0.32</v>
      </c>
      <c r="W10">
        <v>0.33</v>
      </c>
    </row>
    <row r="12" spans="4:23">
      <c r="E12">
        <f>E2^2</f>
        <v>3.5721000000000003E-2</v>
      </c>
      <c r="F12">
        <f t="shared" ref="F12:W12" si="0">F2^2</f>
        <v>1.1663999999999999E-2</v>
      </c>
      <c r="G12">
        <f t="shared" si="0"/>
        <v>0</v>
      </c>
      <c r="H12">
        <f t="shared" si="0"/>
        <v>9.8010000000000007E-3</v>
      </c>
      <c r="I12">
        <f t="shared" si="0"/>
        <v>0</v>
      </c>
      <c r="J12">
        <f t="shared" si="0"/>
        <v>0</v>
      </c>
      <c r="K12">
        <f t="shared" si="0"/>
        <v>0</v>
      </c>
      <c r="L12">
        <f t="shared" si="0"/>
        <v>3.4809999999999997E-3</v>
      </c>
      <c r="M12">
        <f t="shared" si="0"/>
        <v>0</v>
      </c>
      <c r="N12" t="e">
        <f t="shared" si="0"/>
        <v>#VALUE!</v>
      </c>
      <c r="O12">
        <f t="shared" si="0"/>
        <v>3.61E-2</v>
      </c>
      <c r="P12">
        <f t="shared" si="0"/>
        <v>1.21E-2</v>
      </c>
      <c r="Q12">
        <f t="shared" si="0"/>
        <v>0</v>
      </c>
      <c r="R12">
        <f t="shared" si="0"/>
        <v>1.0000000000000002E-2</v>
      </c>
      <c r="S12">
        <f t="shared" si="0"/>
        <v>0</v>
      </c>
      <c r="T12">
        <f t="shared" si="0"/>
        <v>0</v>
      </c>
      <c r="U12">
        <f t="shared" si="0"/>
        <v>0</v>
      </c>
      <c r="V12">
        <f t="shared" si="0"/>
        <v>3.5999999999999999E-3</v>
      </c>
      <c r="W12">
        <f t="shared" si="0"/>
        <v>8.9999999999999998E-4</v>
      </c>
    </row>
    <row r="13" spans="4:23">
      <c r="E13">
        <f t="shared" ref="E13:W13" si="1">E3^2</f>
        <v>1.3456000000000001E-2</v>
      </c>
      <c r="F13">
        <f t="shared" si="1"/>
        <v>4.4943999999999998E-2</v>
      </c>
      <c r="G13">
        <f t="shared" si="1"/>
        <v>3.6481E-2</v>
      </c>
      <c r="H13">
        <f t="shared" si="1"/>
        <v>0</v>
      </c>
      <c r="I13">
        <f t="shared" si="1"/>
        <v>3.9690000000000003E-3</v>
      </c>
      <c r="J13">
        <f t="shared" si="1"/>
        <v>7.5689999999999993E-3</v>
      </c>
      <c r="K13">
        <f t="shared" si="1"/>
        <v>0</v>
      </c>
      <c r="L13">
        <f t="shared" si="1"/>
        <v>0</v>
      </c>
      <c r="M13">
        <f t="shared" si="1"/>
        <v>0</v>
      </c>
      <c r="N13" t="e">
        <f t="shared" si="1"/>
        <v>#VALUE!</v>
      </c>
      <c r="O13">
        <f t="shared" si="1"/>
        <v>1.44E-2</v>
      </c>
      <c r="P13">
        <f t="shared" si="1"/>
        <v>4.4099999999999993E-2</v>
      </c>
      <c r="Q13">
        <f t="shared" si="1"/>
        <v>3.61E-2</v>
      </c>
      <c r="R13">
        <f t="shared" si="1"/>
        <v>0</v>
      </c>
      <c r="S13">
        <f t="shared" si="1"/>
        <v>3.5999999999999999E-3</v>
      </c>
      <c r="T13">
        <f t="shared" si="1"/>
        <v>8.0999999999999996E-3</v>
      </c>
      <c r="U13">
        <f t="shared" si="1"/>
        <v>0</v>
      </c>
      <c r="V13">
        <f t="shared" si="1"/>
        <v>0</v>
      </c>
      <c r="W13">
        <f t="shared" si="1"/>
        <v>8.9999999999999998E-4</v>
      </c>
    </row>
    <row r="14" spans="4:23">
      <c r="E14">
        <f t="shared" ref="E14:W14" si="2">E4^2</f>
        <v>0</v>
      </c>
      <c r="F14">
        <f t="shared" si="2"/>
        <v>6.889000000000001E-3</v>
      </c>
      <c r="G14">
        <f t="shared" si="2"/>
        <v>1.8496000000000002E-2</v>
      </c>
      <c r="H14">
        <f t="shared" si="2"/>
        <v>0</v>
      </c>
      <c r="I14">
        <f t="shared" si="2"/>
        <v>0</v>
      </c>
      <c r="J14">
        <f t="shared" si="2"/>
        <v>0</v>
      </c>
      <c r="K14">
        <f t="shared" si="2"/>
        <v>0</v>
      </c>
      <c r="L14">
        <f t="shared" si="2"/>
        <v>0</v>
      </c>
      <c r="M14">
        <f t="shared" si="2"/>
        <v>0</v>
      </c>
      <c r="N14" t="e">
        <f t="shared" si="2"/>
        <v>#VALUE!</v>
      </c>
      <c r="O14">
        <f t="shared" si="2"/>
        <v>0</v>
      </c>
      <c r="P14">
        <f t="shared" si="2"/>
        <v>6.4000000000000003E-3</v>
      </c>
      <c r="Q14">
        <f t="shared" si="2"/>
        <v>1.9600000000000003E-2</v>
      </c>
      <c r="R14">
        <f t="shared" si="2"/>
        <v>0</v>
      </c>
      <c r="S14">
        <f t="shared" si="2"/>
        <v>0</v>
      </c>
      <c r="T14">
        <f t="shared" si="2"/>
        <v>0</v>
      </c>
      <c r="U14">
        <f t="shared" si="2"/>
        <v>0</v>
      </c>
      <c r="V14">
        <f t="shared" si="2"/>
        <v>0</v>
      </c>
      <c r="W14">
        <f t="shared" si="2"/>
        <v>0</v>
      </c>
    </row>
    <row r="15" spans="4:23">
      <c r="E15">
        <f t="shared" ref="E15:W15" si="3">E5^2</f>
        <v>7.3959999999999989E-3</v>
      </c>
      <c r="F15">
        <f t="shared" si="3"/>
        <v>0</v>
      </c>
      <c r="G15">
        <f t="shared" si="3"/>
        <v>0</v>
      </c>
      <c r="H15">
        <f t="shared" si="3"/>
        <v>2.4025000000000001E-2</v>
      </c>
      <c r="I15">
        <f t="shared" si="3"/>
        <v>0</v>
      </c>
      <c r="J15">
        <f t="shared" si="3"/>
        <v>0</v>
      </c>
      <c r="K15">
        <f t="shared" si="3"/>
        <v>5.6249999999999998E-3</v>
      </c>
      <c r="L15">
        <f t="shared" si="3"/>
        <v>4.7610000000000005E-3</v>
      </c>
      <c r="M15">
        <f t="shared" si="3"/>
        <v>0</v>
      </c>
      <c r="N15" t="e">
        <f t="shared" si="3"/>
        <v>#VALUE!</v>
      </c>
      <c r="O15">
        <f t="shared" si="3"/>
        <v>8.0999999999999996E-3</v>
      </c>
      <c r="P15">
        <f t="shared" si="3"/>
        <v>0</v>
      </c>
      <c r="Q15">
        <f t="shared" si="3"/>
        <v>0</v>
      </c>
      <c r="R15">
        <f t="shared" si="3"/>
        <v>2.5600000000000001E-2</v>
      </c>
      <c r="S15">
        <f t="shared" si="3"/>
        <v>0</v>
      </c>
      <c r="T15">
        <f t="shared" si="3"/>
        <v>0</v>
      </c>
      <c r="U15">
        <f t="shared" si="3"/>
        <v>4.9000000000000007E-3</v>
      </c>
      <c r="V15">
        <f t="shared" si="3"/>
        <v>4.9000000000000007E-3</v>
      </c>
      <c r="W15">
        <f t="shared" si="3"/>
        <v>8.9999999999999998E-4</v>
      </c>
    </row>
    <row r="16" spans="4:23">
      <c r="E16">
        <f t="shared" ref="E16:W16" si="4">E6^2</f>
        <v>4.5795999999999996E-2</v>
      </c>
      <c r="F16">
        <f t="shared" si="4"/>
        <v>6.3504000000000005E-2</v>
      </c>
      <c r="G16">
        <f t="shared" si="4"/>
        <v>3.5721000000000003E-2</v>
      </c>
      <c r="H16">
        <f t="shared" si="4"/>
        <v>1.1880999999999999E-2</v>
      </c>
      <c r="I16">
        <f t="shared" si="4"/>
        <v>6.4516000000000004E-2</v>
      </c>
      <c r="J16">
        <f t="shared" si="4"/>
        <v>5.6643999999999993E-2</v>
      </c>
      <c r="K16">
        <f t="shared" si="4"/>
        <v>2.9928999999999997E-2</v>
      </c>
      <c r="L16">
        <f t="shared" si="4"/>
        <v>3.0624999999999996E-2</v>
      </c>
      <c r="M16">
        <f t="shared" si="4"/>
        <v>4.9284000000000001E-2</v>
      </c>
      <c r="N16" t="e">
        <f t="shared" si="4"/>
        <v>#VALUE!</v>
      </c>
      <c r="O16">
        <f t="shared" si="4"/>
        <v>4.4099999999999993E-2</v>
      </c>
      <c r="P16">
        <f t="shared" si="4"/>
        <v>6.25E-2</v>
      </c>
      <c r="Q16">
        <f t="shared" si="4"/>
        <v>3.61E-2</v>
      </c>
      <c r="R16">
        <f t="shared" si="4"/>
        <v>1.21E-2</v>
      </c>
      <c r="S16">
        <f t="shared" si="4"/>
        <v>6.25E-2</v>
      </c>
      <c r="T16">
        <f t="shared" si="4"/>
        <v>5.7599999999999998E-2</v>
      </c>
      <c r="U16">
        <f t="shared" si="4"/>
        <v>2.8900000000000006E-2</v>
      </c>
      <c r="V16">
        <f t="shared" si="4"/>
        <v>2.8900000000000006E-2</v>
      </c>
      <c r="W16">
        <f t="shared" si="4"/>
        <v>4.0000000000000008E-2</v>
      </c>
    </row>
    <row r="17" spans="5:23">
      <c r="E17">
        <f t="shared" ref="E17:W17" si="5">E7^2</f>
        <v>0</v>
      </c>
      <c r="F17">
        <f t="shared" si="5"/>
        <v>2.9241000000000003E-2</v>
      </c>
      <c r="G17">
        <f t="shared" si="5"/>
        <v>3.3124000000000001E-2</v>
      </c>
      <c r="H17">
        <f t="shared" si="5"/>
        <v>0</v>
      </c>
      <c r="I17">
        <f t="shared" si="5"/>
        <v>1.2769000000000001E-2</v>
      </c>
      <c r="J17">
        <f t="shared" si="5"/>
        <v>1.9044000000000002E-2</v>
      </c>
      <c r="K17">
        <f t="shared" si="5"/>
        <v>4.9000000000000007E-3</v>
      </c>
      <c r="L17">
        <f t="shared" si="5"/>
        <v>0</v>
      </c>
      <c r="M17">
        <f t="shared" si="5"/>
        <v>8.8360000000000001E-3</v>
      </c>
      <c r="N17" t="e">
        <f t="shared" si="5"/>
        <v>#VALUE!</v>
      </c>
      <c r="O17">
        <f t="shared" si="5"/>
        <v>0</v>
      </c>
      <c r="P17">
        <f t="shared" si="5"/>
        <v>2.8900000000000006E-2</v>
      </c>
      <c r="Q17">
        <f t="shared" si="5"/>
        <v>3.2399999999999998E-2</v>
      </c>
      <c r="R17">
        <f t="shared" si="5"/>
        <v>0</v>
      </c>
      <c r="S17">
        <f t="shared" si="5"/>
        <v>1.21E-2</v>
      </c>
      <c r="T17">
        <f t="shared" si="5"/>
        <v>1.9600000000000003E-2</v>
      </c>
      <c r="U17">
        <f t="shared" si="5"/>
        <v>4.9000000000000007E-3</v>
      </c>
      <c r="V17">
        <f t="shared" si="5"/>
        <v>0</v>
      </c>
      <c r="W17">
        <f t="shared" si="5"/>
        <v>8.0999999999999996E-3</v>
      </c>
    </row>
    <row r="18" spans="5:23">
      <c r="E18">
        <f t="shared" ref="E18:W18" si="6">E8^2</f>
        <v>0</v>
      </c>
      <c r="F18">
        <f t="shared" si="6"/>
        <v>0</v>
      </c>
      <c r="G18">
        <f t="shared" si="6"/>
        <v>2.1315999999999998E-2</v>
      </c>
      <c r="H18">
        <f t="shared" si="6"/>
        <v>3.6481E-2</v>
      </c>
      <c r="I18">
        <f t="shared" si="6"/>
        <v>1.21E-2</v>
      </c>
      <c r="J18">
        <f t="shared" si="6"/>
        <v>1.0403999999999998E-2</v>
      </c>
      <c r="K18">
        <f t="shared" si="6"/>
        <v>3.0624999999999996E-2</v>
      </c>
      <c r="L18">
        <f t="shared" si="6"/>
        <v>2.1608999999999996E-2</v>
      </c>
      <c r="M18">
        <f t="shared" si="6"/>
        <v>1.7956000000000003E-2</v>
      </c>
      <c r="N18" t="e">
        <f t="shared" si="6"/>
        <v>#VALUE!</v>
      </c>
      <c r="O18">
        <f t="shared" si="6"/>
        <v>0</v>
      </c>
      <c r="P18">
        <f t="shared" si="6"/>
        <v>0</v>
      </c>
      <c r="Q18">
        <f t="shared" si="6"/>
        <v>2.2499999999999999E-2</v>
      </c>
      <c r="R18">
        <f t="shared" si="6"/>
        <v>3.61E-2</v>
      </c>
      <c r="S18">
        <f t="shared" si="6"/>
        <v>1.21E-2</v>
      </c>
      <c r="T18">
        <f t="shared" si="6"/>
        <v>1.0000000000000002E-2</v>
      </c>
      <c r="U18">
        <f t="shared" si="6"/>
        <v>2.8900000000000006E-2</v>
      </c>
      <c r="V18">
        <f t="shared" si="6"/>
        <v>2.2499999999999999E-2</v>
      </c>
      <c r="W18">
        <f t="shared" si="6"/>
        <v>1.44E-2</v>
      </c>
    </row>
    <row r="19" spans="5:23">
      <c r="E19">
        <f t="shared" ref="E19:W19" si="7">E9^2</f>
        <v>3.0975999999999997E-2</v>
      </c>
      <c r="F19">
        <f t="shared" si="7"/>
        <v>0</v>
      </c>
      <c r="G19">
        <f t="shared" si="7"/>
        <v>0</v>
      </c>
      <c r="H19">
        <f t="shared" si="7"/>
        <v>4.9284000000000001E-2</v>
      </c>
      <c r="I19">
        <f t="shared" si="7"/>
        <v>2.1903999999999996E-2</v>
      </c>
      <c r="J19">
        <f t="shared" si="7"/>
        <v>1.8496000000000002E-2</v>
      </c>
      <c r="K19">
        <f t="shared" si="7"/>
        <v>3.9204000000000003E-2</v>
      </c>
      <c r="L19">
        <f t="shared" si="7"/>
        <v>5.4756000000000006E-2</v>
      </c>
      <c r="M19">
        <f t="shared" si="7"/>
        <v>3.61E-2</v>
      </c>
      <c r="N19" t="e">
        <f t="shared" si="7"/>
        <v>#VALUE!</v>
      </c>
      <c r="O19">
        <f t="shared" si="7"/>
        <v>3.2399999999999998E-2</v>
      </c>
      <c r="P19">
        <f t="shared" si="7"/>
        <v>0</v>
      </c>
      <c r="Q19">
        <f t="shared" si="7"/>
        <v>0</v>
      </c>
      <c r="R19">
        <f t="shared" si="7"/>
        <v>4.8399999999999999E-2</v>
      </c>
      <c r="S19">
        <f t="shared" si="7"/>
        <v>2.2499999999999999E-2</v>
      </c>
      <c r="T19">
        <f t="shared" si="7"/>
        <v>1.9600000000000003E-2</v>
      </c>
      <c r="U19">
        <f t="shared" si="7"/>
        <v>4.0000000000000008E-2</v>
      </c>
      <c r="V19">
        <f t="shared" si="7"/>
        <v>5.2900000000000003E-2</v>
      </c>
      <c r="W19">
        <f t="shared" si="7"/>
        <v>2.8900000000000006E-2</v>
      </c>
    </row>
    <row r="20" spans="5:23">
      <c r="E20">
        <f t="shared" ref="E20:W20" si="8">E10^2</f>
        <v>4.7960999999999997E-2</v>
      </c>
      <c r="F20">
        <f t="shared" si="8"/>
        <v>3.0624999999999996E-2</v>
      </c>
      <c r="G20">
        <f t="shared" si="8"/>
        <v>2.4336E-2</v>
      </c>
      <c r="H20">
        <f t="shared" si="8"/>
        <v>4.9729000000000002E-2</v>
      </c>
      <c r="I20">
        <f t="shared" si="8"/>
        <v>9.7344E-2</v>
      </c>
      <c r="J20">
        <f t="shared" si="8"/>
        <v>8.9400999999999994E-2</v>
      </c>
      <c r="K20">
        <f t="shared" si="8"/>
        <v>9.5480999999999996E-2</v>
      </c>
      <c r="L20">
        <f t="shared" si="8"/>
        <v>9.9856E-2</v>
      </c>
      <c r="M20">
        <f t="shared" si="8"/>
        <v>0.13032099999999999</v>
      </c>
      <c r="N20" t="e">
        <f t="shared" si="8"/>
        <v>#VALUE!</v>
      </c>
      <c r="O20">
        <f t="shared" si="8"/>
        <v>4.8399999999999999E-2</v>
      </c>
      <c r="P20">
        <f t="shared" si="8"/>
        <v>2.8900000000000006E-2</v>
      </c>
      <c r="Q20">
        <f t="shared" si="8"/>
        <v>2.5600000000000001E-2</v>
      </c>
      <c r="R20">
        <f t="shared" si="8"/>
        <v>4.8399999999999999E-2</v>
      </c>
      <c r="S20">
        <f t="shared" si="8"/>
        <v>9.6100000000000005E-2</v>
      </c>
      <c r="T20">
        <f t="shared" si="8"/>
        <v>0.09</v>
      </c>
      <c r="U20">
        <f t="shared" si="8"/>
        <v>9.6100000000000005E-2</v>
      </c>
      <c r="V20">
        <f t="shared" si="8"/>
        <v>0.1024</v>
      </c>
      <c r="W20">
        <f t="shared" si="8"/>
        <v>0.10890000000000001</v>
      </c>
    </row>
    <row r="22" spans="5:23">
      <c r="E22">
        <f>SUM(E12:E20)</f>
        <v>0.18130599999999999</v>
      </c>
      <c r="F22">
        <f t="shared" ref="F22:W22" si="9">SUM(F12:F20)</f>
        <v>0.18686699999999998</v>
      </c>
      <c r="G22">
        <f t="shared" si="9"/>
        <v>0.16947399999999999</v>
      </c>
      <c r="H22">
        <f t="shared" si="9"/>
        <v>0.181201</v>
      </c>
      <c r="I22">
        <f t="shared" si="9"/>
        <v>0.21260200000000001</v>
      </c>
      <c r="J22">
        <f t="shared" si="9"/>
        <v>0.20155799999999999</v>
      </c>
      <c r="K22">
        <f t="shared" si="9"/>
        <v>0.205764</v>
      </c>
      <c r="L22">
        <f t="shared" si="9"/>
        <v>0.215088</v>
      </c>
      <c r="M22">
        <f t="shared" si="9"/>
        <v>0.24249699999999999</v>
      </c>
      <c r="N22" t="e">
        <f t="shared" si="9"/>
        <v>#VALUE!</v>
      </c>
      <c r="O22">
        <f t="shared" si="9"/>
        <v>0.1835</v>
      </c>
      <c r="P22">
        <f t="shared" si="9"/>
        <v>0.18290000000000001</v>
      </c>
      <c r="Q22">
        <f t="shared" si="9"/>
        <v>0.17230000000000001</v>
      </c>
      <c r="R22">
        <f t="shared" si="9"/>
        <v>0.18060000000000001</v>
      </c>
      <c r="S22">
        <f t="shared" si="9"/>
        <v>0.20890000000000003</v>
      </c>
      <c r="T22">
        <f t="shared" si="9"/>
        <v>0.2049</v>
      </c>
      <c r="U22">
        <f t="shared" si="9"/>
        <v>0.20370000000000002</v>
      </c>
      <c r="V22">
        <f t="shared" si="9"/>
        <v>0.2152</v>
      </c>
      <c r="W22">
        <f t="shared" si="9"/>
        <v>0.20300000000000001</v>
      </c>
    </row>
    <row r="23" spans="5:23">
      <c r="E23">
        <f>MAX(E2:E10)</f>
        <v>0.219</v>
      </c>
      <c r="F23">
        <f t="shared" ref="F23:W23" si="10">MAX(F2:F10)</f>
        <v>0.252</v>
      </c>
      <c r="G23">
        <f t="shared" si="10"/>
        <v>0.191</v>
      </c>
      <c r="H23">
        <f t="shared" si="10"/>
        <v>0.223</v>
      </c>
      <c r="I23">
        <f t="shared" si="10"/>
        <v>0.312</v>
      </c>
      <c r="J23">
        <f t="shared" si="10"/>
        <v>0.29899999999999999</v>
      </c>
      <c r="K23">
        <f t="shared" si="10"/>
        <v>0.309</v>
      </c>
      <c r="L23">
        <f t="shared" si="10"/>
        <v>0.316</v>
      </c>
      <c r="M23">
        <f t="shared" si="10"/>
        <v>0.36099999999999999</v>
      </c>
      <c r="N23">
        <f t="shared" si="10"/>
        <v>0</v>
      </c>
      <c r="O23">
        <f t="shared" si="10"/>
        <v>0.22</v>
      </c>
      <c r="P23">
        <f t="shared" si="10"/>
        <v>0.25</v>
      </c>
      <c r="Q23">
        <f t="shared" si="10"/>
        <v>0.19</v>
      </c>
      <c r="R23">
        <f t="shared" si="10"/>
        <v>0.22</v>
      </c>
      <c r="S23">
        <f t="shared" si="10"/>
        <v>0.31</v>
      </c>
      <c r="T23">
        <f t="shared" si="10"/>
        <v>0.3</v>
      </c>
      <c r="U23">
        <f t="shared" si="10"/>
        <v>0.31</v>
      </c>
      <c r="V23">
        <f t="shared" si="10"/>
        <v>0.32</v>
      </c>
      <c r="W23">
        <f t="shared" si="10"/>
        <v>0.33</v>
      </c>
    </row>
    <row r="25" spans="5:23">
      <c r="E25">
        <f>(E23-E22)*6</f>
        <v>0.22616400000000003</v>
      </c>
      <c r="F25">
        <f t="shared" ref="F25:V25" si="11">(F23-F22)*6</f>
        <v>0.39079800000000015</v>
      </c>
      <c r="G25">
        <f t="shared" si="11"/>
        <v>0.1291560000000001</v>
      </c>
      <c r="H25">
        <f t="shared" si="11"/>
        <v>0.25079400000000002</v>
      </c>
      <c r="I25">
        <f t="shared" si="11"/>
        <v>0.59638799999999992</v>
      </c>
      <c r="J25">
        <f t="shared" si="11"/>
        <v>0.58465199999999995</v>
      </c>
      <c r="K25">
        <f t="shared" si="11"/>
        <v>0.61941599999999997</v>
      </c>
      <c r="L25">
        <f t="shared" si="11"/>
        <v>0.60547200000000001</v>
      </c>
      <c r="M25">
        <f>(M23-M22)*5</f>
        <v>0.59251500000000001</v>
      </c>
      <c r="N25" t="e">
        <f t="shared" si="11"/>
        <v>#VALUE!</v>
      </c>
      <c r="O25">
        <f t="shared" si="11"/>
        <v>0.21900000000000003</v>
      </c>
      <c r="P25">
        <f t="shared" si="11"/>
        <v>0.40259999999999996</v>
      </c>
      <c r="Q25">
        <f t="shared" si="11"/>
        <v>0.10619999999999996</v>
      </c>
      <c r="R25">
        <f t="shared" si="11"/>
        <v>0.23639999999999994</v>
      </c>
      <c r="S25">
        <f t="shared" si="11"/>
        <v>0.60659999999999981</v>
      </c>
      <c r="T25">
        <f t="shared" si="11"/>
        <v>0.5706</v>
      </c>
      <c r="U25">
        <f t="shared" si="11"/>
        <v>0.63779999999999992</v>
      </c>
      <c r="V25">
        <f t="shared" si="11"/>
        <v>0.62880000000000003</v>
      </c>
      <c r="W25">
        <f>(W23-W22)*8</f>
        <v>1.016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"/>
  <sheetViews>
    <sheetView tabSelected="1" workbookViewId="0">
      <selection activeCell="C5" sqref="C5"/>
    </sheetView>
  </sheetViews>
  <sheetFormatPr baseColWidth="10" defaultRowHeight="15" x14ac:dyDescent="0"/>
  <sheetData>
    <row r="2" spans="2:3">
      <c r="B2" t="s">
        <v>57</v>
      </c>
      <c r="C2" t="s">
        <v>58</v>
      </c>
    </row>
    <row r="3" spans="2:3">
      <c r="B3">
        <v>78576</v>
      </c>
      <c r="C3">
        <v>75495</v>
      </c>
    </row>
    <row r="4" spans="2:3">
      <c r="B4">
        <v>78576</v>
      </c>
      <c r="C4">
        <v>78242</v>
      </c>
    </row>
    <row r="5" spans="2:3">
      <c r="C5">
        <v>78433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perfromance</vt:lpstr>
      <vt:lpstr>bug</vt:lpstr>
      <vt:lpstr>flowchart</vt:lpstr>
      <vt:lpstr>Default parameters</vt:lpstr>
      <vt:lpstr>mcl calls</vt:lpstr>
      <vt:lpstr>Loops</vt:lpstr>
      <vt:lpstr>cage4- example (manuasymmetric)</vt:lpstr>
      <vt:lpstr>Sheet1</vt:lpstr>
    </vt:vector>
  </TitlesOfParts>
  <Company>SFSU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Ariful Azad</dc:creator>
  <cp:lastModifiedBy>Ariful Azad</cp:lastModifiedBy>
  <dcterms:created xsi:type="dcterms:W3CDTF">2016-08-03T23:22:16Z</dcterms:created>
  <dcterms:modified xsi:type="dcterms:W3CDTF">2017-03-07T00:37:04Z</dcterms:modified>
</cp:coreProperties>
</file>