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E:\EXcel,POWER projects\EDA-02-CSVFiles\EDA-02-CSVFiles\"/>
    </mc:Choice>
  </mc:AlternateContent>
  <xr:revisionPtr revIDLastSave="0" documentId="13_ncr:1_{92472897-D28E-40F0-AAE0-1BE33C988018}" xr6:coauthVersionLast="47" xr6:coauthVersionMax="47" xr10:uidLastSave="{00000000-0000-0000-0000-000000000000}"/>
  <bookViews>
    <workbookView xWindow="-108" yWindow="-108" windowWidth="23256" windowHeight="12576" xr2:uid="{B5FFC12E-11E0-4DBF-B240-B1467DD53B16}"/>
  </bookViews>
  <sheets>
    <sheet name="Sales_Dashboard" sheetId="4" r:id="rId1"/>
    <sheet name="Region_sales" sheetId="1" r:id="rId2"/>
    <sheet name="YOYchange" sheetId="3" r:id="rId3"/>
    <sheet name="Line_sales" sheetId="2" r:id="rId4"/>
    <sheet name="more_analysis" sheetId="5" r:id="rId5"/>
  </sheets>
  <definedNames>
    <definedName name="Slicer_Date_Hierarchy">#N/A</definedName>
    <definedName name="Slicer_Product1">#N/A</definedName>
    <definedName name="Slicer_Region">#N/A</definedName>
    <definedName name="Slicer_Supplier1">#N/A</definedName>
  </definedNames>
  <calcPr calcId="191029"/>
  <pivotCaches>
    <pivotCache cacheId="14" r:id="rId6"/>
    <pivotCache cacheId="15" r:id="rId7"/>
    <pivotCache cacheId="16" r:id="rId8"/>
    <pivotCache cacheId="17" r:id="rId9"/>
    <pivotCache cacheId="18" r:id="rId10"/>
    <pivotCache cacheId="19" r:id="rId11"/>
    <pivotCache cacheId="20" r:id="rId12"/>
    <pivotCache cacheId="21" r:id="rId13"/>
    <pivotCache cacheId="22" r:id="rId14"/>
    <pivotCache cacheId="23" r:id="rId15"/>
    <pivotCache cacheId="24" r:id="rId16"/>
  </pivotCaches>
  <extLst>
    <ext xmlns:x14="http://schemas.microsoft.com/office/spreadsheetml/2009/9/main" uri="{876F7934-8845-4945-9796-88D515C7AA90}">
      <x14:pivotCaches>
        <pivotCache cacheId="25"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ales_2f8d4828-92e4-46dc-b971-2048a84fcef2" name="fSales" connection="Query - fSales"/>
          <x15:modelTable id="dProduct_7aeb95ad-b3ad-46db-8b43-2419d8141c54" name="dProduct" connection="Query - dProduct"/>
          <x15:modelTable id="dSalesRep_fd5297f4-5054-4a56-a289-34b1e838122e" name="dSalesRep" connection="Query - dSalesRep"/>
          <x15:modelTable id="Calendar" name="dDate" connection="Connection"/>
        </x15:modelTables>
        <x15:modelRelationships>
          <x15:modelRelationship fromTable="fSales" fromColumn="ProductID" toTable="dProduct" toColumn="ProductID"/>
          <x15:modelRelationship fromTable="fSales" fromColumn="SalesRepID" toTable="dSalesRep" toColumn="SalesRepID"/>
          <x15:modelRelationship fromTable="fSales" fromColumn="Date" toTable="d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4" l="1"/>
  <c r="T6" i="4"/>
  <c r="K10" i="4"/>
  <c r="G9" i="4"/>
  <c r="G10" i="4"/>
  <c r="O9" i="4"/>
  <c r="K9" i="4"/>
  <c r="O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41BCE5-3AE1-4C48-94A5-74A5334B8851}" name="Connection" type="104" refreshedVersion="0" background="1">
    <extLst>
      <ext xmlns:x15="http://schemas.microsoft.com/office/spreadsheetml/2010/11/main" uri="{DE250136-89BD-433C-8126-D09CA5730AF9}">
        <x15:connection id="Calendar"/>
      </ext>
    </extLst>
  </connection>
  <connection id="2" xr16:uid="{4D21CC41-E451-4DE1-B2EA-39EB9D7CC501}" name="Query - dProduct" description="Connection to the 'dProduct' query in the workbook." type="100" refreshedVersion="8" minRefreshableVersion="5">
    <extLst>
      <ext xmlns:x15="http://schemas.microsoft.com/office/spreadsheetml/2010/11/main" uri="{DE250136-89BD-433C-8126-D09CA5730AF9}">
        <x15:connection id="00667be7-5000-47cf-8737-4b601abb0f43"/>
      </ext>
    </extLst>
  </connection>
  <connection id="3" xr16:uid="{449A5AB8-FC67-4D59-A471-7968A94EFAC5}" name="Query - dSalesRep" description="Connection to the 'dSalesRep' query in the workbook." type="100" refreshedVersion="8" minRefreshableVersion="5">
    <extLst>
      <ext xmlns:x15="http://schemas.microsoft.com/office/spreadsheetml/2010/11/main" uri="{DE250136-89BD-433C-8126-D09CA5730AF9}">
        <x15:connection id="0cd6d077-7997-415a-a0c1-515f887e904b"/>
      </ext>
    </extLst>
  </connection>
  <connection id="4" xr16:uid="{474C7277-7794-44FE-BE1C-000E5CAEADCB}" name="Query - fSales" description="Connection to the 'fSales' query in the workbook." type="100" refreshedVersion="8" minRefreshableVersion="5">
    <extLst>
      <ext xmlns:x15="http://schemas.microsoft.com/office/spreadsheetml/2010/11/main" uri="{DE250136-89BD-433C-8126-D09CA5730AF9}">
        <x15:connection id="201e1fa8-c5be-4ab9-819a-ac1a56a84def"/>
      </ext>
    </extLst>
  </connection>
  <connection id="5" xr16:uid="{9E48CD71-653D-4D95-9582-78E0ED49D46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FC310C6C-26A3-40F1-9177-D7B239BEE7C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2E88E194-72B6-4BF6-A249-A1FED10B230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0FB7345A-5790-435B-9B69-7B9587849EE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2319585C-7FB5-4287-8578-5D53D156033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<sst xmlns="http://schemas.openxmlformats.org/spreadsheetml/2006/main" count="137" uniqueCount="43">
  <si>
    <t>ProductID</t>
  </si>
  <si>
    <t>Product</t>
  </si>
  <si>
    <t>Supplier</t>
  </si>
  <si>
    <t>Cost</t>
  </si>
  <si>
    <t>Price</t>
  </si>
  <si>
    <t>Quad</t>
  </si>
  <si>
    <t>Gel Booms</t>
  </si>
  <si>
    <t>Carlota</t>
  </si>
  <si>
    <t>Aspen</t>
  </si>
  <si>
    <t>Colorado Booms</t>
  </si>
  <si>
    <t>Yanaki</t>
  </si>
  <si>
    <t>SalesRepID</t>
  </si>
  <si>
    <t>SalesRep</t>
  </si>
  <si>
    <t>Region</t>
  </si>
  <si>
    <t>Siox</t>
  </si>
  <si>
    <t>CA</t>
  </si>
  <si>
    <t>Chantel</t>
  </si>
  <si>
    <t>Gigi</t>
  </si>
  <si>
    <t>WA</t>
  </si>
  <si>
    <t>Mo</t>
  </si>
  <si>
    <t>TotalSales($)</t>
  </si>
  <si>
    <t>Row Labels</t>
  </si>
  <si>
    <t>Grand Total</t>
  </si>
  <si>
    <t>Column Labels</t>
  </si>
  <si>
    <t>Averagemonth</t>
  </si>
  <si>
    <t>Total_Sales($)</t>
  </si>
  <si>
    <t>YOYchange</t>
  </si>
  <si>
    <t>Average of Line Sales</t>
  </si>
  <si>
    <t>Total Total_Sales($)</t>
  </si>
  <si>
    <t>Total Averagemonth</t>
  </si>
  <si>
    <t>cost</t>
  </si>
  <si>
    <t>price</t>
  </si>
  <si>
    <t>frequency</t>
  </si>
  <si>
    <t>suppliiers</t>
  </si>
  <si>
    <t>total sales</t>
  </si>
  <si>
    <t>totla saless</t>
  </si>
  <si>
    <t>region</t>
  </si>
  <si>
    <t>Max of Line Sales</t>
  </si>
  <si>
    <t>Total Sales($)</t>
  </si>
  <si>
    <t>Number Of Items</t>
  </si>
  <si>
    <t>Sales Management</t>
  </si>
  <si>
    <t>Sum of Cost</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</si>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</sst>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quot;M&quot;"/>
  </numFmts>
  <fonts count="8" x14ac:knownFonts="1">
    <font>
      <sz val="11"/>
      <color theme="1"/>
      <name val="Calibri"/>
      <family val="2"/>
      <scheme val="minor"/>
    </font>
    <font>
      <b/>
      <sz val="11"/>
      <color theme="1"/>
      <name val="Calibri"/>
      <family val="2"/>
      <scheme val="minor"/>
    </font>
    <font>
      <sz val="11"/>
      <color theme="0"/>
      <name val="Calibri"/>
      <family val="2"/>
      <scheme val="minor"/>
    </font>
    <font>
      <sz val="20"/>
      <color theme="6" tint="-0.249977111117893"/>
      <name val="Calibri"/>
      <family val="2"/>
      <scheme val="minor"/>
    </font>
    <font>
      <sz val="11"/>
      <color theme="6" tint="-0.249977111117893"/>
      <name val="Calibri"/>
      <family val="2"/>
      <scheme val="minor"/>
    </font>
    <font>
      <sz val="11"/>
      <color theme="6" tint="-0.249977111117893"/>
      <name val="Arial Black"/>
      <family val="2"/>
    </font>
    <font>
      <sz val="28"/>
      <color theme="5" tint="-0.249977111117893"/>
      <name val="Arial Black"/>
      <family val="2"/>
    </font>
    <font>
      <sz val="28"/>
      <color theme="5" tint="0.39997558519241921"/>
      <name val="Cooper Black"/>
      <family val="1"/>
    </font>
  </fonts>
  <fills count="4">
    <fill>
      <patternFill patternType="none"/>
    </fill>
    <fill>
      <patternFill patternType="gray125"/>
    </fill>
    <fill>
      <patternFill patternType="solid">
        <fgColor theme="4" tint="0.79998168889431442"/>
        <bgColor theme="4" tint="0.79998168889431442"/>
      </patternFill>
    </fill>
    <fill>
      <patternFill patternType="solid">
        <fgColor rgb="FF022C3A"/>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9">
    <xf numFmtId="0" fontId="0" fillId="0" borderId="0" xfId="0"/>
    <xf numFmtId="0" fontId="1" fillId="0" borderId="0" xfId="0" applyFont="1"/>
    <xf numFmtId="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0" xfId="0" applyFont="1" applyFill="1"/>
    <xf numFmtId="0" fontId="0" fillId="0" borderId="0" xfId="0" applyAlignment="1">
      <alignment horizontal="left" indent="1"/>
    </xf>
    <xf numFmtId="164" fontId="0" fillId="0" borderId="0" xfId="0" applyNumberFormat="1"/>
    <xf numFmtId="0" fontId="3" fillId="3" borderId="0" xfId="0" applyFont="1" applyFill="1"/>
    <xf numFmtId="0" fontId="4" fillId="3" borderId="0" xfId="0" applyFont="1" applyFill="1"/>
    <xf numFmtId="0" fontId="0" fillId="3" borderId="0" xfId="0" applyFill="1"/>
    <xf numFmtId="0" fontId="4" fillId="3" borderId="0" xfId="0" applyFont="1" applyFill="1" applyAlignment="1">
      <alignment vertical="top"/>
    </xf>
    <xf numFmtId="0" fontId="6" fillId="3" borderId="0" xfId="0" applyFont="1" applyFill="1" applyAlignment="1">
      <alignment horizontal="center" vertical="center"/>
    </xf>
    <xf numFmtId="0" fontId="5" fillId="3" borderId="0" xfId="0" applyFont="1" applyFill="1" applyAlignment="1">
      <alignment horizontal="center"/>
    </xf>
    <xf numFmtId="0" fontId="2" fillId="3" borderId="0" xfId="0" applyFont="1" applyFill="1"/>
    <xf numFmtId="4" fontId="2" fillId="3" borderId="0" xfId="0" applyNumberFormat="1" applyFont="1" applyFill="1"/>
    <xf numFmtId="0" fontId="7" fillId="3" borderId="0" xfId="0" applyFont="1" applyFill="1"/>
    <xf numFmtId="165" fontId="0" fillId="0" borderId="0" xfId="0" applyNumberFormat="1"/>
  </cellXfs>
  <cellStyles count="1">
    <cellStyle name="Normal" xfId="0" builtinId="0"/>
  </cellStyles>
  <dxfs count="5">
    <dxf>
      <numFmt numFmtId="165" formatCode="0,&quot;M&quo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ill>
        <patternFill>
          <bgColor theme="5"/>
        </patternFill>
      </fill>
    </dxf>
    <dxf>
      <font>
        <color theme="0"/>
      </font>
      <fill>
        <patternFill patternType="solid">
          <fgColor theme="5" tint="0.39994506668294322"/>
          <bgColor theme="3" tint="-0.24994659260841701"/>
        </patternFill>
      </fill>
      <border diagonalUp="1">
        <left style="thick">
          <color theme="4" tint="0.59996337778862885"/>
        </left>
        <right style="thick">
          <color theme="4" tint="0.59996337778862885"/>
        </right>
        <top style="thick">
          <color theme="4" tint="0.59996337778862885"/>
        </top>
        <bottom style="thick">
          <color theme="4" tint="0.59996337778862885"/>
        </bottom>
        <diagonal style="thin">
          <color auto="1"/>
        </diagonal>
        <vertical style="thick">
          <color theme="4" tint="0.59996337778862885"/>
        </vertical>
        <horizontal style="thick">
          <color theme="4" tint="0.59996337778862885"/>
        </horizontal>
      </border>
    </dxf>
  </dxfs>
  <tableStyles count="2" defaultTableStyle="TableStyleMedium2" defaultPivotStyle="PivotStyleLight16">
    <tableStyle name="Slicer Style 1" pivot="0" table="0" count="1" xr9:uid="{FA008CAD-6BA2-4FB7-AFCA-70B9B3B824A9}">
      <tableStyleElement type="wholeTable" dxfId="4"/>
    </tableStyle>
    <tableStyle name="Slicer Style 2" pivot="0" table="0" count="1" xr9:uid="{C349314E-8BFD-465D-9B91-E68D21AB14F2}">
      <tableStyleElement type="wholeTable" dxfId="3"/>
    </tableStyle>
  </tableStyles>
  <colors>
    <mruColors>
      <color rgb="FF023446"/>
      <color rgb="FF033D51"/>
      <color rgb="FF022C3A"/>
      <color rgb="FF034259"/>
      <color rgb="FF13413F"/>
      <color rgb="FF123C3A"/>
      <color rgb="FF122C1A"/>
      <color rgb="FF122C2A"/>
      <color rgb="FF122C4A"/>
      <color rgb="FF122C3A"/>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3.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3.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[Book1.xlsx]YOYchange!PivotTable4</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YOYchange!$B$1</c:f>
              <c:strCache>
                <c:ptCount val="1"/>
                <c:pt idx="0">
                  <c:v>TotalSales($)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YOYchange!$A$2:$A$5</c:f>
              <c:strCache>
                <c:ptCount val="3"/>
                <c:pt idx="0">
                  <c:v>2021</c:v>
                </c:pt>
                <c:pt idx="1">
                  <c:v>2022</c:v>
                </c:pt>
                <c:pt idx="2">
                  <c:v>2023</c:v>
                </c:pt>
              </c:strCache>
            </c:strRef>
          </c:cat>
          <c:val>
            <c:numRef>
              <c:f>YOYchange!$B$2:$B$5</c:f>
              <c:numCache>
                <c:formatCode>#,##0.00</c:formatCode>
                <c:ptCount val="3"/>
                <c:pt idx="0">
                  <c:v>404515.19999999995</c:v>
                </c:pt>
                <c:pt idx="1">
                  <c:v>486177.30000000028</c:v>
                </c:pt>
                <c:pt idx="2">
                  <c:v>580447.30000000005</c:v>
                </c:pt>
              </c:numCache>
            </c:numRef>
          </c:val>
          <c:smooth val="0"/>
          <c:extLst>
            <c:ext xmlns:c16="http://schemas.microsoft.com/office/drawing/2014/chart" uri="{C3380CC4-5D6E-409C-BE32-E72D297353CC}">
              <c16:uniqueId val="{00000000-BD95-42E1-9F1A-0268299031D8}"/>
            </c:ext>
          </c:extLst>
        </c:ser>
        <c:dLbls>
          <c:showLegendKey val="0"/>
          <c:showVal val="1"/>
          <c:showCatName val="0"/>
          <c:showSerName val="0"/>
          <c:showPercent val="0"/>
          <c:showBubbleSize val="0"/>
        </c:dLbls>
        <c:marker val="1"/>
        <c:smooth val="0"/>
        <c:axId val="1484221968"/>
        <c:axId val="51768928"/>
      </c:lineChart>
      <c:lineChart>
        <c:grouping val="standard"/>
        <c:varyColors val="0"/>
        <c:ser>
          <c:idx val="1"/>
          <c:order val="1"/>
          <c:tx>
            <c:strRef>
              <c:f>YOYchange!$C$1</c:f>
              <c:strCache>
                <c:ptCount val="1"/>
                <c:pt idx="0">
                  <c:v>YOYchange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YOYchange!$A$2:$A$5</c:f>
              <c:strCache>
                <c:ptCount val="3"/>
                <c:pt idx="0">
                  <c:v>2021</c:v>
                </c:pt>
                <c:pt idx="1">
                  <c:v>2022</c:v>
                </c:pt>
                <c:pt idx="2">
                  <c:v>2023</c:v>
                </c:pt>
              </c:strCache>
            </c:strRef>
          </c:cat>
          <c:val>
            <c:numRef>
              <c:f>YOYchange!$C$2:$C$5</c:f>
              <c:numCache>
                <c:formatCode>0.00%;\-0.00%;0.00%</c:formatCode>
                <c:ptCount val="3"/>
                <c:pt idx="1">
                  <c:v>0.20187646842442575</c:v>
                </c:pt>
                <c:pt idx="2">
                  <c:v>0.19390045565681574</c:v>
                </c:pt>
              </c:numCache>
            </c:numRef>
          </c:val>
          <c:smooth val="0"/>
          <c:extLst>
            <c:ext xmlns:c16="http://schemas.microsoft.com/office/drawing/2014/chart" uri="{C3380CC4-5D6E-409C-BE32-E72D297353CC}">
              <c16:uniqueId val="{00000001-BD95-42E1-9F1A-0268299031D8}"/>
            </c:ext>
          </c:extLst>
        </c:ser>
        <c:dLbls>
          <c:showLegendKey val="0"/>
          <c:showVal val="1"/>
          <c:showCatName val="0"/>
          <c:showSerName val="0"/>
          <c:showPercent val="0"/>
          <c:showBubbleSize val="0"/>
        </c:dLbls>
        <c:marker val="1"/>
        <c:smooth val="0"/>
        <c:axId val="1484211296"/>
        <c:axId val="1476563072"/>
      </c:lineChart>
      <c:catAx>
        <c:axId val="14842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51768928"/>
        <c:crosses val="autoZero"/>
        <c:auto val="1"/>
        <c:lblAlgn val="ctr"/>
        <c:lblOffset val="100"/>
        <c:noMultiLvlLbl val="0"/>
      </c:catAx>
      <c:valAx>
        <c:axId val="51768928"/>
        <c:scaling>
          <c:orientation val="minMax"/>
        </c:scaling>
        <c:delete val="0"/>
        <c:axPos val="l"/>
        <c:numFmt formatCode="#,##0.00" sourceLinked="1"/>
        <c:majorTickMark val="none"/>
        <c:minorTickMark val="none"/>
        <c:tickLblPos val="nextTo"/>
        <c:spPr>
          <a:noFill/>
          <a:ln>
            <a:solidFill>
              <a:srgbClr val="17DFC2"/>
            </a:solid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84221968"/>
        <c:crosses val="autoZero"/>
        <c:crossBetween val="between"/>
      </c:valAx>
      <c:valAx>
        <c:axId val="147656307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484211296"/>
        <c:crosses val="max"/>
        <c:crossBetween val="between"/>
      </c:valAx>
      <c:catAx>
        <c:axId val="1484211296"/>
        <c:scaling>
          <c:orientation val="minMax"/>
        </c:scaling>
        <c:delete val="1"/>
        <c:axPos val="b"/>
        <c:numFmt formatCode="General" sourceLinked="1"/>
        <c:majorTickMark val="out"/>
        <c:minorTickMark val="none"/>
        <c:tickLblPos val="nextTo"/>
        <c:crossAx val="1476563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344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YOYchange!$I$18</c:f>
              <c:strCache>
                <c:ptCount val="1"/>
                <c:pt idx="0">
                  <c:v>Colorado Booms</c:v>
                </c:pt>
              </c:strCache>
            </c:strRef>
          </c:tx>
          <c:spPr>
            <a:solidFill>
              <a:schemeClr val="accent1">
                <a:alpha val="75000"/>
              </a:schemeClr>
            </a:solidFill>
            <a:ln w="25400">
              <a:noFill/>
            </a:ln>
            <a:effectLst/>
          </c:spPr>
          <c:invertIfNegative val="0"/>
          <c:xVal>
            <c:strRef>
              <c:f>YOYchange!$H$19:$H$21</c:f>
              <c:strCache>
                <c:ptCount val="3"/>
                <c:pt idx="0">
                  <c:v>Row Labels</c:v>
                </c:pt>
                <c:pt idx="1">
                  <c:v>CA</c:v>
                </c:pt>
                <c:pt idx="2">
                  <c:v>WA</c:v>
                </c:pt>
              </c:strCache>
            </c:strRef>
          </c:xVal>
          <c:yVal>
            <c:numRef>
              <c:f>YOYchange!$I$19:$I$21</c:f>
              <c:numCache>
                <c:formatCode>#,##0.00</c:formatCode>
                <c:ptCount val="3"/>
                <c:pt idx="0" formatCode="General">
                  <c:v>0</c:v>
                </c:pt>
                <c:pt idx="1">
                  <c:v>155221.19999999998</c:v>
                </c:pt>
                <c:pt idx="2">
                  <c:v>165186.59999999998</c:v>
                </c:pt>
              </c:numCache>
            </c:numRef>
          </c:yVal>
          <c:bubbleSize>
            <c:numRef>
              <c:f>YOYchange!$J$19:$J$21</c:f>
              <c:numCache>
                <c:formatCode>#,##0.00</c:formatCode>
                <c:ptCount val="3"/>
                <c:pt idx="0" formatCode="General">
                  <c:v>0</c:v>
                </c:pt>
                <c:pt idx="1">
                  <c:v>5748.9333333333325</c:v>
                </c:pt>
                <c:pt idx="2">
                  <c:v>5506.22</c:v>
                </c:pt>
              </c:numCache>
            </c:numRef>
          </c:bubbleSize>
          <c:bubble3D val="0"/>
          <c:extLst>
            <c:ext xmlns:c16="http://schemas.microsoft.com/office/drawing/2014/chart" uri="{C3380CC4-5D6E-409C-BE32-E72D297353CC}">
              <c16:uniqueId val="{00000000-2520-402C-8B06-3D79B1A58241}"/>
            </c:ext>
          </c:extLst>
        </c:ser>
        <c:ser>
          <c:idx val="1"/>
          <c:order val="1"/>
          <c:tx>
            <c:strRef>
              <c:f>YOYchange!$K$18</c:f>
              <c:strCache>
                <c:ptCount val="1"/>
                <c:pt idx="0">
                  <c:v>Gel Booms</c:v>
                </c:pt>
              </c:strCache>
            </c:strRef>
          </c:tx>
          <c:spPr>
            <a:solidFill>
              <a:schemeClr val="accent2">
                <a:alpha val="75000"/>
              </a:schemeClr>
            </a:solidFill>
            <a:ln w="25400">
              <a:noFill/>
            </a:ln>
            <a:effectLst/>
          </c:spPr>
          <c:invertIfNegative val="0"/>
          <c:xVal>
            <c:strRef>
              <c:f>YOYchange!$H$19:$H$21</c:f>
              <c:strCache>
                <c:ptCount val="3"/>
                <c:pt idx="0">
                  <c:v>Row Labels</c:v>
                </c:pt>
                <c:pt idx="1">
                  <c:v>CA</c:v>
                </c:pt>
                <c:pt idx="2">
                  <c:v>WA</c:v>
                </c:pt>
              </c:strCache>
            </c:strRef>
          </c:xVal>
          <c:yVal>
            <c:numRef>
              <c:f>YOYchange!$K$19:$K$21</c:f>
              <c:numCache>
                <c:formatCode>#,##0.00</c:formatCode>
                <c:ptCount val="3"/>
                <c:pt idx="0" formatCode="General">
                  <c:v>0</c:v>
                </c:pt>
                <c:pt idx="1">
                  <c:v>613889.45000000007</c:v>
                </c:pt>
                <c:pt idx="2">
                  <c:v>536842.54999999993</c:v>
                </c:pt>
              </c:numCache>
            </c:numRef>
          </c:yVal>
          <c:bubbleSize>
            <c:numRef>
              <c:f>YOYchange!$L$19:$L$21</c:f>
              <c:numCache>
                <c:formatCode>#,##0.00</c:formatCode>
                <c:ptCount val="3"/>
                <c:pt idx="0" formatCode="General">
                  <c:v>0</c:v>
                </c:pt>
                <c:pt idx="1">
                  <c:v>17052.484722222223</c:v>
                </c:pt>
                <c:pt idx="2">
                  <c:v>15789.486764705884</c:v>
                </c:pt>
              </c:numCache>
            </c:numRef>
          </c:bubbleSize>
          <c:bubble3D val="0"/>
          <c:extLst>
            <c:ext xmlns:c16="http://schemas.microsoft.com/office/drawing/2014/chart" uri="{C3380CC4-5D6E-409C-BE32-E72D297353CC}">
              <c16:uniqueId val="{00000001-2520-402C-8B06-3D79B1A58241}"/>
            </c:ext>
          </c:extLst>
        </c:ser>
        <c:ser>
          <c:idx val="2"/>
          <c:order val="2"/>
          <c:tx>
            <c:strRef>
              <c:f>YOYchange!$M$18</c:f>
              <c:strCache>
                <c:ptCount val="1"/>
                <c:pt idx="0">
                  <c:v>Total Total_Sales($)</c:v>
                </c:pt>
              </c:strCache>
            </c:strRef>
          </c:tx>
          <c:spPr>
            <a:solidFill>
              <a:schemeClr val="accent3">
                <a:alpha val="75000"/>
              </a:schemeClr>
            </a:solidFill>
            <a:ln w="25400">
              <a:noFill/>
            </a:ln>
            <a:effectLst/>
          </c:spPr>
          <c:invertIfNegative val="0"/>
          <c:xVal>
            <c:strRef>
              <c:f>YOYchange!$H$19:$H$21</c:f>
              <c:strCache>
                <c:ptCount val="3"/>
                <c:pt idx="0">
                  <c:v>Row Labels</c:v>
                </c:pt>
                <c:pt idx="1">
                  <c:v>CA</c:v>
                </c:pt>
                <c:pt idx="2">
                  <c:v>WA</c:v>
                </c:pt>
              </c:strCache>
            </c:strRef>
          </c:xVal>
          <c:yVal>
            <c:numRef>
              <c:f>YOYchange!$M$20:$M$21</c:f>
              <c:numCache>
                <c:formatCode>#,##0.00</c:formatCode>
                <c:ptCount val="2"/>
                <c:pt idx="0">
                  <c:v>769110.65</c:v>
                </c:pt>
                <c:pt idx="1">
                  <c:v>702029.14999999991</c:v>
                </c:pt>
              </c:numCache>
            </c:numRef>
          </c:yVal>
          <c:bubbleSize>
            <c:numRef>
              <c:f>YOYchange!$N$20:$N$21</c:f>
              <c:numCache>
                <c:formatCode>#,##0.00</c:formatCode>
                <c:ptCount val="2"/>
                <c:pt idx="0">
                  <c:v>21364.18472222222</c:v>
                </c:pt>
                <c:pt idx="1">
                  <c:v>20647.91617647059</c:v>
                </c:pt>
              </c:numCache>
            </c:numRef>
          </c:bubbleSize>
          <c:bubble3D val="0"/>
          <c:extLst>
            <c:ext xmlns:c16="http://schemas.microsoft.com/office/drawing/2014/chart" uri="{C3380CC4-5D6E-409C-BE32-E72D297353CC}">
              <c16:uniqueId val="{00000002-2520-402C-8B06-3D79B1A58241}"/>
            </c:ext>
          </c:extLst>
        </c:ser>
        <c:dLbls>
          <c:showLegendKey val="0"/>
          <c:showVal val="0"/>
          <c:showCatName val="0"/>
          <c:showSerName val="0"/>
          <c:showPercent val="0"/>
          <c:showBubbleSize val="0"/>
        </c:dLbls>
        <c:bubbleScale val="100"/>
        <c:showNegBubbles val="0"/>
        <c:axId val="1883047072"/>
        <c:axId val="1885533968"/>
      </c:bubbleChart>
      <c:valAx>
        <c:axId val="18830470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533968"/>
        <c:crosses val="autoZero"/>
        <c:crossBetween val="midCat"/>
      </c:valAx>
      <c:valAx>
        <c:axId val="18855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47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[Book1.xlsx]YOYchange!PivotTable4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YOYchange!$B$1</c:f>
              <c:strCache>
                <c:ptCount val="1"/>
                <c:pt idx="0">
                  <c:v>TotalSales($)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YOYchange!$A$2:$A$5</c:f>
              <c:strCache>
                <c:ptCount val="3"/>
                <c:pt idx="0">
                  <c:v>2021</c:v>
                </c:pt>
                <c:pt idx="1">
                  <c:v>2022</c:v>
                </c:pt>
                <c:pt idx="2">
                  <c:v>2023</c:v>
                </c:pt>
              </c:strCache>
            </c:strRef>
          </c:cat>
          <c:val>
            <c:numRef>
              <c:f>YOYchange!$B$2:$B$5</c:f>
              <c:numCache>
                <c:formatCode>#,##0.00</c:formatCode>
                <c:ptCount val="3"/>
                <c:pt idx="0">
                  <c:v>404515.19999999995</c:v>
                </c:pt>
                <c:pt idx="1">
                  <c:v>486177.30000000028</c:v>
                </c:pt>
                <c:pt idx="2">
                  <c:v>580447.30000000005</c:v>
                </c:pt>
              </c:numCache>
            </c:numRef>
          </c:val>
          <c:smooth val="0"/>
          <c:extLst>
            <c:ext xmlns:c16="http://schemas.microsoft.com/office/drawing/2014/chart" uri="{C3380CC4-5D6E-409C-BE32-E72D297353CC}">
              <c16:uniqueId val="{00000000-DD77-409F-9FF6-DDCC9FBD0752}"/>
            </c:ext>
          </c:extLst>
        </c:ser>
        <c:dLbls>
          <c:showLegendKey val="0"/>
          <c:showVal val="1"/>
          <c:showCatName val="0"/>
          <c:showSerName val="0"/>
          <c:showPercent val="0"/>
          <c:showBubbleSize val="0"/>
        </c:dLbls>
        <c:marker val="1"/>
        <c:smooth val="0"/>
        <c:axId val="1484221968"/>
        <c:axId val="51768928"/>
      </c:lineChart>
      <c:lineChart>
        <c:grouping val="standard"/>
        <c:varyColors val="0"/>
        <c:ser>
          <c:idx val="1"/>
          <c:order val="1"/>
          <c:tx>
            <c:strRef>
              <c:f>YOYchange!$C$1</c:f>
              <c:strCache>
                <c:ptCount val="1"/>
                <c:pt idx="0">
                  <c:v>YOYchange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YOYchange!$A$2:$A$5</c:f>
              <c:strCache>
                <c:ptCount val="3"/>
                <c:pt idx="0">
                  <c:v>2021</c:v>
                </c:pt>
                <c:pt idx="1">
                  <c:v>2022</c:v>
                </c:pt>
                <c:pt idx="2">
                  <c:v>2023</c:v>
                </c:pt>
              </c:strCache>
            </c:strRef>
          </c:cat>
          <c:val>
            <c:numRef>
              <c:f>YOYchange!$C$2:$C$5</c:f>
              <c:numCache>
                <c:formatCode>0.00%;\-0.00%;0.00%</c:formatCode>
                <c:ptCount val="3"/>
                <c:pt idx="1">
                  <c:v>0.20187646842442575</c:v>
                </c:pt>
                <c:pt idx="2">
                  <c:v>0.19390045565681574</c:v>
                </c:pt>
              </c:numCache>
            </c:numRef>
          </c:val>
          <c:smooth val="0"/>
          <c:extLst>
            <c:ext xmlns:c16="http://schemas.microsoft.com/office/drawing/2014/chart" uri="{C3380CC4-5D6E-409C-BE32-E72D297353CC}">
              <c16:uniqueId val="{00000001-DD77-409F-9FF6-DDCC9FBD0752}"/>
            </c:ext>
          </c:extLst>
        </c:ser>
        <c:dLbls>
          <c:showLegendKey val="0"/>
          <c:showVal val="1"/>
          <c:showCatName val="0"/>
          <c:showSerName val="0"/>
          <c:showPercent val="0"/>
          <c:showBubbleSize val="0"/>
        </c:dLbls>
        <c:marker val="1"/>
        <c:smooth val="0"/>
        <c:axId val="1484211296"/>
        <c:axId val="1476563072"/>
      </c:lineChart>
      <c:catAx>
        <c:axId val="148422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8928"/>
        <c:crosses val="autoZero"/>
        <c:auto val="1"/>
        <c:lblAlgn val="ctr"/>
        <c:lblOffset val="100"/>
        <c:noMultiLvlLbl val="0"/>
      </c:catAx>
      <c:valAx>
        <c:axId val="51768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21968"/>
        <c:crosses val="autoZero"/>
        <c:crossBetween val="between"/>
      </c:valAx>
      <c:valAx>
        <c:axId val="1476563072"/>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211296"/>
        <c:crosses val="max"/>
        <c:crossBetween val="between"/>
      </c:valAx>
      <c:catAx>
        <c:axId val="1484211296"/>
        <c:scaling>
          <c:orientation val="minMax"/>
        </c:scaling>
        <c:delete val="1"/>
        <c:axPos val="b"/>
        <c:numFmt formatCode="General" sourceLinked="1"/>
        <c:majorTickMark val="out"/>
        <c:minorTickMark val="none"/>
        <c:tickLblPos val="nextTo"/>
        <c:crossAx val="14765630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YOYchange!$T$9</c:f>
              <c:strCache>
                <c:ptCount val="1"/>
                <c:pt idx="0">
                  <c:v>Sum of 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YOYchange!$S$10:$S$13</c:f>
              <c:strCache>
                <c:ptCount val="4"/>
                <c:pt idx="0">
                  <c:v>Aspen</c:v>
                </c:pt>
                <c:pt idx="1">
                  <c:v>Carlota</c:v>
                </c:pt>
                <c:pt idx="2">
                  <c:v>Quad</c:v>
                </c:pt>
                <c:pt idx="3">
                  <c:v>Yanaki</c:v>
                </c:pt>
              </c:strCache>
            </c:strRef>
          </c:xVal>
          <c:yVal>
            <c:numRef>
              <c:f>YOYchange!$T$10:$T$13</c:f>
              <c:numCache>
                <c:formatCode>General</c:formatCode>
                <c:ptCount val="4"/>
                <c:pt idx="0">
                  <c:v>12.48</c:v>
                </c:pt>
                <c:pt idx="1">
                  <c:v>13.52</c:v>
                </c:pt>
                <c:pt idx="2">
                  <c:v>23.75</c:v>
                </c:pt>
                <c:pt idx="3">
                  <c:v>11.67</c:v>
                </c:pt>
              </c:numCache>
            </c:numRef>
          </c:yVal>
          <c:smooth val="1"/>
          <c:extLst>
            <c:ext xmlns:c16="http://schemas.microsoft.com/office/drawing/2014/chart" uri="{C3380CC4-5D6E-409C-BE32-E72D297353CC}">
              <c16:uniqueId val="{00000000-0D02-4AF3-9282-E511F72E1D10}"/>
            </c:ext>
          </c:extLst>
        </c:ser>
        <c:ser>
          <c:idx val="1"/>
          <c:order val="1"/>
          <c:tx>
            <c:strRef>
              <c:f>YOYchange!$U$9</c:f>
              <c:strCache>
                <c:ptCount val="1"/>
                <c:pt idx="0">
                  <c:v>Sum of Price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YOYchange!$S$10:$S$13</c:f>
              <c:strCache>
                <c:ptCount val="4"/>
                <c:pt idx="0">
                  <c:v>Aspen</c:v>
                </c:pt>
                <c:pt idx="1">
                  <c:v>Carlota</c:v>
                </c:pt>
                <c:pt idx="2">
                  <c:v>Quad</c:v>
                </c:pt>
                <c:pt idx="3">
                  <c:v>Yanaki</c:v>
                </c:pt>
              </c:strCache>
            </c:strRef>
          </c:xVal>
          <c:yVal>
            <c:numRef>
              <c:f>YOYchange!$U$10:$U$13</c:f>
              <c:numCache>
                <c:formatCode>General</c:formatCode>
                <c:ptCount val="4"/>
                <c:pt idx="0">
                  <c:v>25.95</c:v>
                </c:pt>
                <c:pt idx="1">
                  <c:v>29.95</c:v>
                </c:pt>
                <c:pt idx="2">
                  <c:v>43.95</c:v>
                </c:pt>
                <c:pt idx="3">
                  <c:v>23.95</c:v>
                </c:pt>
              </c:numCache>
            </c:numRef>
          </c:yVal>
          <c:smooth val="1"/>
          <c:extLst>
            <c:ext xmlns:c16="http://schemas.microsoft.com/office/drawing/2014/chart" uri="{C3380CC4-5D6E-409C-BE32-E72D297353CC}">
              <c16:uniqueId val="{00000001-0D02-4AF3-9282-E511F72E1D10}"/>
            </c:ext>
          </c:extLst>
        </c:ser>
        <c:dLbls>
          <c:showLegendKey val="0"/>
          <c:showVal val="0"/>
          <c:showCatName val="0"/>
          <c:showSerName val="0"/>
          <c:showPercent val="0"/>
          <c:showBubbleSize val="0"/>
        </c:dLbls>
        <c:axId val="1814208000"/>
        <c:axId val="2029692944"/>
      </c:scatterChart>
      <c:valAx>
        <c:axId val="18142080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92944"/>
        <c:crosses val="autoZero"/>
        <c:crossBetween val="midCat"/>
      </c:valAx>
      <c:valAx>
        <c:axId val="20296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208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[Book1.xlsx]Line_sales!PivotTable1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Line_sales!$C$3:$C$4</c:f>
              <c:strCache>
                <c:ptCount val="1"/>
                <c:pt idx="0">
                  <c:v>Colorado Booms</c:v>
                </c:pt>
              </c:strCache>
            </c:strRef>
          </c:tx>
          <c:spPr>
            <a:solidFill>
              <a:schemeClr val="accent1"/>
            </a:solidFill>
            <a:ln>
              <a:noFill/>
            </a:ln>
            <a:effectLst/>
          </c:spPr>
          <c:invertIfNegative val="0"/>
          <c:cat>
            <c:strRef>
              <c:f>Line_sales!$B$5:$B$8</c:f>
              <c:strCache>
                <c:ptCount val="3"/>
                <c:pt idx="0">
                  <c:v>2021</c:v>
                </c:pt>
                <c:pt idx="1">
                  <c:v>2022</c:v>
                </c:pt>
                <c:pt idx="2">
                  <c:v>2023</c:v>
                </c:pt>
              </c:strCache>
            </c:strRef>
          </c:cat>
          <c:val>
            <c:numRef>
              <c:f>Line_sales!$C$5:$C$8</c:f>
              <c:numCache>
                <c:formatCode>#,##0.00</c:formatCode>
                <c:ptCount val="3"/>
                <c:pt idx="0">
                  <c:v>85272.499999999971</c:v>
                </c:pt>
                <c:pt idx="1">
                  <c:v>115945.94999999998</c:v>
                </c:pt>
                <c:pt idx="2">
                  <c:v>119189.35</c:v>
                </c:pt>
              </c:numCache>
            </c:numRef>
          </c:val>
          <c:extLst>
            <c:ext xmlns:c16="http://schemas.microsoft.com/office/drawing/2014/chart" uri="{C3380CC4-5D6E-409C-BE32-E72D297353CC}">
              <c16:uniqueId val="{00000000-F331-4FE4-93FE-F57C60849002}"/>
            </c:ext>
          </c:extLst>
        </c:ser>
        <c:ser>
          <c:idx val="1"/>
          <c:order val="1"/>
          <c:tx>
            <c:strRef>
              <c:f>Line_sales!$D$3:$D$4</c:f>
              <c:strCache>
                <c:ptCount val="1"/>
                <c:pt idx="0">
                  <c:v>Gel Booms</c:v>
                </c:pt>
              </c:strCache>
            </c:strRef>
          </c:tx>
          <c:spPr>
            <a:solidFill>
              <a:schemeClr val="accent2"/>
            </a:solidFill>
            <a:ln>
              <a:noFill/>
            </a:ln>
            <a:effectLst/>
          </c:spPr>
          <c:invertIfNegative val="0"/>
          <c:cat>
            <c:strRef>
              <c:f>Line_sales!$B$5:$B$8</c:f>
              <c:strCache>
                <c:ptCount val="3"/>
                <c:pt idx="0">
                  <c:v>2021</c:v>
                </c:pt>
                <c:pt idx="1">
                  <c:v>2022</c:v>
                </c:pt>
                <c:pt idx="2">
                  <c:v>2023</c:v>
                </c:pt>
              </c:strCache>
            </c:strRef>
          </c:cat>
          <c:val>
            <c:numRef>
              <c:f>Line_sales!$D$5:$D$8</c:f>
              <c:numCache>
                <c:formatCode>#,##0.00</c:formatCode>
                <c:ptCount val="3"/>
                <c:pt idx="0">
                  <c:v>319242.6999999999</c:v>
                </c:pt>
                <c:pt idx="1">
                  <c:v>370231.35000000015</c:v>
                </c:pt>
                <c:pt idx="2">
                  <c:v>461257.94999999995</c:v>
                </c:pt>
              </c:numCache>
            </c:numRef>
          </c:val>
          <c:extLst>
            <c:ext xmlns:c16="http://schemas.microsoft.com/office/drawing/2014/chart" uri="{C3380CC4-5D6E-409C-BE32-E72D297353CC}">
              <c16:uniqueId val="{00000003-886E-4552-9EDF-EF537011FDC0}"/>
            </c:ext>
          </c:extLst>
        </c:ser>
        <c:dLbls>
          <c:showLegendKey val="0"/>
          <c:showVal val="0"/>
          <c:showCatName val="0"/>
          <c:showSerName val="0"/>
          <c:showPercent val="0"/>
          <c:showBubbleSize val="0"/>
        </c:dLbls>
        <c:gapWidth val="219"/>
        <c:overlap val="-27"/>
        <c:axId val="1814192224"/>
        <c:axId val="347517504"/>
      </c:barChart>
      <c:catAx>
        <c:axId val="18141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517504"/>
        <c:crosses val="autoZero"/>
        <c:auto val="1"/>
        <c:lblAlgn val="ctr"/>
        <c:lblOffset val="100"/>
        <c:noMultiLvlLbl val="0"/>
      </c:catAx>
      <c:valAx>
        <c:axId val="347517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[Book1.xlsx]Line_sales!PivotTable3</c:name>
    <c:fmtId val="13"/>
  </c:pivotSource>
  <c:chart>
    <c:autoTitleDeleted val="1"/>
    <c:pivotFmts>
      <c:pivotFmt>
        <c:idx val="0"/>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2"/>
            </a:solidFill>
          </a:ln>
          <a:effectLst/>
        </c:spPr>
      </c:pivotFmt>
      <c:pivotFmt>
        <c:idx val="2"/>
        <c:spPr>
          <a:solidFill>
            <a:schemeClr val="lt1"/>
          </a:solidFill>
          <a:ln w="19050">
            <a:solidFill>
              <a:schemeClr val="accent2"/>
            </a:solidFill>
          </a:ln>
          <a:effectLst/>
        </c:spPr>
      </c:pivotFmt>
      <c:pivotFmt>
        <c:idx val="3"/>
        <c:spPr>
          <a:solidFill>
            <a:schemeClr val="lt1"/>
          </a:solidFill>
          <a:ln w="19050">
            <a:solidFill>
              <a:schemeClr val="accent2"/>
            </a:solidFill>
          </a:ln>
          <a:effectLst/>
        </c:spPr>
      </c:pivotFmt>
      <c:pivotFmt>
        <c:idx val="4"/>
        <c:spPr>
          <a:solidFill>
            <a:schemeClr val="lt1"/>
          </a:solidFill>
          <a:ln w="19050">
            <a:solidFill>
              <a:schemeClr val="accent2"/>
            </a:solidFill>
          </a:ln>
          <a:effectLst/>
        </c:spPr>
      </c:pivotFmt>
      <c:pivotFmt>
        <c:idx val="5"/>
        <c:spPr>
          <a:solidFill>
            <a:schemeClr val="lt1"/>
          </a:solidFill>
          <a:ln w="19050">
            <a:solidFill>
              <a:schemeClr val="accent2"/>
            </a:solidFill>
          </a:ln>
          <a:effectLst/>
        </c:spPr>
      </c:pivotFmt>
      <c:pivotFmt>
        <c:idx val="6"/>
        <c:spPr>
          <a:solidFill>
            <a:schemeClr val="lt1"/>
          </a:solidFill>
          <a:ln w="19050">
            <a:solidFill>
              <a:schemeClr val="accent2"/>
            </a:solidFill>
          </a:ln>
          <a:effectLst/>
        </c:spPr>
      </c:pivotFmt>
    </c:pivotFmts>
    <c:plotArea>
      <c:layout/>
      <c:doughnutChart>
        <c:varyColors val="1"/>
        <c:ser>
          <c:idx val="0"/>
          <c:order val="0"/>
          <c:tx>
            <c:strRef>
              <c:f>Line_sales!$J$21</c:f>
              <c:strCache>
                <c:ptCount val="1"/>
                <c:pt idx="0">
                  <c:v>Total</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C3BB-4F77-9C4A-0871EBFA4A9D}"/>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C3BB-4F77-9C4A-0871EBFA4A9D}"/>
              </c:ext>
            </c:extLst>
          </c:dPt>
          <c:dPt>
            <c:idx val="2"/>
            <c:bubble3D val="0"/>
            <c:spPr>
              <a:solidFill>
                <a:schemeClr val="lt1"/>
              </a:solidFill>
              <a:ln w="19050">
                <a:solidFill>
                  <a:schemeClr val="accent2"/>
                </a:solidFill>
              </a:ln>
              <a:effectLst/>
            </c:spPr>
            <c:extLst>
              <c:ext xmlns:c16="http://schemas.microsoft.com/office/drawing/2014/chart" uri="{C3380CC4-5D6E-409C-BE32-E72D297353CC}">
                <c16:uniqueId val="{00000005-C3BB-4F77-9C4A-0871EBFA4A9D}"/>
              </c:ext>
            </c:extLst>
          </c:dPt>
          <c:dPt>
            <c:idx val="3"/>
            <c:bubble3D val="0"/>
            <c:spPr>
              <a:solidFill>
                <a:schemeClr val="lt1"/>
              </a:solidFill>
              <a:ln w="19050">
                <a:solidFill>
                  <a:schemeClr val="accent2"/>
                </a:solidFill>
              </a:ln>
              <a:effectLst/>
            </c:spPr>
            <c:extLst>
              <c:ext xmlns:c16="http://schemas.microsoft.com/office/drawing/2014/chart" uri="{C3380CC4-5D6E-409C-BE32-E72D297353CC}">
                <c16:uniqueId val="{00000007-C3BB-4F77-9C4A-0871EBFA4A9D}"/>
              </c:ext>
            </c:extLst>
          </c:dPt>
          <c:dPt>
            <c:idx val="4"/>
            <c:bubble3D val="0"/>
            <c:spPr>
              <a:solidFill>
                <a:schemeClr val="lt1"/>
              </a:solidFill>
              <a:ln w="19050">
                <a:solidFill>
                  <a:schemeClr val="accent2"/>
                </a:solidFill>
              </a:ln>
              <a:effectLst/>
            </c:spPr>
            <c:extLst>
              <c:ext xmlns:c16="http://schemas.microsoft.com/office/drawing/2014/chart" uri="{C3380CC4-5D6E-409C-BE32-E72D297353CC}">
                <c16:uniqueId val="{00000009-C3BB-4F77-9C4A-0871EBFA4A9D}"/>
              </c:ext>
            </c:extLst>
          </c:dPt>
          <c:dPt>
            <c:idx val="5"/>
            <c:bubble3D val="0"/>
            <c:spPr>
              <a:solidFill>
                <a:schemeClr val="lt1"/>
              </a:solidFill>
              <a:ln w="19050">
                <a:solidFill>
                  <a:schemeClr val="accent2"/>
                </a:solidFill>
              </a:ln>
              <a:effectLst/>
            </c:spPr>
            <c:extLst>
              <c:ext xmlns:c16="http://schemas.microsoft.com/office/drawing/2014/chart" uri="{C3380CC4-5D6E-409C-BE32-E72D297353CC}">
                <c16:uniqueId val="{0000000B-C3BB-4F77-9C4A-0871EBFA4A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multiLvlStrRef>
              <c:f>Line_sales!$I$22:$I$30</c:f>
              <c:multiLvlStrCache>
                <c:ptCount val="6"/>
                <c:lvl>
                  <c:pt idx="0">
                    <c:v>2021</c:v>
                  </c:pt>
                  <c:pt idx="1">
                    <c:v>2022</c:v>
                  </c:pt>
                  <c:pt idx="2">
                    <c:v>2023</c:v>
                  </c:pt>
                  <c:pt idx="3">
                    <c:v>2021</c:v>
                  </c:pt>
                  <c:pt idx="4">
                    <c:v>2022</c:v>
                  </c:pt>
                  <c:pt idx="5">
                    <c:v>2023</c:v>
                  </c:pt>
                </c:lvl>
                <c:lvl>
                  <c:pt idx="0">
                    <c:v>CA</c:v>
                  </c:pt>
                  <c:pt idx="3">
                    <c:v>WA</c:v>
                  </c:pt>
                </c:lvl>
              </c:multiLvlStrCache>
            </c:multiLvlStrRef>
          </c:cat>
          <c:val>
            <c:numRef>
              <c:f>Line_sales!$J$22:$J$30</c:f>
              <c:numCache>
                <c:formatCode>#,##0.00</c:formatCode>
                <c:ptCount val="6"/>
                <c:pt idx="0">
                  <c:v>2120.1639784946242</c:v>
                </c:pt>
                <c:pt idx="1">
                  <c:v>2432.8756756756757</c:v>
                </c:pt>
                <c:pt idx="2">
                  <c:v>3049.3555555555558</c:v>
                </c:pt>
                <c:pt idx="3">
                  <c:v>2159.7911458333347</c:v>
                </c:pt>
                <c:pt idx="4">
                  <c:v>2098.331067961165</c:v>
                </c:pt>
                <c:pt idx="5">
                  <c:v>2678.4721153846167</c:v>
                </c:pt>
              </c:numCache>
            </c:numRef>
          </c:val>
          <c:extLst>
            <c:ext xmlns:c16="http://schemas.microsoft.com/office/drawing/2014/chart" uri="{C3380CC4-5D6E-409C-BE32-E72D297353CC}">
              <c16:uniqueId val="{00000000-6861-48C9-8551-109859BA0A9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[Book1.xlsx]Region_sales!PivotTable2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Region_sales!$C$16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Region_sales!$B$17:$B$25</c:f>
              <c:multiLvlStrCache>
                <c:ptCount val="6"/>
                <c:lvl>
                  <c:pt idx="0">
                    <c:v>2021</c:v>
                  </c:pt>
                  <c:pt idx="1">
                    <c:v>2022</c:v>
                  </c:pt>
                  <c:pt idx="2">
                    <c:v>2023</c:v>
                  </c:pt>
                  <c:pt idx="3">
                    <c:v>2021</c:v>
                  </c:pt>
                  <c:pt idx="4">
                    <c:v>2022</c:v>
                  </c:pt>
                  <c:pt idx="5">
                    <c:v>2023</c:v>
                  </c:pt>
                </c:lvl>
                <c:lvl>
                  <c:pt idx="0">
                    <c:v>CA</c:v>
                  </c:pt>
                  <c:pt idx="3">
                    <c:v>WA</c:v>
                  </c:pt>
                </c:lvl>
              </c:multiLvlStrCache>
            </c:multiLvlStrRef>
          </c:cat>
          <c:val>
            <c:numRef>
              <c:f>Region_sales!$C$17:$C$25</c:f>
              <c:numCache>
                <c:formatCode>#,##0.00</c:formatCode>
                <c:ptCount val="6"/>
                <c:pt idx="0">
                  <c:v>197175.25000000003</c:v>
                </c:pt>
                <c:pt idx="1">
                  <c:v>270049.2</c:v>
                </c:pt>
                <c:pt idx="2">
                  <c:v>301886.2</c:v>
                </c:pt>
                <c:pt idx="3">
                  <c:v>207339.95000000013</c:v>
                </c:pt>
                <c:pt idx="4">
                  <c:v>216128.09999999998</c:v>
                </c:pt>
                <c:pt idx="5">
                  <c:v>278561.10000000015</c:v>
                </c:pt>
              </c:numCache>
            </c:numRef>
          </c:val>
          <c:smooth val="0"/>
          <c:extLst>
            <c:ext xmlns:c16="http://schemas.microsoft.com/office/drawing/2014/chart" uri="{C3380CC4-5D6E-409C-BE32-E72D297353CC}">
              <c16:uniqueId val="{00000000-CC79-4A4F-9E34-1C6FE0DBF80B}"/>
            </c:ext>
          </c:extLst>
        </c:ser>
        <c:dLbls>
          <c:dLblPos val="t"/>
          <c:showLegendKey val="0"/>
          <c:showVal val="1"/>
          <c:showCatName val="0"/>
          <c:showSerName val="0"/>
          <c:showPercent val="0"/>
          <c:showBubbleSize val="0"/>
        </c:dLbls>
        <c:smooth val="0"/>
        <c:axId val="1739976112"/>
        <c:axId val="1476562592"/>
      </c:lineChart>
      <c:catAx>
        <c:axId val="17399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6562592"/>
        <c:crosses val="autoZero"/>
        <c:auto val="1"/>
        <c:lblAlgn val="ctr"/>
        <c:lblOffset val="100"/>
        <c:noMultiLvlLbl val="0"/>
      </c:catAx>
      <c:valAx>
        <c:axId val="14765625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997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344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[Book1.xlsx]Line_sales!PivotTable3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manualLayout>
          <c:layoutTarget val="inner"/>
          <c:xMode val="edge"/>
          <c:yMode val="edge"/>
          <c:x val="9.5667471077383881E-2"/>
          <c:y val="0.16114548472346885"/>
          <c:w val="0.89308229773994041"/>
          <c:h val="0.7840567883560009"/>
        </c:manualLayout>
      </c:layout>
      <c:doughnutChart>
        <c:varyColors val="1"/>
        <c:ser>
          <c:idx val="0"/>
          <c:order val="0"/>
          <c:tx>
            <c:strRef>
              <c:f>Line_sales!$J$21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E2-441D-BCF7-478EC2DCBC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E2-441D-BCF7-478EC2DCBC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E2-441D-BCF7-478EC2DCBC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E2-441D-BCF7-478EC2DCBC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E2-441D-BCF7-478EC2DCBC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D3F2-4B57-9A25-A44B4C9B4A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Line_sales!$I$22:$I$30</c:f>
              <c:multiLvlStrCache>
                <c:ptCount val="6"/>
                <c:lvl>
                  <c:pt idx="0">
                    <c:v>2021</c:v>
                  </c:pt>
                  <c:pt idx="1">
                    <c:v>2022</c:v>
                  </c:pt>
                  <c:pt idx="2">
                    <c:v>2023</c:v>
                  </c:pt>
                  <c:pt idx="3">
                    <c:v>2021</c:v>
                  </c:pt>
                  <c:pt idx="4">
                    <c:v>2022</c:v>
                  </c:pt>
                  <c:pt idx="5">
                    <c:v>2023</c:v>
                  </c:pt>
                </c:lvl>
                <c:lvl>
                  <c:pt idx="0">
                    <c:v>CA</c:v>
                  </c:pt>
                  <c:pt idx="3">
                    <c:v>WA</c:v>
                  </c:pt>
                </c:lvl>
              </c:multiLvlStrCache>
            </c:multiLvlStrRef>
          </c:cat>
          <c:val>
            <c:numRef>
              <c:f>Line_sales!$J$22:$J$30</c:f>
              <c:numCache>
                <c:formatCode>#,##0.00</c:formatCode>
                <c:ptCount val="6"/>
                <c:pt idx="0">
                  <c:v>2120.1639784946242</c:v>
                </c:pt>
                <c:pt idx="1">
                  <c:v>2432.8756756756757</c:v>
                </c:pt>
                <c:pt idx="2">
                  <c:v>3049.3555555555558</c:v>
                </c:pt>
                <c:pt idx="3">
                  <c:v>2159.7911458333347</c:v>
                </c:pt>
                <c:pt idx="4">
                  <c:v>2098.331067961165</c:v>
                </c:pt>
                <c:pt idx="5">
                  <c:v>2678.4721153846167</c:v>
                </c:pt>
              </c:numCache>
            </c:numRef>
          </c:val>
          <c:extLst>
            <c:ext xmlns:c16="http://schemas.microsoft.com/office/drawing/2014/chart" uri="{C3380CC4-5D6E-409C-BE32-E72D297353CC}">
              <c16:uniqueId val="{0000000E-D3F2-4B57-9A25-A44B4C9B4AFA}"/>
            </c:ext>
          </c:extLst>
        </c:ser>
        <c:dLbls>
          <c:showLegendKey val="0"/>
          <c:showVal val="1"/>
          <c:showCatName val="0"/>
          <c:showSerName val="0"/>
          <c:showPercent val="0"/>
          <c:showBubbleSize val="0"/>
          <c:showLeaderLines val="1"/>
        </c:dLbls>
        <c:firstSliceAng val="0"/>
        <c:holeSize val="71"/>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3446"/>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[Book1.xlsx]Line_sales!PivotTable1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85583674995564"/>
          <c:y val="5.833333681301222E-2"/>
          <c:w val="0.66016050634010626"/>
          <c:h val="0.81864553916997962"/>
        </c:manualLayout>
      </c:layout>
      <c:barChart>
        <c:barDir val="col"/>
        <c:grouping val="clustered"/>
        <c:varyColors val="0"/>
        <c:ser>
          <c:idx val="0"/>
          <c:order val="0"/>
          <c:tx>
            <c:strRef>
              <c:f>Line_sales!$C$3:$C$4</c:f>
              <c:strCache>
                <c:ptCount val="1"/>
                <c:pt idx="0">
                  <c:v>Colorado Booms</c:v>
                </c:pt>
              </c:strCache>
            </c:strRef>
          </c:tx>
          <c:spPr>
            <a:solidFill>
              <a:schemeClr val="accent1"/>
            </a:solidFill>
            <a:ln>
              <a:noFill/>
            </a:ln>
            <a:effectLst/>
          </c:spPr>
          <c:invertIfNegative val="0"/>
          <c:cat>
            <c:strRef>
              <c:f>Line_sales!$B$5:$B$8</c:f>
              <c:strCache>
                <c:ptCount val="3"/>
                <c:pt idx="0">
                  <c:v>2021</c:v>
                </c:pt>
                <c:pt idx="1">
                  <c:v>2022</c:v>
                </c:pt>
                <c:pt idx="2">
                  <c:v>2023</c:v>
                </c:pt>
              </c:strCache>
            </c:strRef>
          </c:cat>
          <c:val>
            <c:numRef>
              <c:f>Line_sales!$C$5:$C$8</c:f>
              <c:numCache>
                <c:formatCode>#,##0.00</c:formatCode>
                <c:ptCount val="3"/>
                <c:pt idx="0">
                  <c:v>85272.499999999971</c:v>
                </c:pt>
                <c:pt idx="1">
                  <c:v>115945.94999999998</c:v>
                </c:pt>
                <c:pt idx="2">
                  <c:v>119189.35</c:v>
                </c:pt>
              </c:numCache>
            </c:numRef>
          </c:val>
          <c:extLst>
            <c:ext xmlns:c16="http://schemas.microsoft.com/office/drawing/2014/chart" uri="{C3380CC4-5D6E-409C-BE32-E72D297353CC}">
              <c16:uniqueId val="{00000000-0737-446D-AB8E-233B7C075613}"/>
            </c:ext>
          </c:extLst>
        </c:ser>
        <c:ser>
          <c:idx val="1"/>
          <c:order val="1"/>
          <c:tx>
            <c:strRef>
              <c:f>Line_sales!$D$3:$D$4</c:f>
              <c:strCache>
                <c:ptCount val="1"/>
                <c:pt idx="0">
                  <c:v>Gel Booms</c:v>
                </c:pt>
              </c:strCache>
            </c:strRef>
          </c:tx>
          <c:spPr>
            <a:solidFill>
              <a:schemeClr val="accent2"/>
            </a:solidFill>
            <a:ln>
              <a:noFill/>
            </a:ln>
            <a:effectLst/>
          </c:spPr>
          <c:invertIfNegative val="0"/>
          <c:cat>
            <c:strRef>
              <c:f>Line_sales!$B$5:$B$8</c:f>
              <c:strCache>
                <c:ptCount val="3"/>
                <c:pt idx="0">
                  <c:v>2021</c:v>
                </c:pt>
                <c:pt idx="1">
                  <c:v>2022</c:v>
                </c:pt>
                <c:pt idx="2">
                  <c:v>2023</c:v>
                </c:pt>
              </c:strCache>
            </c:strRef>
          </c:cat>
          <c:val>
            <c:numRef>
              <c:f>Line_sales!$D$5:$D$8</c:f>
              <c:numCache>
                <c:formatCode>#,##0.00</c:formatCode>
                <c:ptCount val="3"/>
                <c:pt idx="0">
                  <c:v>319242.6999999999</c:v>
                </c:pt>
                <c:pt idx="1">
                  <c:v>370231.35000000015</c:v>
                </c:pt>
                <c:pt idx="2">
                  <c:v>461257.94999999995</c:v>
                </c:pt>
              </c:numCache>
            </c:numRef>
          </c:val>
          <c:extLst>
            <c:ext xmlns:c16="http://schemas.microsoft.com/office/drawing/2014/chart" uri="{C3380CC4-5D6E-409C-BE32-E72D297353CC}">
              <c16:uniqueId val="{00000003-8D5F-4F4C-855A-0BC97F156213}"/>
            </c:ext>
          </c:extLst>
        </c:ser>
        <c:dLbls>
          <c:showLegendKey val="0"/>
          <c:showVal val="0"/>
          <c:showCatName val="0"/>
          <c:showSerName val="0"/>
          <c:showPercent val="0"/>
          <c:showBubbleSize val="0"/>
        </c:dLbls>
        <c:gapWidth val="219"/>
        <c:overlap val="-27"/>
        <c:axId val="1814192224"/>
        <c:axId val="347517504"/>
      </c:barChart>
      <c:catAx>
        <c:axId val="18141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7517504"/>
        <c:crosses val="autoZero"/>
        <c:auto val="1"/>
        <c:lblAlgn val="ctr"/>
        <c:lblOffset val="100"/>
        <c:noMultiLvlLbl val="0"/>
      </c:catAx>
      <c:valAx>
        <c:axId val="347517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419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344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[Book1.xlsx]Region_sales!PivotTable1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Region_sales!$F$8</c:f>
              <c:strCache>
                <c:ptCount val="1"/>
                <c:pt idx="0">
                  <c:v>Total_Sales($)</c:v>
                </c:pt>
              </c:strCache>
            </c:strRef>
          </c:tx>
          <c:spPr>
            <a:solidFill>
              <a:schemeClr val="accent2"/>
            </a:solidFill>
            <a:ln>
              <a:noFill/>
            </a:ln>
            <a:effectLst/>
          </c:spPr>
          <c:cat>
            <c:strRef>
              <c:f>Region_sales!$D$9:$D$13</c:f>
              <c:strCache>
                <c:ptCount val="4"/>
                <c:pt idx="0">
                  <c:v>Aspen</c:v>
                </c:pt>
                <c:pt idx="1">
                  <c:v>Carlota</c:v>
                </c:pt>
                <c:pt idx="2">
                  <c:v>Quad</c:v>
                </c:pt>
                <c:pt idx="3">
                  <c:v>Yanaki</c:v>
                </c:pt>
              </c:strCache>
            </c:strRef>
          </c:cat>
          <c:val>
            <c:numRef>
              <c:f>Region_sales!$F$9:$F$13</c:f>
              <c:numCache>
                <c:formatCode>#,##0.00</c:formatCode>
                <c:ptCount val="4"/>
                <c:pt idx="0">
                  <c:v>166002.14999999994</c:v>
                </c:pt>
                <c:pt idx="1">
                  <c:v>915511.59999999893</c:v>
                </c:pt>
                <c:pt idx="2">
                  <c:v>235220.40000000008</c:v>
                </c:pt>
                <c:pt idx="3">
                  <c:v>154405.64999999994</c:v>
                </c:pt>
              </c:numCache>
            </c:numRef>
          </c:val>
          <c:extLst>
            <c:ext xmlns:c16="http://schemas.microsoft.com/office/drawing/2014/chart" uri="{C3380CC4-5D6E-409C-BE32-E72D297353CC}">
              <c16:uniqueId val="{00000000-C3CC-44A7-AB22-9660ABA79ABE}"/>
            </c:ext>
          </c:extLst>
        </c:ser>
        <c:dLbls>
          <c:showLegendKey val="0"/>
          <c:showVal val="0"/>
          <c:showCatName val="0"/>
          <c:showSerName val="0"/>
          <c:showPercent val="0"/>
          <c:showBubbleSize val="0"/>
        </c:dLbls>
        <c:axId val="1734813664"/>
        <c:axId val="1885533488"/>
      </c:areaChart>
      <c:barChart>
        <c:barDir val="col"/>
        <c:grouping val="clustered"/>
        <c:varyColors val="0"/>
        <c:ser>
          <c:idx val="0"/>
          <c:order val="0"/>
          <c:tx>
            <c:strRef>
              <c:f>Region_sales!$E$8</c:f>
              <c:strCache>
                <c:ptCount val="1"/>
                <c:pt idx="0">
                  <c:v>Averagemonth</c:v>
                </c:pt>
              </c:strCache>
            </c:strRef>
          </c:tx>
          <c:spPr>
            <a:solidFill>
              <a:schemeClr val="accent1"/>
            </a:solidFill>
            <a:ln>
              <a:noFill/>
            </a:ln>
            <a:effectLst/>
          </c:spPr>
          <c:invertIfNegative val="0"/>
          <c:cat>
            <c:strRef>
              <c:f>Region_sales!$D$9:$D$13</c:f>
              <c:strCache>
                <c:ptCount val="4"/>
                <c:pt idx="0">
                  <c:v>Aspen</c:v>
                </c:pt>
                <c:pt idx="1">
                  <c:v>Carlota</c:v>
                </c:pt>
                <c:pt idx="2">
                  <c:v>Quad</c:v>
                </c:pt>
                <c:pt idx="3">
                  <c:v>Yanaki</c:v>
                </c:pt>
              </c:strCache>
            </c:strRef>
          </c:cat>
          <c:val>
            <c:numRef>
              <c:f>Region_sales!$E$9:$E$13</c:f>
              <c:numCache>
                <c:formatCode>#,##0.00</c:formatCode>
                <c:ptCount val="4"/>
                <c:pt idx="0">
                  <c:v>5533.4049999999997</c:v>
                </c:pt>
                <c:pt idx="1">
                  <c:v>25430.877777777776</c:v>
                </c:pt>
                <c:pt idx="2">
                  <c:v>8711.866666666665</c:v>
                </c:pt>
                <c:pt idx="3">
                  <c:v>5938.6788461538445</c:v>
                </c:pt>
              </c:numCache>
            </c:numRef>
          </c:val>
          <c:extLst>
            <c:ext xmlns:c16="http://schemas.microsoft.com/office/drawing/2014/chart" uri="{C3380CC4-5D6E-409C-BE32-E72D297353CC}">
              <c16:uniqueId val="{00000001-C3CC-44A7-AB22-9660ABA79ABE}"/>
            </c:ext>
          </c:extLst>
        </c:ser>
        <c:dLbls>
          <c:showLegendKey val="0"/>
          <c:showVal val="0"/>
          <c:showCatName val="0"/>
          <c:showSerName val="0"/>
          <c:showPercent val="0"/>
          <c:showBubbleSize val="0"/>
        </c:dLbls>
        <c:gapWidth val="219"/>
        <c:overlap val="-27"/>
        <c:axId val="1734822016"/>
        <c:axId val="51769888"/>
      </c:barChart>
      <c:catAx>
        <c:axId val="17348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769888"/>
        <c:crosses val="autoZero"/>
        <c:auto val="1"/>
        <c:lblAlgn val="ctr"/>
        <c:lblOffset val="100"/>
        <c:noMultiLvlLbl val="0"/>
      </c:catAx>
      <c:valAx>
        <c:axId val="51769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4822016"/>
        <c:crosses val="autoZero"/>
        <c:crossBetween val="between"/>
      </c:valAx>
      <c:valAx>
        <c:axId val="1885533488"/>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4813664"/>
        <c:crosses val="max"/>
        <c:crossBetween val="between"/>
      </c:valAx>
      <c:catAx>
        <c:axId val="1734813664"/>
        <c:scaling>
          <c:orientation val="minMax"/>
        </c:scaling>
        <c:delete val="1"/>
        <c:axPos val="b"/>
        <c:numFmt formatCode="General" sourceLinked="1"/>
        <c:majorTickMark val="out"/>
        <c:minorTickMark val="none"/>
        <c:tickLblPos val="nextTo"/>
        <c:crossAx val="18855334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344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YOYchange!$T$9</c:f>
              <c:strCache>
                <c:ptCount val="1"/>
                <c:pt idx="0">
                  <c:v>Sum of 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YOYchange!$S$10:$S$13</c:f>
              <c:strCache>
                <c:ptCount val="4"/>
                <c:pt idx="0">
                  <c:v>Aspen</c:v>
                </c:pt>
                <c:pt idx="1">
                  <c:v>Carlota</c:v>
                </c:pt>
                <c:pt idx="2">
                  <c:v>Quad</c:v>
                </c:pt>
                <c:pt idx="3">
                  <c:v>Yanaki</c:v>
                </c:pt>
              </c:strCache>
            </c:strRef>
          </c:xVal>
          <c:yVal>
            <c:numRef>
              <c:f>YOYchange!$T$10:$T$13</c:f>
              <c:numCache>
                <c:formatCode>General</c:formatCode>
                <c:ptCount val="4"/>
                <c:pt idx="0">
                  <c:v>12.48</c:v>
                </c:pt>
                <c:pt idx="1">
                  <c:v>13.52</c:v>
                </c:pt>
                <c:pt idx="2">
                  <c:v>23.75</c:v>
                </c:pt>
                <c:pt idx="3">
                  <c:v>11.67</c:v>
                </c:pt>
              </c:numCache>
            </c:numRef>
          </c:yVal>
          <c:smooth val="1"/>
          <c:extLst>
            <c:ext xmlns:c16="http://schemas.microsoft.com/office/drawing/2014/chart" uri="{C3380CC4-5D6E-409C-BE32-E72D297353CC}">
              <c16:uniqueId val="{00000000-49DB-4F50-AE40-6D429F7841C1}"/>
            </c:ext>
          </c:extLst>
        </c:ser>
        <c:ser>
          <c:idx val="1"/>
          <c:order val="1"/>
          <c:tx>
            <c:strRef>
              <c:f>YOYchange!$U$9</c:f>
              <c:strCache>
                <c:ptCount val="1"/>
                <c:pt idx="0">
                  <c:v>Sum of Price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YOYchange!$S$10:$S$13</c:f>
              <c:strCache>
                <c:ptCount val="4"/>
                <c:pt idx="0">
                  <c:v>Aspen</c:v>
                </c:pt>
                <c:pt idx="1">
                  <c:v>Carlota</c:v>
                </c:pt>
                <c:pt idx="2">
                  <c:v>Quad</c:v>
                </c:pt>
                <c:pt idx="3">
                  <c:v>Yanaki</c:v>
                </c:pt>
              </c:strCache>
            </c:strRef>
          </c:xVal>
          <c:yVal>
            <c:numRef>
              <c:f>YOYchange!$U$10:$U$13</c:f>
              <c:numCache>
                <c:formatCode>General</c:formatCode>
                <c:ptCount val="4"/>
                <c:pt idx="0">
                  <c:v>25.95</c:v>
                </c:pt>
                <c:pt idx="1">
                  <c:v>29.95</c:v>
                </c:pt>
                <c:pt idx="2">
                  <c:v>43.95</c:v>
                </c:pt>
                <c:pt idx="3">
                  <c:v>23.95</c:v>
                </c:pt>
              </c:numCache>
            </c:numRef>
          </c:yVal>
          <c:smooth val="1"/>
          <c:extLst>
            <c:ext xmlns:c16="http://schemas.microsoft.com/office/drawing/2014/chart" uri="{C3380CC4-5D6E-409C-BE32-E72D297353CC}">
              <c16:uniqueId val="{00000001-49DB-4F50-AE40-6D429F7841C1}"/>
            </c:ext>
          </c:extLst>
        </c:ser>
        <c:dLbls>
          <c:dLblPos val="t"/>
          <c:showLegendKey val="0"/>
          <c:showVal val="1"/>
          <c:showCatName val="0"/>
          <c:showSerName val="0"/>
          <c:showPercent val="0"/>
          <c:showBubbleSize val="0"/>
        </c:dLbls>
        <c:axId val="1814208000"/>
        <c:axId val="2029692944"/>
      </c:scatterChart>
      <c:valAx>
        <c:axId val="1814208000"/>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29692944"/>
        <c:crosses val="autoZero"/>
        <c:crossBetween val="midCat"/>
      </c:valAx>
      <c:valAx>
        <c:axId val="202969294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14208000"/>
        <c:crosses val="autoZero"/>
        <c:crossBetween val="midCat"/>
      </c:valAx>
      <c:spPr>
        <a:solidFill>
          <a:srgbClr val="023446"/>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YOYchange!$I$18</c:f>
              <c:strCache>
                <c:ptCount val="1"/>
                <c:pt idx="0">
                  <c:v>Colorado Booms</c:v>
                </c:pt>
              </c:strCache>
            </c:strRef>
          </c:tx>
          <c:spPr>
            <a:solidFill>
              <a:schemeClr val="accent1">
                <a:alpha val="75000"/>
              </a:schemeClr>
            </a:solidFill>
            <a:ln w="25400">
              <a:noFill/>
            </a:ln>
            <a:effectLst/>
          </c:spPr>
          <c:invertIfNegative val="0"/>
          <c:dLbls>
            <c:delete val="1"/>
          </c:dLbls>
          <c:xVal>
            <c:strRef>
              <c:f>YOYchange!$H$19:$H$21</c:f>
              <c:strCache>
                <c:ptCount val="3"/>
                <c:pt idx="0">
                  <c:v>Row Labels</c:v>
                </c:pt>
                <c:pt idx="1">
                  <c:v>CA</c:v>
                </c:pt>
                <c:pt idx="2">
                  <c:v>WA</c:v>
                </c:pt>
              </c:strCache>
            </c:strRef>
          </c:xVal>
          <c:yVal>
            <c:numRef>
              <c:f>YOYchange!$I$19:$I$21</c:f>
              <c:numCache>
                <c:formatCode>#,##0.00</c:formatCode>
                <c:ptCount val="3"/>
                <c:pt idx="0" formatCode="General">
                  <c:v>0</c:v>
                </c:pt>
                <c:pt idx="1">
                  <c:v>155221.19999999998</c:v>
                </c:pt>
                <c:pt idx="2">
                  <c:v>165186.59999999998</c:v>
                </c:pt>
              </c:numCache>
            </c:numRef>
          </c:yVal>
          <c:bubbleSize>
            <c:numRef>
              <c:f>YOYchange!$J$19:$J$21</c:f>
              <c:numCache>
                <c:formatCode>#,##0.00</c:formatCode>
                <c:ptCount val="3"/>
                <c:pt idx="0" formatCode="General">
                  <c:v>0</c:v>
                </c:pt>
                <c:pt idx="1">
                  <c:v>5748.9333333333325</c:v>
                </c:pt>
                <c:pt idx="2">
                  <c:v>5506.22</c:v>
                </c:pt>
              </c:numCache>
            </c:numRef>
          </c:bubbleSize>
          <c:bubble3D val="0"/>
          <c:extLst>
            <c:ext xmlns:c16="http://schemas.microsoft.com/office/drawing/2014/chart" uri="{C3380CC4-5D6E-409C-BE32-E72D297353CC}">
              <c16:uniqueId val="{00000000-B341-4598-9928-AB6CD7561BBF}"/>
            </c:ext>
          </c:extLst>
        </c:ser>
        <c:ser>
          <c:idx val="1"/>
          <c:order val="1"/>
          <c:tx>
            <c:strRef>
              <c:f>YOYchange!$K$18</c:f>
              <c:strCache>
                <c:ptCount val="1"/>
                <c:pt idx="0">
                  <c:v>Gel Booms</c:v>
                </c:pt>
              </c:strCache>
            </c:strRef>
          </c:tx>
          <c:spPr>
            <a:solidFill>
              <a:schemeClr val="accent2">
                <a:alpha val="75000"/>
              </a:schemeClr>
            </a:solidFill>
            <a:ln w="25400">
              <a:noFill/>
            </a:ln>
            <a:effectLst/>
          </c:spPr>
          <c:invertIfNegative val="0"/>
          <c:dLbls>
            <c:delete val="1"/>
          </c:dLbls>
          <c:xVal>
            <c:strRef>
              <c:f>YOYchange!$H$19:$H$21</c:f>
              <c:strCache>
                <c:ptCount val="3"/>
                <c:pt idx="0">
                  <c:v>Row Labels</c:v>
                </c:pt>
                <c:pt idx="1">
                  <c:v>CA</c:v>
                </c:pt>
                <c:pt idx="2">
                  <c:v>WA</c:v>
                </c:pt>
              </c:strCache>
            </c:strRef>
          </c:xVal>
          <c:yVal>
            <c:numRef>
              <c:f>YOYchange!$K$19:$K$21</c:f>
              <c:numCache>
                <c:formatCode>#,##0.00</c:formatCode>
                <c:ptCount val="3"/>
                <c:pt idx="0" formatCode="General">
                  <c:v>0</c:v>
                </c:pt>
                <c:pt idx="1">
                  <c:v>613889.45000000007</c:v>
                </c:pt>
                <c:pt idx="2">
                  <c:v>536842.54999999993</c:v>
                </c:pt>
              </c:numCache>
            </c:numRef>
          </c:yVal>
          <c:bubbleSize>
            <c:numRef>
              <c:f>YOYchange!$L$19:$L$21</c:f>
              <c:numCache>
                <c:formatCode>#,##0.00</c:formatCode>
                <c:ptCount val="3"/>
                <c:pt idx="0" formatCode="General">
                  <c:v>0</c:v>
                </c:pt>
                <c:pt idx="1">
                  <c:v>17052.484722222223</c:v>
                </c:pt>
                <c:pt idx="2">
                  <c:v>15789.486764705884</c:v>
                </c:pt>
              </c:numCache>
            </c:numRef>
          </c:bubbleSize>
          <c:bubble3D val="0"/>
          <c:extLst>
            <c:ext xmlns:c16="http://schemas.microsoft.com/office/drawing/2014/chart" uri="{C3380CC4-5D6E-409C-BE32-E72D297353CC}">
              <c16:uniqueId val="{00000001-B341-4598-9928-AB6CD7561BBF}"/>
            </c:ext>
          </c:extLst>
        </c:ser>
        <c:ser>
          <c:idx val="2"/>
          <c:order val="2"/>
          <c:tx>
            <c:strRef>
              <c:f>YOYchange!$M$18</c:f>
              <c:strCache>
                <c:ptCount val="1"/>
                <c:pt idx="0">
                  <c:v>Total Total_Sales($)</c:v>
                </c:pt>
              </c:strCache>
            </c:strRef>
          </c:tx>
          <c:spPr>
            <a:solidFill>
              <a:schemeClr val="accent3">
                <a:alpha val="75000"/>
              </a:schemeClr>
            </a:solidFill>
            <a:ln w="25400">
              <a:noFill/>
            </a:ln>
            <a:effectLst/>
          </c:spPr>
          <c:invertIfNegative val="0"/>
          <c:dLbls>
            <c:delete val="1"/>
          </c:dLbls>
          <c:xVal>
            <c:strRef>
              <c:f>YOYchange!$H$19:$H$21</c:f>
              <c:strCache>
                <c:ptCount val="3"/>
                <c:pt idx="0">
                  <c:v>Row Labels</c:v>
                </c:pt>
                <c:pt idx="1">
                  <c:v>CA</c:v>
                </c:pt>
                <c:pt idx="2">
                  <c:v>WA</c:v>
                </c:pt>
              </c:strCache>
            </c:strRef>
          </c:xVal>
          <c:yVal>
            <c:numRef>
              <c:f>YOYchange!$M$20:$M$21</c:f>
              <c:numCache>
                <c:formatCode>#,##0.00</c:formatCode>
                <c:ptCount val="2"/>
                <c:pt idx="0">
                  <c:v>769110.65</c:v>
                </c:pt>
                <c:pt idx="1">
                  <c:v>702029.14999999991</c:v>
                </c:pt>
              </c:numCache>
            </c:numRef>
          </c:yVal>
          <c:bubbleSize>
            <c:numRef>
              <c:f>YOYchange!$N$20:$N$21</c:f>
              <c:numCache>
                <c:formatCode>#,##0.00</c:formatCode>
                <c:ptCount val="2"/>
                <c:pt idx="0">
                  <c:v>21364.18472222222</c:v>
                </c:pt>
                <c:pt idx="1">
                  <c:v>20647.91617647059</c:v>
                </c:pt>
              </c:numCache>
            </c:numRef>
          </c:bubbleSize>
          <c:bubble3D val="0"/>
          <c:extLst>
            <c:ext xmlns:c16="http://schemas.microsoft.com/office/drawing/2014/chart" uri="{C3380CC4-5D6E-409C-BE32-E72D297353CC}">
              <c16:uniqueId val="{00000002-B341-4598-9928-AB6CD7561BBF}"/>
            </c:ext>
          </c:extLst>
        </c:ser>
        <c:dLbls>
          <c:dLblPos val="ctr"/>
          <c:showLegendKey val="0"/>
          <c:showVal val="1"/>
          <c:showCatName val="0"/>
          <c:showSerName val="0"/>
          <c:showPercent val="0"/>
          <c:showBubbleSize val="0"/>
        </c:dLbls>
        <c:bubbleScale val="100"/>
        <c:showNegBubbles val="0"/>
        <c:axId val="1883047072"/>
        <c:axId val="1885533968"/>
      </c:bubbleChart>
      <c:valAx>
        <c:axId val="1883047072"/>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85533968"/>
        <c:crosses val="autoZero"/>
        <c:crossBetween val="midCat"/>
      </c:valAx>
      <c:valAx>
        <c:axId val="188553396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883047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[Book1.xlsx]Region_sales!PivotTable2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Region_sales!$C$16</c:f>
              <c:strCache>
                <c:ptCount val="1"/>
                <c:pt idx="0">
                  <c:v>Total</c:v>
                </c:pt>
              </c:strCache>
            </c:strRef>
          </c:tx>
          <c:spPr>
            <a:ln w="28575" cap="rnd">
              <a:solidFill>
                <a:schemeClr val="accent1"/>
              </a:solidFill>
              <a:round/>
            </a:ln>
            <a:effectLst/>
          </c:spPr>
          <c:marker>
            <c:symbol val="none"/>
          </c:marker>
          <c:cat>
            <c:multiLvlStrRef>
              <c:f>Region_sales!$B$17:$B$25</c:f>
              <c:multiLvlStrCache>
                <c:ptCount val="6"/>
                <c:lvl>
                  <c:pt idx="0">
                    <c:v>2021</c:v>
                  </c:pt>
                  <c:pt idx="1">
                    <c:v>2022</c:v>
                  </c:pt>
                  <c:pt idx="2">
                    <c:v>2023</c:v>
                  </c:pt>
                  <c:pt idx="3">
                    <c:v>2021</c:v>
                  </c:pt>
                  <c:pt idx="4">
                    <c:v>2022</c:v>
                  </c:pt>
                  <c:pt idx="5">
                    <c:v>2023</c:v>
                  </c:pt>
                </c:lvl>
                <c:lvl>
                  <c:pt idx="0">
                    <c:v>CA</c:v>
                  </c:pt>
                  <c:pt idx="3">
                    <c:v>WA</c:v>
                  </c:pt>
                </c:lvl>
              </c:multiLvlStrCache>
            </c:multiLvlStrRef>
          </c:cat>
          <c:val>
            <c:numRef>
              <c:f>Region_sales!$C$17:$C$25</c:f>
              <c:numCache>
                <c:formatCode>#,##0.00</c:formatCode>
                <c:ptCount val="6"/>
                <c:pt idx="0">
                  <c:v>197175.25000000003</c:v>
                </c:pt>
                <c:pt idx="1">
                  <c:v>270049.2</c:v>
                </c:pt>
                <c:pt idx="2">
                  <c:v>301886.2</c:v>
                </c:pt>
                <c:pt idx="3">
                  <c:v>207339.95000000013</c:v>
                </c:pt>
                <c:pt idx="4">
                  <c:v>216128.09999999998</c:v>
                </c:pt>
                <c:pt idx="5">
                  <c:v>278561.10000000015</c:v>
                </c:pt>
              </c:numCache>
            </c:numRef>
          </c:val>
          <c:smooth val="0"/>
          <c:extLst>
            <c:ext xmlns:c16="http://schemas.microsoft.com/office/drawing/2014/chart" uri="{C3380CC4-5D6E-409C-BE32-E72D297353CC}">
              <c16:uniqueId val="{00000000-F435-498C-8A23-90E596A5185F}"/>
            </c:ext>
          </c:extLst>
        </c:ser>
        <c:dLbls>
          <c:showLegendKey val="0"/>
          <c:showVal val="0"/>
          <c:showCatName val="0"/>
          <c:showSerName val="0"/>
          <c:showPercent val="0"/>
          <c:showBubbleSize val="0"/>
        </c:dLbls>
        <c:smooth val="0"/>
        <c:axId val="1739976112"/>
        <c:axId val="1476562592"/>
      </c:lineChart>
      <c:catAx>
        <c:axId val="17399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62592"/>
        <c:crosses val="autoZero"/>
        <c:auto val="1"/>
        <c:lblAlgn val="ctr"/>
        <c:lblOffset val="100"/>
        <c:noMultiLvlLbl val="0"/>
      </c:catAx>
      <c:valAx>
        <c:axId val="1476562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97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[Book1.xlsx]Region_sales!PivotTable1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Region_sales!$F$8</c:f>
              <c:strCache>
                <c:ptCount val="1"/>
                <c:pt idx="0">
                  <c:v>Total_Sales($)</c:v>
                </c:pt>
              </c:strCache>
            </c:strRef>
          </c:tx>
          <c:spPr>
            <a:solidFill>
              <a:schemeClr val="accent2"/>
            </a:solidFill>
            <a:ln>
              <a:noFill/>
            </a:ln>
            <a:effectLst/>
          </c:spPr>
          <c:cat>
            <c:strRef>
              <c:f>Region_sales!$D$9:$D$13</c:f>
              <c:strCache>
                <c:ptCount val="4"/>
                <c:pt idx="0">
                  <c:v>Aspen</c:v>
                </c:pt>
                <c:pt idx="1">
                  <c:v>Carlota</c:v>
                </c:pt>
                <c:pt idx="2">
                  <c:v>Quad</c:v>
                </c:pt>
                <c:pt idx="3">
                  <c:v>Yanaki</c:v>
                </c:pt>
              </c:strCache>
            </c:strRef>
          </c:cat>
          <c:val>
            <c:numRef>
              <c:f>Region_sales!$F$9:$F$13</c:f>
              <c:numCache>
                <c:formatCode>#,##0.00</c:formatCode>
                <c:ptCount val="4"/>
                <c:pt idx="0">
                  <c:v>166002.14999999994</c:v>
                </c:pt>
                <c:pt idx="1">
                  <c:v>915511.59999999893</c:v>
                </c:pt>
                <c:pt idx="2">
                  <c:v>235220.40000000008</c:v>
                </c:pt>
                <c:pt idx="3">
                  <c:v>154405.64999999994</c:v>
                </c:pt>
              </c:numCache>
            </c:numRef>
          </c:val>
          <c:extLst>
            <c:ext xmlns:c16="http://schemas.microsoft.com/office/drawing/2014/chart" uri="{C3380CC4-5D6E-409C-BE32-E72D297353CC}">
              <c16:uniqueId val="{00000001-4327-4F4A-A259-82FFA70933E1}"/>
            </c:ext>
          </c:extLst>
        </c:ser>
        <c:dLbls>
          <c:showLegendKey val="0"/>
          <c:showVal val="0"/>
          <c:showCatName val="0"/>
          <c:showSerName val="0"/>
          <c:showPercent val="0"/>
          <c:showBubbleSize val="0"/>
        </c:dLbls>
        <c:axId val="1734813664"/>
        <c:axId val="1885533488"/>
      </c:areaChart>
      <c:barChart>
        <c:barDir val="col"/>
        <c:grouping val="clustered"/>
        <c:varyColors val="0"/>
        <c:ser>
          <c:idx val="0"/>
          <c:order val="0"/>
          <c:tx>
            <c:strRef>
              <c:f>Region_sales!$E$8</c:f>
              <c:strCache>
                <c:ptCount val="1"/>
                <c:pt idx="0">
                  <c:v>Averagemonth</c:v>
                </c:pt>
              </c:strCache>
            </c:strRef>
          </c:tx>
          <c:spPr>
            <a:solidFill>
              <a:schemeClr val="accent1"/>
            </a:solidFill>
            <a:ln>
              <a:noFill/>
            </a:ln>
            <a:effectLst/>
          </c:spPr>
          <c:invertIfNegative val="0"/>
          <c:cat>
            <c:strRef>
              <c:f>Region_sales!$D$9:$D$13</c:f>
              <c:strCache>
                <c:ptCount val="4"/>
                <c:pt idx="0">
                  <c:v>Aspen</c:v>
                </c:pt>
                <c:pt idx="1">
                  <c:v>Carlota</c:v>
                </c:pt>
                <c:pt idx="2">
                  <c:v>Quad</c:v>
                </c:pt>
                <c:pt idx="3">
                  <c:v>Yanaki</c:v>
                </c:pt>
              </c:strCache>
            </c:strRef>
          </c:cat>
          <c:val>
            <c:numRef>
              <c:f>Region_sales!$E$9:$E$13</c:f>
              <c:numCache>
                <c:formatCode>#,##0.00</c:formatCode>
                <c:ptCount val="4"/>
                <c:pt idx="0">
                  <c:v>5533.4049999999997</c:v>
                </c:pt>
                <c:pt idx="1">
                  <c:v>25430.877777777776</c:v>
                </c:pt>
                <c:pt idx="2">
                  <c:v>8711.866666666665</c:v>
                </c:pt>
                <c:pt idx="3">
                  <c:v>5938.6788461538445</c:v>
                </c:pt>
              </c:numCache>
            </c:numRef>
          </c:val>
          <c:extLst>
            <c:ext xmlns:c16="http://schemas.microsoft.com/office/drawing/2014/chart" uri="{C3380CC4-5D6E-409C-BE32-E72D297353CC}">
              <c16:uniqueId val="{00000000-4327-4F4A-A259-82FFA70933E1}"/>
            </c:ext>
          </c:extLst>
        </c:ser>
        <c:dLbls>
          <c:showLegendKey val="0"/>
          <c:showVal val="0"/>
          <c:showCatName val="0"/>
          <c:showSerName val="0"/>
          <c:showPercent val="0"/>
          <c:showBubbleSize val="0"/>
        </c:dLbls>
        <c:gapWidth val="219"/>
        <c:overlap val="-27"/>
        <c:axId val="1734822016"/>
        <c:axId val="51769888"/>
      </c:barChart>
      <c:catAx>
        <c:axId val="17348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9888"/>
        <c:crosses val="autoZero"/>
        <c:auto val="1"/>
        <c:lblAlgn val="ctr"/>
        <c:lblOffset val="100"/>
        <c:noMultiLvlLbl val="0"/>
      </c:catAx>
      <c:valAx>
        <c:axId val="51769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822016"/>
        <c:crosses val="autoZero"/>
        <c:crossBetween val="between"/>
      </c:valAx>
      <c:valAx>
        <c:axId val="18855334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813664"/>
        <c:crosses val="max"/>
        <c:crossBetween val="between"/>
      </c:valAx>
      <c:catAx>
        <c:axId val="1734813664"/>
        <c:scaling>
          <c:orientation val="minMax"/>
        </c:scaling>
        <c:delete val="1"/>
        <c:axPos val="b"/>
        <c:numFmt formatCode="General" sourceLinked="1"/>
        <c:majorTickMark val="out"/>
        <c:minorTickMark val="none"/>
        <c:tickLblPos val="nextTo"/>
        <c:crossAx val="18855334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5.xml"/><Relationship Id="rId26"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6.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4.xml"/><Relationship Id="rId25" Type="http://schemas.openxmlformats.org/officeDocument/2006/relationships/image" Target="../media/image20.png"/><Relationship Id="rId2" Type="http://schemas.openxmlformats.org/officeDocument/2006/relationships/image" Target="../media/image2.svg"/><Relationship Id="rId16" Type="http://schemas.openxmlformats.org/officeDocument/2006/relationships/chart" Target="../charts/chart3.xml"/><Relationship Id="rId20" Type="http://schemas.openxmlformats.org/officeDocument/2006/relationships/image" Target="../media/image15.png"/><Relationship Id="rId29"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19.png"/><Relationship Id="rId5" Type="http://schemas.openxmlformats.org/officeDocument/2006/relationships/image" Target="../media/image5.png"/><Relationship Id="rId15" Type="http://schemas.openxmlformats.org/officeDocument/2006/relationships/chart" Target="../charts/chart2.xml"/><Relationship Id="rId23" Type="http://schemas.openxmlformats.org/officeDocument/2006/relationships/image" Target="../media/image18.png"/><Relationship Id="rId28" Type="http://schemas.openxmlformats.org/officeDocument/2006/relationships/image" Target="../media/image23.png"/><Relationship Id="rId10" Type="http://schemas.openxmlformats.org/officeDocument/2006/relationships/image" Target="../media/image10.svg"/><Relationship Id="rId19" Type="http://schemas.openxmlformats.org/officeDocument/2006/relationships/image" Target="../media/image14.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xml"/><Relationship Id="rId22" Type="http://schemas.openxmlformats.org/officeDocument/2006/relationships/image" Target="../media/image17.png"/><Relationship Id="rId27" Type="http://schemas.openxmlformats.org/officeDocument/2006/relationships/image" Target="../media/image22.png"/><Relationship Id="rId30"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19595</xdr:rowOff>
    </xdr:from>
    <xdr:to>
      <xdr:col>2</xdr:col>
      <xdr:colOff>566057</xdr:colOff>
      <xdr:row>8</xdr:row>
      <xdr:rowOff>54428</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2E6C4A24-3998-66DF-C237-F185859DA5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271452"/>
              <a:ext cx="1785257" cy="775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40277</xdr:colOff>
      <xdr:row>7</xdr:row>
      <xdr:rowOff>21771</xdr:rowOff>
    </xdr:from>
    <xdr:to>
      <xdr:col>32</xdr:col>
      <xdr:colOff>381000</xdr:colOff>
      <xdr:row>12</xdr:row>
      <xdr:rowOff>21772</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778CC89E-C84F-642F-3548-F5B41B67B12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749848" y="1828800"/>
              <a:ext cx="3998323"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445224</xdr:colOff>
      <xdr:row>7</xdr:row>
      <xdr:rowOff>44633</xdr:rowOff>
    </xdr:from>
    <xdr:to>
      <xdr:col>26</xdr:col>
      <xdr:colOff>21772</xdr:colOff>
      <xdr:row>12</xdr:row>
      <xdr:rowOff>10887</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A18CB241-0A20-0395-D001-0577EB1CCEA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966767" y="1851662"/>
              <a:ext cx="1764576"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402771</xdr:colOff>
      <xdr:row>43</xdr:row>
      <xdr:rowOff>78379</xdr:rowOff>
    </xdr:from>
    <xdr:to>
      <xdr:col>6</xdr:col>
      <xdr:colOff>402771</xdr:colOff>
      <xdr:row>47</xdr:row>
      <xdr:rowOff>152402</xdr:rowOff>
    </xdr:to>
    <mc:AlternateContent xmlns:mc="http://schemas.openxmlformats.org/markup-compatibility/2006" xmlns:a14="http://schemas.microsoft.com/office/drawing/2010/main">
      <mc:Choice Requires="a14">
        <xdr:graphicFrame macro="">
          <xdr:nvGraphicFramePr>
            <xdr:cNvPr id="15" name="Supplier">
              <a:extLst>
                <a:ext uri="{FF2B5EF4-FFF2-40B4-BE49-F238E27FC236}">
                  <a16:creationId xmlns:a16="http://schemas.microsoft.com/office/drawing/2014/main" id="{8C43FB14-C1FB-6F84-99A3-B1B909D3B207}"/>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2231571" y="8547465"/>
              <a:ext cx="1828800" cy="814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11975</xdr:colOff>
      <xdr:row>7</xdr:row>
      <xdr:rowOff>177436</xdr:rowOff>
    </xdr:from>
    <xdr:to>
      <xdr:col>2</xdr:col>
      <xdr:colOff>544286</xdr:colOff>
      <xdr:row>11</xdr:row>
      <xdr:rowOff>97970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7C7BFF49-70BD-597A-7C53-E0B9455292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75" y="1984465"/>
              <a:ext cx="1751511" cy="660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113655</xdr:colOff>
      <xdr:row>7</xdr:row>
      <xdr:rowOff>168086</xdr:rowOff>
    </xdr:from>
    <xdr:to>
      <xdr:col>7</xdr:col>
      <xdr:colOff>489854</xdr:colOff>
      <xdr:row>9</xdr:row>
      <xdr:rowOff>174171</xdr:rowOff>
    </xdr:to>
    <xdr:pic>
      <xdr:nvPicPr>
        <xdr:cNvPr id="28" name="Graphic 27" descr="Trophy with solid fill">
          <a:extLst>
            <a:ext uri="{FF2B5EF4-FFF2-40B4-BE49-F238E27FC236}">
              <a16:creationId xmlns:a16="http://schemas.microsoft.com/office/drawing/2014/main" id="{2AD7E04E-9669-B337-F083-9F2B1C675A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80855" y="1605000"/>
          <a:ext cx="376199" cy="376199"/>
        </a:xfrm>
        <a:prstGeom prst="rect">
          <a:avLst/>
        </a:prstGeom>
      </xdr:spPr>
    </xdr:pic>
    <xdr:clientData/>
  </xdr:twoCellAnchor>
  <xdr:twoCellAnchor editAs="oneCell">
    <xdr:from>
      <xdr:col>11</xdr:col>
      <xdr:colOff>7624</xdr:colOff>
      <xdr:row>8</xdr:row>
      <xdr:rowOff>5</xdr:rowOff>
    </xdr:from>
    <xdr:to>
      <xdr:col>11</xdr:col>
      <xdr:colOff>185058</xdr:colOff>
      <xdr:row>8</xdr:row>
      <xdr:rowOff>177439</xdr:rowOff>
    </xdr:to>
    <xdr:pic>
      <xdr:nvPicPr>
        <xdr:cNvPr id="32" name="Graphic 31" descr="Dollar with solid fill">
          <a:extLst>
            <a:ext uri="{FF2B5EF4-FFF2-40B4-BE49-F238E27FC236}">
              <a16:creationId xmlns:a16="http://schemas.microsoft.com/office/drawing/2014/main" id="{DD0E18F0-9503-D9A4-98E9-6FBE6994E01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42567" y="1621976"/>
          <a:ext cx="177434" cy="177434"/>
        </a:xfrm>
        <a:prstGeom prst="rect">
          <a:avLst/>
        </a:prstGeom>
      </xdr:spPr>
    </xdr:pic>
    <xdr:clientData/>
  </xdr:twoCellAnchor>
  <xdr:twoCellAnchor>
    <xdr:from>
      <xdr:col>4</xdr:col>
      <xdr:colOff>435429</xdr:colOff>
      <xdr:row>4</xdr:row>
      <xdr:rowOff>87086</xdr:rowOff>
    </xdr:from>
    <xdr:to>
      <xdr:col>7</xdr:col>
      <xdr:colOff>587829</xdr:colOff>
      <xdr:row>7</xdr:row>
      <xdr:rowOff>0</xdr:rowOff>
    </xdr:to>
    <xdr:sp macro="" textlink="">
      <xdr:nvSpPr>
        <xdr:cNvPr id="34" name="Rectangle: Rounded Corners 33">
          <a:extLst>
            <a:ext uri="{FF2B5EF4-FFF2-40B4-BE49-F238E27FC236}">
              <a16:creationId xmlns:a16="http://schemas.microsoft.com/office/drawing/2014/main" id="{16E9F488-762A-8D4C-280E-2BE739374849}"/>
            </a:ext>
          </a:extLst>
        </xdr:cNvPr>
        <xdr:cNvSpPr/>
      </xdr:nvSpPr>
      <xdr:spPr>
        <a:xfrm>
          <a:off x="2873829" y="968829"/>
          <a:ext cx="1981200" cy="46808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endParaRPr lang="en-US" sz="1400"/>
        </a:p>
      </xdr:txBody>
    </xdr:sp>
    <xdr:clientData/>
  </xdr:twoCellAnchor>
  <xdr:twoCellAnchor>
    <xdr:from>
      <xdr:col>8</xdr:col>
      <xdr:colOff>533401</xdr:colOff>
      <xdr:row>4</xdr:row>
      <xdr:rowOff>65314</xdr:rowOff>
    </xdr:from>
    <xdr:to>
      <xdr:col>11</xdr:col>
      <xdr:colOff>108858</xdr:colOff>
      <xdr:row>6</xdr:row>
      <xdr:rowOff>141514</xdr:rowOff>
    </xdr:to>
    <xdr:sp macro="" textlink="">
      <xdr:nvSpPr>
        <xdr:cNvPr id="35" name="Rectangle: Rounded Corners 34">
          <a:extLst>
            <a:ext uri="{FF2B5EF4-FFF2-40B4-BE49-F238E27FC236}">
              <a16:creationId xmlns:a16="http://schemas.microsoft.com/office/drawing/2014/main" id="{797C357B-8FFC-4FC5-B8A9-34DACA9C77B6}"/>
            </a:ext>
          </a:extLst>
        </xdr:cNvPr>
        <xdr:cNvSpPr/>
      </xdr:nvSpPr>
      <xdr:spPr>
        <a:xfrm>
          <a:off x="5410201" y="947057"/>
          <a:ext cx="2133600" cy="446314"/>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478971</xdr:colOff>
      <xdr:row>4</xdr:row>
      <xdr:rowOff>32658</xdr:rowOff>
    </xdr:from>
    <xdr:to>
      <xdr:col>15</xdr:col>
      <xdr:colOff>424543</xdr:colOff>
      <xdr:row>6</xdr:row>
      <xdr:rowOff>130629</xdr:rowOff>
    </xdr:to>
    <xdr:sp macro="" textlink="">
      <xdr:nvSpPr>
        <xdr:cNvPr id="36" name="Rectangle: Rounded Corners 35">
          <a:extLst>
            <a:ext uri="{FF2B5EF4-FFF2-40B4-BE49-F238E27FC236}">
              <a16:creationId xmlns:a16="http://schemas.microsoft.com/office/drawing/2014/main" id="{C2B99990-7D83-477A-92E2-B0B711F35317}"/>
            </a:ext>
          </a:extLst>
        </xdr:cNvPr>
        <xdr:cNvSpPr/>
      </xdr:nvSpPr>
      <xdr:spPr>
        <a:xfrm>
          <a:off x="8523514" y="914401"/>
          <a:ext cx="1915886" cy="46808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119741</xdr:colOff>
      <xdr:row>4</xdr:row>
      <xdr:rowOff>152400</xdr:rowOff>
    </xdr:from>
    <xdr:ext cx="1597360" cy="311496"/>
    <xdr:sp macro="" textlink="">
      <xdr:nvSpPr>
        <xdr:cNvPr id="40" name="TextBox 39">
          <a:extLst>
            <a:ext uri="{FF2B5EF4-FFF2-40B4-BE49-F238E27FC236}">
              <a16:creationId xmlns:a16="http://schemas.microsoft.com/office/drawing/2014/main" id="{FA5F8E8D-8896-CF84-9DB4-D81F5C8A73D2}"/>
            </a:ext>
          </a:extLst>
        </xdr:cNvPr>
        <xdr:cNvSpPr txBox="1"/>
      </xdr:nvSpPr>
      <xdr:spPr>
        <a:xfrm>
          <a:off x="3167741" y="1034143"/>
          <a:ext cx="15973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Best Products Sales</a:t>
          </a:r>
        </a:p>
      </xdr:txBody>
    </xdr:sp>
    <xdr:clientData/>
  </xdr:oneCellAnchor>
  <xdr:twoCellAnchor editAs="oneCell">
    <xdr:from>
      <xdr:col>9</xdr:col>
      <xdr:colOff>185058</xdr:colOff>
      <xdr:row>4</xdr:row>
      <xdr:rowOff>43542</xdr:rowOff>
    </xdr:from>
    <xdr:to>
      <xdr:col>9</xdr:col>
      <xdr:colOff>729343</xdr:colOff>
      <xdr:row>7</xdr:row>
      <xdr:rowOff>32655</xdr:rowOff>
    </xdr:to>
    <xdr:pic>
      <xdr:nvPicPr>
        <xdr:cNvPr id="41" name="Graphic 40" descr="Target Audience with solid fill">
          <a:extLst>
            <a:ext uri="{FF2B5EF4-FFF2-40B4-BE49-F238E27FC236}">
              <a16:creationId xmlns:a16="http://schemas.microsoft.com/office/drawing/2014/main" id="{0800845E-24E1-41FA-924F-28D625897C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71458" y="925285"/>
          <a:ext cx="544285" cy="544285"/>
        </a:xfrm>
        <a:prstGeom prst="rect">
          <a:avLst/>
        </a:prstGeom>
      </xdr:spPr>
    </xdr:pic>
    <xdr:clientData/>
  </xdr:twoCellAnchor>
  <xdr:oneCellAnchor>
    <xdr:from>
      <xdr:col>9</xdr:col>
      <xdr:colOff>707572</xdr:colOff>
      <xdr:row>4</xdr:row>
      <xdr:rowOff>108858</xdr:rowOff>
    </xdr:from>
    <xdr:ext cx="1251857" cy="342786"/>
    <xdr:sp macro="" textlink="">
      <xdr:nvSpPr>
        <xdr:cNvPr id="43" name="TextBox 42">
          <a:extLst>
            <a:ext uri="{FF2B5EF4-FFF2-40B4-BE49-F238E27FC236}">
              <a16:creationId xmlns:a16="http://schemas.microsoft.com/office/drawing/2014/main" id="{2A361CA2-B8C9-46A2-B1B8-3A42DDD2BF4C}"/>
            </a:ext>
          </a:extLst>
        </xdr:cNvPr>
        <xdr:cNvSpPr txBox="1"/>
      </xdr:nvSpPr>
      <xdr:spPr>
        <a:xfrm>
          <a:off x="6193972" y="990601"/>
          <a:ext cx="125185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Suppliers</a:t>
          </a:r>
        </a:p>
      </xdr:txBody>
    </xdr:sp>
    <xdr:clientData/>
  </xdr:oneCellAnchor>
  <xdr:twoCellAnchor editAs="oneCell">
    <xdr:from>
      <xdr:col>11</xdr:col>
      <xdr:colOff>7620</xdr:colOff>
      <xdr:row>9</xdr:row>
      <xdr:rowOff>32657</xdr:rowOff>
    </xdr:from>
    <xdr:to>
      <xdr:col>11</xdr:col>
      <xdr:colOff>181791</xdr:colOff>
      <xdr:row>10</xdr:row>
      <xdr:rowOff>21771</xdr:rowOff>
    </xdr:to>
    <xdr:pic>
      <xdr:nvPicPr>
        <xdr:cNvPr id="44" name="Graphic 43" descr="Dollar with solid fill">
          <a:extLst>
            <a:ext uri="{FF2B5EF4-FFF2-40B4-BE49-F238E27FC236}">
              <a16:creationId xmlns:a16="http://schemas.microsoft.com/office/drawing/2014/main" id="{5CA92BA9-D7D2-47A9-8F41-DD2AA7D2CB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42563" y="1839686"/>
          <a:ext cx="174171" cy="174171"/>
        </a:xfrm>
        <a:prstGeom prst="rect">
          <a:avLst/>
        </a:prstGeom>
      </xdr:spPr>
    </xdr:pic>
    <xdr:clientData/>
  </xdr:twoCellAnchor>
  <xdr:twoCellAnchor editAs="oneCell">
    <xdr:from>
      <xdr:col>4</xdr:col>
      <xdr:colOff>446315</xdr:colOff>
      <xdr:row>4</xdr:row>
      <xdr:rowOff>130628</xdr:rowOff>
    </xdr:from>
    <xdr:to>
      <xdr:col>5</xdr:col>
      <xdr:colOff>185057</xdr:colOff>
      <xdr:row>6</xdr:row>
      <xdr:rowOff>108856</xdr:rowOff>
    </xdr:to>
    <xdr:pic>
      <xdr:nvPicPr>
        <xdr:cNvPr id="45" name="Graphic 44" descr="Bar graph with upward trend with solid fill">
          <a:extLst>
            <a:ext uri="{FF2B5EF4-FFF2-40B4-BE49-F238E27FC236}">
              <a16:creationId xmlns:a16="http://schemas.microsoft.com/office/drawing/2014/main" id="{1C9BC1AE-C1E7-468B-9914-085E79F721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884715" y="1012371"/>
          <a:ext cx="348342" cy="348342"/>
        </a:xfrm>
        <a:prstGeom prst="rect">
          <a:avLst/>
        </a:prstGeom>
      </xdr:spPr>
    </xdr:pic>
    <xdr:clientData/>
  </xdr:twoCellAnchor>
  <xdr:twoCellAnchor editAs="oneCell">
    <xdr:from>
      <xdr:col>13</xdr:col>
      <xdr:colOff>21771</xdr:colOff>
      <xdr:row>4</xdr:row>
      <xdr:rowOff>43544</xdr:rowOff>
    </xdr:from>
    <xdr:to>
      <xdr:col>13</xdr:col>
      <xdr:colOff>446313</xdr:colOff>
      <xdr:row>6</xdr:row>
      <xdr:rowOff>97972</xdr:rowOff>
    </xdr:to>
    <xdr:pic>
      <xdr:nvPicPr>
        <xdr:cNvPr id="46" name="Graphic 45" descr="Europe with solid fill">
          <a:extLst>
            <a:ext uri="{FF2B5EF4-FFF2-40B4-BE49-F238E27FC236}">
              <a16:creationId xmlns:a16="http://schemas.microsoft.com/office/drawing/2014/main" id="{05963129-020C-431F-BD54-43136AE0C5D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75914" y="925287"/>
          <a:ext cx="424542" cy="424542"/>
        </a:xfrm>
        <a:prstGeom prst="rect">
          <a:avLst/>
        </a:prstGeom>
      </xdr:spPr>
    </xdr:pic>
    <xdr:clientData/>
  </xdr:twoCellAnchor>
  <xdr:oneCellAnchor>
    <xdr:from>
      <xdr:col>13</xdr:col>
      <xdr:colOff>413656</xdr:colOff>
      <xdr:row>4</xdr:row>
      <xdr:rowOff>108858</xdr:rowOff>
    </xdr:from>
    <xdr:ext cx="1096069" cy="311496"/>
    <xdr:sp macro="" textlink="">
      <xdr:nvSpPr>
        <xdr:cNvPr id="47" name="TextBox 46">
          <a:extLst>
            <a:ext uri="{FF2B5EF4-FFF2-40B4-BE49-F238E27FC236}">
              <a16:creationId xmlns:a16="http://schemas.microsoft.com/office/drawing/2014/main" id="{37D575C5-6495-47A8-8B07-58C2C91C77B6}"/>
            </a:ext>
          </a:extLst>
        </xdr:cNvPr>
        <xdr:cNvSpPr txBox="1"/>
      </xdr:nvSpPr>
      <xdr:spPr>
        <a:xfrm>
          <a:off x="9067799" y="990601"/>
          <a:ext cx="109606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Region</a:t>
          </a:r>
          <a:r>
            <a:rPr lang="en-US" sz="1400" baseline="0">
              <a:solidFill>
                <a:schemeClr val="bg1"/>
              </a:solidFill>
            </a:rPr>
            <a:t> Sales</a:t>
          </a:r>
          <a:endParaRPr lang="en-US" sz="1400">
            <a:solidFill>
              <a:schemeClr val="bg1"/>
            </a:solidFill>
          </a:endParaRPr>
        </a:p>
      </xdr:txBody>
    </xdr:sp>
    <xdr:clientData/>
  </xdr:oneCellAnchor>
  <xdr:twoCellAnchor editAs="oneCell">
    <xdr:from>
      <xdr:col>15</xdr:col>
      <xdr:colOff>32658</xdr:colOff>
      <xdr:row>8</xdr:row>
      <xdr:rowOff>10888</xdr:rowOff>
    </xdr:from>
    <xdr:to>
      <xdr:col>15</xdr:col>
      <xdr:colOff>195943</xdr:colOff>
      <xdr:row>8</xdr:row>
      <xdr:rowOff>174173</xdr:rowOff>
    </xdr:to>
    <xdr:pic>
      <xdr:nvPicPr>
        <xdr:cNvPr id="49" name="Graphic 48" descr="Dollar with solid fill">
          <a:extLst>
            <a:ext uri="{FF2B5EF4-FFF2-40B4-BE49-F238E27FC236}">
              <a16:creationId xmlns:a16="http://schemas.microsoft.com/office/drawing/2014/main" id="{BF80739A-D9FC-4191-BE83-04AA013B7FD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47515" y="1632859"/>
          <a:ext cx="163285" cy="163285"/>
        </a:xfrm>
        <a:prstGeom prst="rect">
          <a:avLst/>
        </a:prstGeom>
      </xdr:spPr>
    </xdr:pic>
    <xdr:clientData/>
  </xdr:twoCellAnchor>
  <xdr:oneCellAnchor>
    <xdr:from>
      <xdr:col>15</xdr:col>
      <xdr:colOff>32658</xdr:colOff>
      <xdr:row>9</xdr:row>
      <xdr:rowOff>54431</xdr:rowOff>
    </xdr:from>
    <xdr:ext cx="163285" cy="163285"/>
    <xdr:pic>
      <xdr:nvPicPr>
        <xdr:cNvPr id="51" name="Graphic 50" descr="Dollar with solid fill">
          <a:extLst>
            <a:ext uri="{FF2B5EF4-FFF2-40B4-BE49-F238E27FC236}">
              <a16:creationId xmlns:a16="http://schemas.microsoft.com/office/drawing/2014/main" id="{0A702DA9-15E5-4927-B767-38D760E5E60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47515" y="1676402"/>
          <a:ext cx="163285" cy="163285"/>
        </a:xfrm>
        <a:prstGeom prst="rect">
          <a:avLst/>
        </a:prstGeom>
      </xdr:spPr>
    </xdr:pic>
    <xdr:clientData/>
  </xdr:oneCellAnchor>
  <xdr:twoCellAnchor editAs="oneCell">
    <xdr:from>
      <xdr:col>20</xdr:col>
      <xdr:colOff>87086</xdr:colOff>
      <xdr:row>4</xdr:row>
      <xdr:rowOff>152400</xdr:rowOff>
    </xdr:from>
    <xdr:to>
      <xdr:col>20</xdr:col>
      <xdr:colOff>566057</xdr:colOff>
      <xdr:row>7</xdr:row>
      <xdr:rowOff>76199</xdr:rowOff>
    </xdr:to>
    <xdr:pic>
      <xdr:nvPicPr>
        <xdr:cNvPr id="53" name="Picture 52">
          <a:extLst>
            <a:ext uri="{FF2B5EF4-FFF2-40B4-BE49-F238E27FC236}">
              <a16:creationId xmlns:a16="http://schemas.microsoft.com/office/drawing/2014/main" id="{AC62B94E-0AB1-BF5A-8EB3-A3136CD2BCB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389429" y="1034143"/>
          <a:ext cx="478971" cy="478971"/>
        </a:xfrm>
        <a:prstGeom prst="rect">
          <a:avLst/>
        </a:prstGeom>
      </xdr:spPr>
    </xdr:pic>
    <xdr:clientData/>
  </xdr:twoCellAnchor>
  <xdr:twoCellAnchor>
    <xdr:from>
      <xdr:col>0</xdr:col>
      <xdr:colOff>0</xdr:colOff>
      <xdr:row>3</xdr:row>
      <xdr:rowOff>174171</xdr:rowOff>
    </xdr:from>
    <xdr:to>
      <xdr:col>32</xdr:col>
      <xdr:colOff>1</xdr:colOff>
      <xdr:row>3</xdr:row>
      <xdr:rowOff>174171</xdr:rowOff>
    </xdr:to>
    <xdr:cxnSp macro="">
      <xdr:nvCxnSpPr>
        <xdr:cNvPr id="57" name="Straight Connector 56">
          <a:extLst>
            <a:ext uri="{FF2B5EF4-FFF2-40B4-BE49-F238E27FC236}">
              <a16:creationId xmlns:a16="http://schemas.microsoft.com/office/drawing/2014/main" id="{D97BD711-70FC-0004-F1DE-BEB4BE980A5C}"/>
            </a:ext>
          </a:extLst>
        </xdr:cNvPr>
        <xdr:cNvCxnSpPr/>
      </xdr:nvCxnSpPr>
      <xdr:spPr>
        <a:xfrm>
          <a:off x="0" y="1240971"/>
          <a:ext cx="2036717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228600</xdr:colOff>
      <xdr:row>7</xdr:row>
      <xdr:rowOff>119742</xdr:rowOff>
    </xdr:from>
    <xdr:ext cx="348343" cy="348343"/>
    <xdr:pic>
      <xdr:nvPicPr>
        <xdr:cNvPr id="68" name="Picture 67">
          <a:extLst>
            <a:ext uri="{FF2B5EF4-FFF2-40B4-BE49-F238E27FC236}">
              <a16:creationId xmlns:a16="http://schemas.microsoft.com/office/drawing/2014/main" id="{CCE03643-130C-41DC-8CFA-4F6296DE1CB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30943" y="1926771"/>
          <a:ext cx="348343" cy="348343"/>
        </a:xfrm>
        <a:prstGeom prst="rect">
          <a:avLst/>
        </a:prstGeom>
      </xdr:spPr>
    </xdr:pic>
    <xdr:clientData/>
  </xdr:oneCellAnchor>
  <xdr:twoCellAnchor editAs="oneCell">
    <xdr:from>
      <xdr:col>5</xdr:col>
      <xdr:colOff>522514</xdr:colOff>
      <xdr:row>1</xdr:row>
      <xdr:rowOff>217714</xdr:rowOff>
    </xdr:from>
    <xdr:to>
      <xdr:col>6</xdr:col>
      <xdr:colOff>424543</xdr:colOff>
      <xdr:row>2</xdr:row>
      <xdr:rowOff>174171</xdr:rowOff>
    </xdr:to>
    <xdr:pic>
      <xdr:nvPicPr>
        <xdr:cNvPr id="72" name="Picture 71">
          <a:extLst>
            <a:ext uri="{FF2B5EF4-FFF2-40B4-BE49-F238E27FC236}">
              <a16:creationId xmlns:a16="http://schemas.microsoft.com/office/drawing/2014/main" id="{BED680AF-EE30-2A33-1B92-1CEE4D1CCA2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570514" y="544285"/>
          <a:ext cx="511629" cy="511629"/>
        </a:xfrm>
        <a:prstGeom prst="rect">
          <a:avLst/>
        </a:prstGeom>
      </xdr:spPr>
    </xdr:pic>
    <xdr:clientData/>
  </xdr:twoCellAnchor>
  <xdr:twoCellAnchor>
    <xdr:from>
      <xdr:col>0</xdr:col>
      <xdr:colOff>21771</xdr:colOff>
      <xdr:row>11</xdr:row>
      <xdr:rowOff>163286</xdr:rowOff>
    </xdr:from>
    <xdr:to>
      <xdr:col>22</xdr:col>
      <xdr:colOff>446314</xdr:colOff>
      <xdr:row>12</xdr:row>
      <xdr:rowOff>10886</xdr:rowOff>
    </xdr:to>
    <xdr:cxnSp macro="">
      <xdr:nvCxnSpPr>
        <xdr:cNvPr id="74" name="Straight Connector 73">
          <a:extLst>
            <a:ext uri="{FF2B5EF4-FFF2-40B4-BE49-F238E27FC236}">
              <a16:creationId xmlns:a16="http://schemas.microsoft.com/office/drawing/2014/main" id="{97E82D1F-6037-E005-04AC-3BB32EE58786}"/>
            </a:ext>
          </a:extLst>
        </xdr:cNvPr>
        <xdr:cNvCxnSpPr/>
      </xdr:nvCxnSpPr>
      <xdr:spPr>
        <a:xfrm>
          <a:off x="21771" y="2710543"/>
          <a:ext cx="14946086" cy="326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206829</xdr:colOff>
      <xdr:row>4</xdr:row>
      <xdr:rowOff>0</xdr:rowOff>
    </xdr:from>
    <xdr:to>
      <xdr:col>8</xdr:col>
      <xdr:colOff>217714</xdr:colOff>
      <xdr:row>12</xdr:row>
      <xdr:rowOff>10886</xdr:rowOff>
    </xdr:to>
    <xdr:cxnSp macro="">
      <xdr:nvCxnSpPr>
        <xdr:cNvPr id="76" name="Straight Connector 75">
          <a:extLst>
            <a:ext uri="{FF2B5EF4-FFF2-40B4-BE49-F238E27FC236}">
              <a16:creationId xmlns:a16="http://schemas.microsoft.com/office/drawing/2014/main" id="{0C454587-76B1-ADF8-067E-A1986729952F}"/>
            </a:ext>
          </a:extLst>
        </xdr:cNvPr>
        <xdr:cNvCxnSpPr/>
      </xdr:nvCxnSpPr>
      <xdr:spPr>
        <a:xfrm flipH="1">
          <a:off x="5083629" y="1251857"/>
          <a:ext cx="10885" cy="1491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119744</xdr:colOff>
      <xdr:row>4</xdr:row>
      <xdr:rowOff>10886</xdr:rowOff>
    </xdr:from>
    <xdr:to>
      <xdr:col>16</xdr:col>
      <xdr:colOff>130629</xdr:colOff>
      <xdr:row>12</xdr:row>
      <xdr:rowOff>21772</xdr:rowOff>
    </xdr:to>
    <xdr:cxnSp macro="">
      <xdr:nvCxnSpPr>
        <xdr:cNvPr id="77" name="Straight Connector 76">
          <a:extLst>
            <a:ext uri="{FF2B5EF4-FFF2-40B4-BE49-F238E27FC236}">
              <a16:creationId xmlns:a16="http://schemas.microsoft.com/office/drawing/2014/main" id="{F3DEB7B5-F0B2-42BD-9268-48D52467F038}"/>
            </a:ext>
          </a:extLst>
        </xdr:cNvPr>
        <xdr:cNvCxnSpPr/>
      </xdr:nvCxnSpPr>
      <xdr:spPr>
        <a:xfrm flipH="1">
          <a:off x="10744201" y="1262743"/>
          <a:ext cx="10885" cy="1491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555171</xdr:colOff>
      <xdr:row>4</xdr:row>
      <xdr:rowOff>10885</xdr:rowOff>
    </xdr:from>
    <xdr:to>
      <xdr:col>11</xdr:col>
      <xdr:colOff>566057</xdr:colOff>
      <xdr:row>12</xdr:row>
      <xdr:rowOff>21772</xdr:rowOff>
    </xdr:to>
    <xdr:cxnSp macro="">
      <xdr:nvCxnSpPr>
        <xdr:cNvPr id="78" name="Straight Connector 77">
          <a:extLst>
            <a:ext uri="{FF2B5EF4-FFF2-40B4-BE49-F238E27FC236}">
              <a16:creationId xmlns:a16="http://schemas.microsoft.com/office/drawing/2014/main" id="{6D7A65D4-F606-4AC3-A96B-A1F588AD814F}"/>
            </a:ext>
          </a:extLst>
        </xdr:cNvPr>
        <xdr:cNvCxnSpPr/>
      </xdr:nvCxnSpPr>
      <xdr:spPr>
        <a:xfrm>
          <a:off x="7990114" y="1262742"/>
          <a:ext cx="10886" cy="149134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413658</xdr:colOff>
      <xdr:row>3</xdr:row>
      <xdr:rowOff>174171</xdr:rowOff>
    </xdr:from>
    <xdr:to>
      <xdr:col>22</xdr:col>
      <xdr:colOff>424543</xdr:colOff>
      <xdr:row>12</xdr:row>
      <xdr:rowOff>0</xdr:rowOff>
    </xdr:to>
    <xdr:cxnSp macro="">
      <xdr:nvCxnSpPr>
        <xdr:cNvPr id="79" name="Straight Connector 78">
          <a:extLst>
            <a:ext uri="{FF2B5EF4-FFF2-40B4-BE49-F238E27FC236}">
              <a16:creationId xmlns:a16="http://schemas.microsoft.com/office/drawing/2014/main" id="{8363B033-FA7A-4032-B864-94262C9E1824}"/>
            </a:ext>
          </a:extLst>
        </xdr:cNvPr>
        <xdr:cNvCxnSpPr/>
      </xdr:nvCxnSpPr>
      <xdr:spPr>
        <a:xfrm flipH="1">
          <a:off x="14935201" y="1240971"/>
          <a:ext cx="10885" cy="1491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108858</xdr:colOff>
      <xdr:row>3</xdr:row>
      <xdr:rowOff>174171</xdr:rowOff>
    </xdr:from>
    <xdr:to>
      <xdr:col>4</xdr:col>
      <xdr:colOff>119743</xdr:colOff>
      <xdr:row>12</xdr:row>
      <xdr:rowOff>0</xdr:rowOff>
    </xdr:to>
    <xdr:cxnSp macro="">
      <xdr:nvCxnSpPr>
        <xdr:cNvPr id="80" name="Straight Connector 79">
          <a:extLst>
            <a:ext uri="{FF2B5EF4-FFF2-40B4-BE49-F238E27FC236}">
              <a16:creationId xmlns:a16="http://schemas.microsoft.com/office/drawing/2014/main" id="{0EFB8B5E-EA4F-43B0-8168-0B768D9D2005}"/>
            </a:ext>
          </a:extLst>
        </xdr:cNvPr>
        <xdr:cNvCxnSpPr/>
      </xdr:nvCxnSpPr>
      <xdr:spPr>
        <a:xfrm flipH="1">
          <a:off x="2547258" y="1240971"/>
          <a:ext cx="10885" cy="14913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87086</xdr:colOff>
      <xdr:row>12</xdr:row>
      <xdr:rowOff>97971</xdr:rowOff>
    </xdr:from>
    <xdr:to>
      <xdr:col>9</xdr:col>
      <xdr:colOff>283029</xdr:colOff>
      <xdr:row>51</xdr:row>
      <xdr:rowOff>119743</xdr:rowOff>
    </xdr:to>
    <xdr:sp macro="" textlink="">
      <xdr:nvSpPr>
        <xdr:cNvPr id="82" name="Rectangle: Rounded Corners 81">
          <a:extLst>
            <a:ext uri="{FF2B5EF4-FFF2-40B4-BE49-F238E27FC236}">
              <a16:creationId xmlns:a16="http://schemas.microsoft.com/office/drawing/2014/main" id="{D8260EDF-A48E-D560-D026-9A36CC538D7B}"/>
            </a:ext>
          </a:extLst>
        </xdr:cNvPr>
        <xdr:cNvSpPr/>
      </xdr:nvSpPr>
      <xdr:spPr>
        <a:xfrm>
          <a:off x="87086" y="2830285"/>
          <a:ext cx="5682343" cy="7239001"/>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195943</xdr:colOff>
      <xdr:row>22</xdr:row>
      <xdr:rowOff>152399</xdr:rowOff>
    </xdr:from>
    <xdr:to>
      <xdr:col>9</xdr:col>
      <xdr:colOff>108857</xdr:colOff>
      <xdr:row>48</xdr:row>
      <xdr:rowOff>174171</xdr:rowOff>
    </xdr:to>
    <xdr:graphicFrame macro="">
      <xdr:nvGraphicFramePr>
        <xdr:cNvPr id="83" name="Chart 82">
          <a:extLst>
            <a:ext uri="{FF2B5EF4-FFF2-40B4-BE49-F238E27FC236}">
              <a16:creationId xmlns:a16="http://schemas.microsoft.com/office/drawing/2014/main" id="{1407A0CE-626F-4D1A-A794-59C400A02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130627</xdr:colOff>
      <xdr:row>12</xdr:row>
      <xdr:rowOff>163285</xdr:rowOff>
    </xdr:from>
    <xdr:to>
      <xdr:col>19</xdr:col>
      <xdr:colOff>250370</xdr:colOff>
      <xdr:row>43</xdr:row>
      <xdr:rowOff>32656</xdr:rowOff>
    </xdr:to>
    <xdr:sp macro="" textlink="">
      <xdr:nvSpPr>
        <xdr:cNvPr id="84" name="Rectangle: Rounded Corners 83">
          <a:extLst>
            <a:ext uri="{FF2B5EF4-FFF2-40B4-BE49-F238E27FC236}">
              <a16:creationId xmlns:a16="http://schemas.microsoft.com/office/drawing/2014/main" id="{5DD4C120-1422-ECCF-4BB4-75AF3C0ECBD4}"/>
            </a:ext>
          </a:extLst>
        </xdr:cNvPr>
        <xdr:cNvSpPr/>
      </xdr:nvSpPr>
      <xdr:spPr>
        <a:xfrm>
          <a:off x="6716484" y="2895599"/>
          <a:ext cx="5987143" cy="5606143"/>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555171</xdr:colOff>
      <xdr:row>21</xdr:row>
      <xdr:rowOff>130627</xdr:rowOff>
    </xdr:from>
    <xdr:to>
      <xdr:col>18</xdr:col>
      <xdr:colOff>137159</xdr:colOff>
      <xdr:row>40</xdr:row>
      <xdr:rowOff>10885</xdr:rowOff>
    </xdr:to>
    <xdr:graphicFrame macro="">
      <xdr:nvGraphicFramePr>
        <xdr:cNvPr id="85" name="Chart 84">
          <a:extLst>
            <a:ext uri="{FF2B5EF4-FFF2-40B4-BE49-F238E27FC236}">
              <a16:creationId xmlns:a16="http://schemas.microsoft.com/office/drawing/2014/main" id="{2DC49CDB-ED18-46C0-9140-C3858B521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65315</xdr:colOff>
      <xdr:row>54</xdr:row>
      <xdr:rowOff>87087</xdr:rowOff>
    </xdr:from>
    <xdr:to>
      <xdr:col>8</xdr:col>
      <xdr:colOff>522515</xdr:colOff>
      <xdr:row>88</xdr:row>
      <xdr:rowOff>97972</xdr:rowOff>
    </xdr:to>
    <xdr:sp macro="" textlink="">
      <xdr:nvSpPr>
        <xdr:cNvPr id="86" name="Rectangle: Rounded Corners 85">
          <a:extLst>
            <a:ext uri="{FF2B5EF4-FFF2-40B4-BE49-F238E27FC236}">
              <a16:creationId xmlns:a16="http://schemas.microsoft.com/office/drawing/2014/main" id="{ED72EB13-5656-CC2B-74C7-BCEDABAB6484}"/>
            </a:ext>
          </a:extLst>
        </xdr:cNvPr>
        <xdr:cNvSpPr/>
      </xdr:nvSpPr>
      <xdr:spPr>
        <a:xfrm>
          <a:off x="65315" y="10591801"/>
          <a:ext cx="5334000" cy="6302828"/>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119742</xdr:colOff>
      <xdr:row>62</xdr:row>
      <xdr:rowOff>76199</xdr:rowOff>
    </xdr:from>
    <xdr:to>
      <xdr:col>7</xdr:col>
      <xdr:colOff>457199</xdr:colOff>
      <xdr:row>85</xdr:row>
      <xdr:rowOff>141513</xdr:rowOff>
    </xdr:to>
    <xdr:graphicFrame macro="">
      <xdr:nvGraphicFramePr>
        <xdr:cNvPr id="87" name="Chart 86">
          <a:extLst>
            <a:ext uri="{FF2B5EF4-FFF2-40B4-BE49-F238E27FC236}">
              <a16:creationId xmlns:a16="http://schemas.microsoft.com/office/drawing/2014/main" id="{76142454-49F3-428E-B8ED-865E5C5C9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598715</xdr:colOff>
      <xdr:row>55</xdr:row>
      <xdr:rowOff>97973</xdr:rowOff>
    </xdr:from>
    <xdr:to>
      <xdr:col>17</xdr:col>
      <xdr:colOff>32658</xdr:colOff>
      <xdr:row>89</xdr:row>
      <xdr:rowOff>54428</xdr:rowOff>
    </xdr:to>
    <xdr:sp macro="" textlink="">
      <xdr:nvSpPr>
        <xdr:cNvPr id="88" name="Rectangle: Rounded Corners 87">
          <a:extLst>
            <a:ext uri="{FF2B5EF4-FFF2-40B4-BE49-F238E27FC236}">
              <a16:creationId xmlns:a16="http://schemas.microsoft.com/office/drawing/2014/main" id="{8074BFB0-500D-D38A-786C-E8E2D501039E}"/>
            </a:ext>
          </a:extLst>
        </xdr:cNvPr>
        <xdr:cNvSpPr/>
      </xdr:nvSpPr>
      <xdr:spPr>
        <a:xfrm>
          <a:off x="5475515" y="10787744"/>
          <a:ext cx="5791200" cy="6248398"/>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76201</xdr:colOff>
      <xdr:row>42</xdr:row>
      <xdr:rowOff>152398</xdr:rowOff>
    </xdr:from>
    <xdr:to>
      <xdr:col>30</xdr:col>
      <xdr:colOff>65315</xdr:colOff>
      <xdr:row>64</xdr:row>
      <xdr:rowOff>87084</xdr:rowOff>
    </xdr:to>
    <xdr:sp macro="" textlink="">
      <xdr:nvSpPr>
        <xdr:cNvPr id="91" name="Rectangle: Rounded Corners 90">
          <a:extLst>
            <a:ext uri="{FF2B5EF4-FFF2-40B4-BE49-F238E27FC236}">
              <a16:creationId xmlns:a16="http://schemas.microsoft.com/office/drawing/2014/main" id="{66B24A2B-A392-FA10-8EE4-D12F43C92BEA}"/>
            </a:ext>
          </a:extLst>
        </xdr:cNvPr>
        <xdr:cNvSpPr/>
      </xdr:nvSpPr>
      <xdr:spPr>
        <a:xfrm>
          <a:off x="11919858" y="8436427"/>
          <a:ext cx="7293428" cy="4005943"/>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261258</xdr:colOff>
      <xdr:row>48</xdr:row>
      <xdr:rowOff>65316</xdr:rowOff>
    </xdr:from>
    <xdr:to>
      <xdr:col>29</xdr:col>
      <xdr:colOff>424546</xdr:colOff>
      <xdr:row>62</xdr:row>
      <xdr:rowOff>10888</xdr:rowOff>
    </xdr:to>
    <xdr:graphicFrame macro="">
      <xdr:nvGraphicFramePr>
        <xdr:cNvPr id="92" name="Chart 91">
          <a:extLst>
            <a:ext uri="{FF2B5EF4-FFF2-40B4-BE49-F238E27FC236}">
              <a16:creationId xmlns:a16="http://schemas.microsoft.com/office/drawing/2014/main" id="{53980F77-624F-42FB-898B-A5830B1BC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304799</xdr:colOff>
      <xdr:row>65</xdr:row>
      <xdr:rowOff>43543</xdr:rowOff>
    </xdr:from>
    <xdr:to>
      <xdr:col>27</xdr:col>
      <xdr:colOff>239486</xdr:colOff>
      <xdr:row>94</xdr:row>
      <xdr:rowOff>76200</xdr:rowOff>
    </xdr:to>
    <xdr:sp macro="" textlink="">
      <xdr:nvSpPr>
        <xdr:cNvPr id="93" name="Rectangle: Rounded Corners 92">
          <a:extLst>
            <a:ext uri="{FF2B5EF4-FFF2-40B4-BE49-F238E27FC236}">
              <a16:creationId xmlns:a16="http://schemas.microsoft.com/office/drawing/2014/main" id="{3B0FCDBC-E349-C8CC-C384-774CCC20414B}"/>
            </a:ext>
          </a:extLst>
        </xdr:cNvPr>
        <xdr:cNvSpPr/>
      </xdr:nvSpPr>
      <xdr:spPr>
        <a:xfrm>
          <a:off x="12148456" y="12583886"/>
          <a:ext cx="5410201" cy="5399314"/>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587828</xdr:colOff>
      <xdr:row>13</xdr:row>
      <xdr:rowOff>43543</xdr:rowOff>
    </xdr:from>
    <xdr:to>
      <xdr:col>28</xdr:col>
      <xdr:colOff>108858</xdr:colOff>
      <xdr:row>41</xdr:row>
      <xdr:rowOff>141514</xdr:rowOff>
    </xdr:to>
    <xdr:sp macro="" textlink="">
      <xdr:nvSpPr>
        <xdr:cNvPr id="95" name="Rectangle: Rounded Corners 94">
          <a:extLst>
            <a:ext uri="{FF2B5EF4-FFF2-40B4-BE49-F238E27FC236}">
              <a16:creationId xmlns:a16="http://schemas.microsoft.com/office/drawing/2014/main" id="{1B77A03C-2EEA-303F-5918-CD802603BCFE}"/>
            </a:ext>
          </a:extLst>
        </xdr:cNvPr>
        <xdr:cNvSpPr/>
      </xdr:nvSpPr>
      <xdr:spPr>
        <a:xfrm>
          <a:off x="13041085" y="2960914"/>
          <a:ext cx="4996544" cy="5279571"/>
        </a:xfrm>
        <a:prstGeom prst="roundRect">
          <a:avLst/>
        </a:prstGeom>
        <a:solidFill>
          <a:srgbClr val="02344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827314</xdr:colOff>
      <xdr:row>21</xdr:row>
      <xdr:rowOff>141514</xdr:rowOff>
    </xdr:from>
    <xdr:to>
      <xdr:col>27</xdr:col>
      <xdr:colOff>283030</xdr:colOff>
      <xdr:row>39</xdr:row>
      <xdr:rowOff>141514</xdr:rowOff>
    </xdr:to>
    <xdr:graphicFrame macro="">
      <xdr:nvGraphicFramePr>
        <xdr:cNvPr id="96" name="Chart 95">
          <a:extLst>
            <a:ext uri="{FF2B5EF4-FFF2-40B4-BE49-F238E27FC236}">
              <a16:creationId xmlns:a16="http://schemas.microsoft.com/office/drawing/2014/main" id="{B5001928-06BA-42D4-940B-A44BAA7AE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2</xdr:col>
      <xdr:colOff>97971</xdr:colOff>
      <xdr:row>16</xdr:row>
      <xdr:rowOff>32656</xdr:rowOff>
    </xdr:from>
    <xdr:ext cx="3494314" cy="342786"/>
    <xdr:sp macro="" textlink="">
      <xdr:nvSpPr>
        <xdr:cNvPr id="97" name="TextBox 96">
          <a:extLst>
            <a:ext uri="{FF2B5EF4-FFF2-40B4-BE49-F238E27FC236}">
              <a16:creationId xmlns:a16="http://schemas.microsoft.com/office/drawing/2014/main" id="{8830FEF4-8893-483A-9905-448E000B092F}"/>
            </a:ext>
          </a:extLst>
        </xdr:cNvPr>
        <xdr:cNvSpPr txBox="1"/>
      </xdr:nvSpPr>
      <xdr:spPr>
        <a:xfrm>
          <a:off x="1317171" y="3505199"/>
          <a:ext cx="3494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Amount of  Sales</a:t>
          </a:r>
          <a:r>
            <a:rPr lang="en-US" sz="1600" baseline="0">
              <a:solidFill>
                <a:schemeClr val="bg1"/>
              </a:solidFill>
            </a:rPr>
            <a:t> Change  By Periods</a:t>
          </a:r>
          <a:endParaRPr lang="en-US" sz="1600">
            <a:solidFill>
              <a:schemeClr val="bg1"/>
            </a:solidFill>
          </a:endParaRPr>
        </a:p>
      </xdr:txBody>
    </xdr:sp>
    <xdr:clientData/>
  </xdr:oneCellAnchor>
  <xdr:twoCellAnchor editAs="oneCell">
    <xdr:from>
      <xdr:col>0</xdr:col>
      <xdr:colOff>370113</xdr:colOff>
      <xdr:row>14</xdr:row>
      <xdr:rowOff>152401</xdr:rowOff>
    </xdr:from>
    <xdr:to>
      <xdr:col>1</xdr:col>
      <xdr:colOff>576941</xdr:colOff>
      <xdr:row>19</xdr:row>
      <xdr:rowOff>43544</xdr:rowOff>
    </xdr:to>
    <xdr:pic>
      <xdr:nvPicPr>
        <xdr:cNvPr id="99" name="Picture 98">
          <a:extLst>
            <a:ext uri="{FF2B5EF4-FFF2-40B4-BE49-F238E27FC236}">
              <a16:creationId xmlns:a16="http://schemas.microsoft.com/office/drawing/2014/main" id="{4589A394-8E12-90CD-A2E9-5C71C1263CA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70113" y="3254830"/>
          <a:ext cx="816428" cy="816428"/>
        </a:xfrm>
        <a:prstGeom prst="rect">
          <a:avLst/>
        </a:prstGeom>
      </xdr:spPr>
    </xdr:pic>
    <xdr:clientData/>
  </xdr:twoCellAnchor>
  <xdr:oneCellAnchor>
    <xdr:from>
      <xdr:col>11</xdr:col>
      <xdr:colOff>435428</xdr:colOff>
      <xdr:row>15</xdr:row>
      <xdr:rowOff>141514</xdr:rowOff>
    </xdr:from>
    <xdr:ext cx="3494314" cy="342786"/>
    <xdr:sp macro="" textlink="">
      <xdr:nvSpPr>
        <xdr:cNvPr id="101" name="TextBox 100">
          <a:extLst>
            <a:ext uri="{FF2B5EF4-FFF2-40B4-BE49-F238E27FC236}">
              <a16:creationId xmlns:a16="http://schemas.microsoft.com/office/drawing/2014/main" id="{7E9C1547-17FD-4E8A-B2A8-064208B6A6EA}"/>
            </a:ext>
          </a:extLst>
        </xdr:cNvPr>
        <xdr:cNvSpPr txBox="1"/>
      </xdr:nvSpPr>
      <xdr:spPr>
        <a:xfrm>
          <a:off x="7870371" y="3429000"/>
          <a:ext cx="3494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Sales</a:t>
          </a:r>
          <a:r>
            <a:rPr lang="en-US" sz="1600" baseline="0">
              <a:solidFill>
                <a:schemeClr val="bg1"/>
              </a:solidFill>
            </a:rPr>
            <a:t> BY Region Every Year</a:t>
          </a:r>
          <a:endParaRPr lang="en-US" sz="1600">
            <a:solidFill>
              <a:schemeClr val="bg1"/>
            </a:solidFill>
          </a:endParaRPr>
        </a:p>
      </xdr:txBody>
    </xdr:sp>
    <xdr:clientData/>
  </xdr:oneCellAnchor>
  <xdr:twoCellAnchor editAs="oneCell">
    <xdr:from>
      <xdr:col>10</xdr:col>
      <xdr:colOff>457201</xdr:colOff>
      <xdr:row>15</xdr:row>
      <xdr:rowOff>54429</xdr:rowOff>
    </xdr:from>
    <xdr:to>
      <xdr:col>11</xdr:col>
      <xdr:colOff>293914</xdr:colOff>
      <xdr:row>19</xdr:row>
      <xdr:rowOff>0</xdr:rowOff>
    </xdr:to>
    <xdr:pic>
      <xdr:nvPicPr>
        <xdr:cNvPr id="103" name="Picture 102">
          <a:extLst>
            <a:ext uri="{FF2B5EF4-FFF2-40B4-BE49-F238E27FC236}">
              <a16:creationId xmlns:a16="http://schemas.microsoft.com/office/drawing/2014/main" id="{826E15BC-F866-6BAC-B9F8-F8151A70DA2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043058" y="3341915"/>
          <a:ext cx="685799" cy="685799"/>
        </a:xfrm>
        <a:prstGeom prst="rect">
          <a:avLst/>
        </a:prstGeom>
      </xdr:spPr>
    </xdr:pic>
    <xdr:clientData/>
  </xdr:twoCellAnchor>
  <xdr:oneCellAnchor>
    <xdr:from>
      <xdr:col>21</xdr:col>
      <xdr:colOff>391885</xdr:colOff>
      <xdr:row>16</xdr:row>
      <xdr:rowOff>43544</xdr:rowOff>
    </xdr:from>
    <xdr:ext cx="3494314" cy="342786"/>
    <xdr:sp macro="" textlink="">
      <xdr:nvSpPr>
        <xdr:cNvPr id="104" name="TextBox 103">
          <a:extLst>
            <a:ext uri="{FF2B5EF4-FFF2-40B4-BE49-F238E27FC236}">
              <a16:creationId xmlns:a16="http://schemas.microsoft.com/office/drawing/2014/main" id="{CBCB827E-2002-4E9E-95E8-3C4DA2F2E085}"/>
            </a:ext>
          </a:extLst>
        </xdr:cNvPr>
        <xdr:cNvSpPr txBox="1"/>
      </xdr:nvSpPr>
      <xdr:spPr>
        <a:xfrm>
          <a:off x="14303828" y="3516087"/>
          <a:ext cx="3494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Average</a:t>
          </a:r>
          <a:r>
            <a:rPr lang="en-US" sz="1600" baseline="0">
              <a:solidFill>
                <a:schemeClr val="bg1"/>
              </a:solidFill>
            </a:rPr>
            <a:t> </a:t>
          </a:r>
          <a:r>
            <a:rPr lang="en-US" sz="1600">
              <a:solidFill>
                <a:schemeClr val="bg1"/>
              </a:solidFill>
            </a:rPr>
            <a:t>of   product Sales</a:t>
          </a:r>
          <a:r>
            <a:rPr lang="en-US" sz="1600" baseline="0">
              <a:solidFill>
                <a:schemeClr val="bg1"/>
              </a:solidFill>
            </a:rPr>
            <a:t> </a:t>
          </a:r>
          <a:endParaRPr lang="en-US" sz="1600">
            <a:solidFill>
              <a:schemeClr val="bg1"/>
            </a:solidFill>
          </a:endParaRPr>
        </a:p>
      </xdr:txBody>
    </xdr:sp>
    <xdr:clientData/>
  </xdr:oneCellAnchor>
  <xdr:twoCellAnchor editAs="oneCell">
    <xdr:from>
      <xdr:col>20</xdr:col>
      <xdr:colOff>43544</xdr:colOff>
      <xdr:row>15</xdr:row>
      <xdr:rowOff>4</xdr:rowOff>
    </xdr:from>
    <xdr:to>
      <xdr:col>21</xdr:col>
      <xdr:colOff>293911</xdr:colOff>
      <xdr:row>19</xdr:row>
      <xdr:rowOff>119743</xdr:rowOff>
    </xdr:to>
    <xdr:pic>
      <xdr:nvPicPr>
        <xdr:cNvPr id="106" name="Picture 105">
          <a:extLst>
            <a:ext uri="{FF2B5EF4-FFF2-40B4-BE49-F238E27FC236}">
              <a16:creationId xmlns:a16="http://schemas.microsoft.com/office/drawing/2014/main" id="{F6F589AC-F176-27B4-2383-CE39E7DEC63B}"/>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3345887" y="3287490"/>
          <a:ext cx="859967" cy="859967"/>
        </a:xfrm>
        <a:prstGeom prst="rect">
          <a:avLst/>
        </a:prstGeom>
      </xdr:spPr>
    </xdr:pic>
    <xdr:clientData/>
  </xdr:twoCellAnchor>
  <xdr:oneCellAnchor>
    <xdr:from>
      <xdr:col>20</xdr:col>
      <xdr:colOff>217714</xdr:colOff>
      <xdr:row>67</xdr:row>
      <xdr:rowOff>185056</xdr:rowOff>
    </xdr:from>
    <xdr:ext cx="3494314" cy="342786"/>
    <xdr:sp macro="" textlink="">
      <xdr:nvSpPr>
        <xdr:cNvPr id="107" name="TextBox 106">
          <a:extLst>
            <a:ext uri="{FF2B5EF4-FFF2-40B4-BE49-F238E27FC236}">
              <a16:creationId xmlns:a16="http://schemas.microsoft.com/office/drawing/2014/main" id="{8B105F47-A273-4D08-89EB-15926B498F0E}"/>
            </a:ext>
          </a:extLst>
        </xdr:cNvPr>
        <xdr:cNvSpPr txBox="1"/>
      </xdr:nvSpPr>
      <xdr:spPr>
        <a:xfrm>
          <a:off x="13520057" y="13095513"/>
          <a:ext cx="3494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Cost</a:t>
          </a:r>
          <a:r>
            <a:rPr lang="en-US" sz="1600" baseline="0">
              <a:solidFill>
                <a:schemeClr val="bg1"/>
              </a:solidFill>
            </a:rPr>
            <a:t> 2022 VS 2023</a:t>
          </a:r>
          <a:endParaRPr lang="en-US" sz="1600">
            <a:solidFill>
              <a:schemeClr val="bg1"/>
            </a:solidFill>
          </a:endParaRPr>
        </a:p>
      </xdr:txBody>
    </xdr:sp>
    <xdr:clientData/>
  </xdr:oneCellAnchor>
  <xdr:twoCellAnchor editAs="oneCell">
    <xdr:from>
      <xdr:col>19</xdr:col>
      <xdr:colOff>76201</xdr:colOff>
      <xdr:row>65</xdr:row>
      <xdr:rowOff>174170</xdr:rowOff>
    </xdr:from>
    <xdr:to>
      <xdr:col>20</xdr:col>
      <xdr:colOff>195944</xdr:colOff>
      <xdr:row>71</xdr:row>
      <xdr:rowOff>32656</xdr:rowOff>
    </xdr:to>
    <xdr:pic>
      <xdr:nvPicPr>
        <xdr:cNvPr id="109" name="Picture 108">
          <a:extLst>
            <a:ext uri="{FF2B5EF4-FFF2-40B4-BE49-F238E27FC236}">
              <a16:creationId xmlns:a16="http://schemas.microsoft.com/office/drawing/2014/main" id="{D512FD7E-57D6-4BE1-0BAB-F0B6FD02B46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2529458" y="12714513"/>
          <a:ext cx="968829" cy="968829"/>
        </a:xfrm>
        <a:prstGeom prst="rect">
          <a:avLst/>
        </a:prstGeom>
      </xdr:spPr>
    </xdr:pic>
    <xdr:clientData/>
  </xdr:twoCellAnchor>
  <xdr:oneCellAnchor>
    <xdr:from>
      <xdr:col>2</xdr:col>
      <xdr:colOff>76200</xdr:colOff>
      <xdr:row>57</xdr:row>
      <xdr:rowOff>32658</xdr:rowOff>
    </xdr:from>
    <xdr:ext cx="3494314" cy="342786"/>
    <xdr:sp macro="" textlink="">
      <xdr:nvSpPr>
        <xdr:cNvPr id="110" name="TextBox 109">
          <a:extLst>
            <a:ext uri="{FF2B5EF4-FFF2-40B4-BE49-F238E27FC236}">
              <a16:creationId xmlns:a16="http://schemas.microsoft.com/office/drawing/2014/main" id="{09B323D2-70F3-455F-A2A5-F82EAAEEFFCE}"/>
            </a:ext>
          </a:extLst>
        </xdr:cNvPr>
        <xdr:cNvSpPr txBox="1"/>
      </xdr:nvSpPr>
      <xdr:spPr>
        <a:xfrm>
          <a:off x="1295400" y="11092544"/>
          <a:ext cx="3494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Line</a:t>
          </a:r>
          <a:r>
            <a:rPr lang="en-US" sz="1600" baseline="0">
              <a:solidFill>
                <a:schemeClr val="bg1"/>
              </a:solidFill>
            </a:rPr>
            <a:t> Sales Per Region</a:t>
          </a:r>
          <a:endParaRPr lang="en-US" sz="1600">
            <a:solidFill>
              <a:schemeClr val="bg1"/>
            </a:solidFill>
          </a:endParaRPr>
        </a:p>
      </xdr:txBody>
    </xdr:sp>
    <xdr:clientData/>
  </xdr:oneCellAnchor>
  <xdr:twoCellAnchor editAs="oneCell">
    <xdr:from>
      <xdr:col>0</xdr:col>
      <xdr:colOff>478972</xdr:colOff>
      <xdr:row>56</xdr:row>
      <xdr:rowOff>21771</xdr:rowOff>
    </xdr:from>
    <xdr:to>
      <xdr:col>1</xdr:col>
      <xdr:colOff>587829</xdr:colOff>
      <xdr:row>60</xdr:row>
      <xdr:rowOff>0</xdr:rowOff>
    </xdr:to>
    <xdr:pic>
      <xdr:nvPicPr>
        <xdr:cNvPr id="112" name="Picture 111">
          <a:extLst>
            <a:ext uri="{FF2B5EF4-FFF2-40B4-BE49-F238E27FC236}">
              <a16:creationId xmlns:a16="http://schemas.microsoft.com/office/drawing/2014/main" id="{85FE9906-B61B-55CD-4A13-55D4DE9CB73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478972" y="10896600"/>
          <a:ext cx="718457" cy="718457"/>
        </a:xfrm>
        <a:prstGeom prst="rect">
          <a:avLst/>
        </a:prstGeom>
      </xdr:spPr>
    </xdr:pic>
    <xdr:clientData/>
  </xdr:twoCellAnchor>
  <xdr:oneCellAnchor>
    <xdr:from>
      <xdr:col>10</xdr:col>
      <xdr:colOff>141515</xdr:colOff>
      <xdr:row>58</xdr:row>
      <xdr:rowOff>108857</xdr:rowOff>
    </xdr:from>
    <xdr:ext cx="3494314" cy="311496"/>
    <xdr:sp macro="" textlink="">
      <xdr:nvSpPr>
        <xdr:cNvPr id="113" name="TextBox 112">
          <a:extLst>
            <a:ext uri="{FF2B5EF4-FFF2-40B4-BE49-F238E27FC236}">
              <a16:creationId xmlns:a16="http://schemas.microsoft.com/office/drawing/2014/main" id="{D5E59525-429A-4283-9134-D2FDCB903679}"/>
            </a:ext>
          </a:extLst>
        </xdr:cNvPr>
        <xdr:cNvSpPr txBox="1"/>
      </xdr:nvSpPr>
      <xdr:spPr>
        <a:xfrm>
          <a:off x="6727372" y="11353800"/>
          <a:ext cx="34943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aseline="0">
              <a:solidFill>
                <a:schemeClr val="bg1"/>
              </a:solidFill>
              <a:effectLst/>
              <a:latin typeface="+mn-lt"/>
              <a:ea typeface="+mn-ea"/>
              <a:cs typeface="+mn-cs"/>
            </a:rPr>
            <a:t>Sales of suppliers by Region </a:t>
          </a:r>
          <a:endParaRPr lang="en-US" sz="1400">
            <a:solidFill>
              <a:schemeClr val="bg1"/>
            </a:solidFill>
          </a:endParaRPr>
        </a:p>
      </xdr:txBody>
    </xdr:sp>
    <xdr:clientData/>
  </xdr:oneCellAnchor>
  <xdr:twoCellAnchor editAs="oneCell">
    <xdr:from>
      <xdr:col>9</xdr:col>
      <xdr:colOff>402772</xdr:colOff>
      <xdr:row>58</xdr:row>
      <xdr:rowOff>1</xdr:rowOff>
    </xdr:from>
    <xdr:to>
      <xdr:col>9</xdr:col>
      <xdr:colOff>1077686</xdr:colOff>
      <xdr:row>61</xdr:row>
      <xdr:rowOff>119744</xdr:rowOff>
    </xdr:to>
    <xdr:pic>
      <xdr:nvPicPr>
        <xdr:cNvPr id="115" name="Picture 114">
          <a:extLst>
            <a:ext uri="{FF2B5EF4-FFF2-40B4-BE49-F238E27FC236}">
              <a16:creationId xmlns:a16="http://schemas.microsoft.com/office/drawing/2014/main" id="{4992D0DD-10BA-F8FA-D078-34190C5967B6}"/>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889172" y="11244944"/>
          <a:ext cx="674914" cy="674914"/>
        </a:xfrm>
        <a:prstGeom prst="rect">
          <a:avLst/>
        </a:prstGeom>
      </xdr:spPr>
    </xdr:pic>
    <xdr:clientData/>
  </xdr:twoCellAnchor>
  <xdr:twoCellAnchor editAs="oneCell">
    <xdr:from>
      <xdr:col>20</xdr:col>
      <xdr:colOff>500741</xdr:colOff>
      <xdr:row>44</xdr:row>
      <xdr:rowOff>54428</xdr:rowOff>
    </xdr:from>
    <xdr:to>
      <xdr:col>21</xdr:col>
      <xdr:colOff>457199</xdr:colOff>
      <xdr:row>47</xdr:row>
      <xdr:rowOff>65315</xdr:rowOff>
    </xdr:to>
    <xdr:pic>
      <xdr:nvPicPr>
        <xdr:cNvPr id="116" name="Picture 115">
          <a:extLst>
            <a:ext uri="{FF2B5EF4-FFF2-40B4-BE49-F238E27FC236}">
              <a16:creationId xmlns:a16="http://schemas.microsoft.com/office/drawing/2014/main" id="{BA4369E9-A186-401D-8A06-3106F1C9F5A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3803084" y="8708571"/>
          <a:ext cx="566058" cy="566058"/>
        </a:xfrm>
        <a:prstGeom prst="rect">
          <a:avLst/>
        </a:prstGeom>
      </xdr:spPr>
    </xdr:pic>
    <xdr:clientData/>
  </xdr:twoCellAnchor>
  <xdr:oneCellAnchor>
    <xdr:from>
      <xdr:col>21</xdr:col>
      <xdr:colOff>566056</xdr:colOff>
      <xdr:row>44</xdr:row>
      <xdr:rowOff>174172</xdr:rowOff>
    </xdr:from>
    <xdr:ext cx="3494314" cy="311496"/>
    <xdr:sp macro="" textlink="">
      <xdr:nvSpPr>
        <xdr:cNvPr id="117" name="TextBox 116">
          <a:extLst>
            <a:ext uri="{FF2B5EF4-FFF2-40B4-BE49-F238E27FC236}">
              <a16:creationId xmlns:a16="http://schemas.microsoft.com/office/drawing/2014/main" id="{AA991181-FA91-4469-9633-4F8ADF3408CC}"/>
            </a:ext>
          </a:extLst>
        </xdr:cNvPr>
        <xdr:cNvSpPr txBox="1"/>
      </xdr:nvSpPr>
      <xdr:spPr>
        <a:xfrm>
          <a:off x="14477999" y="8828315"/>
          <a:ext cx="34943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aseline="0">
              <a:solidFill>
                <a:schemeClr val="bg1"/>
              </a:solidFill>
              <a:effectLst/>
              <a:latin typeface="+mn-lt"/>
              <a:ea typeface="+mn-ea"/>
              <a:cs typeface="+mn-cs"/>
            </a:rPr>
            <a:t>Sales of suppliers by year</a:t>
          </a:r>
          <a:endParaRPr lang="en-US" sz="1400">
            <a:solidFill>
              <a:schemeClr val="bg1"/>
            </a:solidFill>
          </a:endParaRPr>
        </a:p>
      </xdr:txBody>
    </xdr:sp>
    <xdr:clientData/>
  </xdr:oneCellAnchor>
  <xdr:twoCellAnchor editAs="oneCell">
    <xdr:from>
      <xdr:col>23</xdr:col>
      <xdr:colOff>250371</xdr:colOff>
      <xdr:row>4</xdr:row>
      <xdr:rowOff>32657</xdr:rowOff>
    </xdr:from>
    <xdr:to>
      <xdr:col>24</xdr:col>
      <xdr:colOff>391886</xdr:colOff>
      <xdr:row>6</xdr:row>
      <xdr:rowOff>163286</xdr:rowOff>
    </xdr:to>
    <xdr:pic>
      <xdr:nvPicPr>
        <xdr:cNvPr id="120" name="Picture 119">
          <a:extLst>
            <a:ext uri="{FF2B5EF4-FFF2-40B4-BE49-F238E27FC236}">
              <a16:creationId xmlns:a16="http://schemas.microsoft.com/office/drawing/2014/main" id="{79D32953-295F-13D9-E6EF-341137D073F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5381514" y="1284514"/>
          <a:ext cx="500743" cy="500743"/>
        </a:xfrm>
        <a:prstGeom prst="rect">
          <a:avLst/>
        </a:prstGeom>
      </xdr:spPr>
    </xdr:pic>
    <xdr:clientData/>
  </xdr:twoCellAnchor>
  <xdr:twoCellAnchor editAs="oneCell">
    <xdr:from>
      <xdr:col>28</xdr:col>
      <xdr:colOff>283029</xdr:colOff>
      <xdr:row>4</xdr:row>
      <xdr:rowOff>87086</xdr:rowOff>
    </xdr:from>
    <xdr:to>
      <xdr:col>29</xdr:col>
      <xdr:colOff>119743</xdr:colOff>
      <xdr:row>6</xdr:row>
      <xdr:rowOff>141515</xdr:rowOff>
    </xdr:to>
    <xdr:pic>
      <xdr:nvPicPr>
        <xdr:cNvPr id="122" name="Picture 121">
          <a:extLst>
            <a:ext uri="{FF2B5EF4-FFF2-40B4-BE49-F238E27FC236}">
              <a16:creationId xmlns:a16="http://schemas.microsoft.com/office/drawing/2014/main" id="{9CFA8C96-A946-DC43-2EB5-81DD15484238}"/>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8211800" y="1338943"/>
          <a:ext cx="446314" cy="424543"/>
        </a:xfrm>
        <a:prstGeom prst="rect">
          <a:avLst/>
        </a:prstGeom>
      </xdr:spPr>
    </xdr:pic>
    <xdr:clientData/>
  </xdr:twoCellAnchor>
  <xdr:twoCellAnchor editAs="oneCell">
    <xdr:from>
      <xdr:col>28</xdr:col>
      <xdr:colOff>119743</xdr:colOff>
      <xdr:row>14</xdr:row>
      <xdr:rowOff>54427</xdr:rowOff>
    </xdr:from>
    <xdr:to>
      <xdr:col>32</xdr:col>
      <xdr:colOff>566058</xdr:colOff>
      <xdr:row>40</xdr:row>
      <xdr:rowOff>21771</xdr:rowOff>
    </xdr:to>
    <xdr:pic>
      <xdr:nvPicPr>
        <xdr:cNvPr id="126" name="Picture 125">
          <a:extLst>
            <a:ext uri="{FF2B5EF4-FFF2-40B4-BE49-F238E27FC236}">
              <a16:creationId xmlns:a16="http://schemas.microsoft.com/office/drawing/2014/main" id="{4F8C5FF3-61B3-E3B8-873F-798EA455A61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8048514" y="3156856"/>
          <a:ext cx="2884715" cy="4778829"/>
        </a:xfrm>
        <a:prstGeom prst="rect">
          <a:avLst/>
        </a:prstGeom>
      </xdr:spPr>
    </xdr:pic>
    <xdr:clientData/>
  </xdr:twoCellAnchor>
  <xdr:twoCellAnchor>
    <xdr:from>
      <xdr:col>19</xdr:col>
      <xdr:colOff>54427</xdr:colOff>
      <xdr:row>73</xdr:row>
      <xdr:rowOff>10886</xdr:rowOff>
    </xdr:from>
    <xdr:to>
      <xdr:col>26</xdr:col>
      <xdr:colOff>522515</xdr:colOff>
      <xdr:row>91</xdr:row>
      <xdr:rowOff>97971</xdr:rowOff>
    </xdr:to>
    <xdr:graphicFrame macro="">
      <xdr:nvGraphicFramePr>
        <xdr:cNvPr id="3" name="Chart 2">
          <a:extLst>
            <a:ext uri="{FF2B5EF4-FFF2-40B4-BE49-F238E27FC236}">
              <a16:creationId xmlns:a16="http://schemas.microsoft.com/office/drawing/2014/main" id="{168FA942-10BE-4D80-99F6-5BA667672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9</xdr:col>
      <xdr:colOff>261256</xdr:colOff>
      <xdr:row>62</xdr:row>
      <xdr:rowOff>141515</xdr:rowOff>
    </xdr:from>
    <xdr:to>
      <xdr:col>16</xdr:col>
      <xdr:colOff>500742</xdr:colOff>
      <xdr:row>84</xdr:row>
      <xdr:rowOff>174170</xdr:rowOff>
    </xdr:to>
    <xdr:graphicFrame macro="">
      <xdr:nvGraphicFramePr>
        <xdr:cNvPr id="6" name="Chart 5">
          <a:extLst>
            <a:ext uri="{FF2B5EF4-FFF2-40B4-BE49-F238E27FC236}">
              <a16:creationId xmlns:a16="http://schemas.microsoft.com/office/drawing/2014/main" id="{48A96E9F-E0EC-4902-88F8-484F1AE0C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0.49319</cdr:x>
      <cdr:y>0.49874</cdr:y>
    </cdr:from>
    <cdr:to>
      <cdr:x>0.72207</cdr:x>
      <cdr:y>0.71033</cdr:y>
    </cdr:to>
    <cdr:sp macro="" textlink="">
      <cdr:nvSpPr>
        <cdr:cNvPr id="2" name="TextBox 1">
          <a:extLst xmlns:a="http://schemas.openxmlformats.org/drawingml/2006/main">
            <a:ext uri="{FF2B5EF4-FFF2-40B4-BE49-F238E27FC236}">
              <a16:creationId xmlns:a16="http://schemas.microsoft.com/office/drawing/2014/main" id="{1D608ED7-8CD9-583F-F30A-E48BA95B7DD6}"/>
            </a:ext>
          </a:extLst>
        </cdr:cNvPr>
        <cdr:cNvSpPr txBox="1"/>
      </cdr:nvSpPr>
      <cdr:spPr>
        <a:xfrm xmlns:a="http://schemas.openxmlformats.org/drawingml/2006/main">
          <a:off x="1970315" y="215537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0.46594</cdr:x>
      <cdr:y>0.47859</cdr:y>
    </cdr:from>
    <cdr:to>
      <cdr:x>0.69482</cdr:x>
      <cdr:y>0.69018</cdr:y>
    </cdr:to>
    <cdr:sp macro="" textlink="">
      <cdr:nvSpPr>
        <cdr:cNvPr id="3" name="TextBox 2">
          <a:extLst xmlns:a="http://schemas.openxmlformats.org/drawingml/2006/main">
            <a:ext uri="{FF2B5EF4-FFF2-40B4-BE49-F238E27FC236}">
              <a16:creationId xmlns:a16="http://schemas.microsoft.com/office/drawing/2014/main" id="{C810BB2C-C1BB-A9F9-24A1-C34B65C1D962}"/>
            </a:ext>
          </a:extLst>
        </cdr:cNvPr>
        <cdr:cNvSpPr txBox="1"/>
      </cdr:nvSpPr>
      <cdr:spPr>
        <a:xfrm xmlns:a="http://schemas.openxmlformats.org/drawingml/2006/main">
          <a:off x="1861458" y="206828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0.41417</cdr:x>
      <cdr:y>0.43577</cdr:y>
    </cdr:from>
    <cdr:to>
      <cdr:x>0.64305</cdr:x>
      <cdr:y>0.64736</cdr:y>
    </cdr:to>
    <cdr:sp macro="" textlink="">
      <cdr:nvSpPr>
        <cdr:cNvPr id="4" name="TextBox 3">
          <a:extLst xmlns:a="http://schemas.openxmlformats.org/drawingml/2006/main">
            <a:ext uri="{FF2B5EF4-FFF2-40B4-BE49-F238E27FC236}">
              <a16:creationId xmlns:a16="http://schemas.microsoft.com/office/drawing/2014/main" id="{67A28EC9-5BCF-DB13-8E73-635F9D8808D5}"/>
            </a:ext>
          </a:extLst>
        </cdr:cNvPr>
        <cdr:cNvSpPr txBox="1"/>
      </cdr:nvSpPr>
      <cdr:spPr>
        <a:xfrm xmlns:a="http://schemas.openxmlformats.org/drawingml/2006/main">
          <a:off x="1654629" y="18832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0.39237</cdr:x>
      <cdr:y>0.48363</cdr:y>
    </cdr:from>
    <cdr:to>
      <cdr:x>0.62125</cdr:x>
      <cdr:y>0.69521</cdr:y>
    </cdr:to>
    <cdr:sp macro="" textlink="">
      <cdr:nvSpPr>
        <cdr:cNvPr id="5" name="TextBox 4">
          <a:extLst xmlns:a="http://schemas.openxmlformats.org/drawingml/2006/main">
            <a:ext uri="{FF2B5EF4-FFF2-40B4-BE49-F238E27FC236}">
              <a16:creationId xmlns:a16="http://schemas.microsoft.com/office/drawing/2014/main" id="{053235D2-AB6D-BDFE-F454-DF51BA829DFC}"/>
            </a:ext>
          </a:extLst>
        </cdr:cNvPr>
        <cdr:cNvSpPr txBox="1"/>
      </cdr:nvSpPr>
      <cdr:spPr>
        <a:xfrm xmlns:a="http://schemas.openxmlformats.org/drawingml/2006/main">
          <a:off x="1567544" y="209005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0.47684</cdr:x>
      <cdr:y>0.42317</cdr:y>
    </cdr:from>
    <cdr:to>
      <cdr:x>0.6267</cdr:x>
      <cdr:y>0.60705</cdr:y>
    </cdr:to>
    <cdr:sp macro="" textlink="Line_sales!$J$30">
      <cdr:nvSpPr>
        <cdr:cNvPr id="6" name="TextBox 5">
          <a:extLst xmlns:a="http://schemas.openxmlformats.org/drawingml/2006/main">
            <a:ext uri="{FF2B5EF4-FFF2-40B4-BE49-F238E27FC236}">
              <a16:creationId xmlns:a16="http://schemas.microsoft.com/office/drawing/2014/main" id="{7096DD8C-45C9-BE49-E81F-491A79D86710}"/>
            </a:ext>
          </a:extLst>
        </cdr:cNvPr>
        <cdr:cNvSpPr txBox="1"/>
      </cdr:nvSpPr>
      <cdr:spPr>
        <a:xfrm xmlns:a="http://schemas.openxmlformats.org/drawingml/2006/main">
          <a:off x="1905001" y="1828801"/>
          <a:ext cx="598713" cy="794658"/>
        </a:xfrm>
        <a:prstGeom xmlns:a="http://schemas.openxmlformats.org/drawingml/2006/main" prst="rect">
          <a:avLst/>
        </a:prstGeom>
        <a:solidFill xmlns:a="http://schemas.openxmlformats.org/drawingml/2006/main">
          <a:srgbClr val="023446"/>
        </a:solidFill>
      </cdr:spPr>
      <cdr:txBody>
        <a:bodyPr xmlns:a="http://schemas.openxmlformats.org/drawingml/2006/main" vertOverflow="clip" wrap="none" rtlCol="0"/>
        <a:lstStyle xmlns:a="http://schemas.openxmlformats.org/drawingml/2006/main"/>
        <a:p xmlns:a="http://schemas.openxmlformats.org/drawingml/2006/main">
          <a:pPr algn="ctr"/>
          <a:fld id="{B048DD4C-7B67-4FB0-B497-C236ADF9F399}" type="TxLink">
            <a:rPr lang="en-US" sz="4000" b="0" i="0" u="none" strike="noStrike">
              <a:solidFill>
                <a:schemeClr val="bg1"/>
              </a:solidFill>
              <a:latin typeface="Calibri"/>
              <a:cs typeface="Calibri"/>
            </a:rPr>
            <a:pPr algn="ctr"/>
            <a:t>2M</a:t>
          </a:fld>
          <a:endParaRPr lang="en-US" sz="40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396240</xdr:colOff>
      <xdr:row>15</xdr:row>
      <xdr:rowOff>41910</xdr:rowOff>
    </xdr:from>
    <xdr:to>
      <xdr:col>11</xdr:col>
      <xdr:colOff>373380</xdr:colOff>
      <xdr:row>30</xdr:row>
      <xdr:rowOff>41910</xdr:rowOff>
    </xdr:to>
    <xdr:graphicFrame macro="">
      <xdr:nvGraphicFramePr>
        <xdr:cNvPr id="3" name="Chart 2">
          <a:extLst>
            <a:ext uri="{FF2B5EF4-FFF2-40B4-BE49-F238E27FC236}">
              <a16:creationId xmlns:a16="http://schemas.microsoft.com/office/drawing/2014/main" id="{24D5B555-1D29-78DA-0241-B4222E3E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144780</xdr:colOff>
      <xdr:row>3</xdr:row>
      <xdr:rowOff>102870</xdr:rowOff>
    </xdr:from>
    <xdr:to>
      <xdr:col>19</xdr:col>
      <xdr:colOff>449580</xdr:colOff>
      <xdr:row>18</xdr:row>
      <xdr:rowOff>102870</xdr:rowOff>
    </xdr:to>
    <xdr:graphicFrame macro="">
      <xdr:nvGraphicFramePr>
        <xdr:cNvPr id="4" name="Chart 3">
          <a:extLst>
            <a:ext uri="{FF2B5EF4-FFF2-40B4-BE49-F238E27FC236}">
              <a16:creationId xmlns:a16="http://schemas.microsoft.com/office/drawing/2014/main" id="{58652847-7405-E2F6-A0D0-20A83F316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655320</xdr:colOff>
      <xdr:row>11</xdr:row>
      <xdr:rowOff>110490</xdr:rowOff>
    </xdr:from>
    <xdr:to>
      <xdr:col>6</xdr:col>
      <xdr:colOff>160020</xdr:colOff>
      <xdr:row>26</xdr:row>
      <xdr:rowOff>110490</xdr:rowOff>
    </xdr:to>
    <xdr:graphicFrame macro="">
      <xdr:nvGraphicFramePr>
        <xdr:cNvPr id="3" name="Chart 2">
          <a:extLst>
            <a:ext uri="{FF2B5EF4-FFF2-40B4-BE49-F238E27FC236}">
              <a16:creationId xmlns:a16="http://schemas.microsoft.com/office/drawing/2014/main" id="{ECC6B879-66FE-5026-1857-5B9580C51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342900</xdr:colOff>
      <xdr:row>23</xdr:row>
      <xdr:rowOff>121920</xdr:rowOff>
    </xdr:from>
    <xdr:to>
      <xdr:col>26</xdr:col>
      <xdr:colOff>533400</xdr:colOff>
      <xdr:row>39</xdr:row>
      <xdr:rowOff>15240</xdr:rowOff>
    </xdr:to>
    <xdr:graphicFrame macro="">
      <xdr:nvGraphicFramePr>
        <xdr:cNvPr id="6" name="Chart 5">
          <a:extLst>
            <a:ext uri="{FF2B5EF4-FFF2-40B4-BE49-F238E27FC236}">
              <a16:creationId xmlns:a16="http://schemas.microsoft.com/office/drawing/2014/main" id="{271C79A0-4315-E0D4-91AF-4041C56A6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152400</xdr:colOff>
      <xdr:row>23</xdr:row>
      <xdr:rowOff>99060</xdr:rowOff>
    </xdr:from>
    <xdr:to>
      <xdr:col>19</xdr:col>
      <xdr:colOff>160020</xdr:colOff>
      <xdr:row>38</xdr:row>
      <xdr:rowOff>99060</xdr:rowOff>
    </xdr:to>
    <xdr:graphicFrame macro="">
      <xdr:nvGraphicFramePr>
        <xdr:cNvPr id="7" name="Chart 6">
          <a:extLst>
            <a:ext uri="{FF2B5EF4-FFF2-40B4-BE49-F238E27FC236}">
              <a16:creationId xmlns:a16="http://schemas.microsoft.com/office/drawing/2014/main" id="{13E859E6-CC87-FF35-2F35-CA4D220E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83820</xdr:colOff>
      <xdr:row>36</xdr:row>
      <xdr:rowOff>53340</xdr:rowOff>
    </xdr:from>
    <xdr:to>
      <xdr:col>18</xdr:col>
      <xdr:colOff>693420</xdr:colOff>
      <xdr:row>49</xdr:row>
      <xdr:rowOff>142875</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B346A1E5-8B78-1581-E5BF-81DADADEF85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598140" y="6637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160020</xdr:colOff>
      <xdr:row>30</xdr:row>
      <xdr:rowOff>83820</xdr:rowOff>
    </xdr:from>
    <xdr:to>
      <xdr:col>15</xdr:col>
      <xdr:colOff>114300</xdr:colOff>
      <xdr:row>43</xdr:row>
      <xdr:rowOff>173355</xdr:rowOff>
    </xdr:to>
    <mc:AlternateContent xmlns:mc="http://schemas.openxmlformats.org/markup-compatibility/2006" xmlns:a14="http://schemas.microsoft.com/office/drawing/2010/main">
      <mc:Choice Requires="a14">
        <xdr:graphicFrame macro="">
          <xdr:nvGraphicFramePr>
            <xdr:cNvPr id="9" name="Supplier 1">
              <a:extLst>
                <a:ext uri="{FF2B5EF4-FFF2-40B4-BE49-F238E27FC236}">
                  <a16:creationId xmlns:a16="http://schemas.microsoft.com/office/drawing/2014/main" id="{52B6372D-A32C-BD5C-1B6C-BFC17D06480F}"/>
                </a:ext>
              </a:extLst>
            </xdr:cNvPr>
            <xdr:cNvGraphicFramePr/>
          </xdr:nvGraphicFramePr>
          <xdr:xfrm>
            <a:off x="0" y="0"/>
            <a:ext cx="0" cy="0"/>
          </xdr:xfrm>
          <a:graphic>
            <a:graphicData uri="http://schemas.microsoft.com/office/drawing/2010/slicer">
              <sle:slicer xmlns:sle="http://schemas.microsoft.com/office/drawing/2010/slicer" name="Supplier 1"/>
            </a:graphicData>
          </a:graphic>
        </xdr:graphicFrame>
      </mc:Choice>
      <mc:Fallback xmlns="">
        <xdr:sp macro="" textlink="">
          <xdr:nvSpPr>
            <xdr:cNvPr id="0" name=""/>
            <xdr:cNvSpPr>
              <a:spLocks noTextEdit="1"/>
            </xdr:cNvSpPr>
          </xdr:nvSpPr>
          <xdr:spPr>
            <a:xfrm>
              <a:off x="13190220" y="5570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236220</xdr:colOff>
      <xdr:row>3</xdr:row>
      <xdr:rowOff>49530</xdr:rowOff>
    </xdr:from>
    <xdr:to>
      <xdr:col>13</xdr:col>
      <xdr:colOff>541020</xdr:colOff>
      <xdr:row>18</xdr:row>
      <xdr:rowOff>49530</xdr:rowOff>
    </xdr:to>
    <xdr:graphicFrame macro="">
      <xdr:nvGraphicFramePr>
        <xdr:cNvPr id="2" name="Chart 1">
          <a:extLst>
            <a:ext uri="{FF2B5EF4-FFF2-40B4-BE49-F238E27FC236}">
              <a16:creationId xmlns:a16="http://schemas.microsoft.com/office/drawing/2014/main" id="{C0E77838-047C-DEA2-B65A-B7ED2EB4E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12</xdr:row>
      <xdr:rowOff>125730</xdr:rowOff>
    </xdr:from>
    <xdr:to>
      <xdr:col>6</xdr:col>
      <xdr:colOff>99060</xdr:colOff>
      <xdr:row>27</xdr:row>
      <xdr:rowOff>125730</xdr:rowOff>
    </xdr:to>
    <xdr:graphicFrame macro="">
      <xdr:nvGraphicFramePr>
        <xdr:cNvPr id="5" name="Chart 4">
          <a:extLst>
            <a:ext uri="{FF2B5EF4-FFF2-40B4-BE49-F238E27FC236}">
              <a16:creationId xmlns:a16="http://schemas.microsoft.com/office/drawing/2014/main" id="{4858EC6C-CF04-1EA2-FFDA-0D11B20F3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411350000002" createdVersion="8" refreshedVersion="8" minRefreshableVersion="3" recordCount="0" supportSubquery="1" supportAdvancedDrill="1" xr:uid="{7E2F1B98-A1C9-4CF3-A059-0DD9D2990C88}">
  <cacheSource type="external" connectionId="9"/>
  <cacheFields count="2">
    <cacheField name="[Measures].[Max of Line Sales]" caption="Max of Line Sales" numFmtId="0" hierarchy="37" level="32767"/>
    <cacheField name="[dProduct].[Product].[Product]" caption="Product" numFmtId="0" hierarchy="7" level="1">
      <sharedItems count="4">
        <s v="Aspen"/>
        <s v="Carlota"/>
        <s v="Quad"/>
        <s v="Yanaki"/>
      </sharedItems>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1"/>
      </fieldsUsage>
    </cacheHierarchy>
    <cacheHierarchy uniqueName="[dProduct].[Supplier]" caption="Supplier" attribute="1" defaultMemberUniqueName="[dProduct].[Supplier].[All]" allUniqueName="[dProduct].[Supplier].[All]" dimensionUniqueName="[dProduct]" displayFolder="" count="0" memberValueDatatype="130" unbalanced="0"/>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oneField="1" hidden="1">
      <fieldsUsage count="1">
        <fieldUsage x="0"/>
      </fieldsUsage>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681641550924" createdVersion="8" refreshedVersion="8" minRefreshableVersion="3" recordCount="0" supportSubquery="1" supportAdvancedDrill="1" xr:uid="{18AF3DEC-79D7-4CCE-9CC2-513A328C48F2}">
  <cacheSource type="external" connectionId="9"/>
  <cacheFields count="5">
    <cacheField name="[dProduct].[Product].[Product]" caption="Product" numFmtId="0" hierarchy="7" level="1">
      <sharedItems count="4">
        <s v="Aspen"/>
        <s v="Carlota"/>
        <s v="Quad"/>
        <s v="Yanaki"/>
      </sharedItems>
    </cacheField>
    <cacheField name="[dDate].[Date Hierarchy].[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dDate].[Date Hierarchy].[Year].&amp;[2021]"/>
            <x15:cachedUniqueName index="1" name="[dDate].[Date Hierarchy].[Year].&amp;[2022]"/>
            <x15:cachedUniqueName index="2" name="[dDate].[Date Hierarchy].[Year].&amp;[2023]"/>
          </x15:cachedUniqueNames>
        </ext>
      </extLst>
    </cacheField>
    <cacheField name="[dDate].[Date Hierarchy].[Month]" caption="Month" numFmtId="0" hierarchy="1" level="2">
      <sharedItems containsSemiMixedTypes="0" containsNonDate="0" containsString="0"/>
    </cacheField>
    <cacheField name="[Measures].[TotalSales($)]" caption="TotalSales($)" numFmtId="0" hierarchy="19" level="32767"/>
    <cacheField name="[Measures].[YOYchange]" caption="YOYchange" numFmtId="0" hierarchy="23" level="32767"/>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fieldsUsage count="3">
        <fieldUsage x="-1"/>
        <fieldUsage x="1"/>
        <fieldUsage x="2"/>
      </fieldsUsage>
    </cacheHierarchy>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0"/>
      </fieldsUsage>
    </cacheHierarchy>
    <cacheHierarchy uniqueName="[dProduct].[Supplier]" caption="Supplier" attribute="1" defaultMemberUniqueName="[dProduct].[Supplier].[All]" allUniqueName="[dProduct].[Supplier].[All]" dimensionUniqueName="[dProduct]" displayFolder="" count="2" memberValueDatatype="130" unbalanced="0"/>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oneField="1">
      <fieldsUsage count="1">
        <fieldUsage x="3"/>
      </fieldsUsage>
    </cacheHierarchy>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oneField="1">
      <fieldsUsage count="1">
        <fieldUsage x="4"/>
      </fieldsUsage>
    </cacheHierarchy>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743747222223" createdVersion="8" refreshedVersion="8" minRefreshableVersion="3" recordCount="0" supportSubquery="1" supportAdvancedDrill="1" xr:uid="{8360C8DA-7D01-462E-BB3E-A30B86987E4B}">
  <cacheSource type="external" connectionId="9"/>
  <cacheFields count="4">
    <cacheField name="[dSalesRep].[Region].[Region]" caption="Region" numFmtId="0" hierarchy="13" level="1">
      <sharedItems count="2">
        <s v="CA"/>
        <s v="WA"/>
      </sharedItems>
      <extLst>
        <ext xmlns:x15="http://schemas.microsoft.com/office/spreadsheetml/2010/11/main" uri="{4F2E5C28-24EA-4eb8-9CBF-B6C8F9C3D259}">
          <x15:cachedUniqueNames>
            <x15:cachedUniqueName index="0" name="[dSalesRep].[Region].&amp;[CA]"/>
            <x15:cachedUniqueName index="1" name="[dSalesRep].[Region].&amp;[WA]"/>
          </x15:cachedUniqueNames>
        </ext>
      </extLst>
    </cacheField>
    <cacheField name="[Measures].[Average of Line Sales]" caption="Average of Line Sales" numFmtId="0" hierarchy="33" level="32767"/>
    <cacheField name="[dDate].[Date Hierarchy].[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dDate].[Date Hierarchy].[Year].&amp;[2021]"/>
            <x15:cachedUniqueName index="1" name="[dDate].[Date Hierarchy].[Year].&amp;[2022]"/>
            <x15:cachedUniqueName index="2" name="[dDate].[Date Hierarchy].[Year].&amp;[2023]"/>
          </x15:cachedUniqueNames>
        </ext>
      </extLst>
    </cacheField>
    <cacheField name="[dDate].[Date Hierarchy].[Month]" caption="Month" numFmtId="0" hierarchy="1" level="2">
      <sharedItems containsSemiMixedTypes="0" containsNonDate="0" containsString="0"/>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fieldsUsage count="3">
        <fieldUsage x="-1"/>
        <fieldUsage x="2"/>
        <fieldUsage x="3"/>
      </fieldsUsage>
    </cacheHierarchy>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cacheHierarchy uniqueName="[dProduct].[Supplier]" caption="Supplier" attribute="1" defaultMemberUniqueName="[dProduct].[Supplier].[All]" allUniqueName="[dProduct].[Supplier].[All]" dimensionUniqueName="[dProduct]" displayFolder="" count="2" memberValueDatatype="130" unbalanced="0"/>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0"/>
      </fieldsUsage>
    </cacheHierarchy>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4999.84450162037" createdVersion="3" refreshedVersion="8" minRefreshableVersion="3" recordCount="0" supportSubquery="1" supportAdvancedDrill="1" xr:uid="{DF4B023A-B9D9-4C00-9C55-6D6344DECDF6}">
  <cacheSource type="external" connectionId="9">
    <extLst>
      <ext xmlns:x14="http://schemas.microsoft.com/office/spreadsheetml/2009/9/main" uri="{F057638F-6D5F-4e77-A914-E7F072B9BCA8}">
        <x14:sourceConnection name="ThisWorkbookDataModel"/>
      </ext>
    </extLst>
  </cacheSource>
  <cacheFields count="0"/>
  <cacheHierarchies count="37">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cacheHierarchy uniqueName="[dProduct].[Supplier]" caption="Supplier" attribute="1" defaultMemberUniqueName="[dProduct].[Supplier].[All]" allUniqueName="[dProduct].[Supplier].[All]" dimensionUniqueName="[dProduct]" displayFolder="" count="2" memberValueDatatype="130" unbalanced="0"/>
    <cacheHierarchy uniqueName="[dProduct].[Cost]" caption="Cost" attribute="1" defaultMemberUniqueName="[dProduct].[Cost].[All]" allUniqueName="[dProduct].[Cost].[All]" dimensionUniqueName="[dProduct]" displayFolder="" count="2" memberValueDatatype="5" unbalanced="0"/>
    <cacheHierarchy uniqueName="[dProduct].[Price]" caption="Price" attribute="1" defaultMemberUniqueName="[dProduct].[Price].[All]" allUniqueName="[dProduct].[Price].[All]" dimensionUniqueName="[dProduct]" displayFolder="" count="2"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2" memberValueDatatype="5" unbalanced="0"/>
    <cacheHierarchy uniqueName="[Measures].[TotalSales($)]" caption="TotalSales($)" measure="1" displayFolder="" measureGroup="fSales" count="0"/>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849297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44886099537" createdVersion="8" refreshedVersion="8" minRefreshableVersion="3" recordCount="0" supportSubquery="1" supportAdvancedDrill="1" xr:uid="{BC3CC588-E57F-400A-830C-B087A96A02A3}">
  <cacheSource type="external" connectionId="9"/>
  <cacheFields count="2">
    <cacheField name="[dProduct].[Supplier].[Supplier]" caption="Supplier" numFmtId="0" hierarchy="8" level="1">
      <sharedItems count="2">
        <s v="Colorado Booms"/>
        <s v="Gel Booms"/>
      </sharedItems>
    </cacheField>
    <cacheField name="[Measures].[TotalSales($)]" caption="TotalSales($)" numFmtId="0" hierarchy="19" level="32767"/>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0" memberValueDatatype="130" unbalanced="0"/>
    <cacheHierarchy uniqueName="[dProduct].[Supplier]" caption="Supplier" attribute="1" defaultMemberUniqueName="[dProduct].[Supplier].[All]" allUniqueName="[dProduct].[Supplier].[All]" dimensionUniqueName="[dProduct]" displayFolder="" count="2" memberValueDatatype="130" unbalanced="0">
      <fieldsUsage count="2">
        <fieldUsage x="-1"/>
        <fieldUsage x="0"/>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0"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oneField="1">
      <fieldsUsage count="1">
        <fieldUsage x="1"/>
      </fieldsUsage>
    </cacheHierarchy>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449158217591" createdVersion="8" refreshedVersion="8" minRefreshableVersion="3" recordCount="0" supportSubquery="1" supportAdvancedDrill="1" xr:uid="{195B3890-B771-4308-96DC-5C11C3A8179D}">
  <cacheSource type="external" connectionId="9"/>
  <cacheFields count="2">
    <cacheField name="[Measures].[TotalSales($)]" caption="TotalSales($)" numFmtId="0" hierarchy="19" level="32767"/>
    <cacheField name="[Measures].[frequency]" caption="frequency" numFmtId="0" hierarchy="24" level="32767"/>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0" memberValueDatatype="130" unbalanced="0"/>
    <cacheHierarchy uniqueName="[dProduct].[Supplier]" caption="Supplier" attribute="1" defaultMemberUniqueName="[dProduct].[Supplier].[All]" allUniqueName="[dProduct].[Supplier].[All]" dimensionUniqueName="[dProduct]" displayFolder="" count="0" memberValueDatatype="130" unbalanced="0"/>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0"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oneField="1">
      <fieldsUsage count="1">
        <fieldUsage x="0"/>
      </fieldsUsage>
    </cacheHierarchy>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oneField="1">
      <fieldsUsage count="1">
        <fieldUsage x="1"/>
      </fieldsUsage>
    </cacheHierarchy>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449539120367" createdVersion="8" refreshedVersion="8" minRefreshableVersion="3" recordCount="0" supportSubquery="1" supportAdvancedDrill="1" xr:uid="{5DBB53AE-5C84-4E30-8CF9-4F9BE99A1C28}">
  <cacheSource type="external" connectionId="9"/>
  <cacheFields count="2">
    <cacheField name="[Measures].[Total_Sales($)]" caption="Total_Sales($)" numFmtId="0" hierarchy="20" level="32767"/>
    <cacheField name="[dSalesRep].[Region].[Region]" caption="Region" numFmtId="0" hierarchy="13" level="1">
      <sharedItems count="2">
        <s v="CA"/>
        <s v="WA"/>
      </sharedItems>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0" memberValueDatatype="130" unbalanced="0"/>
    <cacheHierarchy uniqueName="[dProduct].[Supplier]" caption="Supplier" attribute="1" defaultMemberUniqueName="[dProduct].[Supplier].[All]" allUniqueName="[dProduct].[Supplier].[All]" dimensionUniqueName="[dProduct]" displayFolder="" count="0" memberValueDatatype="130" unbalanced="0"/>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1"/>
      </fieldsUsage>
    </cacheHierarchy>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oneField="1">
      <fieldsUsage count="1">
        <fieldUsage x="0"/>
      </fieldsUsage>
    </cacheHierarchy>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677246064814" createdVersion="5" refreshedVersion="8" minRefreshableVersion="3" recordCount="0" supportSubquery="1" supportAdvancedDrill="1" xr:uid="{EDF62734-6C76-4907-9BAF-C5A5505FF419}">
  <cacheSource type="external" connectionId="9"/>
  <cacheFields count="4">
    <cacheField name="[dProduct].[Supplier].[Supplier]" caption="Supplier" numFmtId="0" hierarchy="8" level="1">
      <sharedItems count="2">
        <s v="Colorado Booms"/>
        <s v="Gel Booms"/>
      </sharedItems>
    </cacheField>
    <cacheField name="[Measures].[TotalSales($)]" caption="TotalSales($)" numFmtId="0" hierarchy="19" level="32767"/>
    <cacheField name="[dDate].[Date Hierarchy].[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dDate].[Date Hierarchy].[Year].&amp;[2021]"/>
            <x15:cachedUniqueName index="1" name="[dDate].[Date Hierarchy].[Year].&amp;[2022]"/>
            <x15:cachedUniqueName index="2" name="[dDate].[Date Hierarchy].[Year].&amp;[2023]"/>
          </x15:cachedUniqueNames>
        </ext>
      </extLst>
    </cacheField>
    <cacheField name="[dDate].[Date Hierarchy].[Month]" caption="Month" numFmtId="0" hierarchy="1" level="2">
      <sharedItems containsSemiMixedTypes="0" containsNonDate="0" containsString="0"/>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fieldsUsage count="3">
        <fieldUsage x="-1"/>
        <fieldUsage x="2"/>
        <fieldUsage x="3"/>
      </fieldsUsage>
    </cacheHierarchy>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cacheHierarchy uniqueName="[dProduct].[Supplier]" caption="Supplier" attribute="1" defaultMemberUniqueName="[dProduct].[Supplier].[All]" allUniqueName="[dProduct].[Supplier].[All]" dimensionUniqueName="[dProduct]" displayFolder="" count="2" memberValueDatatype="130" unbalanced="0">
      <fieldsUsage count="2">
        <fieldUsage x="-1"/>
        <fieldUsage x="0"/>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oneField="1">
      <fieldsUsage count="1">
        <fieldUsage x="1"/>
      </fieldsUsage>
    </cacheHierarchy>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677246527775" createdVersion="8" refreshedVersion="8" minRefreshableVersion="3" recordCount="0" supportSubquery="1" supportAdvancedDrill="1" xr:uid="{BC643331-CED0-4D15-AF4E-5FFA353F8CC1}">
  <cacheSource type="external" connectionId="9"/>
  <cacheFields count="5">
    <cacheField name="[dDate].[Date Hierarchy].[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dDate].[Date Hierarchy].[Year].&amp;[2021]"/>
            <x15:cachedUniqueName index="1" name="[dDate].[Date Hierarchy].[Year].&amp;[2022]"/>
            <x15:cachedUniqueName index="2" name="[dDate].[Date Hierarchy].[Year].&amp;[2023]"/>
          </x15:cachedUniqueNames>
        </ext>
      </extLst>
    </cacheField>
    <cacheField name="[dDate].[Date Hierarchy].[Month]" caption="Month" numFmtId="0" hierarchy="1" level="2">
      <sharedItems containsSemiMixedTypes="0" containsNonDate="0" containsString="0"/>
    </cacheField>
    <cacheField name="[Measures].[Total_Sales($)]" caption="Total_Sales($)" numFmtId="0" hierarchy="20" level="32767"/>
    <cacheField name="[dSalesRep].[Region].[Region]" caption="Region" numFmtId="0" hierarchy="13" level="1">
      <sharedItems count="2">
        <s v="CA"/>
        <s v="WA"/>
      </sharedItems>
      <extLst>
        <ext xmlns:x15="http://schemas.microsoft.com/office/spreadsheetml/2010/11/main" uri="{4F2E5C28-24EA-4eb8-9CBF-B6C8F9C3D259}">
          <x15:cachedUniqueNames>
            <x15:cachedUniqueName index="0" name="[dSalesRep].[Region].&amp;[CA]"/>
            <x15:cachedUniqueName index="1" name="[dSalesRep].[Region].&amp;[WA]"/>
          </x15:cachedUniqueNames>
        </ext>
      </extLst>
    </cacheField>
    <cacheField name="[dProduct].[Supplier].[Supplier]" caption="Supplier" numFmtId="0" hierarchy="8" level="1">
      <sharedItems containsSemiMixedTypes="0" containsNonDate="0" containsString="0"/>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fieldsUsage count="3">
        <fieldUsage x="-1"/>
        <fieldUsage x="0"/>
        <fieldUsage x="1"/>
      </fieldsUsage>
    </cacheHierarchy>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cacheHierarchy uniqueName="[dProduct].[Supplier]" caption="Supplier" attribute="1" defaultMemberUniqueName="[dProduct].[Supplier].[All]" allUniqueName="[dProduct].[Supplier].[All]" dimensionUniqueName="[dProduct]" displayFolder="" count="2" memberValueDatatype="130" unbalanced="0">
      <fieldsUsage count="2">
        <fieldUsage x="-1"/>
        <fieldUsage x="4"/>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3"/>
      </fieldsUsage>
    </cacheHierarchy>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oneField="1">
      <fieldsUsage count="1">
        <fieldUsage x="2"/>
      </fieldsUsage>
    </cacheHierarchy>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677246874999" createdVersion="8" refreshedVersion="8" minRefreshableVersion="3" recordCount="0" supportSubquery="1" supportAdvancedDrill="1" xr:uid="{BBF4C866-3E84-4B52-B3C3-B73D1A770659}">
  <cacheSource type="external" connectionId="9"/>
  <cacheFields count="4">
    <cacheField name="[Measures].[Averagemonth]" caption="Averagemonth" numFmtId="0" hierarchy="21" level="32767"/>
    <cacheField name="[dProduct].[Product].[Product]" caption="Product" numFmtId="0" hierarchy="7" level="1">
      <sharedItems count="4">
        <s v="Aspen"/>
        <s v="Carlota"/>
        <s v="Quad"/>
        <s v="Yanaki"/>
      </sharedItems>
    </cacheField>
    <cacheField name="[Measures].[Total_Sales($)]" caption="Total_Sales($)" numFmtId="0" hierarchy="20" level="32767"/>
    <cacheField name="[dProduct].[Supplier].[Supplier]" caption="Supplier" numFmtId="0" hierarchy="8" level="1">
      <sharedItems containsSemiMixedTypes="0" containsNonDate="0" containsString="0"/>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3"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1"/>
      </fieldsUsage>
    </cacheHierarchy>
    <cacheHierarchy uniqueName="[dProduct].[Supplier]" caption="Supplier" attribute="1" defaultMemberUniqueName="[dProduct].[Supplier].[All]" allUniqueName="[dProduct].[Supplier].[All]" dimensionUniqueName="[dProduct]" displayFolder="" count="2" memberValueDatatype="130" unbalanced="0">
      <fieldsUsage count="2">
        <fieldUsage x="-1"/>
        <fieldUsage x="3"/>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oneField="1">
      <fieldsUsage count="1">
        <fieldUsage x="2"/>
      </fieldsUsage>
    </cacheHierarchy>
    <cacheHierarchy uniqueName="[Measures].[Averagemonth]" caption="Averagemonth" measure="1" displayFolder="" measureGroup="fSales" count="0" oneField="1">
      <fieldsUsage count="1">
        <fieldUsage x="0"/>
      </fieldsUsage>
    </cacheHierarchy>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677247685184" createdVersion="8" refreshedVersion="8" minRefreshableVersion="3" recordCount="0" supportSubquery="1" supportAdvancedDrill="1" xr:uid="{E0AE6427-6B94-4507-8E49-2B3F9F8D42CE}">
  <cacheSource type="external" connectionId="9"/>
  <cacheFields count="4">
    <cacheField name="[Measures].[Sum of Cost]" caption="Sum of Cost" numFmtId="0" hierarchy="34" level="32767"/>
    <cacheField name="[Measures].[Sum of Price]" caption="Sum of Price" numFmtId="0" hierarchy="35" level="32767"/>
    <cacheField name="[dProduct].[Product].[Product]" caption="Product" numFmtId="0" hierarchy="7" level="1">
      <sharedItems count="4">
        <s v="Aspen"/>
        <s v="Carlota"/>
        <s v="Quad"/>
        <s v="Yanaki"/>
      </sharedItems>
    </cacheField>
    <cacheField name="[dProduct].[Supplier].[Supplier]" caption="Supplier" numFmtId="0" hierarchy="8" level="1">
      <sharedItems containsSemiMixedTypes="0" containsNonDate="0" containsString="0"/>
    </cacheField>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2"/>
      </fieldsUsage>
    </cacheHierarchy>
    <cacheHierarchy uniqueName="[dProduct].[Supplier]" caption="Supplier" attribute="1" defaultMemberUniqueName="[dProduct].[Supplier].[All]" allUniqueName="[dProduct].[Supplier].[All]" dimensionUniqueName="[dProduct]" displayFolder="" count="2" memberValueDatatype="130" unbalanced="0">
      <fieldsUsage count="2">
        <fieldUsage x="-1"/>
        <fieldUsage x="3"/>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cacheHierarchy uniqueName="[Measures].[Averagemonth]" caption="Averagemonth" measure="1" displayFolder="" measureGroup="fSales" count="0"/>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masria" refreshedDate="45006.677248032407" createdVersion="8" refreshedVersion="8" minRefreshableVersion="3" recordCount="0" supportSubquery="1" supportAdvancedDrill="1" xr:uid="{DC43A2CC-6DC6-4D74-AF9B-7B330D06E1B0}">
  <cacheSource type="external" connectionId="9"/>
  <cacheFields count="4">
    <cacheField name="[Measures].[Total_Sales($)]" caption="Total_Sales($)" numFmtId="0" hierarchy="20" level="32767"/>
    <cacheField name="[dSalesRep].[Region].[Region]" caption="Region" numFmtId="0" hierarchy="13" level="1">
      <sharedItems count="2">
        <s v="CA"/>
        <s v="WA"/>
      </sharedItems>
    </cacheField>
    <cacheField name="[dProduct].[Supplier].[Supplier]" caption="Supplier" numFmtId="0" hierarchy="8" level="1">
      <sharedItems count="2">
        <s v="Colorado Booms"/>
        <s v="Gel Booms"/>
      </sharedItems>
    </cacheField>
    <cacheField name="[Measures].[Averagemonth]" caption="Averagemonth" numFmtId="0" hierarchy="21" level="32767"/>
  </cacheFields>
  <cacheHierarchies count="38">
    <cacheHierarchy uniqueName="[dDate].[Date]" caption="Date" attribute="1" time="1" keyAttribute="1" defaultMemberUniqueName="[dDate].[Date].[All]" allUniqueName="[dDate].[Date].[All]" dimensionUniqueName="[dDate]" displayFolder="" count="0" memberValueDatatype="7" unbalanced="0"/>
    <cacheHierarchy uniqueName="[dDate].[Date Hierarchy]" caption="Date Hierarchy" time="1" defaultMemberUniqueName="[dDate].[Date Hierarchy].[All]" allUniqueName="[dDate].[Date Hierarchy].[All]" dimensionUniqueName="[dDate]" displayFolder="" count="0" unbalanced="0"/>
    <cacheHierarchy uniqueName="[dDate].[Year]" caption="Year" attribute="1" time="1" defaultMemberUniqueName="[dDate].[Year].[All]" allUniqueName="[dDate].[Year].[All]" dimensionUniqueName="[dDate]" displayFolder="" count="0" memberValueDatatype="20" unbalanced="0"/>
    <cacheHierarchy uniqueName="[dDate].[Month Number]" caption="Month Number" attribute="1" time="1" defaultMemberUniqueName="[dDate].[Month Number].[All]" allUniqueName="[dDate].[Month Number].[All]" dimensionUniqueName="[dDate]" displayFolder="" count="0" memberValueDatatype="20" unbalanced="0"/>
    <cacheHierarchy uniqueName="[dDate].[Month]" caption="Month" attribute="1" time="1" defaultMemberUniqueName="[dDate].[Month].[All]" allUniqueName="[dDate].[Month].[All]" dimensionUniqueName="[dDate]" displayFolder="" count="0" memberValueDatatype="130" unbalanced="0"/>
    <cacheHierarchy uniqueName="[dDate].[EOMonth]" caption="EOMonth" attribute="1" time="1" defaultMemberUniqueName="[dDate].[EOMonth].[All]" allUniqueName="[dDate].[EOMonth].[All]" dimensionUniqueName="[dDate]"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0" memberValueDatatype="130" unbalanced="0"/>
    <cacheHierarchy uniqueName="[dProduct].[Supplier]" caption="Supplier" attribute="1" defaultMemberUniqueName="[dProduct].[Supplier].[All]" allUniqueName="[dProduct].[Supplier].[All]" dimensionUniqueName="[dProduct]" displayFolder="" count="2" memberValueDatatype="130" unbalanced="0">
      <fieldsUsage count="2">
        <fieldUsage x="-1"/>
        <fieldUsage x="2"/>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1"/>
      </fieldsUsage>
    </cacheHierarchy>
    <cacheHierarchy uniqueName="[fSales].[Date]" caption="Date" attribute="1" time="1" defaultMemberUniqueName="[fSales].[Date].[All]" allUniqueName="[fSales].[Date].[All]" dimensionUniqueName="[fSales]" displayFolder="" count="0" memberValueDatatype="7" unbalanced="0"/>
    <cacheHierarchy uniqueName="[fSales].[ProductID]" caption="ProductID" attribute="1" defaultMemberUniqueName="[fSales].[ProductID].[All]" allUniqueName="[fSales].[ProductID].[All]" dimensionUniqueName="[fSales]" displayFolder="" count="0" memberValueDatatype="20" unbalanced="0"/>
    <cacheHierarchy uniqueName="[fSales].[SalesRepID]" caption="SalesRepID" attribute="1" defaultMemberUniqueName="[fSales].[SalesRepID].[All]" allUniqueName="[fSales].[SalesRepID].[All]" dimensionUniqueName="[fSales]" displayFolder="" count="0" memberValueDatatype="20" unbalanced="0"/>
    <cacheHierarchy uniqueName="[fSales].[Units]" caption="Units" attribute="1" defaultMemberUniqueName="[fSales].[Units].[All]" allUniqueName="[fSales].[Units].[All]" dimensionUniqueName="[fSales]" displayFolder="" count="0" memberValueDatatype="20" unbalanced="0"/>
    <cacheHierarchy uniqueName="[fSales].[Line Sales]" caption="Line Sales" attribute="1" defaultMemberUniqueName="[fSales].[Line Sales].[All]" allUniqueName="[fSales].[Line Sales].[All]" dimensionUniqueName="[fSales]" displayFolder="" count="0" memberValueDatatype="5" unbalanced="0"/>
    <cacheHierarchy uniqueName="[Measures].[TotalSales($)]" caption="TotalSales($)" measure="1" displayFolder="" measureGroup="fSales" count="0"/>
    <cacheHierarchy uniqueName="[Measures].[Total_Sales($)]" caption="Total_Sales($)" measure="1" displayFolder="" measureGroup="fSales" count="0" oneField="1">
      <fieldsUsage count="1">
        <fieldUsage x="0"/>
      </fieldsUsage>
    </cacheHierarchy>
    <cacheHierarchy uniqueName="[Measures].[Averagemonth]" caption="Averagemonth" measure="1" displayFolder="" measureGroup="fSales" count="0" oneField="1">
      <fieldsUsage count="1">
        <fieldUsage x="3"/>
      </fieldsUsage>
    </cacheHierarchy>
    <cacheHierarchy uniqueName="[Measures].[change]" caption="change" measure="1" displayFolder="" measureGroup="fSales" count="0"/>
    <cacheHierarchy uniqueName="[Measures].[YOYchange]" caption="YOYchange" measure="1" displayFolder="" measureGroup="fSales" count="0"/>
    <cacheHierarchy uniqueName="[Measures].[frequency]" caption="frequency" measure="1" displayFolder="" measureGroup="fSales" count="0"/>
    <cacheHierarchy uniqueName="[Measures].[YOYtrans]" caption="YOYtrans" measure="1" displayFolder="" measureGroup="fSales" count="0"/>
    <cacheHierarchy uniqueName="[Measures].[__XL_Count fSales]" caption="__XL_Count fSales" measure="1" displayFolder="" measureGroup="fSales"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dDate" count="0" hidden="1"/>
    <cacheHierarchy uniqueName="[Measures].[__No measures defined]" caption="__No measures defined" measure="1" displayFolder="" count="0" hidden="1"/>
    <cacheHierarchy uniqueName="[Measures].[Count of Product]" caption="Count of Product" measure="1" displayFolder="" measureGroup="dProduct" count="0" hidden="1">
      <extLst>
        <ext xmlns:x15="http://schemas.microsoft.com/office/spreadsheetml/2010/11/main" uri="{B97F6D7D-B522-45F9-BDA1-12C45D357490}">
          <x15:cacheHierarchy aggregatedColumn="7"/>
        </ext>
      </extLst>
    </cacheHierarchy>
    <cacheHierarchy uniqueName="[Measures].[Sum of Line Sales]" caption="Sum of Line Sales" measure="1" displayFolder="" measureGroup="fSales" count="0" hidden="1">
      <extLst>
        <ext xmlns:x15="http://schemas.microsoft.com/office/spreadsheetml/2010/11/main" uri="{B97F6D7D-B522-45F9-BDA1-12C45D357490}">
          <x15:cacheHierarchy aggregatedColumn="18"/>
        </ext>
      </extLst>
    </cacheHierarchy>
    <cacheHierarchy uniqueName="[Measures].[Average of Line Sales]" caption="Average of Line Sales" measure="1" displayFolder="" measureGroup="fSales" count="0" hidden="1">
      <extLst>
        <ext xmlns:x15="http://schemas.microsoft.com/office/spreadsheetml/2010/11/main" uri="{B97F6D7D-B522-45F9-BDA1-12C45D357490}">
          <x15:cacheHierarchy aggregatedColumn="18"/>
        </ext>
      </extLst>
    </cacheHierarchy>
    <cacheHierarchy uniqueName="[Measures].[Sum of Cost]" caption="Sum of Cost" measure="1" displayFolder="" measureGroup="dProduct"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dProduct" count="0" hidden="1">
      <extLst>
        <ext xmlns:x15="http://schemas.microsoft.com/office/spreadsheetml/2010/11/main" uri="{B97F6D7D-B522-45F9-BDA1-12C45D357490}">
          <x15:cacheHierarchy aggregatedColumn="10"/>
        </ext>
      </extLst>
    </cacheHierarchy>
    <cacheHierarchy uniqueName="[Measures].[Count of SalesRep]" caption="Count of SalesRep" measure="1" displayFolder="" measureGroup="dSalesRep" count="0" hidden="1">
      <extLst>
        <ext xmlns:x15="http://schemas.microsoft.com/office/spreadsheetml/2010/11/main" uri="{B97F6D7D-B522-45F9-BDA1-12C45D357490}">
          <x15:cacheHierarchy aggregatedColumn="12"/>
        </ext>
      </extLst>
    </cacheHierarchy>
    <cacheHierarchy uniqueName="[Measures].[Max of Line Sales]" caption="Max of Line Sales" measure="1" displayFolder="" measureGroup="fSales" count="0" hidden="1">
      <extLst>
        <ext xmlns:x15="http://schemas.microsoft.com/office/spreadsheetml/2010/11/main" uri="{B97F6D7D-B522-45F9-BDA1-12C45D357490}">
          <x15:cacheHierarchy aggregatedColumn="18"/>
        </ext>
      </extLst>
    </cacheHierarchy>
  </cacheHierarchies>
  <kpis count="0"/>
  <dimensions count="5">
    <dimension name="dDate" uniqueName="[dDate]" caption="dDate"/>
    <dimension name="dProduct" uniqueName="[dProduct]" caption="dProduct"/>
    <dimension name="dSalesRep" uniqueName="[dSalesRep]" caption="dSalesRep"/>
    <dimension name="fSales" uniqueName="[fSales]" caption="fSales"/>
    <dimension measure="1" name="Measures" uniqueName="[Measures]" caption="Measures"/>
  </dimensions>
  <measureGroups count="4">
    <measureGroup name="dDate" caption="dDate"/>
    <measureGroup name="dProduct" caption="dProduct"/>
    <measureGroup name="dSalesRep" caption="dSalesRep"/>
    <measureGroup name="fSales" caption="fSales"/>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A7EA9-1795-4BE9-88D4-7687803A3DA9}" name="PivotTable1" cacheId="20" applyNumberFormats="0" applyBorderFormats="0" applyFontFormats="0" applyPatternFormats="0" applyAlignmentFormats="0" applyWidthHeightFormats="1" dataCaption="Values" tag="05b09868-3477-4b34-ac4a-9e94db810ba1" updatedVersion="8" minRefreshableVersion="3" useAutoFormatting="1" subtotalHiddenItems="1" itemPrintTitles="1" createdVersion="8" indent="0" outline="1" outlineData="1" multipleFieldFilters="0" chartFormat="8">
  <location ref="D8:F13"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fld="2"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SalesRep]"/>
        <x15:activeTabTopLevelEntity name="[dProduct]"/>
        <x15:activeTabTopLevelEntity name="[d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3351B6-435B-4240-B365-C49A4E5822DA}" name="PivotTable2"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2:E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
        <x15:activeTabTopLevelEntity name="[f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5A2CB9-4F20-4FA6-AA0B-45B46167684D}" name="PivotTable1"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6"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2"/>
    </i>
    <i>
      <x v="1"/>
    </i>
    <i>
      <x/>
    </i>
    <i>
      <x v="3"/>
    </i>
    <i t="grand">
      <x/>
    </i>
  </rowItems>
  <colItems count="1">
    <i/>
  </colItems>
  <dataFields count="1">
    <dataField name="Max of Line Sales" fld="0" subtotal="max" baseField="0" baseItem="0"/>
  </dataField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
        <x15:activeTabTopLevelEntity name="[fSales]"/>
        <x15:activeTabTopLevelEntity name="[dSales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F8CCC4-E0ED-4B7B-A268-A67D0A852D85}" name="PivotTable2" cacheId="19" applyNumberFormats="0" applyBorderFormats="0" applyFontFormats="0" applyPatternFormats="0" applyAlignmentFormats="0" applyWidthHeightFormats="1" dataCaption="Values" tag="c91bf06b-4b04-4974-9ac1-4c6222e2715a" updatedVersion="8" minRefreshableVersion="3" useAutoFormatting="1" subtotalHiddenItems="1" itemPrintTitles="1" createdVersion="8" indent="0" outline="1" outlineData="1" multipleFieldFilters="0" chartFormat="7">
  <location ref="B16:C25" firstHeaderRow="1" firstDataRow="1" firstDataCol="1"/>
  <pivotFields count="5">
    <pivotField axis="axisRow" allDrilled="1" subtotalTop="0" showAll="0" dataSourceSort="1" defaultSubtotal="0">
      <items count="3">
        <item c="1" x="0"/>
        <item c="1" x="1"/>
        <item c="1" x="2"/>
      </items>
    </pivotField>
    <pivotField axis="axisRow" subtotalTop="0" showAll="0" dataSourceSort="1"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0"/>
  </rowFields>
  <rowItems count="9">
    <i>
      <x/>
    </i>
    <i r="1">
      <x/>
    </i>
    <i r="1">
      <x v="1"/>
    </i>
    <i r="1">
      <x v="2"/>
    </i>
    <i>
      <x v="1"/>
    </i>
    <i r="1">
      <x/>
    </i>
    <i r="1">
      <x v="1"/>
    </i>
    <i r="1">
      <x v="2"/>
    </i>
    <i t="grand">
      <x/>
    </i>
  </rowItems>
  <colItems count="1">
    <i/>
  </colItems>
  <dataFields count="1">
    <dataField fld="2" subtotal="count" baseField="0" baseItem="0"/>
  </dataFields>
  <chartFormats count="2">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8">
    <pivotHierarchy dragToData="1"/>
    <pivotHierarchy multipleItemSelectionAllowed="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Date]"/>
        <x15:activeTabTopLevelEntity name="[dProduct]"/>
        <x15:activeTabTopLevelEntity name="[dSalesRep]"/>
        <x15:activeTabTopLevelEntity name="[f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77145-F65B-49F6-9A8C-1F08897DF211}" name="PivotTable4" cacheId="23" applyNumberFormats="0" applyBorderFormats="0" applyFontFormats="0" applyPatternFormats="0" applyAlignmentFormats="0" applyWidthHeightFormats="1" dataCaption="Values" tag="49cb2969-8268-41dd-8824-33c112e8b74f" updatedVersion="8" minRefreshableVersion="3" useAutoFormatting="1" subtotalHiddenItems="1" itemPrintTitles="1" createdVersion="8" indent="0" outline="1" outlineData="1" multipleFieldFilters="0" chartFormat="13">
  <location ref="A1:C5" firstHeaderRow="0" firstDataRow="1" firstDataCol="1"/>
  <pivotFields count="5">
    <pivotField allDrilled="1" subtotalTop="0" showAll="0" dataSourceSort="1" defaultSubtotal="0" defaultAttributeDrillState="1">
      <items count="4">
        <item n="Carlota" x="0"/>
        <item x="1"/>
        <item x="2"/>
        <item x="3"/>
      </items>
    </pivotField>
    <pivotField axis="axisRow" allDrilled="1" subtotalTop="0" showAll="0" dataSourceSort="1" defaultSubtotal="0">
      <items count="3">
        <item c="1" x="0"/>
        <item c="1" x="1"/>
        <item c="1" x="2"/>
      </items>
    </pivotField>
    <pivotField axis="axisRow" subtotalTop="0" showAll="0" dataSourceSort="1" defaultSubtotal="0"/>
    <pivotField dataField="1" subtotalTop="0" showAll="0" defaultSubtotal="0"/>
    <pivotField dataField="1" subtotalTop="0" showAll="0" defaultSubtotal="0"/>
  </pivotFields>
  <rowFields count="1">
    <field x="1"/>
  </rowFields>
  <rowItems count="4">
    <i>
      <x/>
    </i>
    <i>
      <x v="1"/>
    </i>
    <i>
      <x v="2"/>
    </i>
    <i t="grand">
      <x/>
    </i>
  </rowItems>
  <colFields count="1">
    <field x="-2"/>
  </colFields>
  <colItems count="2">
    <i>
      <x/>
    </i>
    <i i="1">
      <x v="1"/>
    </i>
  </colItems>
  <dataFields count="2">
    <dataField fld="3" subtotal="count" baseField="0" baseItem="0"/>
    <dataField fld="4"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Hierarchies count="38">
    <pivotHierarchy dragToData="1"/>
    <pivotHierarchy multipleItemSelectionAllowed="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SalesRep]"/>
        <x15:activeTabTopLevelEntity name="[dProduct]"/>
        <x15:activeTabTopLevelEntity name="[d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051BA-5ED0-4FEA-AB07-D32521284A51}" name="PivotTable3"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7:N22" firstHeaderRow="1" firstDataRow="3"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Fields count="2">
    <field x="2"/>
    <field x="-2"/>
  </colFields>
  <colItems count="6">
    <i>
      <x/>
      <x/>
    </i>
    <i r="1" i="1">
      <x v="1"/>
    </i>
    <i>
      <x v="1"/>
      <x/>
    </i>
    <i r="1" i="1">
      <x v="1"/>
    </i>
    <i t="grand">
      <x/>
    </i>
    <i t="grand" i="1">
      <x/>
    </i>
  </colItems>
  <dataFields count="2">
    <dataField fld="0" subtotal="count" baseField="0" baseItem="0"/>
    <dataField fld="3" subtotal="count" baseField="0" baseItem="0"/>
  </dataField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2">
    <colHierarchyUsage hierarchyUsage="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SalesRep]"/>
        <x15:activeTabTopLevelEntity name="[d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8BBC7C-E306-42D9-B4DA-4FE60B1EB509}" name="PivotTable2" cacheId="2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S9:U1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Fields count="1">
    <field x="-2"/>
  </colFields>
  <colItems count="2">
    <i>
      <x/>
    </i>
    <i i="1">
      <x v="1"/>
    </i>
  </colItems>
  <dataFields count="2">
    <dataField name="Sum of Cost" fld="0" baseField="0" baseItem="0"/>
    <dataField name="Sum of Price" fld="1" baseField="0" baseItem="0"/>
  </dataFields>
  <pivotHierarchies count="38">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606F07-542E-4B3E-814F-A16E2D4FAE91}" name="PivotTable1" cacheId="18" applyNumberFormats="0" applyBorderFormats="0" applyFontFormats="0" applyPatternFormats="0" applyAlignmentFormats="0" applyWidthHeightFormats="1" dataCaption="Values" tag="fdd71e3f-1169-4213-8d3b-fb60beee3808" updatedVersion="8" minRefreshableVersion="3" useAutoFormatting="1" subtotalHiddenItems="1" itemPrintTitles="1" createdVersion="5" indent="0" outline="1" outlineData="1" multipleFieldFilters="0" chartFormat="6">
  <location ref="B3:E8"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Date]"/>
        <x15:activeTabTopLevelEntity name="[fSales]"/>
        <x15:activeTabTopLevelEntity name="[dProduct]"/>
        <x15:activeTabTopLevelEntity name="[dSales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43623B-416B-4DC7-8029-812AB1C87170}" name="PivotTable3" cacheId="24" applyNumberFormats="0" applyBorderFormats="0" applyFontFormats="0" applyPatternFormats="0" applyAlignmentFormats="0" applyWidthHeightFormats="1" dataCaption="Values" tag="6a75d4cf-df58-45e2-9936-20e72da21931" updatedVersion="8" minRefreshableVersion="3" showDrill="0" useAutoFormatting="1" subtotalHiddenItems="1" itemPrintTitles="1" createdVersion="8" indent="0" showHeaders="0" outline="1" outlineData="1" multipleFieldFilters="0" chartFormat="15">
  <location ref="I21:J3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s>
  <rowFields count="2">
    <field x="0"/>
    <field x="2"/>
  </rowFields>
  <rowItems count="9">
    <i>
      <x/>
    </i>
    <i r="1">
      <x/>
    </i>
    <i r="1">
      <x v="1"/>
    </i>
    <i r="1">
      <x v="2"/>
    </i>
    <i>
      <x v="1"/>
    </i>
    <i r="1">
      <x/>
    </i>
    <i r="1">
      <x v="1"/>
    </i>
    <i r="1">
      <x v="2"/>
    </i>
    <i t="grand">
      <x/>
    </i>
  </rowItems>
  <colItems count="1">
    <i/>
  </colItems>
  <dataFields count="1">
    <dataField name="Average of Line Sales" fld="1" subtotal="average" baseField="0" baseItem="0" numFmtId="4"/>
  </dataFields>
  <formats count="1">
    <format dxfId="0">
      <pivotArea grandRow="1" outline="0"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0"/>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0" format="3">
      <pivotArea type="data" outline="0" fieldPosition="0">
        <references count="3">
          <reference field="4294967294" count="1" selected="0">
            <x v="0"/>
          </reference>
          <reference field="0" count="1" selected="0">
            <x v="0"/>
          </reference>
          <reference field="2" count="1" selected="0">
            <x v="2"/>
          </reference>
        </references>
      </pivotArea>
    </chartFormat>
    <chartFormat chart="0" format="4">
      <pivotArea type="data" outline="0" fieldPosition="0">
        <references count="3">
          <reference field="4294967294" count="1" selected="0">
            <x v="0"/>
          </reference>
          <reference field="0" count="1" selected="0">
            <x v="1"/>
          </reference>
          <reference field="2" count="1" selected="0">
            <x v="0"/>
          </reference>
        </references>
      </pivotArea>
    </chartFormat>
    <chartFormat chart="0" format="5">
      <pivotArea type="data" outline="0" fieldPosition="0">
        <references count="3">
          <reference field="4294967294" count="1" selected="0">
            <x v="0"/>
          </reference>
          <reference field="0" count="1" selected="0">
            <x v="1"/>
          </reference>
          <reference field="2" count="1" selected="0">
            <x v="1"/>
          </reference>
        </references>
      </pivotArea>
    </chartFormat>
    <chartFormat chart="0" format="6">
      <pivotArea type="data" outline="0" fieldPosition="0">
        <references count="3">
          <reference field="4294967294" count="1" selected="0">
            <x v="0"/>
          </reference>
          <reference field="0" count="1" selected="0">
            <x v="1"/>
          </reference>
          <reference field="2" count="1" selected="0">
            <x v="2"/>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3">
          <reference field="4294967294" count="1" selected="0">
            <x v="0"/>
          </reference>
          <reference field="0" count="1" selected="0">
            <x v="0"/>
          </reference>
          <reference field="2" count="1" selected="0">
            <x v="0"/>
          </reference>
        </references>
      </pivotArea>
    </chartFormat>
    <chartFormat chart="4" format="24">
      <pivotArea type="data" outline="0" fieldPosition="0">
        <references count="3">
          <reference field="4294967294" count="1" selected="0">
            <x v="0"/>
          </reference>
          <reference field="0" count="1" selected="0">
            <x v="0"/>
          </reference>
          <reference field="2" count="1" selected="0">
            <x v="1"/>
          </reference>
        </references>
      </pivotArea>
    </chartFormat>
    <chartFormat chart="4" format="25">
      <pivotArea type="data" outline="0" fieldPosition="0">
        <references count="3">
          <reference field="4294967294" count="1" selected="0">
            <x v="0"/>
          </reference>
          <reference field="0" count="1" selected="0">
            <x v="0"/>
          </reference>
          <reference field="2" count="1" selected="0">
            <x v="2"/>
          </reference>
        </references>
      </pivotArea>
    </chartFormat>
    <chartFormat chart="4" format="26">
      <pivotArea type="data" outline="0" fieldPosition="0">
        <references count="3">
          <reference field="4294967294" count="1" selected="0">
            <x v="0"/>
          </reference>
          <reference field="0" count="1" selected="0">
            <x v="1"/>
          </reference>
          <reference field="2" count="1" selected="0">
            <x v="0"/>
          </reference>
        </references>
      </pivotArea>
    </chartFormat>
    <chartFormat chart="4" format="27">
      <pivotArea type="data" outline="0" fieldPosition="0">
        <references count="3">
          <reference field="4294967294" count="1" selected="0">
            <x v="0"/>
          </reference>
          <reference field="0" count="1" selected="0">
            <x v="1"/>
          </reference>
          <reference field="2" count="1" selected="0">
            <x v="1"/>
          </reference>
        </references>
      </pivotArea>
    </chartFormat>
    <chartFormat chart="4" format="28">
      <pivotArea type="data" outline="0" fieldPosition="0">
        <references count="3">
          <reference field="4294967294" count="1" selected="0">
            <x v="0"/>
          </reference>
          <reference field="0" count="1" selected="0">
            <x v="1"/>
          </reference>
          <reference field="2" count="1" selected="0">
            <x v="2"/>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3">
          <reference field="4294967294" count="1" selected="0">
            <x v="0"/>
          </reference>
          <reference field="0" count="1" selected="0">
            <x v="0"/>
          </reference>
          <reference field="2" count="1" selected="0">
            <x v="0"/>
          </reference>
        </references>
      </pivotArea>
    </chartFormat>
    <chartFormat chart="11" format="9">
      <pivotArea type="data" outline="0" fieldPosition="0">
        <references count="3">
          <reference field="4294967294" count="1" selected="0">
            <x v="0"/>
          </reference>
          <reference field="0" count="1" selected="0">
            <x v="0"/>
          </reference>
          <reference field="2" count="1" selected="0">
            <x v="1"/>
          </reference>
        </references>
      </pivotArea>
    </chartFormat>
    <chartFormat chart="11" format="10">
      <pivotArea type="data" outline="0" fieldPosition="0">
        <references count="3">
          <reference field="4294967294" count="1" selected="0">
            <x v="0"/>
          </reference>
          <reference field="0" count="1" selected="0">
            <x v="0"/>
          </reference>
          <reference field="2" count="1" selected="0">
            <x v="2"/>
          </reference>
        </references>
      </pivotArea>
    </chartFormat>
    <chartFormat chart="11" format="11">
      <pivotArea type="data" outline="0" fieldPosition="0">
        <references count="3">
          <reference field="4294967294" count="1" selected="0">
            <x v="0"/>
          </reference>
          <reference field="0" count="1" selected="0">
            <x v="1"/>
          </reference>
          <reference field="2" count="1" selected="0">
            <x v="0"/>
          </reference>
        </references>
      </pivotArea>
    </chartFormat>
    <chartFormat chart="11" format="12">
      <pivotArea type="data" outline="0" fieldPosition="0">
        <references count="3">
          <reference field="4294967294" count="1" selected="0">
            <x v="0"/>
          </reference>
          <reference field="0" count="1" selected="0">
            <x v="1"/>
          </reference>
          <reference field="2" count="1" selected="0">
            <x v="1"/>
          </reference>
        </references>
      </pivotArea>
    </chartFormat>
    <chartFormat chart="11" format="13">
      <pivotArea type="data" outline="0" fieldPosition="0">
        <references count="3">
          <reference field="4294967294" count="1" selected="0">
            <x v="0"/>
          </reference>
          <reference field="0" count="1" selected="0">
            <x v="1"/>
          </reference>
          <reference field="2"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3">
          <reference field="4294967294" count="1" selected="0">
            <x v="0"/>
          </reference>
          <reference field="0" count="1" selected="0">
            <x v="0"/>
          </reference>
          <reference field="2" count="1" selected="0">
            <x v="0"/>
          </reference>
        </references>
      </pivotArea>
    </chartFormat>
    <chartFormat chart="13" format="2">
      <pivotArea type="data" outline="0" fieldPosition="0">
        <references count="3">
          <reference field="4294967294" count="1" selected="0">
            <x v="0"/>
          </reference>
          <reference field="0" count="1" selected="0">
            <x v="0"/>
          </reference>
          <reference field="2" count="1" selected="0">
            <x v="1"/>
          </reference>
        </references>
      </pivotArea>
    </chartFormat>
    <chartFormat chart="13" format="3">
      <pivotArea type="data" outline="0" fieldPosition="0">
        <references count="3">
          <reference field="4294967294" count="1" selected="0">
            <x v="0"/>
          </reference>
          <reference field="0" count="1" selected="0">
            <x v="0"/>
          </reference>
          <reference field="2" count="1" selected="0">
            <x v="2"/>
          </reference>
        </references>
      </pivotArea>
    </chartFormat>
    <chartFormat chart="13" format="4">
      <pivotArea type="data" outline="0" fieldPosition="0">
        <references count="3">
          <reference field="4294967294" count="1" selected="0">
            <x v="0"/>
          </reference>
          <reference field="0" count="1" selected="0">
            <x v="1"/>
          </reference>
          <reference field="2" count="1" selected="0">
            <x v="0"/>
          </reference>
        </references>
      </pivotArea>
    </chartFormat>
    <chartFormat chart="13" format="5">
      <pivotArea type="data" outline="0" fieldPosition="0">
        <references count="3">
          <reference field="4294967294" count="1" selected="0">
            <x v="0"/>
          </reference>
          <reference field="0" count="1" selected="0">
            <x v="1"/>
          </reference>
          <reference field="2" count="1" selected="0">
            <x v="1"/>
          </reference>
        </references>
      </pivotArea>
    </chartFormat>
    <chartFormat chart="13" format="6">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38">
    <pivotHierarchy dragToData="1"/>
    <pivotHierarchy multipleItemSelectionAllowed="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SalesRep]"/>
        <x15:activeTabTopLevelEntity name="[dDate]"/>
        <x15:activeTabTopLevelEntity name="[d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76F076-2974-4F05-8AA2-103855CFFE18}" name="PivotTable4"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9:E22"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fld="0" subtotal="count" baseField="0" baseItem="0"/>
  </dataField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activeTabTopLevelEntity name="[dSales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7E4E0C-8F5F-4C4C-A9D5-E86A2C82035E}" name="PivotTable3"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2:H1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38">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0D90862F-418E-46CE-880D-A4BAC24D079C}" sourceName="[dDate].[Date Hierarchy]">
  <pivotTables>
    <pivotTable tabId="3" name="PivotTable4"/>
    <pivotTable tabId="1" name="PivotTable1"/>
    <pivotTable tabId="1" name="PivotTable2"/>
    <pivotTable tabId="2" name="PivotTable1"/>
    <pivotTable tabId="2" name="PivotTable3"/>
  </pivotTables>
  <data>
    <olap pivotCacheId="1884929709">
      <levels count="3">
        <level uniqueName="[dDate].[Date Hierarchy].[(All)]" sourceCaption="(All)" count="0"/>
        <level uniqueName="[dDate].[Date Hierarchy].[Year]" sourceCaption="Year" count="3">
          <ranges>
            <range startItem="0">
              <i n="[dDate].[Date Hierarchy].[Year].&amp;[2021]" c="2021"/>
              <i n="[dDate].[Date Hierarchy].[Year].&amp;[2022]" c="2022"/>
              <i n="[dDate].[Date Hierarchy].[Year].&amp;[2023]" c="2023"/>
            </range>
          </ranges>
        </level>
        <level uniqueName="[dDate].[Date Hierarchy].[Month]" sourceCaption="Month" count="36">
          <ranges>
            <range startItem="0">
              <i n="[dDate].[Date Hierarchy].[Year].&amp;[2021].&amp;[January]" c="January">
                <p n="[dDate].[Date Hierarchy].[Year].&amp;[2021]"/>
              </i>
              <i n="[dDate].[Date Hierarchy].[Year].&amp;[2021].&amp;[February]" c="February">
                <p n="[dDate].[Date Hierarchy].[Year].&amp;[2021]"/>
              </i>
              <i n="[dDate].[Date Hierarchy].[Year].&amp;[2021].&amp;[March]" c="March">
                <p n="[dDate].[Date Hierarchy].[Year].&amp;[2021]"/>
              </i>
              <i n="[dDate].[Date Hierarchy].[Year].&amp;[2021].&amp;[April]" c="April">
                <p n="[dDate].[Date Hierarchy].[Year].&amp;[2021]"/>
              </i>
              <i n="[dDate].[Date Hierarchy].[Year].&amp;[2021].&amp;[May]" c="May">
                <p n="[dDate].[Date Hierarchy].[Year].&amp;[2021]"/>
              </i>
              <i n="[dDate].[Date Hierarchy].[Year].&amp;[2021].&amp;[June]" c="June">
                <p n="[dDate].[Date Hierarchy].[Year].&amp;[2021]"/>
              </i>
              <i n="[dDate].[Date Hierarchy].[Year].&amp;[2021].&amp;[July]" c="July">
                <p n="[dDate].[Date Hierarchy].[Year].&amp;[2021]"/>
              </i>
              <i n="[dDate].[Date Hierarchy].[Year].&amp;[2021].&amp;[August]" c="August">
                <p n="[dDate].[Date Hierarchy].[Year].&amp;[2021]"/>
              </i>
              <i n="[dDate].[Date Hierarchy].[Year].&amp;[2021].&amp;[September]" c="September">
                <p n="[dDate].[Date Hierarchy].[Year].&amp;[2021]"/>
              </i>
              <i n="[dDate].[Date Hierarchy].[Year].&amp;[2021].&amp;[October]" c="October">
                <p n="[dDate].[Date Hierarchy].[Year].&amp;[2021]"/>
              </i>
              <i n="[dDate].[Date Hierarchy].[Year].&amp;[2021].&amp;[November]" c="November">
                <p n="[dDate].[Date Hierarchy].[Year].&amp;[2021]"/>
              </i>
              <i n="[dDate].[Date Hierarchy].[Year].&amp;[2021].&amp;[December]" c="December">
                <p n="[dDate].[Date Hierarchy].[Year].&amp;[2021]"/>
              </i>
              <i n="[dDate].[Date Hierarchy].[Year].&amp;[2022].&amp;[January]" c="January">
                <p n="[dDate].[Date Hierarchy].[Year].&amp;[2022]"/>
              </i>
              <i n="[dDate].[Date Hierarchy].[Year].&amp;[2022].&amp;[February]" c="February">
                <p n="[dDate].[Date Hierarchy].[Year].&amp;[2022]"/>
              </i>
              <i n="[dDate].[Date Hierarchy].[Year].&amp;[2022].&amp;[March]" c="March">
                <p n="[dDate].[Date Hierarchy].[Year].&amp;[2022]"/>
              </i>
              <i n="[dDate].[Date Hierarchy].[Year].&amp;[2022].&amp;[April]" c="April">
                <p n="[dDate].[Date Hierarchy].[Year].&amp;[2022]"/>
              </i>
              <i n="[dDate].[Date Hierarchy].[Year].&amp;[2022].&amp;[May]" c="May">
                <p n="[dDate].[Date Hierarchy].[Year].&amp;[2022]"/>
              </i>
              <i n="[dDate].[Date Hierarchy].[Year].&amp;[2022].&amp;[June]" c="June">
                <p n="[dDate].[Date Hierarchy].[Year].&amp;[2022]"/>
              </i>
              <i n="[dDate].[Date Hierarchy].[Year].&amp;[2022].&amp;[July]" c="July">
                <p n="[dDate].[Date Hierarchy].[Year].&amp;[2022]"/>
              </i>
              <i n="[dDate].[Date Hierarchy].[Year].&amp;[2022].&amp;[August]" c="August">
                <p n="[dDate].[Date Hierarchy].[Year].&amp;[2022]"/>
              </i>
              <i n="[dDate].[Date Hierarchy].[Year].&amp;[2022].&amp;[September]" c="September">
                <p n="[dDate].[Date Hierarchy].[Year].&amp;[2022]"/>
              </i>
              <i n="[dDate].[Date Hierarchy].[Year].&amp;[2022].&amp;[October]" c="October">
                <p n="[dDate].[Date Hierarchy].[Year].&amp;[2022]"/>
              </i>
              <i n="[dDate].[Date Hierarchy].[Year].&amp;[2022].&amp;[November]" c="November">
                <p n="[dDate].[Date Hierarchy].[Year].&amp;[2022]"/>
              </i>
              <i n="[dDate].[Date Hierarchy].[Year].&amp;[2022].&amp;[December]" c="December">
                <p n="[dDate].[Date Hierarchy].[Year].&amp;[2022]"/>
              </i>
              <i n="[dDate].[Date Hierarchy].[Year].&amp;[2023].&amp;[January]" c="January">
                <p n="[dDate].[Date Hierarchy].[Year].&amp;[2023]"/>
              </i>
              <i n="[dDate].[Date Hierarchy].[Year].&amp;[2023].&amp;[February]" c="February">
                <p n="[dDate].[Date Hierarchy].[Year].&amp;[2023]"/>
              </i>
              <i n="[dDate].[Date Hierarchy].[Year].&amp;[2023].&amp;[March]" c="March">
                <p n="[dDate].[Date Hierarchy].[Year].&amp;[2023]"/>
              </i>
              <i n="[dDate].[Date Hierarchy].[Year].&amp;[2023].&amp;[April]" c="April">
                <p n="[dDate].[Date Hierarchy].[Year].&amp;[2023]"/>
              </i>
              <i n="[dDate].[Date Hierarchy].[Year].&amp;[2023].&amp;[May]" c="May">
                <p n="[dDate].[Date Hierarchy].[Year].&amp;[2023]"/>
              </i>
              <i n="[dDate].[Date Hierarchy].[Year].&amp;[2023].&amp;[June]" c="June">
                <p n="[dDate].[Date Hierarchy].[Year].&amp;[2023]"/>
              </i>
              <i n="[dDate].[Date Hierarchy].[Year].&amp;[2023].&amp;[July]" c="July">
                <p n="[dDate].[Date Hierarchy].[Year].&amp;[2023]"/>
              </i>
              <i n="[dDate].[Date Hierarchy].[Year].&amp;[2023].&amp;[August]" c="August">
                <p n="[dDate].[Date Hierarchy].[Year].&amp;[2023]"/>
              </i>
              <i n="[dDate].[Date Hierarchy].[Year].&amp;[2023].&amp;[September]" c="September">
                <p n="[dDate].[Date Hierarchy].[Year].&amp;[2023]"/>
              </i>
              <i n="[dDate].[Date Hierarchy].[Year].&amp;[2023].&amp;[October]" c="October">
                <p n="[dDate].[Date Hierarchy].[Year].&amp;[2023]"/>
              </i>
              <i n="[dDate].[Date Hierarchy].[Year].&amp;[2023].&amp;[November]" c="November">
                <p n="[dDate].[Date Hierarchy].[Year].&amp;[2023]"/>
              </i>
              <i n="[dDate].[Date Hierarchy].[Year].&amp;[2023].&amp;[December]" c="December">
                <p n="[dDate].[Date Hierarchy].[Year].&amp;[2023]"/>
              </i>
            </range>
          </ranges>
        </level>
      </levels>
      <selections count="1">
        <selection n="[dDate].[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962A6F8C-F375-4FE7-AA39-869A21CACEE0}" sourceName="[dProduct].[Product]">
  <pivotTables>
    <pivotTable tabId="2" name="PivotTable3"/>
    <pivotTable tabId="2" name="PivotTable1"/>
    <pivotTable tabId="1" name="PivotTable2"/>
    <pivotTable tabId="1" name="PivotTable1"/>
    <pivotTable tabId="3" name="PivotTable4"/>
    <pivotTable tabId="3" name="PivotTable2"/>
  </pivotTables>
  <data>
    <olap pivotCacheId="1884929709">
      <levels count="2">
        <level uniqueName="[dProduct].[Product].[(All)]" sourceCaption="(All)" count="0"/>
        <level uniqueName="[dProduct].[Product].[Product]" sourceCaption="Product" count="4">
          <ranges>
            <range startItem="0">
              <i n="[dProduct].[Product].&amp;[Aspen]" c="Aspen"/>
              <i n="[dProduct].[Product].&amp;[Carlota]" c="Carlota"/>
              <i n="[dProduct].[Product].&amp;[Quad]" c="Quad"/>
              <i n="[dProduct].[Product].&amp;[Yanaki]" c="Yanaki"/>
            </range>
          </ranges>
        </level>
      </levels>
      <selections count="1">
        <selection n="[dProduct].[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480624-9B99-49AB-913B-4A3331FE4D18}" sourceName="[dSalesRep].[Region]">
  <pivotTables>
    <pivotTable tabId="3" name="PivotTable2"/>
    <pivotTable tabId="3" name="PivotTable4"/>
    <pivotTable tabId="1" name="PivotTable1"/>
    <pivotTable tabId="1" name="PivotTable2"/>
    <pivotTable tabId="2" name="PivotTable1"/>
    <pivotTable tabId="2" name="PivotTable3"/>
    <pivotTable tabId="3" name="PivotTable3"/>
  </pivotTables>
  <data>
    <olap pivotCacheId="1884929709">
      <levels count="2">
        <level uniqueName="[dSalesRep].[Region].[(All)]" sourceCaption="(All)" count="0"/>
        <level uniqueName="[dSalesRep].[Region].[Region]" sourceCaption="Region" count="2">
          <ranges>
            <range startItem="0">
              <i n="[dSalesRep].[Region].&amp;[CA]" c="CA"/>
              <i n="[dSalesRep].[Region].&amp;[WA]" c="WA"/>
            </range>
          </ranges>
        </level>
      </levels>
      <selections count="1">
        <selection n="[dSalesRep].[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1" xr10:uid="{2A3DCD1F-E56A-4D90-AFDA-3BD9F398DA1A}" sourceName="[dProduct].[Supplier]">
  <pivotTables>
    <pivotTable tabId="2" name="PivotTable3"/>
    <pivotTable tabId="2" name="PivotTable1"/>
    <pivotTable tabId="1" name="PivotTable2"/>
    <pivotTable tabId="1" name="PivotTable1"/>
    <pivotTable tabId="3" name="PivotTable4"/>
    <pivotTable tabId="3" name="PivotTable2"/>
    <pivotTable tabId="3" name="PivotTable3"/>
  </pivotTables>
  <data>
    <olap pivotCacheId="1884929709">
      <levels count="2">
        <level uniqueName="[dProduct].[Supplier].[(All)]" sourceCaption="(All)" count="0"/>
        <level uniqueName="[dProduct].[Supplier].[Supplier]" sourceCaption="Supplier" count="2">
          <ranges>
            <range startItem="0">
              <i n="[dProduct].[Supplier].&amp;[Colorado Booms]" c="Colorado Booms"/>
              <i n="[dProduct].[Supplier].&amp;[Gel Booms]" c="Gel Booms"/>
            </range>
          </ranges>
        </level>
      </levels>
      <selections count="1">
        <selection n="[dProduct].[Suppli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D8EC7C5-6A4F-4F22-9358-468F6248F018}" cache="Slicer_Date_Hierarchy" caption="Year" columnCount="3" level="1" style="SlicerStyleOther1" rowHeight="234950"/>
  <slicer name="Month" xr10:uid="{2C45D7AF-0D00-44D6-A2BE-B096DF59B948}" cache="Slicer_Date_Hierarchy" caption="Month" columnCount="3" level="2" style="SlicerStyleOther1" rowHeight="234950"/>
  <slicer name="Product" xr10:uid="{038F46BF-95D8-47AD-854C-86D92C867A32}" cache="Slicer_Product1" caption="Product" columnCount="2" level="1" style="SlicerStyleOther1" rowHeight="234950"/>
  <slicer name="Region" xr10:uid="{965AEF78-C1EC-42D9-86DA-092B05C52AA6}" cache="Slicer_Region" caption="Region" columnCount="2" level="1" style="SlicerStyleOther1" rowHeight="234950"/>
  <slicer name="Supplier" xr10:uid="{2D4BC34B-1BF7-4D28-BF0F-CC0026D2E746}" cache="Slicer_Supplier1" caption="Supplier"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3D24734-2DEF-410E-B712-846A9C6E10F2}" cache="Slicer_Region" caption="Region" level="1" rowHeight="234950"/>
  <slicer name="Supplier 1" xr10:uid="{9F42E67B-7BB5-45C3-A5CB-169402B6D128}" cache="Slicer_Supplier1" caption="Supplie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15CF0E-4D3D-4FFD-A323-A1BB662C6DC6}" name="dProduct" displayName="dProduct" ref="B3:F7" totalsRowShown="0" headerRowDxfId="2">
  <autoFilter ref="B3:F7" xr:uid="{AC15CF0E-4D3D-4FFD-A323-A1BB662C6DC6}"/>
  <tableColumns count="5">
    <tableColumn id="1" xr3:uid="{65D65CDB-DDD8-4772-BE5A-095E04DFC659}" name="ProductID"/>
    <tableColumn id="2" xr3:uid="{F90E806C-DB1B-41F3-AEE5-99F6F243A4BD}" name="Product"/>
    <tableColumn id="3" xr3:uid="{207CE791-5F3F-4417-BF74-0CAF54B4AC28}" name="Supplier"/>
    <tableColumn id="4" xr3:uid="{1DCDB744-8AEC-487F-A282-D34CADE0AA6C}" name="Cost"/>
    <tableColumn id="5" xr3:uid="{0F2C6E5B-04D4-4ADC-AF20-5F09593E397B}" name="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963974-28D7-4C90-ADFC-A20E8FF5032F}" name="dSalesRep" displayName="dSalesRep" ref="I3:K7" totalsRowShown="0" headerRowDxfId="1">
  <autoFilter ref="I3:K7" xr:uid="{88963974-28D7-4C90-ADFC-A20E8FF5032F}"/>
  <tableColumns count="3">
    <tableColumn id="1" xr3:uid="{96F95AE9-69FB-4129-9CBD-2A624AD16C13}" name="SalesRepID"/>
    <tableColumn id="2" xr3:uid="{0816F866-9A9E-4C65-A749-0C2F2DF1E8EE}" name="SalesRep"/>
    <tableColumn id="3" xr3:uid="{B6D507F0-2FA7-4EC9-A3D5-7F3B2F6F2923}"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7">
      <a:dk1>
        <a:sysClr val="windowText" lastClr="000000"/>
      </a:dk1>
      <a:lt1>
        <a:sysClr val="window" lastClr="FFFFFF"/>
      </a:lt1>
      <a:dk2>
        <a:srgbClr val="212745"/>
      </a:dk2>
      <a:lt2>
        <a:srgbClr val="FFFFFF"/>
      </a:lt2>
      <a:accent1>
        <a:srgbClr val="FFEF9D"/>
      </a:accent1>
      <a:accent2>
        <a:srgbClr val="90F0B4"/>
      </a:accent2>
      <a:accent3>
        <a:srgbClr val="00DDDD"/>
      </a:accent3>
      <a:accent4>
        <a:srgbClr val="1FFFB3"/>
      </a:accent4>
      <a:accent5>
        <a:srgbClr val="65D8FF"/>
      </a:accent5>
      <a:accent6>
        <a:srgbClr val="B8F4B3"/>
      </a:accent6>
      <a:hlink>
        <a:srgbClr val="99FBFE"/>
      </a:hlink>
      <a:folHlink>
        <a:srgbClr val="00FFF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4D70-98E3-43F4-A6A7-FCC34A03F78A}">
  <dimension ref="A1:AE11"/>
  <sheetViews>
    <sheetView tabSelected="1" topLeftCell="A43" zoomScale="70" zoomScaleNormal="70" workbookViewId="0">
      <selection activeCell="F92" sqref="F92"/>
    </sheetView>
  </sheetViews>
  <sheetFormatPr defaultRowHeight="14.4" x14ac:dyDescent="0.3"/>
  <cols>
    <col min="1" max="9" width="8.88671875" style="11"/>
    <col min="10" max="10" width="16" style="11" customWidth="1"/>
    <col min="11" max="11" width="12.44140625" style="11" customWidth="1"/>
    <col min="12" max="14" width="8.88671875" style="11"/>
    <col min="15" max="15" width="10.88671875" style="11" bestFit="1" customWidth="1"/>
    <col min="16" max="19" width="8.88671875" style="11"/>
    <col min="20" max="20" width="12.44140625" style="11" bestFit="1" customWidth="1"/>
    <col min="21" max="23" width="8.88671875" style="11"/>
    <col min="24" max="24" width="5.21875" style="11" customWidth="1"/>
    <col min="25" max="16384" width="8.88671875" style="11"/>
  </cols>
  <sheetData>
    <row r="1" spans="1:31" ht="25.8" x14ac:dyDescent="0.5">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ht="43.8" x14ac:dyDescent="0.6">
      <c r="A2" s="17" t="s">
        <v>40</v>
      </c>
      <c r="B2" s="10"/>
      <c r="C2" s="10"/>
      <c r="D2" s="10"/>
      <c r="E2" s="10"/>
      <c r="F2" s="10"/>
      <c r="G2" s="10"/>
      <c r="H2" s="10"/>
      <c r="I2" s="10"/>
      <c r="J2" s="12"/>
      <c r="K2" s="10"/>
      <c r="L2" s="13"/>
      <c r="M2" s="14"/>
      <c r="N2" s="14"/>
      <c r="O2" s="14"/>
      <c r="P2" s="14"/>
      <c r="Q2" s="14"/>
      <c r="R2" s="10"/>
      <c r="S2" s="10"/>
      <c r="T2" s="10"/>
      <c r="U2" s="10"/>
      <c r="V2" s="10"/>
      <c r="W2" s="10"/>
      <c r="X2" s="10"/>
      <c r="Y2" s="10"/>
      <c r="Z2" s="10"/>
      <c r="AA2" s="10"/>
      <c r="AB2" s="10"/>
      <c r="AC2" s="10"/>
      <c r="AD2" s="10"/>
      <c r="AE2" s="10"/>
    </row>
    <row r="3" spans="1:3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spans="1:31"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spans="1:31" x14ac:dyDescent="0.3">
      <c r="I5" s="15"/>
    </row>
    <row r="6" spans="1:31" x14ac:dyDescent="0.3">
      <c r="R6" s="15" t="s">
        <v>38</v>
      </c>
      <c r="T6" s="16">
        <f>GETPIVOTDATA("[Measures].[TotalSales($)]",more_analysis!$G$12)</f>
        <v>1471139.7999999986</v>
      </c>
      <c r="V6" s="15"/>
      <c r="X6" s="15"/>
    </row>
    <row r="8" spans="1:31" x14ac:dyDescent="0.3">
      <c r="N8" s="15"/>
      <c r="O8" s="16"/>
    </row>
    <row r="9" spans="1:31" x14ac:dyDescent="0.3">
      <c r="F9" s="15" t="s">
        <v>5</v>
      </c>
      <c r="G9" s="15">
        <f>GETPIVOTDATA("[Measures].[Max of Line Sales]",more_analysis!$A$1,"[dProduct].[Product]","[dProduct].[Product].&amp;[Quad]")</f>
        <v>12569.7</v>
      </c>
      <c r="J9" s="15" t="s">
        <v>9</v>
      </c>
      <c r="K9" s="16">
        <f>GETPIVOTDATA("[Measures].[TotalSales($)]",more_analysis!$D$12,"[dProduct].[Supplier]","[dProduct].[Supplier].&amp;[Colorado Booms]")</f>
        <v>320407.80000000005</v>
      </c>
      <c r="N9" s="15" t="s">
        <v>15</v>
      </c>
      <c r="O9" s="16">
        <f>GETPIVOTDATA("[Measures].[Total_Sales($)]",more_analysis!$D$19,"[dSalesRep].[Region]","[dSalesRep].[Region].&amp;[CA]")</f>
        <v>769110.65</v>
      </c>
      <c r="R9" s="15" t="s">
        <v>39</v>
      </c>
      <c r="T9" s="15">
        <f>GETPIVOTDATA("[Measures].[frequency]",more_analysis!$G$12)</f>
        <v>606</v>
      </c>
    </row>
    <row r="10" spans="1:31" x14ac:dyDescent="0.3">
      <c r="F10" s="15" t="s">
        <v>7</v>
      </c>
      <c r="G10" s="15">
        <f>GETPIVOTDATA("[Measures].[Max of Line Sales]",more_analysis!$A$1,"[dProduct].[Product]","[dProduct].[Product].&amp;[Carlota]")</f>
        <v>8775.35</v>
      </c>
      <c r="J10" s="15" t="s">
        <v>6</v>
      </c>
      <c r="K10" s="16">
        <f>GETPIVOTDATA("[Measures].[TotalSales($)]",more_analysis!$D$12,"[dProduct].[Supplier]","[dProduct].[Supplier].&amp;[Gel Booms]")</f>
        <v>1150731.9999999986</v>
      </c>
      <c r="N10" s="15" t="s">
        <v>18</v>
      </c>
      <c r="O10" s="16">
        <f>GETPIVOTDATA("[Measures].[Total_Sales($)]",more_analysis!$D$19,"[dSalesRep].[Region]","[dSalesRep].[Region].&amp;[WA]")</f>
        <v>702029.15</v>
      </c>
    </row>
    <row r="11" spans="1:31" x14ac:dyDescent="0.3">
      <c r="J11" s="15"/>
      <c r="K1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F0F9-B165-4556-B136-AAE284537A2D}">
  <dimension ref="B3:K25"/>
  <sheetViews>
    <sheetView workbookViewId="0">
      <selection activeCell="D20" sqref="D20"/>
    </sheetView>
  </sheetViews>
  <sheetFormatPr defaultRowHeight="14.4" x14ac:dyDescent="0.3"/>
  <cols>
    <col min="2" max="2" width="12.5546875" bestFit="1" customWidth="1"/>
    <col min="3" max="3" width="12.77734375" bestFit="1" customWidth="1"/>
    <col min="4" max="4" width="12.5546875" bestFit="1" customWidth="1"/>
    <col min="5" max="5" width="13.6640625" bestFit="1" customWidth="1"/>
    <col min="6" max="6" width="12.77734375" bestFit="1" customWidth="1"/>
  </cols>
  <sheetData>
    <row r="3" spans="2:11" x14ac:dyDescent="0.3">
      <c r="B3" s="1" t="s">
        <v>0</v>
      </c>
      <c r="C3" s="1" t="s">
        <v>1</v>
      </c>
      <c r="D3" s="1" t="s">
        <v>2</v>
      </c>
      <c r="E3" s="1" t="s">
        <v>3</v>
      </c>
      <c r="F3" s="1" t="s">
        <v>4</v>
      </c>
      <c r="I3" s="1" t="s">
        <v>11</v>
      </c>
      <c r="J3" s="1" t="s">
        <v>12</v>
      </c>
      <c r="K3" s="1" t="s">
        <v>13</v>
      </c>
    </row>
    <row r="4" spans="2:11" x14ac:dyDescent="0.3">
      <c r="B4">
        <v>1</v>
      </c>
      <c r="C4" t="s">
        <v>5</v>
      </c>
      <c r="D4" t="s">
        <v>6</v>
      </c>
      <c r="E4">
        <v>23.75</v>
      </c>
      <c r="F4">
        <v>43.95</v>
      </c>
      <c r="I4">
        <v>1</v>
      </c>
      <c r="J4" t="s">
        <v>14</v>
      </c>
      <c r="K4" t="s">
        <v>15</v>
      </c>
    </row>
    <row r="5" spans="2:11" x14ac:dyDescent="0.3">
      <c r="B5">
        <v>2</v>
      </c>
      <c r="C5" t="s">
        <v>7</v>
      </c>
      <c r="D5" t="s">
        <v>6</v>
      </c>
      <c r="E5">
        <v>13.52</v>
      </c>
      <c r="F5">
        <v>29.95</v>
      </c>
      <c r="I5">
        <v>2</v>
      </c>
      <c r="J5" t="s">
        <v>16</v>
      </c>
      <c r="K5" t="s">
        <v>15</v>
      </c>
    </row>
    <row r="6" spans="2:11" x14ac:dyDescent="0.3">
      <c r="B6">
        <v>3</v>
      </c>
      <c r="C6" t="s">
        <v>8</v>
      </c>
      <c r="D6" t="s">
        <v>9</v>
      </c>
      <c r="E6">
        <v>12.48</v>
      </c>
      <c r="F6">
        <v>25.95</v>
      </c>
      <c r="I6">
        <v>3</v>
      </c>
      <c r="J6" t="s">
        <v>17</v>
      </c>
      <c r="K6" t="s">
        <v>18</v>
      </c>
    </row>
    <row r="7" spans="2:11" x14ac:dyDescent="0.3">
      <c r="B7">
        <v>4</v>
      </c>
      <c r="C7" t="s">
        <v>10</v>
      </c>
      <c r="D7" t="s">
        <v>9</v>
      </c>
      <c r="E7">
        <v>11.67</v>
      </c>
      <c r="F7">
        <v>23.95</v>
      </c>
      <c r="I7">
        <v>4</v>
      </c>
      <c r="J7" t="s">
        <v>19</v>
      </c>
      <c r="K7" t="s">
        <v>18</v>
      </c>
    </row>
    <row r="8" spans="2:11" x14ac:dyDescent="0.3">
      <c r="D8" s="3" t="s">
        <v>21</v>
      </c>
      <c r="E8" t="s">
        <v>24</v>
      </c>
      <c r="F8" t="s">
        <v>25</v>
      </c>
    </row>
    <row r="9" spans="2:11" x14ac:dyDescent="0.3">
      <c r="D9" s="4" t="s">
        <v>8</v>
      </c>
      <c r="E9" s="2">
        <v>5533.4049999999997</v>
      </c>
      <c r="F9" s="2">
        <v>166002.14999999994</v>
      </c>
    </row>
    <row r="10" spans="2:11" x14ac:dyDescent="0.3">
      <c r="D10" s="4" t="s">
        <v>7</v>
      </c>
      <c r="E10" s="2">
        <v>25430.877777777776</v>
      </c>
      <c r="F10" s="2">
        <v>915511.59999999893</v>
      </c>
    </row>
    <row r="11" spans="2:11" x14ac:dyDescent="0.3">
      <c r="D11" s="4" t="s">
        <v>5</v>
      </c>
      <c r="E11" s="2">
        <v>8711.866666666665</v>
      </c>
      <c r="F11" s="2">
        <v>235220.40000000008</v>
      </c>
    </row>
    <row r="12" spans="2:11" x14ac:dyDescent="0.3">
      <c r="D12" s="4" t="s">
        <v>10</v>
      </c>
      <c r="E12" s="2">
        <v>5938.6788461538445</v>
      </c>
      <c r="F12" s="2">
        <v>154405.64999999994</v>
      </c>
    </row>
    <row r="13" spans="2:11" x14ac:dyDescent="0.3">
      <c r="D13" s="4" t="s">
        <v>22</v>
      </c>
      <c r="E13" s="2">
        <v>40864.994444444434</v>
      </c>
      <c r="F13" s="2">
        <v>1471139.7999999989</v>
      </c>
    </row>
    <row r="16" spans="2:11" x14ac:dyDescent="0.3">
      <c r="B16" s="3" t="s">
        <v>21</v>
      </c>
      <c r="C16" t="s">
        <v>25</v>
      </c>
    </row>
    <row r="17" spans="2:3" x14ac:dyDescent="0.3">
      <c r="B17" s="4" t="s">
        <v>15</v>
      </c>
    </row>
    <row r="18" spans="2:3" x14ac:dyDescent="0.3">
      <c r="B18" s="7">
        <v>2021</v>
      </c>
      <c r="C18" s="2">
        <v>197175.25000000003</v>
      </c>
    </row>
    <row r="19" spans="2:3" x14ac:dyDescent="0.3">
      <c r="B19" s="7">
        <v>2022</v>
      </c>
      <c r="C19" s="2">
        <v>270049.2</v>
      </c>
    </row>
    <row r="20" spans="2:3" x14ac:dyDescent="0.3">
      <c r="B20" s="7">
        <v>2023</v>
      </c>
      <c r="C20" s="2">
        <v>301886.2</v>
      </c>
    </row>
    <row r="21" spans="2:3" x14ac:dyDescent="0.3">
      <c r="B21" s="4" t="s">
        <v>18</v>
      </c>
    </row>
    <row r="22" spans="2:3" x14ac:dyDescent="0.3">
      <c r="B22" s="7">
        <v>2021</v>
      </c>
      <c r="C22" s="2">
        <v>207339.95000000013</v>
      </c>
    </row>
    <row r="23" spans="2:3" x14ac:dyDescent="0.3">
      <c r="B23" s="7">
        <v>2022</v>
      </c>
      <c r="C23" s="2">
        <v>216128.09999999998</v>
      </c>
    </row>
    <row r="24" spans="2:3" x14ac:dyDescent="0.3">
      <c r="B24" s="7">
        <v>2023</v>
      </c>
      <c r="C24" s="2">
        <v>278561.10000000015</v>
      </c>
    </row>
    <row r="25" spans="2:3" x14ac:dyDescent="0.3">
      <c r="B25" s="4" t="s">
        <v>22</v>
      </c>
      <c r="C25" s="2">
        <v>1471139.7999999989</v>
      </c>
    </row>
  </sheetData>
  <pageMargins left="0.7" right="0.7" top="0.75" bottom="0.75" header="0.3" footer="0.3"/>
  <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BB632-D0D6-481D-908A-758F0CB006C2}">
  <dimension ref="A1:U22"/>
  <sheetViews>
    <sheetView workbookViewId="0">
      <selection activeCell="G26" sqref="G26"/>
    </sheetView>
  </sheetViews>
  <sheetFormatPr defaultRowHeight="14.4" x14ac:dyDescent="0.3"/>
  <cols>
    <col min="1" max="1" width="12.5546875" bestFit="1" customWidth="1"/>
    <col min="2" max="2" width="11.77734375" bestFit="1" customWidth="1"/>
    <col min="3" max="3" width="10.44140625" bestFit="1" customWidth="1"/>
    <col min="4" max="4" width="15.5546875" bestFit="1" customWidth="1"/>
    <col min="5" max="5" width="18.44140625" bestFit="1" customWidth="1"/>
    <col min="6" max="7" width="17.6640625" bestFit="1" customWidth="1"/>
    <col min="8" max="8" width="12.5546875" bestFit="1" customWidth="1"/>
    <col min="9" max="9" width="15.5546875" bestFit="1" customWidth="1"/>
    <col min="10" max="10" width="13.6640625" bestFit="1" customWidth="1"/>
    <col min="11" max="11" width="12.77734375" bestFit="1" customWidth="1"/>
    <col min="12" max="12" width="13.6640625" bestFit="1" customWidth="1"/>
    <col min="13" max="13" width="17.6640625" bestFit="1" customWidth="1"/>
    <col min="14" max="14" width="18.44140625" bestFit="1" customWidth="1"/>
    <col min="19" max="19" width="12.5546875" bestFit="1" customWidth="1"/>
    <col min="20" max="20" width="11.109375" bestFit="1" customWidth="1"/>
    <col min="21" max="21" width="11.5546875" bestFit="1" customWidth="1"/>
  </cols>
  <sheetData>
    <row r="1" spans="1:21" x14ac:dyDescent="0.3">
      <c r="A1" s="3" t="s">
        <v>21</v>
      </c>
      <c r="B1" t="s">
        <v>20</v>
      </c>
      <c r="C1" t="s">
        <v>26</v>
      </c>
      <c r="G1" t="s">
        <v>13</v>
      </c>
      <c r="H1" t="s">
        <v>30</v>
      </c>
      <c r="I1" t="s">
        <v>31</v>
      </c>
    </row>
    <row r="2" spans="1:21" x14ac:dyDescent="0.3">
      <c r="A2" s="4">
        <v>2021</v>
      </c>
      <c r="B2" s="2">
        <v>404515.19999999995</v>
      </c>
      <c r="C2" s="8"/>
      <c r="D2" s="4" t="s">
        <v>7</v>
      </c>
      <c r="E2" s="2">
        <v>5533.4049999999997</v>
      </c>
      <c r="F2" s="2">
        <v>166002.14999999994</v>
      </c>
      <c r="G2" s="4" t="s">
        <v>7</v>
      </c>
      <c r="H2">
        <v>12.48</v>
      </c>
      <c r="I2">
        <v>25.95</v>
      </c>
    </row>
    <row r="3" spans="1:21" x14ac:dyDescent="0.3">
      <c r="A3" s="4">
        <v>2022</v>
      </c>
      <c r="B3" s="2">
        <v>486177.30000000028</v>
      </c>
      <c r="C3" s="8">
        <v>0.20187646842442575</v>
      </c>
      <c r="D3" s="4" t="s">
        <v>7</v>
      </c>
      <c r="E3" s="2">
        <v>25430.877777777776</v>
      </c>
      <c r="F3" s="2">
        <v>915511.59999999893</v>
      </c>
      <c r="G3" s="4" t="s">
        <v>7</v>
      </c>
      <c r="H3">
        <v>13.52</v>
      </c>
      <c r="I3">
        <v>29.95</v>
      </c>
    </row>
    <row r="4" spans="1:21" x14ac:dyDescent="0.3">
      <c r="A4" s="4">
        <v>2023</v>
      </c>
      <c r="B4" s="2">
        <v>580447.30000000005</v>
      </c>
      <c r="C4" s="8">
        <v>0.19390045565681574</v>
      </c>
      <c r="D4" s="4" t="s">
        <v>5</v>
      </c>
      <c r="E4" s="2">
        <v>8711.866666666665</v>
      </c>
      <c r="F4" s="2">
        <v>235220.40000000008</v>
      </c>
      <c r="G4" s="4" t="s">
        <v>5</v>
      </c>
      <c r="H4">
        <v>23.75</v>
      </c>
      <c r="I4">
        <v>43.95</v>
      </c>
    </row>
    <row r="5" spans="1:21" x14ac:dyDescent="0.3">
      <c r="A5" s="4" t="s">
        <v>22</v>
      </c>
      <c r="B5" s="2">
        <v>1471139.7999999986</v>
      </c>
      <c r="C5" s="8"/>
      <c r="D5" s="4" t="s">
        <v>10</v>
      </c>
      <c r="E5" s="2">
        <v>5938.6788461538445</v>
      </c>
      <c r="F5" s="2">
        <v>154405.64999999994</v>
      </c>
      <c r="G5" s="4" t="s">
        <v>10</v>
      </c>
      <c r="H5">
        <v>11.67</v>
      </c>
      <c r="I5">
        <v>23.95</v>
      </c>
    </row>
    <row r="8" spans="1:21" x14ac:dyDescent="0.3">
      <c r="D8" s="5" t="s">
        <v>8</v>
      </c>
      <c r="E8" s="5" t="s">
        <v>7</v>
      </c>
      <c r="F8" s="5" t="s">
        <v>5</v>
      </c>
      <c r="G8" s="5" t="s">
        <v>10</v>
      </c>
      <c r="H8" s="5" t="s">
        <v>22</v>
      </c>
    </row>
    <row r="9" spans="1:21" x14ac:dyDescent="0.3">
      <c r="D9" s="2">
        <v>69935.250000000015</v>
      </c>
      <c r="E9" s="2">
        <v>462877.25</v>
      </c>
      <c r="F9" s="2">
        <v>151012.20000000007</v>
      </c>
      <c r="G9" s="2">
        <v>85285.949999999983</v>
      </c>
      <c r="H9" s="2">
        <v>769110.65</v>
      </c>
      <c r="S9" s="3" t="s">
        <v>21</v>
      </c>
      <c r="T9" t="s">
        <v>41</v>
      </c>
      <c r="U9" t="s">
        <v>42</v>
      </c>
    </row>
    <row r="10" spans="1:21" x14ac:dyDescent="0.3">
      <c r="D10" s="2">
        <v>96066.89999999998</v>
      </c>
      <c r="E10" s="2">
        <v>452634.35</v>
      </c>
      <c r="F10" s="2">
        <v>84208.199999999983</v>
      </c>
      <c r="G10" s="2">
        <v>69119.699999999983</v>
      </c>
      <c r="H10" s="2">
        <v>702029.15</v>
      </c>
      <c r="S10" s="4" t="s">
        <v>8</v>
      </c>
      <c r="T10">
        <v>12.48</v>
      </c>
      <c r="U10">
        <v>25.95</v>
      </c>
    </row>
    <row r="11" spans="1:21" x14ac:dyDescent="0.3">
      <c r="S11" s="4" t="s">
        <v>7</v>
      </c>
      <c r="T11">
        <v>13.52</v>
      </c>
      <c r="U11">
        <v>29.95</v>
      </c>
    </row>
    <row r="12" spans="1:21" x14ac:dyDescent="0.3">
      <c r="S12" s="4" t="s">
        <v>5</v>
      </c>
      <c r="T12">
        <v>23.75</v>
      </c>
      <c r="U12">
        <v>43.95</v>
      </c>
    </row>
    <row r="13" spans="1:21" x14ac:dyDescent="0.3">
      <c r="H13" s="6"/>
      <c r="I13" s="6" t="s">
        <v>9</v>
      </c>
      <c r="J13" s="6"/>
      <c r="K13" s="6" t="s">
        <v>6</v>
      </c>
      <c r="L13" s="6"/>
      <c r="M13" s="6" t="s">
        <v>29</v>
      </c>
      <c r="N13" s="6" t="s">
        <v>28</v>
      </c>
      <c r="S13" s="4" t="s">
        <v>10</v>
      </c>
      <c r="T13">
        <v>11.67</v>
      </c>
      <c r="U13">
        <v>23.95</v>
      </c>
    </row>
    <row r="14" spans="1:21" x14ac:dyDescent="0.3">
      <c r="H14" s="5" t="s">
        <v>13</v>
      </c>
      <c r="I14" s="5" t="s">
        <v>24</v>
      </c>
      <c r="J14" s="5" t="s">
        <v>25</v>
      </c>
      <c r="K14" s="5" t="s">
        <v>24</v>
      </c>
      <c r="L14" s="5" t="s">
        <v>25</v>
      </c>
      <c r="M14" s="5"/>
      <c r="N14" s="5"/>
    </row>
    <row r="15" spans="1:21" x14ac:dyDescent="0.3">
      <c r="H15" s="4" t="s">
        <v>15</v>
      </c>
      <c r="I15" s="2">
        <v>5748.9333333333325</v>
      </c>
      <c r="J15" s="2">
        <v>155221.19999999995</v>
      </c>
      <c r="K15" s="2">
        <v>17052.484722222223</v>
      </c>
      <c r="L15" s="2">
        <v>613889.44999999972</v>
      </c>
      <c r="M15" s="2">
        <v>21364.18472222222</v>
      </c>
      <c r="N15" s="2">
        <v>769110.65</v>
      </c>
    </row>
    <row r="16" spans="1:21" x14ac:dyDescent="0.3">
      <c r="H16" s="4" t="s">
        <v>18</v>
      </c>
      <c r="I16" s="2">
        <v>5506.22</v>
      </c>
      <c r="J16" s="2">
        <v>165186.59999999998</v>
      </c>
      <c r="K16" s="2">
        <v>15789.486764705884</v>
      </c>
      <c r="L16" s="2">
        <v>536842.54999999993</v>
      </c>
      <c r="M16" s="2">
        <v>20647.91617647059</v>
      </c>
      <c r="N16" s="2">
        <v>702029.15</v>
      </c>
    </row>
    <row r="17" spans="8:14" x14ac:dyDescent="0.3">
      <c r="I17" s="3" t="s">
        <v>23</v>
      </c>
    </row>
    <row r="18" spans="8:14" x14ac:dyDescent="0.3">
      <c r="I18" t="s">
        <v>9</v>
      </c>
      <c r="K18" t="s">
        <v>6</v>
      </c>
      <c r="M18" t="s">
        <v>28</v>
      </c>
      <c r="N18" t="s">
        <v>29</v>
      </c>
    </row>
    <row r="19" spans="8:14" x14ac:dyDescent="0.3">
      <c r="H19" s="3" t="s">
        <v>21</v>
      </c>
      <c r="I19" t="s">
        <v>25</v>
      </c>
      <c r="J19" t="s">
        <v>24</v>
      </c>
      <c r="K19" t="s">
        <v>25</v>
      </c>
      <c r="L19" t="s">
        <v>24</v>
      </c>
    </row>
    <row r="20" spans="8:14" x14ac:dyDescent="0.3">
      <c r="H20" s="4" t="s">
        <v>15</v>
      </c>
      <c r="I20" s="2">
        <v>155221.19999999998</v>
      </c>
      <c r="J20" s="2">
        <v>5748.9333333333325</v>
      </c>
      <c r="K20" s="2">
        <v>613889.45000000007</v>
      </c>
      <c r="L20" s="2">
        <v>17052.484722222223</v>
      </c>
      <c r="M20" s="2">
        <v>769110.65</v>
      </c>
      <c r="N20" s="2">
        <v>21364.18472222222</v>
      </c>
    </row>
    <row r="21" spans="8:14" x14ac:dyDescent="0.3">
      <c r="H21" s="4" t="s">
        <v>18</v>
      </c>
      <c r="I21" s="2">
        <v>165186.59999999998</v>
      </c>
      <c r="J21" s="2">
        <v>5506.22</v>
      </c>
      <c r="K21" s="2">
        <v>536842.54999999993</v>
      </c>
      <c r="L21" s="2">
        <v>15789.486764705884</v>
      </c>
      <c r="M21" s="2">
        <v>702029.14999999991</v>
      </c>
      <c r="N21" s="2">
        <v>20647.91617647059</v>
      </c>
    </row>
    <row r="22" spans="8:14" x14ac:dyDescent="0.3">
      <c r="H22" s="4" t="s">
        <v>22</v>
      </c>
      <c r="I22" s="2">
        <v>320407.80000000005</v>
      </c>
      <c r="J22" s="2">
        <v>9423.7588235294115</v>
      </c>
      <c r="K22" s="2">
        <v>1150731.9999999991</v>
      </c>
      <c r="L22" s="2">
        <v>31964.777777777785</v>
      </c>
      <c r="M22" s="2">
        <v>1471139.7999999989</v>
      </c>
      <c r="N22" s="2">
        <v>40864.994444444434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1664D-E17D-4AFE-94CC-5456E754A992}">
  <dimension ref="B3:J30"/>
  <sheetViews>
    <sheetView topLeftCell="A4" workbookViewId="0">
      <selection activeCell="N24" sqref="N24"/>
    </sheetView>
  </sheetViews>
  <sheetFormatPr defaultRowHeight="14.4" x14ac:dyDescent="0.3"/>
  <cols>
    <col min="2" max="2" width="12.5546875" bestFit="1" customWidth="1"/>
    <col min="3" max="3" width="15.5546875" bestFit="1" customWidth="1"/>
    <col min="4" max="5" width="11.6640625" bestFit="1" customWidth="1"/>
    <col min="9" max="9" width="10.77734375" bestFit="1" customWidth="1"/>
    <col min="10" max="10" width="18.88671875" bestFit="1" customWidth="1"/>
    <col min="11" max="11" width="15.5546875" bestFit="1" customWidth="1"/>
  </cols>
  <sheetData>
    <row r="3" spans="2:5" x14ac:dyDescent="0.3">
      <c r="B3" s="3" t="s">
        <v>20</v>
      </c>
      <c r="C3" s="3" t="s">
        <v>23</v>
      </c>
    </row>
    <row r="4" spans="2:5" x14ac:dyDescent="0.3">
      <c r="B4" s="3" t="s">
        <v>21</v>
      </c>
      <c r="C4" t="s">
        <v>9</v>
      </c>
      <c r="D4" t="s">
        <v>6</v>
      </c>
      <c r="E4" t="s">
        <v>22</v>
      </c>
    </row>
    <row r="5" spans="2:5" x14ac:dyDescent="0.3">
      <c r="B5" s="4">
        <v>2021</v>
      </c>
      <c r="C5" s="2">
        <v>85272.499999999971</v>
      </c>
      <c r="D5" s="2">
        <v>319242.6999999999</v>
      </c>
      <c r="E5" s="2">
        <v>404515.19999999995</v>
      </c>
    </row>
    <row r="6" spans="2:5" x14ac:dyDescent="0.3">
      <c r="B6" s="4">
        <v>2022</v>
      </c>
      <c r="C6" s="2">
        <v>115945.94999999998</v>
      </c>
      <c r="D6" s="2">
        <v>370231.35000000015</v>
      </c>
      <c r="E6" s="2">
        <v>486177.30000000028</v>
      </c>
    </row>
    <row r="7" spans="2:5" x14ac:dyDescent="0.3">
      <c r="B7" s="4">
        <v>2023</v>
      </c>
      <c r="C7" s="2">
        <v>119189.35</v>
      </c>
      <c r="D7" s="2">
        <v>461257.94999999995</v>
      </c>
      <c r="E7" s="2">
        <v>580447.30000000005</v>
      </c>
    </row>
    <row r="8" spans="2:5" x14ac:dyDescent="0.3">
      <c r="B8" s="4" t="s">
        <v>22</v>
      </c>
      <c r="C8" s="2">
        <v>320407.80000000005</v>
      </c>
      <c r="D8" s="2">
        <v>1150731.9999999991</v>
      </c>
      <c r="E8" s="2">
        <v>1471139.7999999986</v>
      </c>
    </row>
    <row r="21" spans="9:10" x14ac:dyDescent="0.3">
      <c r="J21" t="s">
        <v>27</v>
      </c>
    </row>
    <row r="22" spans="9:10" x14ac:dyDescent="0.3">
      <c r="I22" s="4" t="s">
        <v>15</v>
      </c>
      <c r="J22" s="2"/>
    </row>
    <row r="23" spans="9:10" x14ac:dyDescent="0.3">
      <c r="I23" s="7">
        <v>2021</v>
      </c>
      <c r="J23" s="2">
        <v>2120.1639784946242</v>
      </c>
    </row>
    <row r="24" spans="9:10" x14ac:dyDescent="0.3">
      <c r="I24" s="7">
        <v>2022</v>
      </c>
      <c r="J24" s="2">
        <v>2432.8756756756757</v>
      </c>
    </row>
    <row r="25" spans="9:10" x14ac:dyDescent="0.3">
      <c r="I25" s="7">
        <v>2023</v>
      </c>
      <c r="J25" s="2">
        <v>3049.3555555555558</v>
      </c>
    </row>
    <row r="26" spans="9:10" x14ac:dyDescent="0.3">
      <c r="I26" s="4" t="s">
        <v>18</v>
      </c>
      <c r="J26" s="2"/>
    </row>
    <row r="27" spans="9:10" x14ac:dyDescent="0.3">
      <c r="I27" s="7">
        <v>2021</v>
      </c>
      <c r="J27" s="2">
        <v>2159.7911458333347</v>
      </c>
    </row>
    <row r="28" spans="9:10" x14ac:dyDescent="0.3">
      <c r="I28" s="7">
        <v>2022</v>
      </c>
      <c r="J28" s="2">
        <v>2098.331067961165</v>
      </c>
    </row>
    <row r="29" spans="9:10" x14ac:dyDescent="0.3">
      <c r="I29" s="7">
        <v>2023</v>
      </c>
      <c r="J29" s="2">
        <v>2678.4721153846167</v>
      </c>
    </row>
    <row r="30" spans="9:10" x14ac:dyDescent="0.3">
      <c r="I30" s="4" t="s">
        <v>22</v>
      </c>
      <c r="J30" s="18">
        <v>2427.6234323432323</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9596F-C50E-4A99-ABFF-F96A57C5C0FF}">
  <dimension ref="A1:I22"/>
  <sheetViews>
    <sheetView workbookViewId="0">
      <selection activeCell="B29" sqref="B29"/>
    </sheetView>
  </sheetViews>
  <sheetFormatPr defaultRowHeight="14.4" x14ac:dyDescent="0.3"/>
  <cols>
    <col min="1" max="1" width="12.5546875" bestFit="1" customWidth="1"/>
    <col min="2" max="2" width="15.5546875" bestFit="1" customWidth="1"/>
    <col min="3" max="3" width="12.77734375" bestFit="1" customWidth="1"/>
    <col min="4" max="4" width="12.5546875" bestFit="1" customWidth="1"/>
    <col min="5" max="5" width="12.77734375" bestFit="1" customWidth="1"/>
    <col min="7" max="7" width="11.77734375" bestFit="1" customWidth="1"/>
    <col min="8" max="8" width="9.5546875" bestFit="1" customWidth="1"/>
    <col min="9" max="9" width="11.6640625" customWidth="1"/>
  </cols>
  <sheetData>
    <row r="1" spans="1:9" x14ac:dyDescent="0.3">
      <c r="A1" s="3" t="s">
        <v>21</v>
      </c>
      <c r="B1" t="s">
        <v>37</v>
      </c>
      <c r="D1" t="s">
        <v>33</v>
      </c>
      <c r="E1" t="s">
        <v>34</v>
      </c>
      <c r="G1" t="s">
        <v>35</v>
      </c>
      <c r="H1" t="s">
        <v>32</v>
      </c>
    </row>
    <row r="2" spans="1:9" x14ac:dyDescent="0.3">
      <c r="A2" s="4" t="s">
        <v>5</v>
      </c>
      <c r="B2">
        <v>12569.7</v>
      </c>
      <c r="D2" s="4" t="s">
        <v>9</v>
      </c>
      <c r="E2" s="2">
        <v>320407.8</v>
      </c>
      <c r="G2" s="2">
        <v>1471139.7999999986</v>
      </c>
      <c r="H2">
        <v>606</v>
      </c>
    </row>
    <row r="3" spans="1:9" x14ac:dyDescent="0.3">
      <c r="A3" s="4" t="s">
        <v>7</v>
      </c>
      <c r="B3">
        <v>8775.35</v>
      </c>
      <c r="D3" s="4" t="s">
        <v>6</v>
      </c>
      <c r="E3" s="2">
        <v>1150731.9999999986</v>
      </c>
    </row>
    <row r="4" spans="1:9" x14ac:dyDescent="0.3">
      <c r="A4" s="4" t="s">
        <v>8</v>
      </c>
      <c r="B4">
        <v>7577.4</v>
      </c>
    </row>
    <row r="5" spans="1:9" x14ac:dyDescent="0.3">
      <c r="A5" s="4" t="s">
        <v>10</v>
      </c>
      <c r="B5">
        <v>6993.4</v>
      </c>
      <c r="H5" t="s">
        <v>36</v>
      </c>
      <c r="I5" t="s">
        <v>34</v>
      </c>
    </row>
    <row r="6" spans="1:9" x14ac:dyDescent="0.3">
      <c r="A6" s="4" t="s">
        <v>22</v>
      </c>
      <c r="B6">
        <v>12569.7</v>
      </c>
      <c r="H6" s="4" t="s">
        <v>15</v>
      </c>
      <c r="I6" s="2">
        <v>769110.65</v>
      </c>
    </row>
    <row r="7" spans="1:9" x14ac:dyDescent="0.3">
      <c r="H7" s="4" t="s">
        <v>18</v>
      </c>
      <c r="I7" s="2">
        <v>702029.15</v>
      </c>
    </row>
    <row r="12" spans="1:9" x14ac:dyDescent="0.3">
      <c r="D12" s="3" t="s">
        <v>21</v>
      </c>
      <c r="E12" t="s">
        <v>20</v>
      </c>
      <c r="G12" t="s">
        <v>20</v>
      </c>
      <c r="H12" t="s">
        <v>32</v>
      </c>
    </row>
    <row r="13" spans="1:9" x14ac:dyDescent="0.3">
      <c r="D13" s="4" t="s">
        <v>9</v>
      </c>
      <c r="E13" s="2">
        <v>320407.80000000005</v>
      </c>
      <c r="G13" s="2">
        <v>1471139.7999999986</v>
      </c>
      <c r="H13">
        <v>606</v>
      </c>
    </row>
    <row r="14" spans="1:9" x14ac:dyDescent="0.3">
      <c r="D14" s="4" t="s">
        <v>6</v>
      </c>
      <c r="E14" s="2">
        <v>1150731.9999999986</v>
      </c>
    </row>
    <row r="15" spans="1:9" x14ac:dyDescent="0.3">
      <c r="D15" s="4" t="s">
        <v>22</v>
      </c>
      <c r="E15" s="2">
        <v>1471139.7999999986</v>
      </c>
    </row>
    <row r="19" spans="4:5" x14ac:dyDescent="0.3">
      <c r="D19" s="3" t="s">
        <v>21</v>
      </c>
      <c r="E19" t="s">
        <v>25</v>
      </c>
    </row>
    <row r="20" spans="4:5" x14ac:dyDescent="0.3">
      <c r="D20" s="4" t="s">
        <v>15</v>
      </c>
      <c r="E20" s="2">
        <v>769110.65</v>
      </c>
    </row>
    <row r="21" spans="4:5" x14ac:dyDescent="0.3">
      <c r="D21" s="4" t="s">
        <v>18</v>
      </c>
      <c r="E21" s="2">
        <v>702029.15</v>
      </c>
    </row>
    <row r="22" spans="4:5" x14ac:dyDescent="0.3">
      <c r="D22" s="4" t="s">
        <v>22</v>
      </c>
      <c r="E22" s="2">
        <v>1471139.7999999989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9 c b 2 9 6 9 - 8 2 6 8 - 4 1 d d - 8 8 2 4 - 3 3 c 1 1 2 e 8 b 7 4 f " > < C u s t o m C o n t e n t > < ! [ C D A T A [ < ? x m l   v e r s i o n = " 1 . 0 "   e n c o d i n g = " u t f - 1 6 " ? > < S e t t i n g s > < C a l c u l a t e d F i e l d s > < i t e m > < M e a s u r e N a m e > T o t a l S a l e s ( $ ) < / M e a s u r e N a m e > < D i s p l a y N a m e > T o t a l S a l e s ( $ ) < / D i s p l a y N a m e > < V i s i b l e > F a l s e < / V i s i b l e > < / i t e m > < i t e m > < M e a s u r e N a m e > T o t a l _ S a l e s ( $ ) < / M e a s u r e N a m e > < D i s p l a y N a m e > T o t a l _ S a l e s ( $ ) < / D i s p l a y N a m e > < V i s i b l e > F a l s e < / V i s i b l e > < / i t e m > < i t e m > < M e a s u r e N a m e > A v e r a g e m o n t h < / M e a s u r e N a m e > < D i s p l a y N a m e > A v e r a g e m o n t h < / D i s p l a y N a m e > < V i s i b l e > F a l s e < / V i s i b l e > < / i t e m > < i t e m > < M e a s u r e N a m e > c h a n g e < / M e a s u r e N a m e > < D i s p l a y N a m e > c h a n g e < / D i s p l a y N a m e > < V i s i b l e > F a l s e < / V i s i b l e > < / i t e m > < i t e m > < M e a s u r e N a m e > Y O Y c h a n g e < / M e a s u r e N a m e > < D i s p l a y N a m e > Y O Y c h a n g e < / D i s p l a y N a m e > < V i s i b l e > F a l s e < / V i s i b l e > < / i t e m > < i t e m > < M e a s u r e N a m e > f r e q u e n c y < / M e a s u r e N a m e > < D i s p l a y N a m e > f r e q u e n c y < / D i s p l a y N a m e > < V i s i b l e > F a l s e < / V i s i b l e > < / i t e m > < i t e m > < M e a s u r e N a m e > Y O Y t r a n s < / M e a s u r e N a m e > < D i s p l a y N a m e > Y O Y t r a n s < / 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 2 0 2 3 - 0 3 - 1 4 T 2 0 : 4 1 : 5 8 . 3 3 8 2 9 3 + 0 2 : 0 0 < / L a s t P r o c e s s e d T i m e > < / D a t a M o d e l i n g S a n d b o x . S e r i a l i z e d S a n d b o x E r r o r C a c h 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2.xml>��< ? x m l   v e r s i o n = " 1 . 0 "   e n c o d i n g = " U T F - 1 6 " ? > < G e m i n i   x m l n s = " h t t p : / / g e m i n i / p i v o t c u s t o m i z a t i o n / 6 a 7 5 d 4 c f - d f 5 8 - 4 5 e 2 - 9 9 3 6 - 2 0 e 7 2 d a 2 1 9 3 1 " > < C u s t o m C o n t e n t > < ! [ C D A T A [ < ? x m l   v e r s i o n = " 1 . 0 "   e n c o d i n g = " u t f - 1 6 " ? > < S e t t i n g s > < C a l c u l a t e d F i e l d s > < i t e m > < M e a s u r e N a m e > T o t a l S a l e s ( $ ) < / M e a s u r e N a m e > < D i s p l a y N a m e > T o t a l S a l e s ( $ ) < / D i s p l a y N a m e > < V i s i b l e > F a l s e < / V i s i b l e > < / i t e m > < i t e m > < M e a s u r e N a m e > T o t a l _ S a l e s ( $ ) < / M e a s u r e N a m e > < D i s p l a y N a m e > T o t a l _ S a l e s ( $ ) < / D i s p l a y N a m e > < V i s i b l e > F a l s e < / V i s i b l e > < / i t e m > < i t e m > < M e a s u r e N a m e > A v e r a g e m o n t h < / M e a s u r e N a m e > < D i s p l a y N a m e > A v e r a g e m o n t h < / D i s p l a y N a m e > < V i s i b l e > F a l s e < / V i s i b l e > < / i t e m > < i t e m > < M e a s u r e N a m e > c h a n g e < / M e a s u r e N a m e > < D i s p l a y N a m e > c h a n g e < / D i s p l a y N a m e > < V i s i b l e > F a l s e < / V i s i b l e > < / i t e m > < i t e m > < M e a s u r e N a m e > Y O Y c h a n g e < / M e a s u r e N a m e > < D i s p l a y N a m e > Y O Y c h a n g e < / D i s p l a y N a m e > < V i s i b l e > F a l s e < / V i s i b l e > < / i t e m > < i t e m > < M e a s u r e N a m e > f r e q u e n c y < / M e a s u r e N a m e > < D i s p l a y N a m e > f r e q u e n c y < / D i s p l a y N a m e > < V i s i b l e > F a l s e < / V i s i b l e > < / i t e m > < i t e m > < M e a s u r e N a m e > Y O Y t r a n s < / M e a s u r e N a m e > < D i s p l a y N a m e > Y O Y t r a n s < / 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 f S a l e s _ 2 f 8 d 4 8 2 8 - 9 2 e 4 - 4 6 d c - b 9 7 1 - 2 0 4 8 a 8 4 f c e f 2 < / 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 f a l s e < / a : H a s F o c u s > < a : S i z e A t D p i 9 6 > 1 2 5 < / a : S i z e A t D p i 9 6 > < a : V i s i b l e > t r u e < / a : V i s i b l e > < / V a l u e > < / K e y V a l u e O f s t r i n g S a n d b o x E d i t o r . M e a s u r e G r i d S t a t e S c d E 3 5 R y > < K e y V a l u e O f s t r i n g S a n d b o x E d i t o r . M e a s u r e G r i d S t a t e S c d E 3 5 R y > < K e y > d P r o d u c t _ 7 a e b 9 5 a d - b 3 a d - 4 6 d b - 8 b 4 3 - 2 4 1 9 d 8 1 4 1 c 5 4 < / K e y > < V a l u e   x m l n s : a = " h t t p : / / s c h e m a s . d a t a c o n t r a c t . o r g / 2 0 0 4 / 0 7 / M i c r o s o f t . A n a l y s i s S e r v i c e s . C o m m o n " > < a : H a s F o c u s > f a l s e < / a : H a s F o c u s > < a : S i z e A t D p i 9 6 > 1 2 3 < / a : S i z e A t D p i 9 6 > < a : V i s i b l e > t r u e < / a : V i s i b l e > < / V a l u e > < / K e y V a l u e O f s t r i n g S a n d b o x E d i t o r . M e a s u r e G r i d S t a t e S c d E 3 5 R y > < K e y V a l u e O f s t r i n g S a n d b o x E d i t o r . M e a s u r e G r i d S t a t e S c d E 3 5 R y > < K e y > d S a l e s R e p _ f d 5 2 9 7 f 4 - 5 0 5 4 - 4 a 5 6 - a 2 8 9 - 3 4 b 1 e 8 3 8 1 2 2 e 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T a b l e X M L _ f S a l e s _ 2 f 8 d 4 8 2 8 - 9 2 e 4 - 4 6 d c - b 9 7 1 - 2 0 4 8 a 8 4 f c e f 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 P r o d u c t I D < / s t r i n g > < / k e y > < v a l u e > < i n t > 1 2 2 < / i n t > < / v a l u e > < / i t e m > < i t e m > < k e y > < s t r i n g > S a l e s R e p I D < / s t r i n g > < / k e y > < v a l u e > < i n t > 1 2 9 < / i n t > < / v a l u e > < / i t e m > < i t e m > < k e y > < s t r i n g > U n i t s < / s t r i n g > < / k e y > < v a l u e > < i n t > 2 4 1 < / i n t > < / v a l u e > < / i t e m > < i t e m > < k e y > < s t r i n g > L i n e   S a l e s < / s t r i n g > < / k e y > < v a l u e > < i n t > 1 1 7 < / i n t > < / v a l u e > < / i t e m > < / C o l u m n W i d t h s > < C o l u m n D i s p l a y I n d e x > < i t e m > < k e y > < s t r i n g > D a t e < / s t r i n g > < / k e y > < v a l u e > < i n t > 0 < / i n t > < / v a l u e > < / i t e m > < i t e m > < k e y > < s t r i n g > P r o d u c t I D < / s t r i n g > < / k e y > < v a l u e > < i n t > 1 < / i n t > < / v a l u e > < / i t e m > < i t e m > < k e y > < s t r i n g > S a l e s R e p I D < / s t r i n g > < / k e y > < v a l u e > < i n t > 2 < / i n t > < / v a l u e > < / i t e m > < i t e m > < k e y > < s t r i n g > U n i t s < / s t r i n g > < / k e y > < v a l u e > < i n t > 3 < / i n t > < / v a l u e > < / i t e m > < i t e m > < k e y > < s t r i n g > L i n e   S a l e s < / 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0 7 5 ] ] > < / C u s t o m C o n t e n t > < / G e m i n i > 
</file>

<file path=customXml/item16.xml>��< ? x m l   v e r s i o n = " 1 . 0 "   e n c o d i n g = " u t f - 1 6 " ? > < D a t a M a s h u p   s q m i d = " c 3 9 d 5 9 6 1 - f c 9 2 - 4 a 2 2 - 9 5 1 8 - 5 a 2 9 f 8 2 a 0 0 a c "   x m l n s = " h t t p : / / s c h e m a s . m i c r o s o f t . c o m / D a t a M a s h u p " > A A A A A P 4 F A A B Q S w M E F A A C A A g A T Y 1 1 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T Y 1 1 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N d V Z o 3 P j R + A I A A P 0 J A A A T A B w A R m 9 y b X V s Y X M v U 2 V j d G l v b j E u b S C i G A A o o B Q A A A A A A A A A A A A A A A A A A A A A A A A A A A D V V U t v 2 k A Q v i P x H 1 a b C 0 g O S q K 0 h 7 R O R A 2 o X P L A a V P J 8 W G x J 7 C N v U v X a w p C / P e O X 9 g 8 n F R R V K l c W G Z m v 2 / m 2 5 k h A k 9 z K Y i d f Z 9 + a j a a j W j K F P j k y W Y B R M Q k A e h m g + D H l r H y A C 0 D G f i g O g O O A S 3 a v 3 j s / / A g M G 5 v H v o j M l P y J 8 J F j / 1 e 9 / j k 7 N i y v 6 e B e 7 9 t z Z S m b S M D P 6 I j C O U c i W / 0 F B S x Z B C H I q J I d 8 / G A X R s C B A 2 N 7 e y X I w V t a T Q I D R d l 0 A I r y E p 4 S v 3 f R A k p T v d R R r J 3 1 G r j t U g w L w p c b p a K z 6 O N U T u l Z P B u V f k 8 y X R K o a S c S j m 8 h m I F U d a h m Q Q i 0 z O k r L r + x l 0 q z Y 9 g 9 B 7 x U T 0 J F W Y 2 o o k j n b t L S c v 2 m 2 / o t 5 e 0 Y V 8 9 S k b Z L X L V 5 G 2 v 5 g x 4 S N N C p r T V F g y f 3 r e 1 F u T 2 a F 6 M 5 A s 5 J q F k C S 6 W / w R t V k 4 Q / L 0 Z 7 s i g T V l Y p L k t p x B m d L m f g a b O B P Y m k q M 1 Y r 2 m E 6 S 0 R h J f D y v E 0 1 u l f R j T w 9 7 6 B k K / f G 8 k y C l r n R Q R j A 7 5 P s m u I 6 2 z e t 2 s 8 H F w a S r 8 7 d d 5 / 8 3 h 9 d s z i c s b S q 8 W w e 7 O l l v u r m U p X K 3 K s k t U 9 g U O D w Z 4 p Y + a G f E G U a b m L s Y 1 N J M 5 t Q g X 7 h g a j n E a d P 8 i Y M y t y 8 b q f o m z c K S 1 9 q B G c G v m G M G K Z y 7 / U p l f 7 7 6 X l Y 0 7 / S k F 4 e Y R 6 s s x n B 6 E P C Q 4 9 m k B t L n 4 p j n B u k L T / p c T M z T s w 9 n B r m L p Q Z b L w M w y 2 P n W g p w y w f E V g 3 R h w s G G P Z H 5 e 1 y T 2 4 v H o 8 4 u b 0 b B L b H A q a i r N C t R t 1 D T W V w N q s j F Q o V T L J F Q r q i F B a A i j A 1 Q H X i g C U T T e k F r Z G M r i l x D w p b r 2 h F x T Y x L 8 u I f 6 / 7 + 2 u f I B b 6 1 6 C X D 5 T h V V v T z 1 f W Q e H 6 C 9 w U H S t W C j V 5 k O p 5 L O V z q 7 1 y k k c y a X G X u u V 4 v m X P F u v h x f 1 Z c O U r V 8 N C Z 3 s 1 n s 0 C n N Y 9 h y W j T b S I w z G o H I d 7 s G P / y 2 X r F z v 8 T W I V l 9 9 P r Z f + U j Z s u 7 K M Y I J z u G V + q f w / U E s B A i 0 A F A A C A A g A T Y 1 1 V k i y 5 f i k A A A A 9 g A A A B I A A A A A A A A A A A A A A A A A A A A A A E N v b m Z p Z y 9 Q Y W N r Y W d l L n h t b F B L A Q I t A B Q A A g A I A E 2 N d V Y P y u m r p A A A A O k A A A A T A A A A A A A A A A A A A A A A A P A A A A B b Q 2 9 u d G V u d F 9 U e X B l c 1 0 u e G 1 s U E s B A i 0 A F A A C A A g A T Y 1 1 V m j c + N H 4 A g A A / Q k A A B M A A A A A A A A A A A A A A A A A 4 Q E A A E Z v c m 1 1 b G F z L 1 N l Y 3 R p b 2 4 x L m 1 Q S w U G A A A A A A M A A w D C A A A A J 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y 4 A A A A A A A B R 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a D d 4 Z j V U b 2 F D U z Z G N C t N e n F v e n B K R 2 x S e V l X N X p a b T l 5 Y l N C R 2 F X e G x J R 1 p 5 Y j I w Z 1 p s T m h i R 1 Z 6 Q U F B Q U F B Q U F B Q U F B Q U R l V 0 Z I c G t j Q n R C b l N P S W p R S D l J S V V P U 0 d W c 2 N H V n l J R k Y x W l h K c F p Y T U F B Z U h 2 R i 9 s T 2 h v S k x v W G o 0 e k 9 x a k 9 r a 0 F B Q U F B I i A v P j w v U 3 R h Y m x l R W 5 0 c m l l c z 4 8 L 0 l 0 Z W 0 + P E l 0 Z W 0 + P E l 0 Z W 1 M b 2 N h d G l v b j 4 8 S X R l b V R 5 c G U + R m 9 y b X V s Y T w v S X R l b V R 5 c G U + P E l 0 Z W 1 Q Y X R o P l N l Y 3 R p b 2 4 x L 2 Z 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R h d G U m c X V v d D s s J n F 1 b 3 Q 7 U H J v Z H V j d E l E J n F 1 b 3 Q 7 L C Z x d W 9 0 O 1 N h b G V z U m V w S U Q m c X V v d D s s J n F 1 b 3 Q 7 V W 5 p d H M m c X V v d D t d I i A v P j x F b n R y e S B U e X B l P S J G a W x s Q 2 9 s d W 1 u V H l w Z X M i I F Z h b H V l P S J z Q 1 F N R E F 3 P T 0 i I C 8 + P E V u d H J 5 I F R 5 c G U 9 I k Z p b G x M Y X N 0 V X B k Y X R l Z C I g V m F s d W U 9 I m Q y M D I z L T A z L T I x V D E 1 O j Q y O j I y L j Y 4 N T E 5 N D J a I i A v P j x F b n R y e S B U e X B l P S J G a W x s R X J y b 3 J D b 3 V u d C I g V m F s d W U 9 I m w w I i A v P j x F b n R y e S B U e X B l P S J G a W x s R X J y b 3 J D b 2 R l I i B W Y W x 1 Z T 0 i c 1 V u a 2 5 v d 2 4 i I C 8 + P E V u d H J 5 I F R 5 c G U 9 I k Z p b G x D b 3 V u d C I g V m F s d W U 9 I m w 2 M D Y i I C 8 + P E V u d H J 5 I F R 5 c G U 9 I k F k Z G V k V G 9 E Y X R h T W 9 k Z W w i I F Z h b H V l P S J s M S I g L z 4 8 R W 5 0 c n k g V H l w Z T 0 i U X V l c n l J R C I g V m F s d W U 9 I n N h Z m R k Z D l i N i 0 z O W Y 2 L T R l N D A t O D Y 4 Y i 0 3 M W M 5 M D U 5 Z T h h N 2 I i I C 8 + P E V u d H J 5 I F R 5 c G U 9 I l J l b G F 0 a W 9 u c 2 h p c E l u Z m 9 D b 2 5 0 Y W l u Z X I i I F Z h b H V l P S J z e y Z x d W 9 0 O 2 N v b H V t b k N v d W 5 0 J n F 1 b 3 Q 7 O j Q s J n F 1 b 3 Q 7 a 2 V 5 Q 2 9 s d W 1 u T m F t Z X M m c X V v d D s 6 W 1 0 s J n F 1 b 3 Q 7 c X V l c n l S Z W x h d G l v b n N o a X B z J n F 1 b 3 Q 7 O l t d L C Z x d W 9 0 O 2 N v b H V t b k l k Z W 5 0 a X R p Z X M m c X V v d D s 6 W y Z x d W 9 0 O 1 N l Y 3 R p b 2 4 x L 2 Z T Y W x l c y 9 D a G F u Z 2 V k I F R 5 c G U u e 0 R h d G U s M H 0 m c X V v d D s s J n F 1 b 3 Q 7 U 2 V j d G l v b j E v Z l N h b G V z L 0 N o Y W 5 n Z W Q g V H l w Z S 5 7 U H J v Z H V j d E l E L D F 9 J n F 1 b 3 Q 7 L C Z x d W 9 0 O 1 N l Y 3 R p b 2 4 x L 2 Z T Y W x l c y 9 D a G F u Z 2 V k I F R 5 c G U u e 1 N h b G V z U m V w S U Q s M n 0 m c X V v d D s s J n F 1 b 3 Q 7 U 2 V j d G l v b j E v Z l N h b G V z L 0 N o Y W 5 n Z W Q g V H l w Z S 5 7 V W 5 p d H M s M 3 0 m c X V v d D t d L C Z x d W 9 0 O 0 N v b H V t b k N v d W 5 0 J n F 1 b 3 Q 7 O j Q s J n F 1 b 3 Q 7 S 2 V 5 Q 2 9 s d W 1 u T m F t Z X M m c X V v d D s 6 W 1 0 s J n F 1 b 3 Q 7 Q 2 9 s d W 1 u S W R l b n R p d G l l c y Z x d W 9 0 O z p b J n F 1 b 3 Q 7 U 2 V j d G l v b j E v Z l N h b G V z L 0 N o Y W 5 n Z W Q g V H l w Z S 5 7 R G F 0 Z S w w f S Z x d W 9 0 O y w m c X V v d D t T Z W N 0 a W 9 u M S 9 m U 2 F s Z X M v Q 2 h h b m d l Z C B U e X B l L n t Q c m 9 k d W N 0 S U Q s M X 0 m c X V v d D s s J n F 1 b 3 Q 7 U 2 V j d G l v b j E v Z l N h b G V z L 0 N o Y W 5 n Z W Q g V H l w Z S 5 7 U 2 F s Z X N S Z X B J R C w y f S Z x d W 9 0 O y w m c X V v d D t T Z W N 0 a W 9 u M S 9 m U 2 F s Z X M v Q 2 h h b m d l Z C B U e X B l L n t V b m l 0 c y w z f S Z x d W 9 0 O 1 0 s J n F 1 b 3 Q 7 U m V s Y X R p b 2 5 z a G l w S W 5 m b y Z x d W 9 0 O z p b X X 0 i I C 8 + P C 9 T d G F i b G V F b n R y a W V z P j w v S X R l b T 4 8 S X R l b T 4 8 S X R l b U x v Y 2 F 0 a W 9 u P j x J d G V t V H l w Z T 5 G b 3 J t d W x h P C 9 J d G V t V H l w Z T 4 8 S X R l b V B h d G g + U 2 V j d G l v b j E v Z l N h b G V z L 1 N v d X J j Z T w v S X R l b V B h d G g + P C 9 J d G V t T G 9 j Y X R p b 2 4 + P F N 0 Y W J s Z U V u d H J p Z X M g L z 4 8 L 0 l 0 Z W 0 + P E l 0 Z W 0 + P E l 0 Z W 1 M b 2 N h d G l v b j 4 8 S X R l b V R 5 c G U + R m 9 y b X V s Y T w v S X R l b V R 5 c G U + P E l 0 Z W 1 Q Y X R o P l N l Y 3 R p b 2 4 x L 2 Z T Y W x l c y 9 S Z W 1 v d m V k J T I w T 3 R o Z X I l M j B D b 2 x 1 b W 5 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M t M T N U M T E 6 M D Q 6 M z A u N D M 2 N j c 5 O F o i I C 8 + P E V u d H J 5 I F R 5 c G U 9 I k Z p b G x F c n J v c k N v Z G U i I F Z h b H V l P S J z V W 5 r b m 9 3 b i I g L z 4 8 R W 5 0 c n k g V H l w Z T 0 i Q W R k Z W R U b 0 R h d G F N b 2 R l b C I g V m F s d W U 9 I m w w I i A v P j x F b n R y e S B U e X B l P S J M b 2 F k V G 9 S Z X B v c n R E a X N h Y m x l Z C I g V m F s d W U 9 I m w x I i A v P j x F b n R y e S B U e X B l P S J R d W V y e U d y b 3 V w S U Q i I F Z h b H V l P S J z N 2 E x N D k 2 M z c t N z A 2 N C 0 0 M T F i L T l k M j M t O D g 4 Z D A x Z m Q y M D g 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d h M T Q 5 N j M 3 L T c w N j Q t N D E x Y i 0 5 Z D I z L T g 4 O G Q w M W Z k M j A 4 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z V D E x O j A 0 O j M w L j Q 1 M j M y N T B 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Y 5 M T d l Z m U x L T g 2 N G U t N G I 4 M i 1 h M T c 4 L W Y 4 Y 2 N l Y W E z M 2 E 0 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N U M T E 6 M D Q 6 M z A u N D U y M z I 1 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2 E x N D k 2 M z c t N z A 2 N C 0 0 M T F i L T l k M j M t O D g 4 Z D A x Z m Q y M D g 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N U M T E 6 M D Q 6 M z A u N D Y 3 O T Q 4 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m U 2 F s Z X M v R m l s d G V y Z W Q l M j B I a W R k Z W 4 l M j B G a W x l c z E 8 L 0 l 0 Z W 1 Q Y X R o P j w v S X R l b U x v Y 2 F 0 a W 9 u P j x T d G F i b G V F b n R y a W V z I C 8 + P C 9 J d G V t P j x J d G V t P j x J d G V t T G 9 j Y X R p b 2 4 + P E l 0 Z W 1 U e X B l P k Z v c m 1 1 b G E 8 L 0 l 0 Z W 1 U e X B l P j x J d G V t U G F 0 a D 5 T Z W N 0 a W 9 u M S 9 m U 2 F s Z X M v S W 5 2 b 2 t l J T I w Q 3 V z d G 9 t J T I w R n V u Y 3 R p b 2 4 x P C 9 J d G V t U G F 0 a D 4 8 L 0 l 0 Z W 1 M b 2 N h d G l v b j 4 8 U 3 R h Y m x l R W 5 0 c m l l c y A v P j w v S X R l b T 4 8 S X R l b T 4 8 S X R l b U x v Y 2 F 0 a W 9 u P j x J d G V t V H l w Z T 5 G b 3 J t d W x h P C 9 J d G V t V H l w Z T 4 8 S X R l b V B h d G g + U 2 V j d G l v b j E v Z l N h b G V z L 1 J l b W 9 2 Z W Q l M j B P d G h l c i U y M E N v b H V t b n M x P C 9 J d G V t U G F 0 a D 4 8 L 0 l 0 Z W 1 M b 2 N h d G l v b j 4 8 U 3 R h Y m x l R W 5 0 c m l l c y A v P j w v S X R l b T 4 8 S X R l b T 4 8 S X R l b U x v Y 2 F 0 a W 9 u P j x J d G V t V H l w Z T 5 G b 3 J t d W x h P C 9 J d G V t V H l w Z T 4 8 S X R l b V B h d G g + U 2 V j d G l v b j E v Z l N h b G V z L 0 V 4 c G F u Z G V k J T I w V G F i b G U l M j B D b 2 x 1 b W 4 x P C 9 J d G V t U G F 0 a D 4 8 L 0 l 0 Z W 1 M b 2 N h d G l v b j 4 8 U 3 R h Y m x l R W 5 0 c m l l c y A v P j w v S X R l b T 4 8 S X R l b T 4 8 S X R l b U x v Y 2 F 0 a W 9 u P j x J d G V t V H l w Z T 5 G b 3 J t d W x h P C 9 J d G V t V H l w Z T 4 8 S X R l b V B h d G g + U 2 V j d G l v b j E v Z l N h b G V z L 0 N o Y W 5 n Z W Q l M j B U e X B l P C 9 J d G V t U G F 0 a D 4 8 L 0 l 0 Z W 1 M b 2 N h d G l v b j 4 8 U 3 R h Y m x l R W 5 0 c m l l c y A v P j w v S X R l b T 4 8 S X R l b T 4 8 S X R l b U x v Y 2 F 0 a W 9 u P j x J d G V t V H l w Z T 5 G b 3 J t d W x h P C 9 J d G V t V H l w Z T 4 8 S X R l b V B h d G g + U 2 V j d G l v b j E v Z F 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c m 9 k d W N 0 S U Q m c X V v d D s s J n F 1 b 3 Q 7 U H J v Z H V j d C Z x d W 9 0 O y w m c X V v d D t T d X B w b G l l c i Z x d W 9 0 O y w m c X V v d D t D b 3 N 0 J n F 1 b 3 Q 7 L C Z x d W 9 0 O 1 B y a W N l J n F 1 b 3 Q 7 X S I g L z 4 8 R W 5 0 c n k g V H l w Z T 0 i R m l s b E N v b H V t b l R 5 c G V z I i B W Y W x 1 Z T 0 i c 0 F 3 W U d C U V U 9 I i A v P j x F b n R y e S B U e X B l P S J G a W x s T G F z d F V w Z G F 0 Z W Q i I F Z h b H V l P S J k M j A y M y 0 w M y 0 y M V Q x N T o 0 M j o y M i 4 2 N j k 1 N j k y W i I g L z 4 8 R W 5 0 c n k g V H l w Z T 0 i R m l s b E V y c m 9 y Q 2 9 1 b n Q i I F Z h b H V l P S J s M C I g L z 4 8 R W 5 0 c n k g V H l w Z T 0 i R m l s b E V y c m 9 y Q 2 9 k Z S I g V m F s d W U 9 I n N V b m t u b 3 d u I i A v P j x F b n R y e S B U e X B l P S J G a W x s Q 2 9 1 b n Q i I F Z h b H V l P S J s N C I g L z 4 8 R W 5 0 c n k g V H l w Z T 0 i Q W R k Z W R U b 0 R h d G F N b 2 R l b C I g V m F s d W U 9 I m w x I i A v P j x F b n R y e S B U e X B l P S J R d W V y e U l E I i B W Y W x 1 Z T 0 i c 2 E y N m U 2 Z T g x L T E w Y m Q t N D B h N i 0 5 Z T U 4 L T Q 3 Z G M 1 O T B k M T Q x M y I g L z 4 8 R W 5 0 c n k g V H l w Z T 0 i U m V s Y X R p b 2 5 z a G l w S W 5 m b 0 N v b n R h a W 5 l c i I g V m F s d W U 9 I n N 7 J n F 1 b 3 Q 7 Y 2 9 s d W 1 u Q 2 9 1 b n Q m c X V v d D s 6 N S w m c X V v d D t r Z X l D b 2 x 1 b W 5 O Y W 1 l c y Z x d W 9 0 O z p b X S w m c X V v d D t x d W V y e V J l b G F 0 a W 9 u c 2 h p c H M m c X V v d D s 6 W 1 0 s J n F 1 b 3 Q 7 Y 2 9 s d W 1 u S W R l b n R p d G l l c y Z x d W 9 0 O z p b J n F 1 b 3 Q 7 U 2 V j d G l v b j E v Z F B y b 2 R 1 Y 3 Q v Q 2 h h b m d l Z C B U e X B l L n t Q c m 9 k d W N 0 S U Q s M H 0 m c X V v d D s s J n F 1 b 3 Q 7 U 2 V j d G l v b j E v Z F B y b 2 R 1 Y 3 Q v Q 2 h h b m d l Z C B U e X B l L n t Q c m 9 k d W N 0 L D F 9 J n F 1 b 3 Q 7 L C Z x d W 9 0 O 1 N l Y 3 R p b 2 4 x L 2 R Q c m 9 k d W N 0 L 0 N o Y W 5 n Z W Q g V H l w Z S 5 7 U 3 V w c G x p Z X I s M n 0 m c X V v d D s s J n F 1 b 3 Q 7 U 2 V j d G l v b j E v Z F B y b 2 R 1 Y 3 Q v Q 2 h h b m d l Z C B U e X B l L n t D b 3 N 0 L D N 9 J n F 1 b 3 Q 7 L C Z x d W 9 0 O 1 N l Y 3 R p b 2 4 x L 2 R Q c m 9 k d W N 0 L 0 N o Y W 5 n Z W Q g V H l w Z S 5 7 U H J p Y 2 U s N H 0 m c X V v d D t d L C Z x d W 9 0 O 0 N v b H V t b k N v d W 5 0 J n F 1 b 3 Q 7 O j U s J n F 1 b 3 Q 7 S 2 V 5 Q 2 9 s d W 1 u T m F t Z X M m c X V v d D s 6 W 1 0 s J n F 1 b 3 Q 7 Q 2 9 s d W 1 u S W R l b n R p d G l l c y Z x d W 9 0 O z p b J n F 1 b 3 Q 7 U 2 V j d G l v b j E v Z F B y b 2 R 1 Y 3 Q v Q 2 h h b m d l Z C B U e X B l L n t Q c m 9 k d W N 0 S U Q s M H 0 m c X V v d D s s J n F 1 b 3 Q 7 U 2 V j d G l v b j E v Z F B y b 2 R 1 Y 3 Q v Q 2 h h b m d l Z C B U e X B l L n t Q c m 9 k d W N 0 L D F 9 J n F 1 b 3 Q 7 L C Z x d W 9 0 O 1 N l Y 3 R p b 2 4 x L 2 R Q c m 9 k d W N 0 L 0 N o Y W 5 n Z W Q g V H l w Z S 5 7 U 3 V w c G x p Z X I s M n 0 m c X V v d D s s J n F 1 b 3 Q 7 U 2 V j d G l v b j E v Z F B y b 2 R 1 Y 3 Q v Q 2 h h b m d l Z C B U e X B l L n t D b 3 N 0 L D N 9 J n F 1 b 3 Q 7 L C Z x d W 9 0 O 1 N l Y 3 R p b 2 4 x L 2 R Q c m 9 k d W N 0 L 0 N o Y W 5 n Z W Q g V H l w Z S 5 7 U H J p Y 2 U s N H 0 m c X V v d D t d L C Z x d W 9 0 O 1 J l b G F 0 a W 9 u c 2 h p c E l u Z m 8 m c X V v d D s 6 W 1 1 9 I i A v P j w v U 3 R h Y m x l R W 5 0 c m l l c z 4 8 L 0 l 0 Z W 0 + P E l 0 Z W 0 + P E l 0 Z W 1 M b 2 N h d G l v b j 4 8 S X R l b V R 5 c G U + R m 9 y b X V s Y T w v S X R l b V R 5 c G U + P E l 0 Z W 1 Q Y X R o P l N l Y 3 R p b 2 4 x L 2 R Q c m 9 k d W N 0 L 1 N v d X J j Z T w v S X R l b V B h d G g + P C 9 J d G V t T G 9 j Y X R p b 2 4 + P F N 0 Y W J s Z U V u d H J p Z X M g L z 4 8 L 0 l 0 Z W 0 + P E l 0 Z W 0 + P E l 0 Z W 1 M b 2 N h d G l v b j 4 8 S X R l b V R 5 c G U + R m 9 y b X V s Y T w v S X R l b V R 5 c G U + P E l 0 Z W 1 Q Y X R o P l N l Y 3 R p b 2 4 x L 2 R Q c m 9 k d W N 0 L 0 N o Y W 5 n Z W Q l M j B U e X B l P C 9 J d G V t U G F 0 a D 4 8 L 0 l 0 Z W 1 M b 2 N h d G l v b j 4 8 U 3 R h Y m x l R W 5 0 c m l l c y A v P j w v S X R l b T 4 8 S X R l b T 4 8 S X R l b U x v Y 2 F 0 a W 9 u P j x J d G V t V H l w Z T 5 G b 3 J t d W x h P C 9 J d G V t V H l w Z T 4 8 S X R l b V B h d G g + U 2 V j d G l v b j E v Z F N h b G V z U m 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2 F s Z X N S Z X B J R C Z x d W 9 0 O y w m c X V v d D t T Y W x l c 1 J l c C Z x d W 9 0 O y w m c X V v d D t S Z W d p b 2 4 m c X V v d D t d I i A v P j x F b n R y e S B U e X B l P S J G a W x s Q 2 9 s d W 1 u V H l w Z X M i I F Z h b H V l P S J z Q X d Z R y I g L z 4 8 R W 5 0 c n k g V H l w Z T 0 i R m l s b E x h c 3 R V c G R h d G V k I i B W Y W x 1 Z T 0 i Z D I w M j M t M D M t M j F U M T U 6 N D I 6 M j I u N j U z O T M 4 N F o i I C 8 + P E V u d H J 5 I F R 5 c G U 9 I k Z p b G x F c n J v c k N v d W 5 0 I i B W Y W x 1 Z T 0 i b D A i I C 8 + P E V u d H J 5 I F R 5 c G U 9 I k Z p b G x F c n J v c k N v Z G U i I F Z h b H V l P S J z V W 5 r b m 9 3 b i I g L z 4 8 R W 5 0 c n k g V H l w Z T 0 i R m l s b E N v d W 5 0 I i B W Y W x 1 Z T 0 i b D Q i I C 8 + P E V u d H J 5 I F R 5 c G U 9 I k F k Z G V k V G 9 E Y X R h T W 9 k Z W w i I F Z h b H V l P S J s M S I g L z 4 8 R W 5 0 c n k g V H l w Z T 0 i U X V l c n l J R C I g V m F s d W U 9 I n M 4 N 2 I 3 Z G F i M C 0 x O W I y L T Q 2 Z T g t Y m U 0 Z C 0 3 Y z Y x Y W Y y M z d j Z G M i I C 8 + P E V u d H J 5 I F R 5 c G U 9 I l J l b G F 0 a W 9 u c 2 h p c E l u Z m 9 D b 2 5 0 Y W l u Z X I i I F Z h b H V l P S J z e y Z x d W 9 0 O 2 N v b H V t b k N v d W 5 0 J n F 1 b 3 Q 7 O j M s J n F 1 b 3 Q 7 a 2 V 5 Q 2 9 s d W 1 u T m F t Z X M m c X V v d D s 6 W 1 0 s J n F 1 b 3 Q 7 c X V l c n l S Z W x h d G l v b n N o a X B z J n F 1 b 3 Q 7 O l t d L C Z x d W 9 0 O 2 N v b H V t b k l k Z W 5 0 a X R p Z X M m c X V v d D s 6 W y Z x d W 9 0 O 1 N l Y 3 R p b 2 4 x L 2 R T Y W x l c 1 J l c C 9 D a G F u Z 2 V k I F R 5 c G U u e 1 N h b G V z U m V w S U Q s M H 0 m c X V v d D s s J n F 1 b 3 Q 7 U 2 V j d G l v b j E v Z F N h b G V z U m V w L 0 N o Y W 5 n Z W Q g V H l w Z S 5 7 U 2 F s Z X N S Z X A s M X 0 m c X V v d D s s J n F 1 b 3 Q 7 U 2 V j d G l v b j E v Z F N h b G V z U m V w L 0 N o Y W 5 n Z W Q g V H l w Z S 5 7 U m V n a W 9 u L D J 9 J n F 1 b 3 Q 7 X S w m c X V v d D t D b 2 x 1 b W 5 D b 3 V u d C Z x d W 9 0 O z o z L C Z x d W 9 0 O 0 t l e U N v b H V t b k 5 h b W V z J n F 1 b 3 Q 7 O l t d L C Z x d W 9 0 O 0 N v b H V t b k l k Z W 5 0 a X R p Z X M m c X V v d D s 6 W y Z x d W 9 0 O 1 N l Y 3 R p b 2 4 x L 2 R T Y W x l c 1 J l c C 9 D a G F u Z 2 V k I F R 5 c G U u e 1 N h b G V z U m V w S U Q s M H 0 m c X V v d D s s J n F 1 b 3 Q 7 U 2 V j d G l v b j E v Z F N h b G V z U m V w L 0 N o Y W 5 n Z W Q g V H l w Z S 5 7 U 2 F s Z X N S Z X A s M X 0 m c X V v d D s s J n F 1 b 3 Q 7 U 2 V j d G l v b j E v Z F N h b G V z U m V w L 0 N o Y W 5 n Z W Q g V H l w Z S 5 7 U m V n a W 9 u L D J 9 J n F 1 b 3 Q 7 X S w m c X V v d D t S Z W x h d G l v b n N o a X B J b m Z v J n F 1 b 3 Q 7 O l t d f S I g L z 4 8 L 1 N 0 Y W J s Z U V u d H J p Z X M + P C 9 J d G V t P j x J d G V t P j x J d G V t T G 9 j Y X R p b 2 4 + P E l 0 Z W 1 U e X B l P k Z v c m 1 1 b G E 8 L 0 l 0 Z W 1 U e X B l P j x J d G V t U G F 0 a D 5 T Z W N 0 a W 9 u M S 9 k U 2 F s Z X N S Z X A v U 2 9 1 c m N l P C 9 J d G V t U G F 0 a D 4 8 L 0 l 0 Z W 1 M b 2 N h d G l v b j 4 8 U 3 R h Y m x l R W 5 0 c m l l c y A v P j w v S X R l b T 4 8 S X R l b T 4 8 S X R l b U x v Y 2 F 0 a W 9 u P j x J d G V t V H l w Z T 5 G b 3 J t d W x h P C 9 J d G V t V H l w Z T 4 8 S X R l b V B h d G g + U 2 V j d G l v b j E v Z F N h b G V z U m V w L 0 N o Y W 5 n Z W Q l M j B U e X B l P C 9 J d G V t U G F 0 a D 4 8 L 0 l 0 Z W 1 M b 2 N h d G l v b j 4 8 U 3 R h Y m x l R W 5 0 c m l l c y A v P j w v S X R l b T 4 8 L 0 l 0 Z W 1 z P j w v T G 9 j Y W x Q Y W N r Y W d l T W V 0 Y W R h d G F G a W x l P h Y A A A B Q S w U G A A A A A A A A A A A A A A A A A A A A A A A A J g E A A A E A A A D Q j J 3 f A R X R E Y x 6 A M B P w p f r A Q A A A G 6 L j 5 T O S w J J s y r 4 t z n P R I g A A A A A A g A A A A A A E G Y A A A A B A A A g A A A A H S N Q W 6 Y h / q r S h B 7 w o 8 8 K e T F c G J 5 U S n r t s g f + e K a k u t c A A A A A D o A A A A A C A A A g A A A A T C 8 f w 6 B n V d G K j 2 D h I 8 h 8 Y V J L M M M o b I q + P o Y N k f 5 4 9 a d Q A A A A i 2 n 6 P V i / j 4 d U L m U W m T o 9 B p E Y 7 8 z 9 F F E x K u Y B l o w d R 9 i x z i m 6 9 Y S c t Q C r S A q C 0 b 9 B H s w j R Z H 0 W V 4 2 o e R P U 2 n 8 3 m a D 0 8 m w e m G C J 2 v x 8 H c u y x h A A A A A / p / y w + V u l F 8 W g d h Q S f e 2 W e u m q 6 s l O 1 Q T l 4 T T h 3 M Z 1 W U o T o p v 0 j 5 q 1 2 v 0 x Z f u i p F j P X w L F d T 3 a d F N U 1 d d s e l C o A = = < / D a t a M a s h u p > 
</file>

<file path=customXml/item17.xml>��< ? x m l   v e r s i o n = " 1 . 0 "   e n c o d i n g = " U T F - 1 6 " ? > < G e m i n i   x m l n s = " h t t p : / / g e m i n i / p i v o t c u s t o m i z a t i o n / 0 5 b 0 9 8 6 8 - 3 4 7 7 - 4 b 3 4 - a c 4 a - 9 e 9 4 d b 8 1 0 b a 1 " > < C u s t o m C o n t e n t > < ! [ C D A T A [ < ? x m l   v e r s i o n = " 1 . 0 "   e n c o d i n g = " u t f - 1 6 " ? > < S e t t i n g s > < C a l c u l a t e d F i e l d s > < i t e m > < M e a s u r e N a m e > T o t a l S a l e s ( $ ) < / M e a s u r e N a m e > < D i s p l a y N a m e > T o t a l S a l e s ( $ ) < / D i s p l a y N a m e > < V i s i b l e > F a l s e < / V i s i b l e > < / i t e m > < i t e m > < M e a s u r e N a m e > T o t a l _ S a l e s ( $ ) < / M e a s u r e N a m e > < D i s p l a y N a m e > T o t a l _ S a l e s ( $ ) < / D i s p l a y N a m e > < V i s i b l e > F a l s e < / V i s i b l e > < / i t e m > < i t e m > < M e a s u r e N a m e > A v e r a g e m o n t h < / M e a s u r e N a m e > < D i s p l a y N a m e > A v e r a g e m o n t h < / D i s p l a y N a m e > < V i s i b l e > F a l s e < / V i s i b l e > < / i t e m > < i t e m > < M e a s u r e N a m e > c h a n g e < / M e a s u r e N a m e > < D i s p l a y N a m e > c h a n g e < / D i s p l a y N a m e > < V i s i b l e > F a l s e < / V i s i b l e > < / i t e m > < i t e m > < M e a s u r e N a m e > Y O Y c h a n g e < / M e a s u r e N a m e > < D i s p l a y N a m e > Y O Y c h a n g e < / D i s p l a y N a m e > < V i s i b l e > F a l s e < / V i s i b l e > < / i t e m > < i t e m > < M e a s u r e N a m e > f r e q u e n c y < / M e a s u r e N a m e > < D i s p l a y N a m e > f r e q u e n c y < / D i s p l a y N a m e > < V i s i b l e > F a l s e < / V i s i b l e > < / i t e m > < i t e m > < M e a s u r e N a m e > Y O Y t r a n s < / M e a s u r e N a m e > < D i s p l a y N a m e > Y O Y t r a n s < / 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 C o l u m n s \ E O M o n t h < / K e y > < / a : K e y > < a : V a l u e   i : t y p e = " T a b l e W i d g e t B a s e V i e w S t a t e " / > < / a : K e y V a l u e O f D i a g r a m O b j e c t K e y a n y T y p e z b w N T n L X > < / V i e w S t a t e s > < / D i a g r a m M a n a g e r . S e r i a l i z a b l e D i a g r a m > < D i a g r a m M a n a g e r . S e r i a l i z a b l e D i a g r a m > < A d a p t e r   i : t y p e = " T a b l e W i d g e t V i e w M o d e l S a n d b o x A d a p t e r " > < T a b l e N a m e > d P r o d u c t 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 d S a l e s R e p 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 d S a l e s R e p 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 C o l u m n s \ L i n e 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9 1 b f 0 6 b - 4 b 0 4 - 4 9 7 4 - 9 a c 1 - 4 c 6 2 2 2 e 2 7 1 5 a " > < C u s t o m C o n t e n t > < ! [ C D A T A [ < ? x m l   v e r s i o n = " 1 . 0 "   e n c o d i n g = " u t f - 1 6 " ? > < S e t t i n g s > < C a l c u l a t e d F i e l d s > < i t e m > < M e a s u r e N a m e > T o t a l S a l e s ( $ ) < / M e a s u r e N a m e > < D i s p l a y N a m e > T o t a l S a l e s ( $ ) < / D i s p l a y N a m e > < V i s i b l e > F a l s e < / V i s i b l e > < / i t e m > < i t e m > < M e a s u r e N a m e > T o t a l _ S a l e s ( $ ) < / M e a s u r e N a m e > < D i s p l a y N a m e > T o t a l _ S a l e s ( $ ) < / D i s p l a y N a m e > < V i s i b l e > F a l s e < / V i s i b l e > < / i t e m > < i t e m > < M e a s u r e N a m e > A v e r a g e m o n t h < / M e a s u r e N a m e > < D i s p l a y N a m e > A v e r a g e m o n t h < / D i s p l a y N a m e > < V i s i b l e > F a l s e < / V i s i b l e > < / i t e m > < i t e m > < M e a s u r e N a m e > c h a n g e < / M e a s u r e N a m e > < D i s p l a y N a m e > c h a n g e < / D i s p l a y N a m e > < V i s i b l e > F a l s e < / V i s i b l e > < / i t e m > < i t e m > < M e a s u r e N a m e > Y O Y c h a n g e < / M e a s u r e N a m e > < D i s p l a y N a m e > Y O Y c h a n g e < / D i s p l a y N a m e > < V i s i b l e > F a l s e < / V i s i b l e > < / i t e m > < i t e m > < M e a s u r e N a m e > f r e q u e n c y < / M e a s u r e N a m e > < D i s p l a y N a m e > f r e q u e n c y < / D i s p l a y N a m e > < V i s i b l e > F a l s e < / V i s i b l e > < / i t e m > < i t e m > < M e a s u r e N a m e > Y O Y t r a n s < / M e a s u r e N a m e > < D i s p l a y N a m e > Y O Y t r a n s < / 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I s S a n d b o x E m b e d d e d " > < C u s t o m C o n t e n t > < ! [ C D A T A [ y e 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 C o l u m n s \ E O M o n t h 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 C o l u m n s \ E O M o n t h < / 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 d D a t e < / K e y > < / D i a g r a m O b j e c t K e y > < D i a g r a m O b j e c t K e y > < K e y > A c t i o n s \ A d d   t o   h i e r a r c h y   F o r   & l t ; T a b l e s \ d D a t e \ H i e r a r c h i e s \ D a t e   H i e r a r c h y & g t ; < / K e y > < / D i a g r a m O b j e c t K e y > < D i a g r a m O b j e c t K e y > < K e y > A c t i o n s \ M o v e   t o   a   H i e r a r c h y   i n   T a b l e   d D a t e < / K e y > < / D i a g r a m O b j e c t K e y > < D i a g r a m O b j e c t K e y > < K e y > A c t i o n s \ M o v e   i n t o   h i e r a r c h y   F o r   & l t ; T a b l e s \ d D a t e \ H i e r a r c h i e s \ D a t e 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 T a g s \ T a b l e s \ & l t ; T a b l e s \ f S a l e s & g t ; < / K e y > < / D i a g r a m O b j e c t K e y > < D i a g r a m O b j e c t K e y > < K e y > D y n a m i c   T a g s \ T a b l e s \ & l t ; T a b l e s \ d P r o d u c t & g t ; < / K e y > < / D i a g r a m O b j e c t K e y > < D i a g r a m O b j e c t K e y > < K e y > D y n a m i c   T a g s \ T a b l e s \ & l t ; T a b l e s \ d S a l e s R e p & g t ; < / K e y > < / D i a g r a m O b j e c t K e y > < D i a g r a m O b j e c t K e y > < K e y > D y n a m i c   T a g s \ T a b l e s \ & l t ; T a b l e s \ d D a t e & g t ; < / K e y > < / D i a g r a m O b j e c t K e y > < D i a g r a m O b j e c t K e y > < K e y > D y n a m i c   T a g s \ H i e r a r c h i e s \ & l t ; T a b l e s \ d D a t e \ H i e r a r c h i e s \ D a t e   H i e r a r c h y & g t ; < / K e y > < / D i a g r a m O b j e c t K e y > < D i a g r a m O b j e c t K e y > < K e y > T a b l e s \ f S a l e s < / K e y > < / D i a g r a m O b j e c t K e y > < D i a g r a m O b j e c t K e y > < K e y > T a b l e s \ f S a l e s \ C o l u m n s \ D a t e < / K e y > < / D i a g r a m O b j e c t K e y > < D i a g r a m O b j e c t K e y > < K e y > T a b l e s \ f S a l e s \ C o l u m n s \ P r o d u c t I D < / K e y > < / D i a g r a m O b j e c t K e y > < D i a g r a m O b j e c t K e y > < K e y > T a b l e s \ f S a l e s \ C o l u m n s \ S a l e s R e p I D < / K e y > < / D i a g r a m O b j e c t K e y > < D i a g r a m O b j e c t K e y > < K e y > T a b l e s \ f S a l e s \ C o l u m n s \ U n i t s < / K e y > < / D i a g r a m O b j e c t K e y > < D i a g r a m O b j e c t K e y > < K e y > T a b l e s \ f S a l e s \ C o l u m n s \ L i n e   S a l e s < / K e y > < / D i a g r a m O b j e c t K e y > < D i a g r a m O b j e c t K e y > < K e y > T a b l e s \ f S a l e s \ M e a s u r e s \ T o t a l S a l e s ( $ ) < / K e y > < / D i a g r a m O b j e c t K e y > < D i a g r a m O b j e c t K e y > < K e y > T a b l e s \ f S a l e s \ M e a s u r e s \ T o t a l _ S a l e s ( $ ) < / K e y > < / D i a g r a m O b j e c t K e y > < D i a g r a m O b j e c t K e y > < K e y > T a b l e s \ f S a l e s \ M e a s u r e s \ A v e r a g e m o n t h < / K e y > < / D i a g r a m O b j e c t K e y > < D i a g r a m O b j e c t K e y > < K e y > T a b l e s \ f S a l e s \ M e a s u r e s \ c h a n g e < / K e y > < / D i a g r a m O b j e c t K e y > < D i a g r a m O b j e c t K e y > < K e y > T a b l e s \ f S a l e s \ M e a s u r e s \ Y O Y c h a n g e < / K e y > < / D i a g r a m O b j e c t K e y > < D i a g r a m O b j e c t K e y > < K e y > T a b l e s \ f S a l e s \ M e a s u r e s \ f r e q u e n c y < / K e y > < / D i a g r a m O b j e c t K e y > < D i a g r a m O b j e c t K e y > < K e y > T a b l e s \ f S a l e s \ M e a s u r e s \ Y O Y t r a n s < / K e y > < / D i a g r a m O b j e c t K e y > < D i a g r a m O b j e c t K e y > < K e y > T a b l e s \ d P r o d u c t < / K e y > < / D i a g r a m O b j e c t K e y > < D i a g r a m O b j e c t K e y > < K e y > T a b l e s \ d P r o d u c t \ C o l u m n s \ P r o d u c t I D < / K e y > < / D i a g r a m O b j e c t K e y > < D i a g r a m O b j e c t K e y > < K e y > T a b l e s \ d P r o d u c t \ C o l u m n s \ P r o d u c t < / K e y > < / D i a g r a m O b j e c t K e y > < D i a g r a m O b j e c t K e y > < K e y > T a b l e s \ d P r o d u c t \ C o l u m n s \ S u p p l i e r < / K e y > < / D i a g r a m O b j e c t K e y > < D i a g r a m O b j e c t K e y > < K e y > T a b l e s \ d P r o d u c t \ C o l u m n s \ C o s t < / K e y > < / D i a g r a m O b j e c t K e y > < D i a g r a m O b j e c t K e y > < K e y > T a b l e s \ d P r o d u c t \ C o l u m n s \ P r i c e < / K e y > < / D i a g r a m O b j e c t K e y > < D i a g r a m O b j e c t K e y > < K e y > T a b l e s \ d S a l e s R e p < / K e y > < / D i a g r a m O b j e c t K e y > < D i a g r a m O b j e c t K e y > < K e y > T a b l e s \ d S a l e s R e p \ C o l u m n s \ S a l e s R e p I D < / K e y > < / D i a g r a m O b j e c t K e y > < D i a g r a m O b j e c t K e y > < K e y > T a b l e s \ d S a l e s R e p \ C o l u m n s \ S a l e s R e p < / K e y > < / D i a g r a m O b j e c t K e y > < D i a g r a m O b j e c t K e y > < K e y > T a b l e s \ d S a l e s R e p \ C o l u m n s \ R e g i o n < / K e y > < / D i a g r a m O b j e c t K e y > < D i a g r a m O b j e c t K e y > < K e y > T a b l e s \ d D a t e < / K e y > < / D i a g r a m O b j e c t K e y > < D i a g r a m O b j e c t K e y > < K e y > T a b l e s \ d D a t e \ C o l u m n s \ D a t e < / K e y > < / D i a g r a m O b j e c t K e y > < D i a g r a m O b j e c t K e y > < K e y > T a b l e s \ d D a t e \ C o l u m n s \ Y e a r < / K e y > < / D i a g r a m O b j e c t K e y > < D i a g r a m O b j e c t K e y > < K e y > T a b l e s \ d D a t e \ C o l u m n s \ M o n t h   N u m b e r < / K e y > < / D i a g r a m O b j e c t K e y > < D i a g r a m O b j e c t K e y > < K e y > T a b l e s \ d D a t e \ C o l u m n s \ M o n t h < / K e y > < / D i a g r a m O b j e c t K e y > < D i a g r a m O b j e c t K e y > < K e y > T a b l e s \ d D a t e \ C o l u m n s \ E O M o n t h < / K e y > < / D i a g r a m O b j e c t K e y > < D i a g r a m O b j e c t K e y > < K e y > T a b l e s \ d D a t e \ H i e r a r c h i e s \ D a t e   H i e r a r c h y < / K e y > < / D i a g r a m O b j e c t K e y > < D i a g r a m O b j e c t K e y > < K e y > T a b l e s \ d D a t e \ H i e r a r c h i e s \ D a t e   H i e r a r c h y \ L e v e l s \ Y e a r < / K e y > < / D i a g r a m O b j e c t K e y > < D i a g r a m O b j e c t K e y > < K e y > T a b l e s \ d D a t e \ H i e r a r c h i e s \ D a t e   H i e r a r c h y \ L e v e l s \ M o n t h < / K e y > < / D i a g r a m O b j e c t K e y > < D i a g r a m O b j e c t K e y > < K e y > R e l a t i o n s h i p s \ & l t ; T a b l e s \ f S a l e s \ C o l u m n s \ P r o d u c t I D & g t ; - & l t ; T a b l e s \ d P r o d u c t \ C o l u m n s \ P r o d u c t I D & g t ; < / K e y > < / D i a g r a m O b j e c t K e y > < D i a g r a m O b j e c t K e y > < K e y > R e l a t i o n s h i p s \ & l t ; T a b l e s \ f S a l e s \ C o l u m n s \ P r o d u c t I D & g t ; - & l t ; T a b l e s \ d P r o d u c t \ C o l u m n s \ P r o d u c t I D & g t ; \ F K < / K e y > < / D i a g r a m O b j e c t K e y > < D i a g r a m O b j e c t K e y > < K e y > R e l a t i o n s h i p s \ & l t ; T a b l e s \ f S a l e s \ C o l u m n s \ P r o d u c t I D & g t ; - & l t ; T a b l e s \ d P r o d u c t \ C o l u m n s \ P r o d u c t I D & g t ; \ P K < / K e y > < / D i a g r a m O b j e c t K e y > < D i a g r a m O b j e c t K e y > < K e y > R e l a t i o n s h i p s \ & l t ; T a b l e s \ f S a l e s \ C o l u m n s \ P r o d u c t I D & g t ; - & l t ; T a b l e s \ d P r o d u c t \ C o l u m n s \ P r o d u c t I D & g t ; \ C r o s s F i l t e r < / K e y > < / D i a g r a m O b j e c t K e y > < D i a g r a m O b j e c t K e y > < K e y > R e l a t i o n s h i p s \ & l t ; T a b l e s \ f S a l e s \ C o l u m n s \ S a l e s R e p I D & g t ; - & l t ; T a b l e s \ d S a l e s R e p \ C o l u m n s \ S a l e s R e p I D & g t ; < / K e y > < / D i a g r a m O b j e c t K e y > < D i a g r a m O b j e c t K e y > < K e y > R e l a t i o n s h i p s \ & l t ; T a b l e s \ f S a l e s \ C o l u m n s \ S a l e s R e p I D & g t ; - & l t ; T a b l e s \ d S a l e s R e p \ C o l u m n s \ S a l e s R e p I D & g t ; \ F K < / K e y > < / D i a g r a m O b j e c t K e y > < D i a g r a m O b j e c t K e y > < K e y > R e l a t i o n s h i p s \ & l t ; T a b l e s \ f S a l e s \ C o l u m n s \ S a l e s R e p I D & g t ; - & l t ; T a b l e s \ d S a l e s R e p \ C o l u m n s \ S a l e s R e p I D & g t ; \ P K < / K e y > < / D i a g r a m O b j e c t K e y > < D i a g r a m O b j e c t K e y > < K e y > R e l a t i o n s h i p s \ & l t ; T a b l e s \ f S a l e s \ C o l u m n s \ S a l e s R e p I D & g t ; - & l t ; T a b l e s \ d S a l e s R e p \ C o l u m n s \ S a l e s R e p I D & g t ; \ C r o s s F i l t e r < / K e y > < / D i a g r a m O b j e c t K e y > < D i a g r a m O b j e c t K e y > < K e y > R e l a t i o n s h i p s \ & l t ; T a b l e s \ f S a l e s \ C o l u m n s \ D a t e & g t ; - & l t ; T a b l e s \ d D a t e \ C o l u m n s \ D a t e & g t ; < / K e y > < / D i a g r a m O b j e c t K e y > < D i a g r a m O b j e c t K e y > < K e y > R e l a t i o n s h i p s \ & l t ; T a b l e s \ f S a l e s \ C o l u m n s \ D a t e & g t ; - & l t ; T a b l e s \ d D a t e \ C o l u m n s \ D a t e & g t ; \ F K < / K e y > < / D i a g r a m O b j e c t K e y > < D i a g r a m O b j e c t K e y > < K e y > R e l a t i o n s h i p s \ & l t ; T a b l e s \ f S a l e s \ C o l u m n s \ D a t e & g t ; - & l t ; T a b l e s \ d D a t e \ C o l u m n s \ D a t e & g t ; \ P K < / K e y > < / D i a g r a m O b j e c t K e y > < D i a g r a m O b j e c t K e y > < K e y > R e l a t i o n s h i p s \ & l t ; T a b l e s \ f S a l e s \ C o l u m n s \ D a t e & g t ; - & l t ; T a b l e s \ d D a t e \ C o l u m n s \ D a t e & g t ; \ C r o s s F i l t e r < / K e y > < / D i a g r a m O b j e c t K e y > < / A l l K e y s > < S e l e c t e d K e y s > < D i a g r a m O b j e c t K e y > < K e y > T a b l e s \ d D a t e \ C o l u m n s \ E O M o n t h 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 d D a t e < / K e y > < / a : K e y > < a : V a l u e   i : t y p e = " D i a g r a m D i s p l a y V i e w S t a t e I D i a g r a m A c t i o n " / > < / a : K e y V a l u e O f D i a g r a m O b j e c t K e y a n y T y p e z b w N T n L X > < a : K e y V a l u e O f D i a g r a m O b j e c t K e y a n y T y p e z b w N T n L X > < a : K e y > < K e y > A c t i o n s \ A d d   t o   h i e r a r c h y   F o r   & l t ; T a b l e s \ d D a t e \ H i e r a r c h i e s \ D a t e   H i e r a r c h y & g t ; < / K e y > < / a : K e y > < a : V a l u e   i : t y p e = " D i a g r a m D i s p l a y V i e w S t a t e I D i a g r a m A c t i o n " / > < / a : K e y V a l u e O f D i a g r a m O b j e c t K e y a n y T y p e z b w N T n L X > < a : K e y V a l u e O f D i a g r a m O b j e c t K e y a n y T y p e z b w N T n L X > < a : K e y > < K e y > A c t i o n s \ M o v e   t o   a   H i e r a r c h y   i n   T a b l e   d D a t e < / K e y > < / a : K e y > < a : V a l u e   i : t y p e = " D i a g r a m D i s p l a y V i e w S t a t e I D i a g r a m A c t i o n " / > < / a : K e y V a l u e O f D i a g r a m O b j e c t K e y a n y T y p e z b w N T n L X > < a : K e y V a l u e O f D i a g r a m O b j e c t K e y a n y T y p e z b w N T n L X > < a : K e y > < K e y > A c t i o n s \ M o v e   i n t o   h i e r a r c h y   F o r   & l t ; T a b l e s \ d D a t e \ H i e r a r c h i e s \ D a t e 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 T a g s \ T a b l e s \ & l t ; T a b l e s \ d P r o d u c t & g t ; < / K e y > < / a : K e y > < a : V a l u e   i : t y p e = " D i a g r a m D i s p l a y T a g V i e w S t a t e " > < I s N o t F i l t e r e d O u t > t r u e < / I s N o t F i l t e r e d O u t > < / a : V a l u e > < / a : K e y V a l u e O f D i a g r a m O b j e c t K e y a n y T y p e z b w N T n L X > < a : K e y V a l u e O f D i a g r a m O b j e c t K e y a n y T y p e z b w N T n L X > < a : K e y > < K e y > D y n a m i c   T a g s \ T a b l e s \ & l t ; T a b l e s \ d S a l e s R e p & g t ; < / K e y > < / a : K e y > < a : V a l u e   i : t y p e = " D i a g r a m D i s p l a y T a g V i e w S t a t e " > < I s N o t F i l t e r e d O u t > t r u e < / I s N o t F i l t e r e d O u t > < / a : V a l u e > < / a : K e y V a l u e O f D i a g r a m O b j e c t K e y a n y T y p e z b w N T n L X > < a : K e y V a l u e O f D i a g r a m O b j e c t K e y a n y T y p e z b w N T n L X > < a : K e y > < K e y > D y n a m i c   T a g s \ T a b l e s \ & l t ; T a b l e s \ d D a t e & g t ; < / K e y > < / a : K e y > < a : V a l u e   i : t y p e = " D i a g r a m D i s p l a y T a g V i e w S t a t e " > < I s N o t F i l t e r e d O u t > t r u e < / I s N o t F i l t e r e d O u t > < / a : V a l u e > < / a : K e y V a l u e O f D i a g r a m O b j e c t K e y a n y T y p e z b w N T n L X > < a : K e y V a l u e O f D i a g r a m O b j e c t K e y a n y T y p e z b w N T n L X > < a : K e y > < K e y > D y n a m i c   T a g s \ H i e r a r c h i e s \ & l t ; T a b l e s \ d D a t e \ H i e r a r c h i e s \ D a t e   H i e r a r c h y & g t ; < / K e y > < / a : K e y > < a : V a l u e   i : t y p e = " D i a g r a m D i s p l a y T a g V i e w S t a t e " > < I s N o t F i l t e r e d O u t > t r u e < / I s N o t F i l t e r e d O u t > < / a : V a l u e > < / a : K e y V a l u e O f D i a g r a m O b j e c t K e y a n y T y p e z b w N T n L X > < a : K e y V a l u e O f D i a g r a m O b j e c t K e y a n y T y p e z b w N T n L X > < a : K e y > < K e y > T a b l e s \ f S a l e s < / K e y > < / a : K e y > < a : V a l u e   i : t y p e = " D i a g r a m D i s p l a y N o d e V i e w S t a t e " > < H e i g h t > 1 5 0 < / H e i g h t > < I s E x p a n d e d > t r u e < / I s E x p a n d e d > < L a y e d O u t > t r u e < / L a y e d O u t > < L e f t > 5 8 1 . 2 < / L e f t > < T a b I n d e x > 3 < / T a b I n d e x > < T o p > 2 7 2 . 4 0 0 0 0 0 0 0 0 0 0 0 0 3 < / T o p > < W i d t h > 2 0 0 < / W i d t h > < / a : V a l u e > < / a : K e y V a l u e O f D i a g r a m O b j e c t K e y a n y T y p e z b w N T n L X > < a : K e y V a l u e O f D i a g r a m O b j e c t K e y a n y T y p e z b w N T n L X > < a : K e y > < K e y > T a b l e s \ f S a l e s \ C o l u m n s \ D a t e < / K e y > < / a : K e y > < a : V a l u e   i : t y p e = " D i a g r a m D i s p l a y N o d e V i e w S t a t e " > < H e i g h t > 1 5 0 < / H e i g h t > < I s E x p a n d e d > t r u e < / I s E x p a n d e d > < W i d t h > 2 0 0 < / W i d t h > < / a : V a l u e > < / a : K e y V a l u e O f D i a g r a m O b j e c t K e y a n y T y p e z b w N T n L X > < a : K e y V a l u e O f D i a g r a m O b j e c t K e y a n y T y p e z b w N T n L X > < a : K e y > < K e y > T a b l e s \ f S a l e s \ C o l u m n s \ P r o d u c t I D < / K e y > < / a : K e y > < a : V a l u e   i : t y p e = " D i a g r a m D i s p l a y N o d e V i e w S t a t e " > < H e i g h t > 1 5 0 < / H e i g h t > < I s E x p a n d e d > t r u e < / I s E x p a n d e d > < W i d t h > 2 0 0 < / W i d t h > < / a : V a l u e > < / a : K e y V a l u e O f D i a g r a m O b j e c t K e y a n y T y p e z b w N T n L X > < a : K e y V a l u e O f D i a g r a m O b j e c t K e y a n y T y p e z b w N T n L X > < a : K e y > < K e y > T a b l e s \ f S a l e s \ C o l u m n s \ S a l e s R e p I D < / K e y > < / a : K e y > < a : V a l u e   i : t y p e = " D i a g r a m D i s p l a y N o d e V i e w S t a t e " > < H e i g h t > 1 5 0 < / H e i g h t > < I s E x p a n d e d > t r u e < / I s E x p a n d e d > < W i d t h > 2 0 0 < / W i d t h > < / a : V a l u e > < / a : K e y V a l u e O f D i a g r a m O b j e c t K e y a n y T y p e z b w N T n L X > < a : K e y V a l u e O f D i a g r a m O b j e c t K e y a n y T y p e z b w N T n L X > < a : K e y > < K e y > T a b l e s \ f S a l e s \ C o l u m n s \ U n i t s < / K e y > < / a : K e y > < a : V a l u e   i : t y p e = " D i a g r a m D i s p l a y N o d e V i e w S t a t e " > < H e i g h t > 1 5 0 < / H e i g h t > < I s E x p a n d e d > t r u e < / I s E x p a n d e d > < W i d t h > 2 0 0 < / W i d t h > < / a : V a l u e > < / a : K e y V a l u e O f D i a g r a m O b j e c t K e y a n y T y p e z b w N T n L X > < a : K e y V a l u e O f D i a g r a m O b j e c t K e y a n y T y p e z b w N T n L X > < a : K e y > < K e y > T a b l e s \ f S a l e s \ C o l u m n s \ L i n e   S a l e s < / K e y > < / a : K e y > < a : V a l u e   i : t y p e = " D i a g r a m D i s p l a y N o d e V i e w S t a t e " > < H e i g h t > 1 5 0 < / H e i g h t > < I s E x p a n d e d > t r u e < / I s E x p a n d e d > < W i d t h > 2 0 0 < / W i d t h > < / a : V a l u e > < / a : K e y V a l u e O f D i a g r a m O b j e c t K e y a n y T y p e z b w N T n L X > < a : K e y V a l u e O f D i a g r a m O b j e c t K e y a n y T y p e z b w N T n L X > < a : K e y > < K e y > T a b l e s \ f S a l e s \ M e a s u r e s \ T o t a l S a l e s ( $ ) < / K e y > < / a : K e y > < a : V a l u e   i : t y p e = " D i a g r a m D i s p l a y N o d e V i e w S t a t e " > < H e i g h t > 1 5 0 < / H e i g h t > < I s E x p a n d e d > t r u e < / I s E x p a n d e d > < W i d t h > 2 0 0 < / W i d t h > < / a : V a l u e > < / a : K e y V a l u e O f D i a g r a m O b j e c t K e y a n y T y p e z b w N T n L X > < a : K e y V a l u e O f D i a g r a m O b j e c t K e y a n y T y p e z b w N T n L X > < a : K e y > < K e y > T a b l e s \ f S a l e s \ M e a s u r e s \ T o t a l _ S a l e s ( $ ) < / K e y > < / a : K e y > < a : V a l u e   i : t y p e = " D i a g r a m D i s p l a y N o d e V i e w S t a t e " > < H e i g h t > 1 5 0 < / H e i g h t > < I s E x p a n d e d > t r u e < / I s E x p a n d e d > < W i d t h > 2 0 0 < / W i d t h > < / a : V a l u e > < / a : K e y V a l u e O f D i a g r a m O b j e c t K e y a n y T y p e z b w N T n L X > < a : K e y V a l u e O f D i a g r a m O b j e c t K e y a n y T y p e z b w N T n L X > < a : K e y > < K e y > T a b l e s \ f S a l e s \ M e a s u r e s \ A v e r a g e m o n t h < / K e y > < / a : K e y > < a : V a l u e   i : t y p e = " D i a g r a m D i s p l a y N o d e V i e w S t a t e " > < H e i g h t > 1 5 0 < / H e i g h t > < I s E x p a n d e d > t r u e < / I s E x p a n d e d > < W i d t h > 2 0 0 < / W i d t h > < / a : V a l u e > < / a : K e y V a l u e O f D i a g r a m O b j e c t K e y a n y T y p e z b w N T n L X > < a : K e y V a l u e O f D i a g r a m O b j e c t K e y a n y T y p e z b w N T n L X > < a : K e y > < K e y > T a b l e s \ f S a l e s \ M e a s u r e s \ c h a n g e < / K e y > < / a : K e y > < a : V a l u e   i : t y p e = " D i a g r a m D i s p l a y N o d e V i e w S t a t e " > < H e i g h t > 1 5 0 < / H e i g h t > < I s E x p a n d e d > t r u e < / I s E x p a n d e d > < W i d t h > 2 0 0 < / W i d t h > < / a : V a l u e > < / a : K e y V a l u e O f D i a g r a m O b j e c t K e y a n y T y p e z b w N T n L X > < a : K e y V a l u e O f D i a g r a m O b j e c t K e y a n y T y p e z b w N T n L X > < a : K e y > < K e y > T a b l e s \ f S a l e s \ M e a s u r e s \ Y O Y c h a n g e < / K e y > < / a : K e y > < a : V a l u e   i : t y p e = " D i a g r a m D i s p l a y N o d e V i e w S t a t e " > < H e i g h t > 1 5 0 < / H e i g h t > < I s E x p a n d e d > t r u e < / I s E x p a n d e d > < W i d t h > 2 0 0 < / W i d t h > < / a : V a l u e > < / a : K e y V a l u e O f D i a g r a m O b j e c t K e y a n y T y p e z b w N T n L X > < a : K e y V a l u e O f D i a g r a m O b j e c t K e y a n y T y p e z b w N T n L X > < a : K e y > < K e y > T a b l e s \ f S a l e s \ M e a s u r e s \ f r e q u e n c y < / K e y > < / a : K e y > < a : V a l u e   i : t y p e = " D i a g r a m D i s p l a y N o d e V i e w S t a t e " > < H e i g h t > 1 5 0 < / H e i g h t > < I s E x p a n d e d > t r u e < / I s E x p a n d e d > < W i d t h > 2 0 0 < / W i d t h > < / a : V a l u e > < / a : K e y V a l u e O f D i a g r a m O b j e c t K e y a n y T y p e z b w N T n L X > < a : K e y V a l u e O f D i a g r a m O b j e c t K e y a n y T y p e z b w N T n L X > < a : K e y > < K e y > T a b l e s \ f S a l e s \ M e a s u r e s \ Y O Y t r a n s < / K e y > < / a : K e y > < a : V a l u e   i : t y p e = " D i a g r a m D i s p l a y N o d e V i e w S t a t e " > < H e i g h t > 1 5 0 < / H e i g h t > < I s E x p a n d e d > t r u e < / I s E x p a n d e d > < W i d t h > 2 0 0 < / W i d t h > < / a : V a l u e > < / a : K e y V a l u e O f D i a g r a m O b j e c t K e y a n y T y p e z b w N T n L X > < a : K e y V a l u e O f D i a g r a m O b j e c t K e y a n y T y p e z b w N T n L X > < a : K e y > < K e y > T a b l e s \ d P r o d u c t < / K e y > < / a : K e y > < a : V a l u e   i : t y p e = " D i a g r a m D i s p l a y N o d e V i e w S t a t e " > < H e i g h t > 3 4 0 . 4 < / H e i g h t > < I s E x p a n d e d > t r u e < / I s E x p a n d e d > < L a y e d O u t > t r u e < / L a y e d O u t > < L e f t > 9 7 0 . 3 0 3 8 1 0 5 6 7 6 6 6 < / L e f t > < T a b I n d e x > 2 < / T a b I n d e x > < T o p > 1 3 4 < / T o p > < W i d t h > 2 0 0 < / W i d t h > < / a : V a l u e > < / a : K e y V a l u e O f D i a g r a m O b j e c t K e y a n y T y p e z b w N T n L X > < a : K e y V a l u e O f D i a g r a m O b j e c t K e y a n y T y p e z b w N T n L X > < a : K e y > < K e y > T a b l e s \ d P r o d u c t \ C o l u m n s \ P r o d u c t I D < / K e y > < / a : K e y > < a : V a l u e   i : t y p e = " D i a g r a m D i s p l a y N o d e V i e w S t a t e " > < H e i g h t > 1 5 0 < / H e i g h t > < I s E x p a n d e d > t r u e < / I s E x p a n d e d > < W i d t h > 2 0 0 < / W i d t h > < / a : V a l u e > < / a : K e y V a l u e O f D i a g r a m O b j e c t K e y a n y T y p e z b w N T n L X > < a : K e y V a l u e O f D i a g r a m O b j e c t K e y a n y T y p e z b w N T n L X > < a : K e y > < K e y > T a b l e s \ d P r o d u c t \ C o l u m n s \ P r o d u c t < / K e y > < / a : K e y > < a : V a l u e   i : t y p e = " D i a g r a m D i s p l a y N o d e V i e w S t a t e " > < H e i g h t > 1 5 0 < / H e i g h t > < I s E x p a n d e d > t r u e < / I s E x p a n d e d > < W i d t h > 2 0 0 < / W i d t h > < / a : V a l u e > < / a : K e y V a l u e O f D i a g r a m O b j e c t K e y a n y T y p e z b w N T n L X > < a : K e y V a l u e O f D i a g r a m O b j e c t K e y a n y T y p e z b w N T n L X > < a : K e y > < K e y > T a b l e s \ d P r o d u c t \ C o l u m n s \ S u p p l i e r < / K e y > < / a : K e y > < a : V a l u e   i : t y p e = " D i a g r a m D i s p l a y N o d e V i e w S t a t e " > < H e i g h t > 1 5 0 < / H e i g h t > < I s E x p a n d e d > t r u e < / I s E x p a n d e d > < W i d t h > 2 0 0 < / W i d t h > < / a : V a l u e > < / a : K e y V a l u e O f D i a g r a m O b j e c t K e y a n y T y p e z b w N T n L X > < a : K e y V a l u e O f D i a g r a m O b j e c t K e y a n y T y p e z b w N T n L X > < a : K e y > < K e y > T a b l e s \ d P r o d u c t \ C o l u m n s \ C o s t < / K e y > < / a : K e y > < a : V a l u e   i : t y p e = " D i a g r a m D i s p l a y N o d e V i e w S t a t e " > < H e i g h t > 1 5 0 < / H e i g h t > < I s E x p a n d e d > t r u e < / I s E x p a n d e d > < W i d t h > 2 0 0 < / W i d t h > < / a : V a l u e > < / a : K e y V a l u e O f D i a g r a m O b j e c t K e y a n y T y p e z b w N T n L X > < a : K e y V a l u e O f D i a g r a m O b j e c t K e y a n y T y p e z b w N T n L X > < a : K e y > < K e y > T a b l e s \ d P r o d u c t \ C o l u m n s \ P r i c e < / K e y > < / a : K e y > < a : V a l u e   i : t y p e = " D i a g r a m D i s p l a y N o d e V i e w S t a t e " > < H e i g h t > 1 5 0 < / H e i g h t > < I s E x p a n d e d > t r u e < / I s E x p a n d e d > < W i d t h > 2 0 0 < / W i d t h > < / a : V a l u e > < / a : K e y V a l u e O f D i a g r a m O b j e c t K e y a n y T y p e z b w N T n L X > < a : K e y V a l u e O f D i a g r a m O b j e c t K e y a n y T y p e z b w N T n L X > < a : K e y > < K e y > T a b l e s \ d S a l e s R e p < / K e y > < / a : K e y > < a : V a l u e   i : t y p e = " D i a g r a m D i s p l a y N o d e V i e w S t a t e " > < H e i g h t > 1 5 0 < / H e i g h t > < I s E x p a n d e d > t r u e < / I s E x p a n d e d > < L a y e d O u t > t r u e < / L a y e d O u t > < L e f t > 5 7 5 . 8 0 7 6 2 1 1 3 5 3 3 1 6 < / L e f t > < T a b I n d e x > 1 < / T a b I n d e x > < W i d t h > 2 0 0 < / W i d t h > < / a : V a l u e > < / a : K e y V a l u e O f D i a g r a m O b j e c t K e y a n y T y p e z b w N T n L X > < a : K e y V a l u e O f D i a g r a m O b j e c t K e y a n y T y p e z b w N T n L X > < a : K e y > < K e y > T a b l e s \ d S a l e s R e p \ C o l u m n s \ S a l e s R e p I D < / K e y > < / a : K e y > < a : V a l u e   i : t y p e = " D i a g r a m D i s p l a y N o d e V i e w S t a t e " > < H e i g h t > 1 5 0 < / H e i g h t > < I s E x p a n d e d > t r u e < / I s E x p a n d e d > < W i d t h > 2 0 0 < / W i d t h > < / a : V a l u e > < / a : K e y V a l u e O f D i a g r a m O b j e c t K e y a n y T y p e z b w N T n L X > < a : K e y V a l u e O f D i a g r a m O b j e c t K e y a n y T y p e z b w N T n L X > < a : K e y > < K e y > T a b l e s \ d S a l e s R e p \ C o l u m n s \ S a l e s R e p < / K e y > < / a : K e y > < a : V a l u e   i : t y p e = " D i a g r a m D i s p l a y N o d e V i e w S t a t e " > < H e i g h t > 1 5 0 < / H e i g h t > < I s E x p a n d e d > t r u e < / I s E x p a n d e d > < W i d t h > 2 0 0 < / W i d t h > < / a : V a l u e > < / a : K e y V a l u e O f D i a g r a m O b j e c t K e y a n y T y p e z b w N T n L X > < a : K e y V a l u e O f D i a g r a m O b j e c t K e y a n y T y p e z b w N T n L X > < a : K e y > < K e y > T a b l e s \ d S a l e s R e p \ C o l u m n s \ R e g i o n < / K e y > < / a : K e y > < a : V a l u e   i : t y p e = " D i a g r a m D i s p l a y N o d e V i e w S t a t e " > < H e i g h t > 1 5 0 < / H e i g h t > < I s E x p a n d e d > t r u e < / I s E x p a n d e d > < W i d t h > 2 0 0 < / W i d t h > < / a : V a l u e > < / a : K e y V a l u e O f D i a g r a m O b j e c t K e y a n y T y p e z b w N T n L X > < a : K e y V a l u e O f D i a g r a m O b j e c t K e y a n y T y p e z b w N T n L X > < a : K e y > < K e y > T a b l e s \ d D a t e < / K e y > < / a : K e y > < a : V a l u e   i : t y p e = " D i a g r a m D i s p l a y N o d e V i e w S t a t e " > < H e i g h t > 3 8 3 . 6 < / H e i g h t > < I s E x p a n d e d > t r u e < / I s E x p a n d e d > < L a y e d O u t > t r u e < / L a y e d O u t > < L e f t > 1 7 2 . 9 1 1 4 3 1 7 0 2 9 9 7 2 8 < / L e f t > < T o p > 1 1 7 . 6 0 0 0 0 0 0 0 0 0 0 0 0 2 < / T o p > < W i d t h > 2 0 0 < / W i d t h > < / a : V a l u e > < / a : K e y V a l u e O f D i a g r a m O b j e c t K e y a n y T y p e z b w N T n L X > < a : K e y V a l u e O f D i a g r a m O b j e c t K e y a n y T y p e z b w N T n L X > < a : K e y > < K e y > T a b l e s \ d D a t e \ C o l u m n s \ D a t e < / K e y > < / a : K e y > < a : V a l u e   i : t y p e = " D i a g r a m D i s p l a y N o d e V i e w S t a t e " > < H e i g h t > 1 5 0 < / H e i g h t > < I s E x p a n d e d > t r u e < / I s E x p a n d e d > < W i d t h > 2 0 0 < / W i d t h > < / a : V a l u e > < / a : K e y V a l u e O f D i a g r a m O b j e c t K e y a n y T y p e z b w N T n L X > < a : K e y V a l u e O f D i a g r a m O b j e c t K e y a n y T y p e z b w N T n L X > < a : K e y > < K e y > T a b l e s \ d D a t e \ C o l u m n s \ Y e a r < / K e y > < / a : K e y > < a : V a l u e   i : t y p e = " D i a g r a m D i s p l a y N o d e V i e w S t a t e " > < H e i g h t > 1 5 0 < / H e i g h t > < I s E x p a n d e d > t r u e < / I s E x p a n d e d > < W i d t h > 2 0 0 < / W i d t h > < / a : V a l u e > < / a : K e y V a l u e O f D i a g r a m O b j e c t K e y a n y T y p e z b w N T n L X > < a : K e y V a l u e O f D i a g r a m O b j e c t K e y a n y T y p e z b w N T n L X > < a : K e y > < K e y > T a b l e s \ d D a t e \ C o l u m n s \ M o n t h   N u m b e r < / K e y > < / a : K e y > < a : V a l u e   i : t y p e = " D i a g r a m D i s p l a y N o d e V i e w S t a t e " > < H e i g h t > 1 5 0 < / H e i g h t > < I s E x p a n d e d > t r u e < / I s E x p a n d e d > < W i d t h > 2 0 0 < / W i d t h > < / a : V a l u e > < / a : K e y V a l u e O f D i a g r a m O b j e c t K e y a n y T y p e z b w N T n L X > < a : K e y V a l u e O f D i a g r a m O b j e c t K e y a n y T y p e z b w N T n L X > < a : K e y > < K e y > T a b l e s \ d D a t e \ C o l u m n s \ M o n t h < / K e y > < / a : K e y > < a : V a l u e   i : t y p e = " D i a g r a m D i s p l a y N o d e V i e w S t a t e " > < H e i g h t > 1 5 0 < / H e i g h t > < I s E x p a n d e d > t r u e < / I s E x p a n d e d > < W i d t h > 2 0 0 < / W i d t h > < / a : V a l u e > < / a : K e y V a l u e O f D i a g r a m O b j e c t K e y a n y T y p e z b w N T n L X > < a : K e y V a l u e O f D i a g r a m O b j e c t K e y a n y T y p e z b w N T n L X > < a : K e y > < K e y > T a b l e s \ d D a t e \ C o l u m n s \ E O M o n t h < / K e y > < / a : K e y > < a : V a l u e   i : t y p e = " D i a g r a m D i s p l a y N o d e V i e w S t a t e " > < H e i g h t > 1 5 0 < / H e i g h t > < I s E x p a n d e d > t r u e < / I s E x p a n d e d > < W i d t h > 2 0 0 < / W i d t h > < / a : V a l u e > < / a : K e y V a l u e O f D i a g r a m O b j e c t K e y a n y T y p e z b w N T n L X > < a : K e y V a l u e O f D i a g r a m O b j e c t K e y a n y T y p e z b w N T n L X > < a : K e y > < K e y > T a b l e s \ d D a t e \ H i e r a r c h i e s \ D a t e   H i e r a r c h y < / K e y > < / a : K e y > < a : V a l u e   i : t y p e = " D i a g r a m D i s p l a y N o d e V i e w S t a t e " > < H e i g h t > 1 5 0 < / H e i g h t > < I s E x p a n d e d > t r u e < / I s E x p a n d e d > < W i d t h > 2 0 0 < / W i d t h > < / a : V a l u e > < / a : K e y V a l u e O f D i a g r a m O b j e c t K e y a n y T y p e z b w N T n L X > < a : K e y V a l u e O f D i a g r a m O b j e c t K e y a n y T y p e z b w N T n L X > < a : K e y > < K e y > T a b l e s \ d D a t e \ H i e r a r c h i e s \ D a t e   H i e r a r c h y \ L e v e l s \ Y e a r < / K e y > < / a : K e y > < a : V a l u e   i : t y p e = " D i a g r a m D i s p l a y N o d e V i e w S t a t e " > < H e i g h t > 1 5 0 < / H e i g h t > < I s E x p a n d e d > t r u e < / I s E x p a n d e d > < W i d t h > 2 0 0 < / W i d t h > < / a : V a l u e > < / a : K e y V a l u e O f D i a g r a m O b j e c t K e y a n y T y p e z b w N T n L X > < a : K e y V a l u e O f D i a g r a m O b j e c t K e y a n y T y p e z b w N T n L X > < a : K e y > < K e y > T a b l e s \ d D a t e \ H i e r a r c h i e s \ D a t e   H i e r a r c h y \ L e v e l s \ M o n t h < / K e y > < / a : K e y > < a : V a l u e   i : t y p e = " D i a g r a m D i s p l a y N o d e V i e w S t a t e " > < H e i g h t > 1 5 0 < / H e i g h t > < I s E x p a n d e d > t r u e < / I s E x p a n d e d > < W i d t h > 2 0 0 < / W i d t h > < / a : V a l u e > < / a : K e y V a l u e O f D i a g r a m O b j e c t K e y a n y T y p e z b w N T n L X > < a : K e y V a l u e O f D i a g r a m O b j e c t K e y a n y T y p e z b w N T n L X > < a : K e y > < K e y > R e l a t i o n s h i p s \ & l t ; T a b l e s \ f S a l e s \ C o l u m n s \ P r o d u c t I D & g t ; - & l t ; T a b l e s \ d P r o d u c t \ C o l u m n s \ P r o d u c t I D & g t ; < / K e y > < / a : K e y > < a : V a l u e   i : t y p e = " D i a g r a m D i s p l a y L i n k V i e w S t a t e " > < A u t o m a t i o n P r o p e r t y H e l p e r T e x t > E n d   p o i n t   1 :   ( 7 9 7 . 2 , 3 4 7 . 4 ) .   E n d   p o i n t   2 :   ( 9 5 4 . 3 0 3 8 1 0 5 6 7 6 6 6 , 3 0 4 . 2 )   < / A u t o m a t i o n P r o p e r t y H e l p e r T e x t > < L a y e d O u t > t r u e < / L a y e d O u t > < P o i n t s   x m l n s : b = " h t t p : / / s c h e m a s . d a t a c o n t r a c t . o r g / 2 0 0 4 / 0 7 / S y s t e m . W i n d o w s " > < b : P o i n t > < b : _ x > 7 9 7 . 2 < / b : _ x > < b : _ y > 3 4 7 . 4 < / b : _ y > < / b : P o i n t > < b : P o i n t > < b : _ x > 8 7 3 . 7 5 1 9 0 5 5 < / b : _ x > < b : _ y > 3 4 7 . 4 < / b : _ y > < / b : P o i n t > < b : P o i n t > < b : _ x > 8 7 5 . 7 5 1 9 0 5 5 < / b : _ x > < b : _ y > 3 4 5 . 4 < / b : _ y > < / b : P o i n t > < b : P o i n t > < b : _ x > 8 7 5 . 7 5 1 9 0 5 5 < / b : _ x > < b : _ y > 3 0 6 . 2 < / b : _ y > < / b : P o i n t > < b : P o i n t > < b : _ x > 8 7 7 . 7 5 1 9 0 5 5 < / b : _ x > < b : _ y > 3 0 4 . 2 < / b : _ y > < / b : P o i n t > < b : P o i n t > < b : _ x > 9 5 4 . 3 0 3 8 1 0 5 6 7 6 6 6 < / b : _ x > < b : _ y > 3 0 4 . 2 < / b : _ y > < / b : P o i n t > < / P o i n t s > < / a : V a l u e > < / a : K e y V a l u e O f D i a g r a m O b j e c t K e y a n y T y p e z b w N T n L X > < a : K e y V a l u e O f D i a g r a m O b j e c t K e y a n y T y p e z b w N T n L X > < a : K e y > < K e y > R e l a t i o n s h i p s \ & l t ; T a b l e s \ f S a l e s \ C o l u m n s \ P r o d u c t I D & g t ; - & l t ; T a b l e s \ d P r o d u c t \ C o l u m n s \ P r o d u c t I D & g t ; \ F K < / K e y > < / a : K e y > < a : V a l u e   i : t y p e = " D i a g r a m D i s p l a y L i n k E n d p o i n t V i e w S t a t e " > < H e i g h t > 1 6 < / H e i g h t > < L a b e l L o c a t i o n   x m l n s : b = " h t t p : / / s c h e m a s . d a t a c o n t r a c t . o r g / 2 0 0 4 / 0 7 / S y s t e m . W i n d o w s " > < b : _ x > 7 8 1 . 2 < / b : _ x > < b : _ y > 3 3 9 . 4 < / b : _ y > < / L a b e l L o c a t i o n > < L o c a t i o n   x m l n s : b = " h t t p : / / s c h e m a s . d a t a c o n t r a c t . o r g / 2 0 0 4 / 0 7 / S y s t e m . W i n d o w s " > < b : _ x > 7 8 1 . 2 < / b : _ x > < b : _ y > 3 4 7 . 4 < / b : _ y > < / L o c a t i o n > < S h a p e R o t a t e A n g l e > 3 6 0 < / S h a p e R o t a t e A n g l e > < W i d t h > 1 6 < / W i d t h > < / a : V a l u e > < / a : K e y V a l u e O f D i a g r a m O b j e c t K e y a n y T y p e z b w N T n L X > < a : K e y V a l u e O f D i a g r a m O b j e c t K e y a n y T y p e z b w N T n L X > < a : K e y > < K e y > R e l a t i o n s h i p s \ & l t ; T a b l e s \ f S a l e s \ C o l u m n s \ P r o d u c t I D & g t ; - & l t ; T a b l e s \ d P r o d u c t \ C o l u m n s \ P r o d u c t I D & g t ; \ P K < / K e y > < / a : K e y > < a : V a l u e   i : t y p e = " D i a g r a m D i s p l a y L i n k E n d p o i n t V i e w S t a t e " > < H e i g h t > 1 6 < / H e i g h t > < L a b e l L o c a t i o n   x m l n s : b = " h t t p : / / s c h e m a s . d a t a c o n t r a c t . o r g / 2 0 0 4 / 0 7 / S y s t e m . W i n d o w s " > < b : _ x > 9 5 4 . 3 0 3 8 1 0 5 6 7 6 6 6 < / b : _ x > < b : _ y > 2 9 6 . 2 < / b : _ y > < / L a b e l L o c a t i o n > < L o c a t i o n   x m l n s : b = " h t t p : / / s c h e m a s . d a t a c o n t r a c t . o r g / 2 0 0 4 / 0 7 / S y s t e m . W i n d o w s " > < b : _ x > 9 7 0 . 3 0 3 8 1 0 5 6 7 6 6 6 < / b : _ x > < b : _ y > 3 0 4 . 2 < / b : _ y > < / L o c a t i o n > < S h a p e R o t a t e A n g l e > 1 8 0 < / S h a p e R o t a t e A n g l e > < W i d t h > 1 6 < / W i d t h > < / a : V a l u e > < / a : K e y V a l u e O f D i a g r a m O b j e c t K e y a n y T y p e z b w N T n L X > < a : K e y V a l u e O f D i a g r a m O b j e c t K e y a n y T y p e z b w N T n L X > < a : K e y > < K e y > R e l a t i o n s h i p s \ & l t ; T a b l e s \ f S a l e s \ C o l u m n s \ P r o d u c t I D & g t ; - & l t ; T a b l e s \ d P r o d u c t \ C o l u m n s \ P r o d u c t I D & g t ; \ C r o s s F i l t e r < / K e y > < / a : K e y > < a : V a l u e   i : t y p e = " D i a g r a m D i s p l a y L i n k C r o s s F i l t e r V i e w S t a t e " > < P o i n t s   x m l n s : b = " h t t p : / / s c h e m a s . d a t a c o n t r a c t . o r g / 2 0 0 4 / 0 7 / S y s t e m . W i n d o w s " > < b : P o i n t > < b : _ x > 7 9 7 . 2 < / b : _ x > < b : _ y > 3 4 7 . 4 < / b : _ y > < / b : P o i n t > < b : P o i n t > < b : _ x > 8 7 3 . 7 5 1 9 0 5 5 < / b : _ x > < b : _ y > 3 4 7 . 4 < / b : _ y > < / b : P o i n t > < b : P o i n t > < b : _ x > 8 7 5 . 7 5 1 9 0 5 5 < / b : _ x > < b : _ y > 3 4 5 . 4 < / b : _ y > < / b : P o i n t > < b : P o i n t > < b : _ x > 8 7 5 . 7 5 1 9 0 5 5 < / b : _ x > < b : _ y > 3 0 6 . 2 < / b : _ y > < / b : P o i n t > < b : P o i n t > < b : _ x > 8 7 7 . 7 5 1 9 0 5 5 < / b : _ x > < b : _ y > 3 0 4 . 2 < / b : _ y > < / b : P o i n t > < b : P o i n t > < b : _ x > 9 5 4 . 3 0 3 8 1 0 5 6 7 6 6 6 < / b : _ x > < b : _ y > 3 0 4 . 2 < / b : _ y > < / b : P o i n t > < / P o i n t s > < / a : V a l u e > < / a : K e y V a l u e O f D i a g r a m O b j e c t K e y a n y T y p e z b w N T n L X > < a : K e y V a l u e O f D i a g r a m O b j e c t K e y a n y T y p e z b w N T n L X > < a : K e y > < K e y > R e l a t i o n s h i p s \ & l t ; T a b l e s \ f S a l e s \ C o l u m n s \ S a l e s R e p I D & g t ; - & l t ; T a b l e s \ d S a l e s R e p \ C o l u m n s \ S a l e s R e p I D & g t ; < / K e y > < / a : K e y > < a : V a l u e   i : t y p e = " D i a g r a m D i s p l a y L i n k V i e w S t a t e " > < A u t o m a t i o n P r o p e r t y H e l p e r T e x t > E n d   p o i n t   1 :   ( 6 8 8 . 5 0 3 8 1 1 , 2 5 6 . 4 ) .   E n d   p o i n t   2 :   ( 6 6 8 . 5 0 3 8 1 1 , 1 6 6 )   < / A u t o m a t i o n P r o p e r t y H e l p e r T e x t > < L a y e d O u t > t r u e < / L a y e d O u t > < P o i n t s   x m l n s : b = " h t t p : / / s c h e m a s . d a t a c o n t r a c t . o r g / 2 0 0 4 / 0 7 / S y s t e m . W i n d o w s " > < b : P o i n t > < b : _ x > 6 8 8 . 5 0 3 8 1 1 < / b : _ x > < b : _ y > 2 5 6 . 4 0 0 0 0 0 0 0 0 0 0 0 0 3 < / b : _ y > < / b : P o i n t > < b : P o i n t > < b : _ x > 6 8 8 . 5 0 3 8 1 1 < / b : _ x > < b : _ y > 2 1 3 . 2 < / b : _ y > < / b : P o i n t > < b : P o i n t > < b : _ x > 6 8 6 . 5 0 3 8 1 1 < / b : _ x > < b : _ y > 2 1 1 . 2 < / b : _ y > < / b : P o i n t > < b : P o i n t > < b : _ x > 6 7 0 . 5 0 3 8 1 1 < / b : _ x > < b : _ y > 2 1 1 . 2 < / b : _ y > < / b : P o i n t > < b : P o i n t > < b : _ x > 6 6 8 . 5 0 3 8 1 1 < / b : _ x > < b : _ y > 2 0 9 . 2 < / b : _ y > < / b : P o i n t > < b : P o i n t > < b : _ x > 6 6 8 . 5 0 3 8 1 1 < / b : _ x > < b : _ y > 1 6 6 . 0 0 0 0 0 0 0 0 0 0 0 0 0 3 < / b : _ y > < / b : P o i n t > < / P o i n t s > < / a : V a l u e > < / a : K e y V a l u e O f D i a g r a m O b j e c t K e y a n y T y p e z b w N T n L X > < a : K e y V a l u e O f D i a g r a m O b j e c t K e y a n y T y p e z b w N T n L X > < a : K e y > < K e y > R e l a t i o n s h i p s \ & l t ; T a b l e s \ f S a l e s \ C o l u m n s \ S a l e s R e p I D & g t ; - & l t ; T a b l e s \ d S a l e s R e p \ C o l u m n s \ S a l e s R e p I D & g t ; \ F K < / K e y > < / a : K e y > < a : V a l u e   i : t y p e = " D i a g r a m D i s p l a y L i n k E n d p o i n t V i e w S t a t e " > < H e i g h t > 1 6 < / H e i g h t > < L a b e l L o c a t i o n   x m l n s : b = " h t t p : / / s c h e m a s . d a t a c o n t r a c t . o r g / 2 0 0 4 / 0 7 / S y s t e m . W i n d o w s " > < b : _ x > 6 8 0 . 5 0 3 8 1 1 < / b : _ x > < b : _ y > 2 5 6 . 4 0 0 0 0 0 0 0 0 0 0 0 0 3 < / b : _ y > < / L a b e l L o c a t i o n > < L o c a t i o n   x m l n s : b = " h t t p : / / s c h e m a s . d a t a c o n t r a c t . o r g / 2 0 0 4 / 0 7 / S y s t e m . W i n d o w s " > < b : _ x > 6 8 8 . 5 0 3 8 1 1 < / b : _ x > < b : _ y > 2 7 2 . 4 0 0 0 0 0 0 0 0 0 0 0 0 3 < / b : _ y > < / L o c a t i o n > < S h a p e R o t a t e A n g l e > 2 7 0 < / S h a p e R o t a t e A n g l e > < W i d t h > 1 6 < / W i d t h > < / a : V a l u e > < / a : K e y V a l u e O f D i a g r a m O b j e c t K e y a n y T y p e z b w N T n L X > < a : K e y V a l u e O f D i a g r a m O b j e c t K e y a n y T y p e z b w N T n L X > < a : K e y > < K e y > R e l a t i o n s h i p s \ & l t ; T a b l e s \ f S a l e s \ C o l u m n s \ S a l e s R e p I D & g t ; - & l t ; T a b l e s \ d S a l e s R e p \ C o l u m n s \ S a l e s R e p I D & g t ; \ P K < / K e y > < / a : K e y > < a : V a l u e   i : t y p e = " D i a g r a m D i s p l a y L i n k E n d p o i n t V i e w S t a t e " > < H e i g h t > 1 6 < / H e i g h t > < L a b e l L o c a t i o n   x m l n s : b = " h t t p : / / s c h e m a s . d a t a c o n t r a c t . o r g / 2 0 0 4 / 0 7 / S y s t e m . W i n d o w s " > < b : _ x > 6 6 0 . 5 0 3 8 1 1 < / b : _ x > < b : _ y > 1 5 0 . 0 0 0 0 0 0 0 0 0 0 0 0 0 3 < / b : _ y > < / L a b e l L o c a t i o n > < L o c a t i o n   x m l n s : b = " h t t p : / / s c h e m a s . d a t a c o n t r a c t . o r g / 2 0 0 4 / 0 7 / S y s t e m . W i n d o w s " > < b : _ x > 6 6 8 . 5 0 3 8 1 1 < / b : _ x > < b : _ y > 1 5 0 . 0 0 0 0 0 0 0 0 0 0 0 0 0 6 < / b : _ y > < / L o c a t i o n > < S h a p e R o t a t e A n g l e > 9 0 < / S h a p e R o t a t e A n g l e > < W i d t h > 1 6 < / W i d t h > < / a : V a l u e > < / a : K e y V a l u e O f D i a g r a m O b j e c t K e y a n y T y p e z b w N T n L X > < a : K e y V a l u e O f D i a g r a m O b j e c t K e y a n y T y p e z b w N T n L X > < a : K e y > < K e y > R e l a t i o n s h i p s \ & l t ; T a b l e s \ f S a l e s \ C o l u m n s \ S a l e s R e p I D & g t ; - & l t ; T a b l e s \ d S a l e s R e p \ C o l u m n s \ S a l e s R e p I D & g t ; \ C r o s s F i l t e r < / K e y > < / a : K e y > < a : V a l u e   i : t y p e = " D i a g r a m D i s p l a y L i n k C r o s s F i l t e r V i e w S t a t e " > < P o i n t s   x m l n s : b = " h t t p : / / s c h e m a s . d a t a c o n t r a c t . o r g / 2 0 0 4 / 0 7 / S y s t e m . W i n d o w s " > < b : P o i n t > < b : _ x > 6 8 8 . 5 0 3 8 1 1 < / b : _ x > < b : _ y > 2 5 6 . 4 0 0 0 0 0 0 0 0 0 0 0 0 3 < / b : _ y > < / b : P o i n t > < b : P o i n t > < b : _ x > 6 8 8 . 5 0 3 8 1 1 < / b : _ x > < b : _ y > 2 1 3 . 2 < / b : _ y > < / b : P o i n t > < b : P o i n t > < b : _ x > 6 8 6 . 5 0 3 8 1 1 < / b : _ x > < b : _ y > 2 1 1 . 2 < / b : _ y > < / b : P o i n t > < b : P o i n t > < b : _ x > 6 7 0 . 5 0 3 8 1 1 < / b : _ x > < b : _ y > 2 1 1 . 2 < / b : _ y > < / b : P o i n t > < b : P o i n t > < b : _ x > 6 6 8 . 5 0 3 8 1 1 < / b : _ x > < b : _ y > 2 0 9 . 2 < / b : _ y > < / b : P o i n t > < b : P o i n t > < b : _ x > 6 6 8 . 5 0 3 8 1 1 < / b : _ x > < b : _ y > 1 6 6 . 0 0 0 0 0 0 0 0 0 0 0 0 0 3 < / b : _ y > < / b : P o i n t > < / P o i n t s > < / a : V a l u e > < / a : K e y V a l u e O f D i a g r a m O b j e c t K e y a n y T y p e z b w N T n L X > < a : K e y V a l u e O f D i a g r a m O b j e c t K e y a n y T y p e z b w N T n L X > < a : K e y > < K e y > R e l a t i o n s h i p s \ & l t ; T a b l e s \ f S a l e s \ C o l u m n s \ D a t e & g t ; - & l t ; T a b l e s \ d D a t e \ C o l u m n s \ D a t e & g t ; < / K e y > < / a : K e y > < a : V a l u e   i : t y p e = " D i a g r a m D i s p l a y L i n k V i e w S t a t e " > < A u t o m a t i o n P r o p e r t y H e l p e r T e x t > E n d   p o i n t   1 :   ( 5 6 5 . 2 , 3 4 7 . 4 ) .   E n d   p o i n t   2 :   ( 3 8 8 . 9 1 1 4 3 1 7 0 2 9 9 7 , 3 0 9 . 4 )   < / A u t o m a t i o n P r o p e r t y H e l p e r T e x t > < L a y e d O u t > t r u e < / L a y e d O u t > < P o i n t s   x m l n s : b = " h t t p : / / s c h e m a s . d a t a c o n t r a c t . o r g / 2 0 0 4 / 0 7 / S y s t e m . W i n d o w s " > < b : P o i n t > < b : _ x > 5 6 5 . 2 < / b : _ x > < b : _ y > 3 4 7 . 4 < / b : _ y > < / b : P o i n t > < b : P o i n t > < b : _ x > 4 7 9 . 0 5 5 7 1 6 < / b : _ x > < b : _ y > 3 4 7 . 4 < / b : _ y > < / b : P o i n t > < b : P o i n t > < b : _ x > 4 7 7 . 0 5 5 7 1 6 < / b : _ x > < b : _ y > 3 4 5 . 4 < / b : _ y > < / b : P o i n t > < b : P o i n t > < b : _ x > 4 7 7 . 0 5 5 7 1 6 < / b : _ x > < b : _ y > 3 1 1 . 4 < / b : _ y > < / b : P o i n t > < b : P o i n t > < b : _ x > 4 7 5 . 0 5 5 7 1 6 < / b : _ x > < b : _ y > 3 0 9 . 4 < / b : _ y > < / b : P o i n t > < b : P o i n t > < b : _ x > 3 8 8 . 9 1 1 4 3 1 7 0 2 9 9 7 2 2 < / b : _ x > < b : _ y > 3 0 9 . 4 < / b : _ y > < / b : P o i n t > < / P o i n t s > < / a : V a l u e > < / a : K e y V a l u e O f D i a g r a m O b j e c t K e y a n y T y p e z b w N T n L X > < a : K e y V a l u e O f D i a g r a m O b j e c t K e y a n y T y p e z b w N T n L X > < a : K e y > < K e y > R e l a t i o n s h i p s \ & l t ; T a b l e s \ f S a l e s \ C o l u m n s \ D a t e & g t ; - & l t ; T a b l e s \ d D a t e \ C o l u m n s \ D a t e & g t ; \ F K < / K e y > < / a : K e y > < a : V a l u e   i : t y p e = " D i a g r a m D i s p l a y L i n k E n d p o i n t V i e w S t a t e " > < H e i g h t > 1 6 < / H e i g h t > < L a b e l L o c a t i o n   x m l n s : b = " h t t p : / / s c h e m a s . d a t a c o n t r a c t . o r g / 2 0 0 4 / 0 7 / S y s t e m . W i n d o w s " > < b : _ x > 5 6 5 . 2 < / b : _ x > < b : _ y > 3 3 9 . 4 < / b : _ y > < / L a b e l L o c a t i o n > < L o c a t i o n   x m l n s : b = " h t t p : / / s c h e m a s . d a t a c o n t r a c t . o r g / 2 0 0 4 / 0 7 / S y s t e m . W i n d o w s " > < b : _ x > 5 8 1 . 2 < / b : _ x > < b : _ y > 3 4 7 . 4 < / b : _ y > < / L o c a t i o n > < S h a p e R o t a t e A n g l e > 1 8 0 < / S h a p e R o t a t e A n g l e > < W i d t h > 1 6 < / W i d t h > < / a : V a l u e > < / a : K e y V a l u e O f D i a g r a m O b j e c t K e y a n y T y p e z b w N T n L X > < a : K e y V a l u e O f D i a g r a m O b j e c t K e y a n y T y p e z b w N T n L X > < a : K e y > < K e y > R e l a t i o n s h i p s \ & l t ; T a b l e s \ f S a l e s \ C o l u m n s \ D a t e & g t ; - & l t ; T a b l e s \ d D a t e \ C o l u m n s \ D a t e & g t ; \ P K < / K e y > < / a : K e y > < a : V a l u e   i : t y p e = " D i a g r a m D i s p l a y L i n k E n d p o i n t V i e w S t a t e " > < H e i g h t > 1 6 < / H e i g h t > < L a b e l L o c a t i o n   x m l n s : b = " h t t p : / / s c h e m a s . d a t a c o n t r a c t . o r g / 2 0 0 4 / 0 7 / S y s t e m . W i n d o w s " > < b : _ x > 3 7 2 . 9 1 1 4 3 1 7 0 2 9 9 7 2 2 < / b : _ x > < b : _ y > 3 0 1 . 4 < / b : _ y > < / L a b e l L o c a t i o n > < L o c a t i o n   x m l n s : b = " h t t p : / / s c h e m a s . d a t a c o n t r a c t . o r g / 2 0 0 4 / 0 7 / S y s t e m . W i n d o w s " > < b : _ x > 3 7 2 . 9 1 1 4 3 1 7 0 2 9 9 7 2 2 < / b : _ x > < b : _ y > 3 0 9 . 4 < / b : _ y > < / L o c a t i o n > < S h a p e R o t a t e A n g l e > 3 6 0 < / S h a p e R o t a t e A n g l e > < W i d t h > 1 6 < / W i d t h > < / a : V a l u e > < / a : K e y V a l u e O f D i a g r a m O b j e c t K e y a n y T y p e z b w N T n L X > < a : K e y V a l u e O f D i a g r a m O b j e c t K e y a n y T y p e z b w N T n L X > < a : K e y > < K e y > R e l a t i o n s h i p s \ & l t ; T a b l e s \ f S a l e s \ C o l u m n s \ D a t e & g t ; - & l t ; T a b l e s \ d D a t e \ C o l u m n s \ D a t e & g t ; \ C r o s s F i l t e r < / K e y > < / a : K e y > < a : V a l u e   i : t y p e = " D i a g r a m D i s p l a y L i n k C r o s s F i l t e r V i e w S t a t e " > < P o i n t s   x m l n s : b = " h t t p : / / s c h e m a s . d a t a c o n t r a c t . o r g / 2 0 0 4 / 0 7 / S y s t e m . W i n d o w s " > < b : P o i n t > < b : _ x > 5 6 5 . 2 < / b : _ x > < b : _ y > 3 4 7 . 4 < / b : _ y > < / b : P o i n t > < b : P o i n t > < b : _ x > 4 7 9 . 0 5 5 7 1 6 < / b : _ x > < b : _ y > 3 4 7 . 4 < / b : _ y > < / b : P o i n t > < b : P o i n t > < b : _ x > 4 7 7 . 0 5 5 7 1 6 < / b : _ x > < b : _ y > 3 4 5 . 4 < / b : _ y > < / b : P o i n t > < b : P o i n t > < b : _ x > 4 7 7 . 0 5 5 7 1 6 < / b : _ x > < b : _ y > 3 1 1 . 4 < / b : _ y > < / b : P o i n t > < b : P o i n t > < b : _ x > 4 7 5 . 0 5 5 7 1 6 < / b : _ x > < b : _ y > 3 0 9 . 4 < / b : _ y > < / b : P o i n t > < b : P o i n t > < b : _ x > 3 8 8 . 9 1 1 4 3 1 7 0 2 9 9 7 2 2 < / b : _ x > < b : _ y > 3 0 9 . 4 < / b : _ y > < / b : P o i n t > < / P o i n t s > < / 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 M e a s u r e s \ T o t a l _ S a l e s ( $ ) < / K e y > < / D i a g r a m O b j e c t K e y > < D i a g r a m O b j e c t K e y > < K e y > M e a s u r e s \ T o t a l _ S a l e s ( $ ) \ T a g I n f o \ F o r m u l a < / K e y > < / D i a g r a m O b j e c t K e y > < D i a g r a m O b j e c t K e y > < K e y > M e a s u r e s \ T o t a l _ S a l e s ( $ ) \ T a g I n f o \ V a l u e < / K e y > < / D i a g r a m O b j e c t K e y > < D i a g r a m O b j e c t K e y > < K e y > M e a s u r e s \ A v e r a g e m o n t h < / K e y > < / D i a g r a m O b j e c t K e y > < D i a g r a m O b j e c t K e y > < K e y > M e a s u r e s \ A v e r a g e m o n t h \ T a g I n f o \ F o r m u l a < / K e y > < / D i a g r a m O b j e c t K e y > < D i a g r a m O b j e c t K e y > < K e y > M e a s u r e s \ A v e r a g e m o n t h \ T a g I n f o \ V a l u e < / K e y > < / D i a g r a m O b j e c t K e y > < D i a g r a m O b j e c t K e y > < K e y > M e a s u r e s \ c h a n g e < / K e y > < / D i a g r a m O b j e c t K e y > < D i a g r a m O b j e c t K e y > < K e y > M e a s u r e s \ c h a n g e \ T a g I n f o \ F o r m u l a < / K e y > < / D i a g r a m O b j e c t K e y > < D i a g r a m O b j e c t K e y > < K e y > M e a s u r e s \ c h a n g e \ T a g I n f o \ V a l u e < / K e y > < / D i a g r a m O b j e c t K e y > < D i a g r a m O b j e c t K e y > < K e y > M e a s u r e s \ Y O Y c h a n g e < / K e y > < / D i a g r a m O b j e c t K e y > < D i a g r a m O b j e c t K e y > < K e y > M e a s u r e s \ Y O Y c h a n g e \ T a g I n f o \ F o r m u l a < / K e y > < / D i a g r a m O b j e c t K e y > < D i a g r a m O b j e c t K e y > < K e y > M e a s u r e s \ Y O Y c h a n g e \ T a g I n f o \ V a l u e < / K e y > < / D i a g r a m O b j e c t K e y > < D i a g r a m O b j e c t K e y > < K e y > M e a s u r e s \ f r e q u e n c y < / K e y > < / D i a g r a m O b j e c t K e y > < D i a g r a m O b j e c t K e y > < K e y > M e a s u r e s \ f r e q u e n c y \ T a g I n f o \ F o r m u l a < / K e y > < / D i a g r a m O b j e c t K e y > < D i a g r a m O b j e c t K e y > < K e y > M e a s u r e s \ f r e q u e n c y \ T a g I n f o \ V a l u e < / K e y > < / D i a g r a m O b j e c t K e y > < D i a g r a m O b j e c t K e y > < K e y > M e a s u r e s \ Y O Y t r a n s < / K e y > < / D i a g r a m O b j e c t K e y > < D i a g r a m O b j e c t K e y > < K e y > M e a s u r e s \ Y O Y t r a n s \ T a g I n f o \ F o r m u l a < / K e y > < / D i a g r a m O b j e c t K e y > < D i a g r a m O b j e c t K e y > < K e y > M e a s u r e s \ Y O Y t r a n s \ T a g I n f o \ V a l u e < / K e y > < / D i a g r a m O b j e c t K e y > < D i a g r a m O b j e c t K e y > < K e y > C o l u m n s \ D a t e < / K e y > < / D i a g r a m O b j e c t K e y > < D i a g r a m O b j e c t K e y > < K e y > C o l u m n s \ P r o d u c t I D < / K e y > < / D i a g r a m O b j e c t K e y > < D i a g r a m O b j e c t K e y > < K e y > C o l u m n s \ S a l e s R e p I D < / K e y > < / D i a g r a m O b j e c t K e y > < D i a g r a m O b j e c t K e y > < K e y > C o l u m n s \ U n i t s < / K e y > < / D i a g r a m O b j e c t K e y > < D i a g r a m O b j e c t K e y > < K e y > C o l u m n s \ L i n e   S a l e s < / K e y > < / D i a g r a m O b j e c t K e y > < D i a g r a m O b j e c t K e y > < K e y > M e a s u r e s \ S u m   o f   L i n e   S a l e s < / K e y > < / D i a g r a m O b j e c t K e y > < D i a g r a m O b j e c t K e y > < K e y > M e a s u r e s \ S u m   o f   L i n e   S a l e s \ T a g I n f o \ F o r m u l a < / K e y > < / D i a g r a m O b j e c t K e y > < D i a g r a m O b j e c t K e y > < K e y > M e a s u r e s \ S u m   o f   L i n e   S a l e s \ T a g I n f o \ V a l u e < / K e y > < / D i a g r a m O b j e c t K e y > < D i a g r a m O b j e c t K e y > < K e y > M e a s u r e s \ A v e r a g e   o f   L i n e   S a l e s < / K e y > < / D i a g r a m O b j e c t K e y > < D i a g r a m O b j e c t K e y > < K e y > M e a s u r e s \ A v e r a g e   o f   L i n e   S a l e s \ T a g I n f o \ F o r m u l a < / K e y > < / D i a g r a m O b j e c t K e y > < D i a g r a m O b j e c t K e y > < K e y > M e a s u r e s \ A v e r a g e   o f   L i n e   S a l e s \ T a g I n f o \ V a l u e < / K e y > < / D i a g r a m O b j e c t K e y > < D i a g r a m O b j e c t K e y > < K e y > L i n k s \ & l t ; C o l u m n s \ S u m   o f   L i n e   S a l e s & g t ; - & l t ; M e a s u r e s \ L i n e   S a l e s & g t ; < / K e y > < / D i a g r a m O b j e c t K e y > < D i a g r a m O b j e c t K e y > < K e y > L i n k s \ & l t ; C o l u m n s \ S u m   o f   L i n e   S a l e s & g t ; - & l t ; M e a s u r e s \ L i n e   S a l e s & g t ; \ C O L U M N < / K e y > < / D i a g r a m O b j e c t K e y > < D i a g r a m O b j e c t K e y > < K e y > L i n k s \ & l t ; C o l u m n s \ S u m   o f   L i n e   S a l e s & g t ; - & l t ; M e a s u r e s \ L i n e   S a l e s & g t ; \ M E A S U R E < / K e y > < / D i a g r a m O b j e c t K e y > < D i a g r a m O b j e c t K e y > < K e y > L i n k s \ & l t ; C o l u m n s \ A v e r a g e   o f   L i n e   S a l e s & g t ; - & l t ; M e a s u r e s \ L i n e   S a l e s & g t ; < / K e y > < / D i a g r a m O b j e c t K e y > < D i a g r a m O b j e c t K e y > < K e y > L i n k s \ & l t ; C o l u m n s \ A v e r a g e   o f   L i n e   S a l e s & g t ; - & l t ; M e a s u r e s \ L i n e   S a l e s & g t ; \ C O L U M N < / K e y > < / D i a g r a m O b j e c t K e y > < D i a g r a m O b j e c t K e y > < K e y > L i n k s \ & l t ; C o l u m n s \ A v e r a g e   o f   L i n e   S a l e s & g t ; - & l t ; M e a s u r e s \ L i n e 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 6 < / F o c u s R o w > < S e l e c t i o n E n d C o l u m n > 4 < / S e l e c t i o n E n d C o l u m n > < S e l e c t i o n E n d R o w > 6 < / S e l e c t i o n E n d R o w > < S e l e c t i o n S t a r t C o l u m n > 4 < / S e l e c t i o n S t a r t C o l u m n > < S e l e c t i o n S t a r t R o w > 6 < / S e l e c t i o n S t a r t R o w > < T e x t s > < M e a s u r e G r i d T e x t > < C o l u m n > 3 < / C o l u m n > < L a y e d O u t > t r u e < / L a y e d O u t > < R o w > 8 < / 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C o l u m n > 3 < / C o l u m n > < 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 M e a s u r e s \ T o t a l _ S a l e s ( $ ) < / K e y > < / a : K e y > < a : V a l u e   i : t y p e = " M e a s u r e G r i d N o d e V i e w S t a t e " > < C o l u m n > 3 < / C o l u m n > < L a y e d O u t > t r u e < / L a y e d O u t > < R o w > 1 < / R o w > < / a : V a l u e > < / a : K e y V a l u e O f D i a g r a m O b j e c t K e y a n y T y p e z b w N T n L X > < a : K e y V a l u e O f D i a g r a m O b j e c t K e y a n y T y p e z b w N T n L X > < a : K e y > < K e y > M e a s u r e s \ T o t a l _ S a l e s ( $ ) \ T a g I n f o \ F o r m u l a < / K e y > < / a : K e y > < a : V a l u e   i : t y p e = " M e a s u r e G r i d V i e w S t a t e I D i a g r a m T a g A d d i t i o n a l I n f o " / > < / a : K e y V a l u e O f D i a g r a m O b j e c t K e y a n y T y p e z b w N T n L X > < a : K e y V a l u e O f D i a g r a m O b j e c t K e y a n y T y p e z b w N T n L X > < a : K e y > < K e y > M e a s u r e s \ T o t a l _ S a l e s ( $ ) \ T a g I n f o \ V a l u e < / K e y > < / a : K e y > < a : V a l u e   i : t y p e = " M e a s u r e G r i d V i e w S t a t e I D i a g r a m T a g A d d i t i o n a l I n f o " / > < / a : K e y V a l u e O f D i a g r a m O b j e c t K e y a n y T y p e z b w N T n L X > < a : K e y V a l u e O f D i a g r a m O b j e c t K e y a n y T y p e z b w N T n L X > < a : K e y > < K e y > M e a s u r e s \ A v e r a g e m o n t h < / K e y > < / a : K e y > < a : V a l u e   i : t y p e = " M e a s u r e G r i d N o d e V i e w S t a t e " > < C o l u m n > 3 < / C o l u m n > < L a y e d O u t > t r u e < / L a y e d O u t > < R o w > 2 < / R o w > < / a : V a l u e > < / a : K e y V a l u e O f D i a g r a m O b j e c t K e y a n y T y p e z b w N T n L X > < a : K e y V a l u e O f D i a g r a m O b j e c t K e y a n y T y p e z b w N T n L X > < a : K e y > < K e y > M e a s u r e s \ A v e r a g e m o n t h \ T a g I n f o \ F o r m u l a < / K e y > < / a : K e y > < a : V a l u e   i : t y p e = " M e a s u r e G r i d V i e w S t a t e I D i a g r a m T a g A d d i t i o n a l I n f o " / > < / a : K e y V a l u e O f D i a g r a m O b j e c t K e y a n y T y p e z b w N T n L X > < a : K e y V a l u e O f D i a g r a m O b j e c t K e y a n y T y p e z b w N T n L X > < a : K e y > < K e y > M e a s u r e s \ A v e r a g e m o n t h \ T a g I n f o \ V a l u e < / K e y > < / a : K e y > < a : V a l u e   i : t y p e = " M e a s u r e G r i d V i e w S t a t e I D i a g r a m T a g A d d i t i o n a l I n f o " / > < / a : K e y V a l u e O f D i a g r a m O b j e c t K e y a n y T y p e z b w N T n L X > < a : K e y V a l u e O f D i a g r a m O b j e c t K e y a n y T y p e z b w N T n L X > < a : K e y > < K e y > M e a s u r e s \ c h a n g e < / K e y > < / a : K e y > < a : V a l u e   i : t y p e = " M e a s u r e G r i d N o d e V i e w S t a t e " > < C o l u m n > 3 < / C o l u m n > < L a y e d O u t > t r u e < / L a y e d O u t > < R o w > 3 < / R o w > < / a : V a l u e > < / a : K e y V a l u e O f D i a g r a m O b j e c t K e y a n y T y p e z b w N T n L X > < a : K e y V a l u e O f D i a g r a m O b j e c t K e y a n y T y p e z b w N T n L X > < a : K e y > < K e y > M e a s u r e s \ c h a n g e \ T a g I n f o \ F o r m u l a < / K e y > < / a : K e y > < a : V a l u e   i : t y p e = " M e a s u r e G r i d V i e w S t a t e I D i a g r a m T a g A d d i t i o n a l I n f o " / > < / a : K e y V a l u e O f D i a g r a m O b j e c t K e y a n y T y p e z b w N T n L X > < a : K e y V a l u e O f D i a g r a m O b j e c t K e y a n y T y p e z b w N T n L X > < a : K e y > < K e y > M e a s u r e s \ c h a n g e \ T a g I n f o \ V a l u e < / K e y > < / a : K e y > < a : V a l u e   i : t y p e = " M e a s u r e G r i d V i e w S t a t e I D i a g r a m T a g A d d i t i o n a l I n f o " / > < / a : K e y V a l u e O f D i a g r a m O b j e c t K e y a n y T y p e z b w N T n L X > < a : K e y V a l u e O f D i a g r a m O b j e c t K e y a n y T y p e z b w N T n L X > < a : K e y > < K e y > M e a s u r e s \ Y O Y c h a n g e < / K e y > < / a : K e y > < a : V a l u e   i : t y p e = " M e a s u r e G r i d N o d e V i e w S t a t e " > < C o l u m n > 3 < / C o l u m n > < L a y e d O u t > t r u e < / L a y e d O u t > < R o w > 4 < / R o w > < / a : V a l u e > < / a : K e y V a l u e O f D i a g r a m O b j e c t K e y a n y T y p e z b w N T n L X > < a : K e y V a l u e O f D i a g r a m O b j e c t K e y a n y T y p e z b w N T n L X > < a : K e y > < K e y > M e a s u r e s \ Y O Y c h a n g e \ T a g I n f o \ F o r m u l a < / K e y > < / a : K e y > < a : V a l u e   i : t y p e = " M e a s u r e G r i d V i e w S t a t e I D i a g r a m T a g A d d i t i o n a l I n f o " / > < / a : K e y V a l u e O f D i a g r a m O b j e c t K e y a n y T y p e z b w N T n L X > < a : K e y V a l u e O f D i a g r a m O b j e c t K e y a n y T y p e z b w N T n L X > < a : K e y > < K e y > M e a s u r e s \ Y O Y c h a n g e \ T a g I n f o \ V a l u e < / K e y > < / a : K e y > < a : V a l u e   i : t y p e = " M e a s u r e G r i d V i e w S t a t e I D i a g r a m T a g A d d i t i o n a l I n f o " / > < / a : K e y V a l u e O f D i a g r a m O b j e c t K e y a n y T y p e z b w N T n L X > < a : K e y V a l u e O f D i a g r a m O b j e c t K e y a n y T y p e z b w N T n L X > < a : K e y > < K e y > M e a s u r e s \ f r e q u e n c y < / K e y > < / a : K e y > < a : V a l u e   i : t y p e = " M e a s u r e G r i d N o d e V i e w S t a t e " > < C o l u m n > 3 < / C o l u m n > < L a y e d O u t > t r u e < / L a y e d O u t > < R o w > 5 < / R o w > < / a : V a l u e > < / a : K e y V a l u e O f D i a g r a m O b j e c t K e y a n y T y p e z b w N T n L X > < a : K e y V a l u e O f D i a g r a m O b j e c t K e y a n y T y p e z b w N T n L X > < a : K e y > < K e y > M e a s u r e s \ f r e q u e n c y \ T a g I n f o \ F o r m u l a < / K e y > < / a : K e y > < a : V a l u e   i : t y p e = " M e a s u r e G r i d V i e w S t a t e I D i a g r a m T a g A d d i t i o n a l I n f o " / > < / a : K e y V a l u e O f D i a g r a m O b j e c t K e y a n y T y p e z b w N T n L X > < a : K e y V a l u e O f D i a g r a m O b j e c t K e y a n y T y p e z b w N T n L X > < a : K e y > < K e y > M e a s u r e s \ f r e q u e n c y \ T a g I n f o \ V a l u e < / K e y > < / a : K e y > < a : V a l u e   i : t y p e = " M e a s u r e G r i d V i e w S t a t e I D i a g r a m T a g A d d i t i o n a l I n f o " / > < / a : K e y V a l u e O f D i a g r a m O b j e c t K e y a n y T y p e z b w N T n L X > < a : K e y V a l u e O f D i a g r a m O b j e c t K e y a n y T y p e z b w N T n L X > < a : K e y > < K e y > M e a s u r e s \ Y O Y t r a n s < / K e y > < / a : K e y > < a : V a l u e   i : t y p e = " M e a s u r e G r i d N o d e V i e w S t a t e " > < C o l u m n > 3 < / C o l u m n > < L a y e d O u t > t r u e < / L a y e d O u t > < R o w > 6 < / R o w > < / a : V a l u e > < / a : K e y V a l u e O f D i a g r a m O b j e c t K e y a n y T y p e z b w N T n L X > < a : K e y V a l u e O f D i a g r a m O b j e c t K e y a n y T y p e z b w N T n L X > < a : K e y > < K e y > M e a s u r e s \ Y O Y t r a n s \ T a g I n f o \ F o r m u l a < / K e y > < / a : K e y > < a : V a l u e   i : t y p e = " M e a s u r e G r i d V i e w S t a t e I D i a g r a m T a g A d d i t i o n a l I n f o " / > < / a : K e y V a l u e O f D i a g r a m O b j e c t K e y a n y T y p e z b w N T n L X > < a : K e y V a l u e O f D i a g r a m O b j e c t K e y a n y T y p e z b w N T n L X > < a : K e y > < K e y > M e a s u r e s \ Y O Y t r a n s \ T a g I n f o \ V a l u e 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 C o l u m n s \ S a l e s R e p I D < / 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 C o l u m n s \ L i n e   S a l e s < / K e y > < / a : K e y > < a : V a l u e   i : t y p e = " M e a s u r e G r i d N o d e V i e w S t a t e " > < C o l u m n > 4 < / C o l u m n > < L a y e d O u t > t r u e < / L a y e d O u t > < / a : V a l u e > < / a : K e y V a l u e O f D i a g r a m O b j e c t K e y a n y T y p e z b w N T n L X > < a : K e y V a l u e O f D i a g r a m O b j e c t K e y a n y T y p e z b w N T n L X > < a : K e y > < K e y > M e a s u r e s \ S u m   o f   L i n e   S a l e s < / K e y > < / a : K e y > < a : V a l u e   i : t y p e = " M e a s u r e G r i d N o d e V i e w S t a t e " > < C o l u m n > 4 < / C o l u m n > < L a y e d O u t > t r u e < / L a y e d O u t > < W a s U I I n v i s i b l e > t r u e < / W a s U I I n v i s i b l e > < / a : V a l u e > < / a : K e y V a l u e O f D i a g r a m O b j e c t K e y a n y T y p e z b w N T n L X > < a : K e y V a l u e O f D i a g r a m O b j e c t K e y a n y T y p e z b w N T n L X > < a : K e y > < K e y > M e a s u r e s \ S u m   o f   L i n e   S a l e s \ T a g I n f o \ F o r m u l a < / K e y > < / a : K e y > < a : V a l u e   i : t y p e = " M e a s u r e G r i d V i e w S t a t e I D i a g r a m T a g A d d i t i o n a l I n f o " / > < / a : K e y V a l u e O f D i a g r a m O b j e c t K e y a n y T y p e z b w N T n L X > < a : K e y V a l u e O f D i a g r a m O b j e c t K e y a n y T y p e z b w N T n L X > < a : K e y > < K e y > M e a s u r e s \ S u m   o f   L i n e   S a l e s \ T a g I n f o \ V a l u e < / K e y > < / a : K e y > < a : V a l u e   i : t y p e = " M e a s u r e G r i d V i e w S t a t e I D i a g r a m T a g A d d i t i o n a l I n f o " / > < / a : K e y V a l u e O f D i a g r a m O b j e c t K e y a n y T y p e z b w N T n L X > < a : K e y V a l u e O f D i a g r a m O b j e c t K e y a n y T y p e z b w N T n L X > < a : K e y > < K e y > M e a s u r e s \ A v e r a g e   o f   L i n e   S a l e s < / K e y > < / a : K e y > < a : V a l u e   i : t y p e = " M e a s u r e G r i d N o d e V i e w S t a t e " > < C o l u m n > 4 < / C o l u m n > < L a y e d O u t > t r u e < / L a y e d O u t > < W a s U I I n v i s i b l e > t r u e < / W a s U I I n v i s i b l e > < / a : V a l u e > < / a : K e y V a l u e O f D i a g r a m O b j e c t K e y a n y T y p e z b w N T n L X > < a : K e y V a l u e O f D i a g r a m O b j e c t K e y a n y T y p e z b w N T n L X > < a : K e y > < K e y > M e a s u r e s \ A v e r a g e   o f   L i n e   S a l e s \ T a g I n f o \ F o r m u l a < / K e y > < / a : K e y > < a : V a l u e   i : t y p e = " M e a s u r e G r i d V i e w S t a t e I D i a g r a m T a g A d d i t i o n a l I n f o " / > < / a : K e y V a l u e O f D i a g r a m O b j e c t K e y a n y T y p e z b w N T n L X > < a : K e y V a l u e O f D i a g r a m O b j e c t K e y a n y T y p e z b w N T n L X > < a : K e y > < K e y > M e a s u r e s \ A v e r a g e   o f   L i n e   S a l e s \ T a g I n f o \ V a l u e < / K e y > < / a : K e y > < a : V a l u e   i : t y p e = " M e a s u r e G r i d V i e w S t a t e I D i a g r a m T a g A d d i t i o n a l I n f o " / > < / a : K e y V a l u e O f D i a g r a m O b j e c t K e y a n y T y p e z b w N T n L X > < a : K e y V a l u e O f D i a g r a m O b j e c t K e y a n y T y p e z b w N T n L X > < a : K e y > < K e y > L i n k s \ & l t ; C o l u m n s \ S u m   o f   L i n e   S a l e s & g t ; - & l t ; M e a s u r e s \ L i n e   S a l e s & g t ; < / K e y > < / a : K e y > < a : V a l u e   i : t y p e = " M e a s u r e G r i d V i e w S t a t e I D i a g r a m L i n k " / > < / a : K e y V a l u e O f D i a g r a m O b j e c t K e y a n y T y p e z b w N T n L X > < a : K e y V a l u e O f D i a g r a m O b j e c t K e y a n y T y p e z b w N T n L X > < a : K e y > < K e y > L i n k s \ & l t ; C o l u m n s \ S u m   o f   L i n e   S a l e s & g t ; - & l t ; M e a s u r e s \ L i n e   S a l e s & g t ; \ C O L U M N < / K e y > < / a : K e y > < a : V a l u e   i : t y p e = " M e a s u r e G r i d V i e w S t a t e I D i a g r a m L i n k E n d p o i n t " / > < / a : K e y V a l u e O f D i a g r a m O b j e c t K e y a n y T y p e z b w N T n L X > < a : K e y V a l u e O f D i a g r a m O b j e c t K e y a n y T y p e z b w N T n L X > < a : K e y > < K e y > L i n k s \ & l t ; C o l u m n s \ S u m   o f   L i n e   S a l e s & g t ; - & l t ; M e a s u r e s \ L i n e   S a l e s & g t ; \ M E A S U R E < / K e y > < / a : K e y > < a : V a l u e   i : t y p e = " M e a s u r e G r i d V i e w S t a t e I D i a g r a m L i n k E n d p o i n t " / > < / a : K e y V a l u e O f D i a g r a m O b j e c t K e y a n y T y p e z b w N T n L X > < a : K e y V a l u e O f D i a g r a m O b j e c t K e y a n y T y p e z b w N T n L X > < a : K e y > < K e y > L i n k s \ & l t ; C o l u m n s \ A v e r a g e   o f   L i n e   S a l e s & g t ; - & l t ; M e a s u r e s \ L i n e   S a l e s & g t ; < / K e y > < / a : K e y > < a : V a l u e   i : t y p e = " M e a s u r e G r i d V i e w S t a t e I D i a g r a m L i n k " / > < / a : K e y V a l u e O f D i a g r a m O b j e c t K e y a n y T y p e z b w N T n L X > < a : K e y V a l u e O f D i a g r a m O b j e c t K e y a n y T y p e z b w N T n L X > < a : K e y > < K e y > L i n k s \ & l t ; C o l u m n s \ A v e r a g e   o f   L i n e   S a l e s & g t ; - & l t ; M e a s u r e s \ L i n e   S a l e s & g t ; \ C O L U M N < / K e y > < / a : K e y > < a : V a l u e   i : t y p e = " M e a s u r e G r i d V i e w S t a t e I D i a g r a m L i n k E n d p o i n t " / > < / a : K e y V a l u e O f D i a g r a m O b j e c t K e y a n y T y p e z b w N T n L X > < a : K e y V a l u e O f D i a g r a m O b j e c t K e y a n y T y p e z b w N T n L X > < a : K e y > < K e y > L i n k s \ & l t ; C o l u m n s \ A v e r a g e   o f   L i n e   S a l e s & g t ; - & l t ; M e a s u r e s \ L i n e   S a l e s & g t ; \ M E A S U R E 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T a b l e X M L _ d P r o d u c t _ 7 a e b 9 5 a d - b 3 a d - 4 6 d b - 8 b 4 3 - 2 4 1 9 d 8 1 4 1 c 5 4 " > < 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s t r i n g > < / k e y > < v a l u e > < i n t > 1 0 4 < / i n t > < / v a l u e > < / i t e m > < i t e m > < k e y > < s t r i n g > S u p p l i e r < / s t r i n g > < / k e y > < v a l u e > < i n t > 1 0 6 < / i n t > < / v a l u e > < / i t e m > < i t e m > < k e y > < s t r i n g > C o s t < / s t r i n g > < / k e y > < v a l u e > < i n t > 7 7 < / i n t > < / v a l u e > < / i t e m > < i t e m > < k e y > < s t r i n g > P r i c e < / s t r i n g > < / k e y > < v a l u e > < i n t > 8 1 < / i n t > < / v a l u e > < / i t e m > < / C o l u m n W i d t h s > < C o l u m n D i s p l a y I n d e x > < i t e m > < k e y > < s t r i n g > P r o d u c t I D < / s t r i n g > < / k e y > < v a l u e > < i n t > 0 < / i n t > < / v a l u e > < / i t e m > < i t e m > < k e y > < s t r i n g > P r o d u c t < / s t r i n g > < / k e y > < v a l u e > < i n t > 1 < / i n t > < / v a l u e > < / i t e m > < i t e m > < k e y > < s t r i n g > S u p p l i e r < / s t r i n g > < / k e y > < v a l u e > < i n t > 2 < / i n t > < / v a l u e > < / i t e m > < i t e m > < k e y > < s t r i n g > C o s t < / 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R e l a t i o n s h i p A u t o D e t e c t i o n E n a b l e d " > < C u s t o m C o n t e n t > < ! [ C D A T A [ T r u e ] ] > < / C u s t o m C o n t e n t > < / G e m i n i > 
</file>

<file path=customXml/item3.xml>��< ? x m l   v e r s i o n = " 1 . 0 "   e n c o d i n g = " U T F - 1 6 " ? > < G e m i n i   x m l n s = " h t t p : / / g e m i n i / p i v o t c u s t o m i z a t i o n / f d d 7 1 e 3 f - 1 1 6 9 - 4 2 1 3 - 8 d 3 b - f b 6 0 b e e e 3 8 0 8 " > < C u s t o m C o n t e n t > < ! [ C D A T A [ < ? x m l   v e r s i o n = " 1 . 0 "   e n c o d i n g = " u t f - 1 6 " ? > < S e t t i n g s > < C a l c u l a t e d F i e l d s > < i t e m > < M e a s u r e N a m e > T o t a l S a l e s ( $ ) < / M e a s u r e N a m e > < D i s p l a y N a m e > T o t a l S a l e s ( $ ) < / D i s p l a y N a m e > < V i s i b l e > F a l s e < / V i s i b l e > < / i t e m > < i t e m > < M e a s u r e N a m e > T o t a l _ S a l e s ( $ ) < / M e a s u r e N a m e > < D i s p l a y N a m e > T o t a l _ S a l e s ( $ ) < / D i s p l a y N a m e > < V i s i b l e > F a l s e < / V i s i b l e > < / i t e m > < i t e m > < M e a s u r e N a m e > A v e r a g e m o n t h < / M e a s u r e N a m e > < D i s p l a y N a m e > A v e r a g e m o n t h < / D i s p l a y N a m e > < V i s i b l e > F a l s e < / V i s i b l e > < / i t e m > < i t e m > < M e a s u r e N a m e > Y O Y c h a n g e < / M e a s u r e N a m e > < D i s p l a y N a m e > Y O Y c h a n g e < / D i s p l a y N a m e > < V i s i b l e > F a l s e < / V i s i b l e > < / i t e m > < i t e m > < M e a s u r e N a m e > c h a n g e < / M e a s u r e N a m e > < D i s p l a y N a m e > c h a n g e < / D i s p l a y N a m e > < V i s i b l e > F a l s e < / V i s i b l e > < / i t e m > < i t e m > < M e a s u r e N a m e > f r e q u e n c y < / M e a s u r e N a m e > < D i s p l a y N a m e > f r e q u e n c y < / D i s p l a y N a m e > < V i s i b l e > F a l s e < / V i s i b l e > < / i t e m > < i t e m > < M e a s u r e N a m e > Y O Y t r a n s < / M e a s u r e N a m e > < D i s p l a y N a m e > Y O Y t r a n s < / D i s p l a y N a m e > < V i s i b l e > F a l s e < / V i s i b l e > < / i t e m > < / C a l c u l a t e d F i e l d s > < S A H o s t H a s h > 0 < / S A H o s t H a s h > < G e m i n i F i e l d L i s t V i s i b l e > T r u e < / G e m i n i F i e l d L i s t V i s i b l e > < / S e t t i n g s > ] ] > < / 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 E O M o n t h < / s t r i n g > < / k e y > < v a l u e > < i n t > 1 5 5 < / i n t > < / v a l u e > < / i t e m > < / C o l u m n W i d t h s > < C o l u m n D i s p l a y I n d e x > < i t e m > < k e y > < s t r i n g > D a t e < / s t r i n g > < / k e y > < v a l u e > < i n t > 0 < / i n t > < / v a l u e > < / i t e m > < i t e m > < k e y > < s t r i n g > Y e a r < / s t r i n g > < / k e y > < v a l u e > < i n t > 1 < / i n t > < / v a l u e > < / i t e m > < i t e m > < k e y > < s t r i n g > M o n t h   N u m b e r < / s t r i n g > < / k e y > < v a l u e > < i n t > 2 < / i n t > < / v a l u e > < / i t e m > < i t e m > < k e y > < s t r i n g > M o n t h < / s t r i n g > < / k e y > < v a l u e > < i n t > 3 < / i n t > < / v a l u e > < / i t e m > < i t e m > < k e y > < s t r i n g > E O M o n t h < / 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T a b l e X M L _ d S a l e s R e p _ f d 5 2 9 7 f 4 - 5 0 5 4 - 4 a 5 6 - a 2 8 9 - 3 4 b 1 e 8 3 8 1 2 2 e " > < C u s t o m C o n t e n t > < ! [ C D A T A [ < T a b l e W i d g e t G r i d S e r i a l i z a t i o n   x m l n s : x s d = " h t t p : / / w w w . w 3 . o r g / 2 0 0 1 / X M L S c h e m a "   x m l n s : x s i = " h t t p : / / w w w . w 3 . o r g / 2 0 0 1 / X M L S c h e m a - i n s t a n c e " > < C o l u m n S u g g e s t e d T y p e   / > < C o l u m n F o r m a t   / > < C o l u m n A c c u r a c y   / > < C o l u m n C u r r e n c y S y m b o l   / > < C o l u m n P o s i t i v e P a t t e r n   / > < C o l u m n N e g a t i v e P a t t e r n   / > < C o l u m n W i d t h s > < i t e m > < k e y > < s t r i n g > S a l e s R e p I D < / s t r i n g > < / k e y > < v a l u e > < i n t > 1 2 9 < / i n t > < / v a l u e > < / i t e m > < i t e m > < k e y > < s t r i n g > S a l e s R e p < / s t r i n g > < / k e y > < v a l u e > < i n t > 1 1 1 < / i n t > < / v a l u e > < / i t e m > < i t e m > < k e y > < s t r i n g > R e g i o n < / s t r i n g > < / k e y > < v a l u e > < i n t > 9 5 < / i n t > < / v a l u e > < / i t e m > < / C o l u m n W i d t h s > < C o l u m n D i s p l a y I n d e x > < i t e m > < k e y > < s t r i n g > S a l e s R e p I D < / s t r i n g > < / k e y > < v a l u e > < i n t > 0 < / i n t > < / v a l u e > < / i t e m > < i t e m > < k e y > < s t r i n g > S a l e s R e p < / 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f S a l e s _ 2 f 8 d 4 8 2 8 - 9 2 e 4 - 4 6 d c - b 9 7 1 - 2 0 4 8 a 8 4 f c e f 2 ] ] > < / 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f S a l e s _ 2 f 8 d 4 8 2 8 - 9 2 e 4 - 4 6 d c - b 9 7 1 - 2 0 4 8 a 8 4 f c e f 2 , d P r o d u c t _ 7 a e b 9 5 a d - b 3 a d - 4 6 d b - 8 b 4 3 - 2 4 1 9 d 8 1 4 1 c 5 4 , d S a l e s R e p _ f d 5 2 9 7 f 4 - 5 0 5 4 - 4 a 5 6 - a 2 8 9 - 3 4 b 1 e 8 3 8 1 2 2 e , C a l e n d a r ] ] > < / C u s t o m C o n t e n t > < / G e m i n i > 
</file>

<file path=customXml/itemProps1.xml><?xml version="1.0" encoding="utf-8"?>
<ds:datastoreItem xmlns:ds="http://schemas.openxmlformats.org/officeDocument/2006/customXml" ds:itemID="{72168946-6B9D-48ED-BDE0-FCF2572C1E54}">
  <ds:schemaRefs/>
</ds:datastoreItem>
</file>

<file path=customXml/itemProps10.xml><?xml version="1.0" encoding="utf-8"?>
<ds:datastoreItem xmlns:ds="http://schemas.openxmlformats.org/officeDocument/2006/customXml" ds:itemID="{473E41A7-8BE7-44B8-84FC-E1E2E8FC75A2}">
  <ds:schemaRefs/>
</ds:datastoreItem>
</file>

<file path=customXml/itemProps11.xml><?xml version="1.0" encoding="utf-8"?>
<ds:datastoreItem xmlns:ds="http://schemas.openxmlformats.org/officeDocument/2006/customXml" ds:itemID="{7664BAE0-1A31-4D36-B09B-66296717D52A}">
  <ds:schemaRefs/>
</ds:datastoreItem>
</file>

<file path=customXml/itemProps12.xml><?xml version="1.0" encoding="utf-8"?>
<ds:datastoreItem xmlns:ds="http://schemas.openxmlformats.org/officeDocument/2006/customXml" ds:itemID="{9755B653-B6C7-47E9-B742-B3D72D5761AA}">
  <ds:schemaRefs/>
</ds:datastoreItem>
</file>

<file path=customXml/itemProps13.xml><?xml version="1.0" encoding="utf-8"?>
<ds:datastoreItem xmlns:ds="http://schemas.openxmlformats.org/officeDocument/2006/customXml" ds:itemID="{276C93DD-2AE5-4144-A42E-282E2705BA5D}">
  <ds:schemaRefs/>
</ds:datastoreItem>
</file>

<file path=customXml/itemProps14.xml><?xml version="1.0" encoding="utf-8"?>
<ds:datastoreItem xmlns:ds="http://schemas.openxmlformats.org/officeDocument/2006/customXml" ds:itemID="{BE75BDE3-FEBA-4B22-A4C0-623817C6D034}">
  <ds:schemaRefs/>
</ds:datastoreItem>
</file>

<file path=customXml/itemProps15.xml><?xml version="1.0" encoding="utf-8"?>
<ds:datastoreItem xmlns:ds="http://schemas.openxmlformats.org/officeDocument/2006/customXml" ds:itemID="{84B7815B-A503-4A34-AEE1-E93FAF394E35}">
  <ds:schemaRefs/>
</ds:datastoreItem>
</file>

<file path=customXml/itemProps16.xml><?xml version="1.0" encoding="utf-8"?>
<ds:datastoreItem xmlns:ds="http://schemas.openxmlformats.org/officeDocument/2006/customXml" ds:itemID="{962ECE24-DEDF-46C6-BFC6-C4912F5F30A9}">
  <ds:schemaRefs>
    <ds:schemaRef ds:uri="http://schemas.microsoft.com/DataMashup"/>
  </ds:schemaRefs>
</ds:datastoreItem>
</file>

<file path=customXml/itemProps17.xml><?xml version="1.0" encoding="utf-8"?>
<ds:datastoreItem xmlns:ds="http://schemas.openxmlformats.org/officeDocument/2006/customXml" ds:itemID="{B367823C-8E71-44DF-8D9D-F690CDA358EA}">
  <ds:schemaRefs/>
</ds:datastoreItem>
</file>

<file path=customXml/itemProps18.xml><?xml version="1.0" encoding="utf-8"?>
<ds:datastoreItem xmlns:ds="http://schemas.openxmlformats.org/officeDocument/2006/customXml" ds:itemID="{0D184308-325E-45CE-B063-47D4F3ED11A3}">
  <ds:schemaRefs/>
</ds:datastoreItem>
</file>

<file path=customXml/itemProps19.xml><?xml version="1.0" encoding="utf-8"?>
<ds:datastoreItem xmlns:ds="http://schemas.openxmlformats.org/officeDocument/2006/customXml" ds:itemID="{5221E7E9-C7C4-494A-B341-FCA147DE3DA7}">
  <ds:schemaRefs/>
</ds:datastoreItem>
</file>

<file path=customXml/itemProps2.xml><?xml version="1.0" encoding="utf-8"?>
<ds:datastoreItem xmlns:ds="http://schemas.openxmlformats.org/officeDocument/2006/customXml" ds:itemID="{BB473A10-0BAA-4203-8593-E4F44FD9F3EC}">
  <ds:schemaRefs/>
</ds:datastoreItem>
</file>

<file path=customXml/itemProps20.xml><?xml version="1.0" encoding="utf-8"?>
<ds:datastoreItem xmlns:ds="http://schemas.openxmlformats.org/officeDocument/2006/customXml" ds:itemID="{FA2FB528-9840-4C33-9F51-E90CC6E24102}">
  <ds:schemaRefs/>
</ds:datastoreItem>
</file>

<file path=customXml/itemProps21.xml><?xml version="1.0" encoding="utf-8"?>
<ds:datastoreItem xmlns:ds="http://schemas.openxmlformats.org/officeDocument/2006/customXml" ds:itemID="{C11B9DBC-C70D-489D-A484-80F340FD01B8}">
  <ds:schemaRefs/>
</ds:datastoreItem>
</file>

<file path=customXml/itemProps22.xml><?xml version="1.0" encoding="utf-8"?>
<ds:datastoreItem xmlns:ds="http://schemas.openxmlformats.org/officeDocument/2006/customXml" ds:itemID="{291F7224-9A83-411D-A8BE-DF5D7B08CABE}">
  <ds:schemaRefs/>
</ds:datastoreItem>
</file>

<file path=customXml/itemProps23.xml><?xml version="1.0" encoding="utf-8"?>
<ds:datastoreItem xmlns:ds="http://schemas.openxmlformats.org/officeDocument/2006/customXml" ds:itemID="{1A22A9BF-1953-47C1-BF00-7ED63F68659B}">
  <ds:schemaRefs/>
</ds:datastoreItem>
</file>

<file path=customXml/itemProps24.xml><?xml version="1.0" encoding="utf-8"?>
<ds:datastoreItem xmlns:ds="http://schemas.openxmlformats.org/officeDocument/2006/customXml" ds:itemID="{12CE0EF3-B24F-4A4E-86BC-9D13DBDD7924}">
  <ds:schemaRefs/>
</ds:datastoreItem>
</file>

<file path=customXml/itemProps25.xml><?xml version="1.0" encoding="utf-8"?>
<ds:datastoreItem xmlns:ds="http://schemas.openxmlformats.org/officeDocument/2006/customXml" ds:itemID="{6360D2F9-820D-4367-AC3A-D38DF1A88602}">
  <ds:schemaRefs/>
</ds:datastoreItem>
</file>

<file path=customXml/itemProps3.xml><?xml version="1.0" encoding="utf-8"?>
<ds:datastoreItem xmlns:ds="http://schemas.openxmlformats.org/officeDocument/2006/customXml" ds:itemID="{113D2668-C6A3-4198-B126-E3E01C80FCD0}">
  <ds:schemaRefs/>
</ds:datastoreItem>
</file>

<file path=customXml/itemProps4.xml><?xml version="1.0" encoding="utf-8"?>
<ds:datastoreItem xmlns:ds="http://schemas.openxmlformats.org/officeDocument/2006/customXml" ds:itemID="{061182D5-4556-4B4F-94E0-615BD40BE565}">
  <ds:schemaRefs/>
</ds:datastoreItem>
</file>

<file path=customXml/itemProps5.xml><?xml version="1.0" encoding="utf-8"?>
<ds:datastoreItem xmlns:ds="http://schemas.openxmlformats.org/officeDocument/2006/customXml" ds:itemID="{310DB81D-9512-4B07-B448-C1089F3D3342}">
  <ds:schemaRefs/>
</ds:datastoreItem>
</file>

<file path=customXml/itemProps6.xml><?xml version="1.0" encoding="utf-8"?>
<ds:datastoreItem xmlns:ds="http://schemas.openxmlformats.org/officeDocument/2006/customXml" ds:itemID="{C823C21F-E25D-4E89-9591-36AC5B17C822}">
  <ds:schemaRefs/>
</ds:datastoreItem>
</file>

<file path=customXml/itemProps7.xml><?xml version="1.0" encoding="utf-8"?>
<ds:datastoreItem xmlns:ds="http://schemas.openxmlformats.org/officeDocument/2006/customXml" ds:itemID="{657CE181-ECCA-4FFB-A66B-17785DE5215C}">
  <ds:schemaRefs/>
</ds:datastoreItem>
</file>

<file path=customXml/itemProps8.xml><?xml version="1.0" encoding="utf-8"?>
<ds:datastoreItem xmlns:ds="http://schemas.openxmlformats.org/officeDocument/2006/customXml" ds:itemID="{139A7734-5646-45B6-B694-1DB952A0A129}">
  <ds:schemaRefs/>
</ds:datastoreItem>
</file>

<file path=customXml/itemProps9.xml><?xml version="1.0" encoding="utf-8"?>
<ds:datastoreItem xmlns:ds="http://schemas.openxmlformats.org/officeDocument/2006/customXml" ds:itemID="{564EFD72-44AD-4CB7-AC34-CAA1FCA597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Sales_Dashboard</vt:lpstr>
      <vt:lpstr>Region_sales</vt:lpstr>
      <vt:lpstr>YOYchange</vt:lpstr>
      <vt:lpstr>Line_sales</vt:lpstr>
      <vt:lpstr>more_analysis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ALmasria</dc:creator>
  <cp:lastModifiedBy>ALmasria</cp:lastModifiedBy>
  <dcterms:created xsi:type="dcterms:W3CDTF">2023-03-13T10:49:47Z</dcterms:created>
  <dcterms:modified xsi:type="dcterms:W3CDTF">2023-07-29T14:09:48Z</dcterms:modified>
</cp:coreProperties>
</file>