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tao-credi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<sst xmlns="http://schemas.openxmlformats.org/spreadsheetml/2006/main" count="40" uniqueCount="30">
  <si>
    <t xml:space="preserve">(valor do produto*0,6981)-((valor do produto - 5%)*0,6981)</t>
  </si>
  <si>
    <t xml:space="preserve"> =(D7-(D7*0,05))*0,6981</t>
  </si>
  <si>
    <t xml:space="preserve">Cartão</t>
  </si>
  <si>
    <t xml:space="preserve">Itens</t>
  </si>
  <si>
    <t xml:space="preserve"> 1052,63+36,74</t>
  </si>
  <si>
    <t xml:space="preserve">Valor com Desconto</t>
  </si>
  <si>
    <t xml:space="preserve">Desconto 10%</t>
  </si>
  <si>
    <t xml:space="preserve">SPV</t>
  </si>
  <si>
    <t xml:space="preserve">Valor Total</t>
  </si>
  <si>
    <t xml:space="preserve">1 x no CArtão - 3%</t>
  </si>
  <si>
    <t xml:space="preserve"> Itens + taxa</t>
  </si>
  <si>
    <t xml:space="preserve">SPV sem Taxa</t>
  </si>
  <si>
    <t xml:space="preserve">Desconto</t>
  </si>
  <si>
    <t xml:space="preserve">3x no CArtão - 0%</t>
  </si>
  <si>
    <t xml:space="preserve">Boleto - 5%</t>
  </si>
  <si>
    <t xml:space="preserve">PED0000015998</t>
  </si>
  <si>
    <t xml:space="preserve">Valor dos itens</t>
  </si>
  <si>
    <t xml:space="preserve">Pontos Gerado</t>
  </si>
  <si>
    <t xml:space="preserve">SPV Antes</t>
  </si>
  <si>
    <t xml:space="preserve">Taxa</t>
  </si>
  <si>
    <t xml:space="preserve">SPV Recalculado P/ Distribuir</t>
  </si>
  <si>
    <t xml:space="preserve">Total Recalculado</t>
  </si>
  <si>
    <t xml:space="preserve">Descontos</t>
  </si>
  <si>
    <t xml:space="preserve">Valor total</t>
  </si>
  <si>
    <t xml:space="preserve">722.71</t>
  </si>
  <si>
    <t xml:space="preserve">Total a pagar</t>
  </si>
  <si>
    <t xml:space="preserve">8.892,96</t>
  </si>
  <si>
    <t xml:space="preserve">R$ 380,36</t>
  </si>
  <si>
    <t xml:space="preserve">Relatório de pedido</t>
  </si>
  <si>
    <t xml:space="preserve">Valor SPV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</si>
</sst>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&quot;R$ &quot;#,##0.00_);[RED]&quot;(R$ &quot;#,##0.00\)"/>
    <numFmt numFmtId="166" formatCode="&quot;R$ &quot;#,###.00_);[RED]&quot;(R$ &quot;#,###.00\)"/>
    <numFmt numFmtId="167" formatCode="&quot;R$ &quot;#,###.##000_);[RED]&quot;(R$ &quot;#,###.##000\)"/>
    <numFmt numFmtId="168" formatCode="&quot;R$ &quot;#,###.#####000_);[RED]&quot;(R$ &quot;#,###.#####000\)"/>
    <numFmt numFmtId="169" formatCode="&quot;R$ &quot;#,###.########000_);[RED]&quot;(R$ &quot;#,###.########000\)"/>
    <numFmt numFmtId="170" formatCode="&quot;R$ &quot;#,###.###00_);[RED]&quot;(R$ &quot;#,###.###00\)"/>
    <numFmt numFmtId="171" formatCode="[$R$-416]\ #,##0.00;[RED]\-[$R$-416]\ #,##0.00"/>
    <numFmt numFmtId="172" formatCode="@"/>
  </numFmts>
  <fonts count="6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34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K51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selection pane="topLeft" activeCell="B44" activeCellId="0" sqref="B44"/>
    </sheetView>
  </sheetViews>
  <sheetFormatPr defaultColWidth="8.8828125" defaultRowHeight="13.8" zeroHeight="false" outlineLevelRow="0" outlineLevelCol="0"/>
  <cols>
    <col collapsed="false" customWidth="true" hidden="false" outlineLevel="0" max="1" min="1" style="0" width="21.22"/>
    <col collapsed="false" customWidth="true" hidden="false" outlineLevel="0" max="2" min="2" style="0" width="16.85"/>
    <col collapsed="false" customWidth="true" hidden="false" outlineLevel="0" max="3" min="3" style="0" width="21.76"/>
    <col collapsed="false" customWidth="true" hidden="false" outlineLevel="0" max="4" min="4" style="0" width="24.75"/>
    <col collapsed="false" customWidth="true" hidden="false" outlineLevel="0" max="10" min="10" style="0" width="13.36"/>
  </cols>
  <sheetData>
    <row r="6" customFormat="false" ht="13.8" hidden="false" customHeight="false" outlineLevel="0" collapsed="false">
      <c r="B6" s="1" t="n">
        <v>1052.63</v>
      </c>
    </row>
    <row r="7" customFormat="false" ht="13.8" hidden="false" customHeight="false" outlineLevel="0" collapsed="false">
      <c r="B7" s="2" t="n">
        <f aca="false">734.84-698.1</f>
        <v>36.74</v>
      </c>
      <c r="C7" s="0" t="s">
        <v>0</v>
      </c>
    </row>
    <row r="8" customFormat="false" ht="13.8" hidden="false" customHeight="false" outlineLevel="0" collapsed="false">
      <c r="B8" s="3" t="n">
        <v>698.1</v>
      </c>
      <c r="C8" s="4" t="n">
        <f aca="false">B6*0.6981</f>
        <v>734.841003</v>
      </c>
    </row>
    <row r="9" customFormat="false" ht="13.8" hidden="false" customHeight="false" outlineLevel="0" collapsed="false">
      <c r="B9" s="5" t="n">
        <f aca="false">B8+B6+B7</f>
        <v>1787.47</v>
      </c>
      <c r="C9" s="4" t="n">
        <f aca="false">(B6-(B6*0.05))*0.6981</f>
        <v>698.09895285</v>
      </c>
      <c r="D9" s="0" t="s">
        <v>1</v>
      </c>
    </row>
    <row r="10" customFormat="false" ht="13.8" hidden="false" customHeight="false" outlineLevel="0" collapsed="false">
      <c r="C10" s="6" t="n">
        <f aca="false">C8-C9</f>
        <v>36.74205015</v>
      </c>
    </row>
    <row r="11" customFormat="false" ht="13.8" hidden="false" customHeight="false" outlineLevel="0" collapsed="false">
      <c r="C11" s="0" t="s">
        <v>2</v>
      </c>
    </row>
    <row r="12" customFormat="false" ht="13.8" hidden="false" customHeight="false" outlineLevel="0" collapsed="false">
      <c r="B12" s="0" t="s">
        <v>3</v>
      </c>
      <c r="C12" s="0" t="n">
        <v>1052.63</v>
      </c>
      <c r="D12" s="0" t="s">
        <v>4</v>
      </c>
    </row>
    <row r="13" customFormat="false" ht="13.8" hidden="false" customHeight="false" outlineLevel="0" collapsed="false">
      <c r="B13" s="0" t="s">
        <v>5</v>
      </c>
      <c r="C13" s="0" t="n">
        <f aca="false">C12*0.9</f>
        <v>947.367</v>
      </c>
    </row>
    <row r="14" customFormat="false" ht="13.8" hidden="false" customHeight="false" outlineLevel="0" collapsed="false">
      <c r="B14" s="0" t="s">
        <v>6</v>
      </c>
      <c r="C14" s="0" t="n">
        <f aca="false">C12*0.1</f>
        <v>105.263</v>
      </c>
    </row>
    <row r="15" customFormat="false" ht="13.8" hidden="false" customHeight="false" outlineLevel="0" collapsed="false">
      <c r="B15" s="0" t="s">
        <v>7</v>
      </c>
      <c r="C15" s="0" t="n">
        <f aca="false">698-69.8</f>
        <v>628.2</v>
      </c>
    </row>
    <row r="16" customFormat="false" ht="13.8" hidden="false" customHeight="false" outlineLevel="0" collapsed="false">
      <c r="B16" s="0" t="s">
        <v>8</v>
      </c>
      <c r="C16" s="7" t="n">
        <f aca="false">(C12-C14)+C10+C15</f>
        <v>1612.30905015</v>
      </c>
    </row>
    <row r="18" customFormat="false" ht="13.8" hidden="false" customHeight="false" outlineLevel="0" collapsed="false">
      <c r="A18" s="0" t="s">
        <v>9</v>
      </c>
      <c r="B18" s="0" t="n">
        <v>1089.37</v>
      </c>
      <c r="C18" s="0" t="s">
        <v>10</v>
      </c>
    </row>
    <row r="19" customFormat="false" ht="13.8" hidden="false" customHeight="false" outlineLevel="0" collapsed="false">
      <c r="A19" s="0" t="s">
        <v>11</v>
      </c>
      <c r="B19" s="0" t="n">
        <v>698.1</v>
      </c>
    </row>
    <row r="20" customFormat="false" ht="13.8" hidden="false" customHeight="false" outlineLevel="0" collapsed="false">
      <c r="A20" s="0" t="s">
        <v>12</v>
      </c>
      <c r="B20" s="0" t="n">
        <f aca="false">1052.63*0.03</f>
        <v>31.5789</v>
      </c>
    </row>
    <row r="21" customFormat="false" ht="13.8" hidden="false" customHeight="false" outlineLevel="0" collapsed="false">
      <c r="B21" s="0" t="n">
        <f aca="false">(B18+B19)-B20</f>
        <v>1755.8911</v>
      </c>
    </row>
    <row r="24" customFormat="false" ht="13.8" hidden="false" customHeight="false" outlineLevel="0" collapsed="false">
      <c r="A24" s="0" t="s">
        <v>13</v>
      </c>
      <c r="B24" s="0" t="n">
        <v>1089.37</v>
      </c>
      <c r="C24" s="0" t="s">
        <v>10</v>
      </c>
    </row>
    <row r="25" customFormat="false" ht="13.8" hidden="false" customHeight="false" outlineLevel="0" collapsed="false">
      <c r="A25" s="0" t="s">
        <v>11</v>
      </c>
      <c r="B25" s="0" t="n">
        <v>698.1</v>
      </c>
    </row>
    <row r="26" customFormat="false" ht="13.8" hidden="false" customHeight="false" outlineLevel="0" collapsed="false">
      <c r="A26" s="0" t="s">
        <v>12</v>
      </c>
      <c r="B26" s="0" t="n">
        <v>0</v>
      </c>
    </row>
    <row r="27" customFormat="false" ht="13.8" hidden="false" customHeight="false" outlineLevel="0" collapsed="false">
      <c r="B27" s="0" t="n">
        <f aca="false">(B24+B25)-B26</f>
        <v>1787.47</v>
      </c>
    </row>
    <row r="30" customFormat="false" ht="13.8" hidden="false" customHeight="false" outlineLevel="0" collapsed="false">
      <c r="A30" s="0" t="s">
        <v>14</v>
      </c>
      <c r="B30" s="1" t="n">
        <v>2008.75</v>
      </c>
    </row>
    <row r="31" customFormat="false" ht="13.8" hidden="false" customHeight="false" outlineLevel="0" collapsed="false">
      <c r="B31" s="8" t="n">
        <f aca="false">C32-C33</f>
        <v>70.1154187499999</v>
      </c>
      <c r="C31" s="0" t="s">
        <v>0</v>
      </c>
    </row>
    <row r="32" customFormat="false" ht="13.8" hidden="false" customHeight="false" outlineLevel="0" collapsed="false">
      <c r="B32" s="2" t="n">
        <f aca="false">C33</f>
        <v>1332.19295625</v>
      </c>
      <c r="C32" s="4" t="n">
        <f aca="false">B30*0.6981</f>
        <v>1402.308375</v>
      </c>
    </row>
    <row r="33" customFormat="false" ht="13.8" hidden="false" customHeight="false" outlineLevel="0" collapsed="false">
      <c r="B33" s="5" t="n">
        <f aca="false">(B30+B32+B31)*0.05</f>
        <v>170.55291875</v>
      </c>
      <c r="C33" s="4" t="n">
        <f aca="false">(B30-(B30*0.05))*0.6981</f>
        <v>1332.19295625</v>
      </c>
      <c r="D33" s="0" t="s">
        <v>1</v>
      </c>
    </row>
    <row r="34" customFormat="false" ht="13.8" hidden="false" customHeight="false" outlineLevel="0" collapsed="false">
      <c r="B34" s="9" t="n">
        <f aca="false">(B32+B30+B31)-B33</f>
        <v>3240.50545625</v>
      </c>
      <c r="C34" s="6" t="n">
        <f aca="false">C32-C33</f>
        <v>70.1154187499999</v>
      </c>
    </row>
    <row r="35" customFormat="false" ht="13.8" hidden="false" customHeight="false" outlineLevel="0" collapsed="false">
      <c r="B35" s="4"/>
    </row>
    <row r="37" customFormat="false" ht="12.8" hidden="false" customHeight="false" outlineLevel="0" collapsed="false">
      <c r="A37" s="10" t="s">
        <v>15</v>
      </c>
    </row>
    <row r="38" customFormat="false" ht="12.8" hidden="false" customHeight="false" outlineLevel="0" collapsed="false">
      <c r="A38" s="0" t="s">
        <v>16</v>
      </c>
      <c r="B38" s="11" t="n">
        <v>16354.02</v>
      </c>
      <c r="J38" s="0" t="s">
        <v>17</v>
      </c>
      <c r="K38" s="12" t="n">
        <v>1.5522</v>
      </c>
    </row>
    <row r="39" customFormat="false" ht="12.8" hidden="false" customHeight="false" outlineLevel="0" collapsed="false">
      <c r="A39" s="12" t="s">
        <v>7</v>
      </c>
      <c r="B39" s="11" t="n">
        <v>11416.74</v>
      </c>
      <c r="C39" s="13" t="n">
        <f aca="false">B38*0.6981</f>
        <v>11416.741362</v>
      </c>
      <c r="D39" s="14" t="s">
        <v>18</v>
      </c>
    </row>
    <row r="40" customFormat="false" ht="12.8" hidden="false" customHeight="false" outlineLevel="0" collapsed="false">
      <c r="A40" s="0" t="s">
        <v>19</v>
      </c>
      <c r="B40" s="15" t="n">
        <f aca="false">C39-C40</f>
        <v>570.8370681</v>
      </c>
      <c r="C40" s="13" t="n">
        <f aca="false">(B38-(B38*0.05))*0.6981</f>
        <v>10845.9042939</v>
      </c>
      <c r="D40" s="14" t="s">
        <v>20</v>
      </c>
    </row>
    <row r="41" customFormat="false" ht="12.8" hidden="false" customHeight="false" outlineLevel="0" collapsed="false">
      <c r="A41" s="0" t="s">
        <v>21</v>
      </c>
      <c r="B41" s="15" t="n">
        <f aca="false">(B38+C40+B40)*0.05</f>
        <v>1388.5380681</v>
      </c>
      <c r="C41" s="13"/>
      <c r="D41" s="14"/>
    </row>
    <row r="42" customFormat="false" ht="12.8" hidden="false" customHeight="false" outlineLevel="0" collapsed="false">
      <c r="A42" s="12" t="s">
        <v>11</v>
      </c>
      <c r="B42" s="11"/>
      <c r="C42" s="16"/>
    </row>
    <row r="43" customFormat="false" ht="12.8" hidden="false" customHeight="false" outlineLevel="0" collapsed="false">
      <c r="A43" s="0" t="s">
        <v>22</v>
      </c>
      <c r="B43" s="17" t="n">
        <v>1388.54</v>
      </c>
      <c r="D43" s="18" t="s">
        <v>1</v>
      </c>
    </row>
    <row r="44" customFormat="false" ht="12.8" hidden="false" customHeight="false" outlineLevel="0" collapsed="false">
      <c r="A44" s="0" t="s">
        <v>23</v>
      </c>
      <c r="B44" s="11" t="n">
        <v>26382.22</v>
      </c>
      <c r="H44" s="0" t="s">
        <v>24</v>
      </c>
    </row>
    <row r="45" customFormat="false" ht="12.8" hidden="false" customHeight="false" outlineLevel="0" collapsed="false">
      <c r="B45" s="11"/>
    </row>
    <row r="46" customFormat="false" ht="12.8" hidden="false" customHeight="false" outlineLevel="0" collapsed="false">
      <c r="A46" s="0" t="s">
        <v>25</v>
      </c>
      <c r="B46" s="19" t="s">
        <v>26</v>
      </c>
    </row>
    <row r="47" customFormat="false" ht="12.8" hidden="false" customHeight="false" outlineLevel="0" collapsed="false">
      <c r="A47" s="0" t="s">
        <v>12</v>
      </c>
      <c r="B47" s="19" t="s">
        <v>27</v>
      </c>
    </row>
    <row r="50" customFormat="false" ht="12.8" hidden="false" customHeight="false" outlineLevel="0" collapsed="false">
      <c r="A50" s="0" t="s">
        <v>28</v>
      </c>
      <c r="B50" s="17" t="s">
        <v>8</v>
      </c>
      <c r="C50" s="17" t="s">
        <v>29</v>
      </c>
    </row>
    <row r="51" customFormat="false" ht="12.8" hidden="false" customHeight="false" outlineLevel="0" collapsed="false">
      <c r="B51" s="17" t="n">
        <v>7226.86</v>
      </c>
      <c r="C51" s="17" t="n">
        <v>2970.809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2021-02-17T18:17:50Z</dcterms:created>
  <dc:creator>paren</dc:creator>
  <dc:description/>
  <dc:language>pt-BR</dc:language>
  <cp:lastModifiedBy/>
  <dcterms:modified xsi:type="dcterms:W3CDTF">2021-05-20T17:00:22Z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KSOProductBuildVer">
    <vt:lpwstr>1046-11.2.0.9984</vt:lpwstr>
  </property>
</Properties>
</file>