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221"/>
  <workbookPr autoCompressPictures="0"/>
  <bookViews>
    <workbookView xWindow="360" yWindow="120" windowWidth="19440" windowHeight="8180" tabRatio="771"/>
  </bookViews>
  <sheets>
    <sheet name="08 &amp; 09 combined" sheetId="24" r:id="rId1"/>
    <sheet name="08 &amp; 09 Summary" sheetId="28" r:id="rId2"/>
    <sheet name="2009 Revenue and Expend. Charts" sheetId="23" r:id="rId3"/>
    <sheet name="08 &amp; 09Footnotes" sheetId="27" r:id="rId4"/>
  </sheets>
  <definedNames>
    <definedName name="_xlnm._FilterDatabase" localSheetId="0" hidden="1">'08 &amp; 09 combined'!$A$142:$AC$142</definedName>
    <definedName name="_xlnm.Print_Area" localSheetId="1">'08 &amp; 09 Summary'!$B$1:$K$41</definedName>
    <definedName name="_xlnm.Print_Area" localSheetId="3">'08 &amp; 09Footnotes'!$B$1:$U$37</definedName>
    <definedName name="_xlnm.Print_Titles" localSheetId="0">'08 &amp; 09 combined'!$1:$1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24" l="1"/>
  <c r="C5" i="24"/>
  <c r="C6" i="24"/>
  <c r="C7" i="24"/>
  <c r="C8" i="24"/>
  <c r="C9" i="24"/>
  <c r="C10" i="24"/>
  <c r="C12" i="24"/>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39" i="24"/>
  <c r="C40" i="24"/>
  <c r="C41" i="24"/>
  <c r="C42" i="24"/>
  <c r="C43" i="24"/>
  <c r="C44" i="24"/>
  <c r="C45" i="24"/>
  <c r="C46" i="24"/>
  <c r="C47" i="24"/>
  <c r="C48" i="24"/>
  <c r="C49" i="24"/>
  <c r="C50" i="24"/>
  <c r="C51" i="24"/>
  <c r="C52" i="24"/>
  <c r="C53" i="24"/>
  <c r="C54" i="24"/>
  <c r="C55" i="24"/>
  <c r="C56" i="24"/>
  <c r="C57" i="24"/>
  <c r="C58" i="24"/>
  <c r="C59" i="24"/>
  <c r="C60" i="24"/>
  <c r="C61" i="24"/>
  <c r="C62" i="24"/>
  <c r="C63" i="24"/>
  <c r="C64" i="24"/>
  <c r="C65" i="24"/>
  <c r="C66" i="24"/>
  <c r="C67" i="24"/>
  <c r="C68" i="24"/>
  <c r="C69" i="24"/>
  <c r="C70" i="24"/>
  <c r="C71" i="24"/>
  <c r="C72" i="24"/>
  <c r="C73" i="24"/>
  <c r="C74" i="24"/>
  <c r="C75" i="24"/>
  <c r="C76" i="24"/>
  <c r="C77" i="24"/>
  <c r="C78" i="24"/>
  <c r="C79" i="24"/>
  <c r="C80" i="24"/>
  <c r="C81" i="24"/>
  <c r="C82" i="24"/>
  <c r="C83" i="24"/>
  <c r="C84" i="24"/>
  <c r="C85" i="24"/>
  <c r="C86" i="24"/>
  <c r="C87" i="24"/>
  <c r="C88" i="24"/>
  <c r="C89" i="24"/>
  <c r="C90" i="24"/>
  <c r="C91" i="24"/>
  <c r="C92" i="24"/>
  <c r="C93" i="24"/>
  <c r="C94" i="24"/>
  <c r="C95" i="24"/>
  <c r="C96" i="24"/>
  <c r="C97" i="24"/>
  <c r="C98" i="24"/>
  <c r="C99" i="24"/>
  <c r="C100" i="24"/>
  <c r="C101" i="24"/>
  <c r="C102" i="24"/>
  <c r="C103" i="24"/>
  <c r="C104" i="24"/>
  <c r="C105" i="24"/>
  <c r="C106" i="24"/>
  <c r="C107" i="24"/>
  <c r="C108" i="24"/>
  <c r="C109" i="24"/>
  <c r="C110" i="24"/>
  <c r="C111" i="24"/>
  <c r="C112" i="24"/>
  <c r="C113" i="24"/>
  <c r="C114" i="24"/>
  <c r="C115" i="24"/>
  <c r="C116" i="24"/>
  <c r="C117" i="24"/>
  <c r="C118" i="24"/>
  <c r="C119" i="24"/>
  <c r="C120" i="24"/>
  <c r="C121" i="24"/>
  <c r="C122" i="24"/>
  <c r="C123" i="24"/>
  <c r="C124" i="24"/>
  <c r="C125" i="24"/>
  <c r="C126" i="24"/>
  <c r="C127" i="24"/>
  <c r="C128" i="24"/>
  <c r="C129" i="24"/>
  <c r="C130" i="24"/>
  <c r="C131" i="24"/>
  <c r="C132" i="24"/>
  <c r="C133" i="24"/>
  <c r="C134" i="24"/>
  <c r="C135" i="24"/>
  <c r="C136" i="24"/>
  <c r="C137" i="24"/>
  <c r="C138" i="24"/>
  <c r="C139" i="24"/>
  <c r="C140" i="24"/>
  <c r="C141" i="24"/>
  <c r="C142" i="24"/>
  <c r="C143" i="24"/>
  <c r="C144" i="24"/>
  <c r="C145" i="24"/>
  <c r="C146" i="24"/>
  <c r="C147" i="24"/>
  <c r="C148" i="24"/>
  <c r="C149" i="24"/>
  <c r="C150" i="24"/>
  <c r="C151" i="24"/>
  <c r="C152" i="24"/>
  <c r="C153" i="24"/>
  <c r="C154" i="24"/>
  <c r="C155" i="24"/>
  <c r="C156" i="24"/>
  <c r="C157" i="24"/>
  <c r="C158" i="24"/>
  <c r="C159" i="24"/>
  <c r="C160" i="24"/>
  <c r="C161" i="24"/>
  <c r="C3" i="24"/>
  <c r="C2" i="24"/>
  <c r="J95" i="24"/>
  <c r="I95" i="24"/>
  <c r="H95" i="24"/>
  <c r="G95" i="24"/>
  <c r="D38" i="28"/>
  <c r="C38" i="28"/>
  <c r="F38" i="28"/>
  <c r="H38" i="28"/>
  <c r="I38" i="28"/>
  <c r="D37" i="28"/>
  <c r="C37" i="28"/>
  <c r="F37" i="28"/>
  <c r="H37" i="28"/>
  <c r="I37" i="28"/>
  <c r="D36" i="28"/>
  <c r="C36" i="28"/>
  <c r="F36" i="28"/>
  <c r="H36" i="28"/>
  <c r="I36" i="28"/>
  <c r="D35" i="28"/>
  <c r="C35" i="28"/>
  <c r="F35" i="28"/>
  <c r="H35" i="28"/>
  <c r="I35" i="28"/>
  <c r="D34" i="28"/>
  <c r="C34" i="28"/>
  <c r="F34" i="28"/>
  <c r="H34" i="28"/>
  <c r="I34" i="28"/>
  <c r="C39" i="28"/>
  <c r="D27" i="28"/>
  <c r="C27" i="28"/>
  <c r="F27" i="28"/>
  <c r="H27" i="28"/>
  <c r="I27" i="28"/>
  <c r="D30" i="28"/>
  <c r="C30" i="28"/>
  <c r="F30" i="28"/>
  <c r="H30" i="28"/>
  <c r="I30" i="28"/>
  <c r="D29" i="28"/>
  <c r="C29" i="28"/>
  <c r="F29" i="28"/>
  <c r="H29" i="28"/>
  <c r="I29" i="28"/>
  <c r="D28" i="28"/>
  <c r="C28" i="28"/>
  <c r="F28" i="28"/>
  <c r="H28" i="28"/>
  <c r="I28" i="28"/>
  <c r="D26" i="28"/>
  <c r="C26" i="28"/>
  <c r="F26" i="28"/>
  <c r="H26" i="28"/>
  <c r="I26" i="28"/>
  <c r="D25" i="28"/>
  <c r="C25" i="28"/>
  <c r="F25" i="28"/>
  <c r="H25" i="28"/>
  <c r="I25" i="28"/>
  <c r="D24" i="28"/>
  <c r="C24" i="28"/>
  <c r="F24" i="28"/>
  <c r="H24" i="28"/>
  <c r="I24" i="28"/>
  <c r="D23" i="28"/>
  <c r="H23" i="28"/>
  <c r="H31" i="28"/>
  <c r="I23" i="28"/>
  <c r="C23" i="28"/>
  <c r="D6" i="28"/>
  <c r="H6" i="28"/>
  <c r="I6" i="28"/>
  <c r="C6" i="28"/>
  <c r="D16" i="28"/>
  <c r="H16" i="28"/>
  <c r="I16" i="28"/>
  <c r="C16" i="28"/>
  <c r="D15" i="28"/>
  <c r="C15" i="28"/>
  <c r="F15" i="28"/>
  <c r="H15" i="28"/>
  <c r="I15" i="28"/>
  <c r="D14" i="28"/>
  <c r="H14" i="28"/>
  <c r="I14" i="28"/>
  <c r="D13" i="28"/>
  <c r="C13" i="28"/>
  <c r="F13" i="28"/>
  <c r="H13" i="28"/>
  <c r="I13" i="28"/>
  <c r="D9" i="28"/>
  <c r="C9" i="28"/>
  <c r="F9" i="28"/>
  <c r="H9" i="28"/>
  <c r="I9" i="28"/>
  <c r="D8" i="28"/>
  <c r="H8" i="28"/>
  <c r="I8" i="28"/>
  <c r="C8" i="28"/>
  <c r="D7" i="28"/>
  <c r="C7" i="28"/>
  <c r="F7" i="28"/>
  <c r="H7" i="28"/>
  <c r="I7" i="28"/>
  <c r="D5" i="28"/>
  <c r="H5" i="28"/>
  <c r="I5" i="28"/>
  <c r="C5" i="28"/>
  <c r="H39" i="28"/>
  <c r="C14" i="28"/>
  <c r="F5" i="28"/>
  <c r="F8" i="28"/>
  <c r="F6" i="28"/>
  <c r="K13" i="28"/>
  <c r="F16" i="28"/>
  <c r="F14" i="28"/>
  <c r="F23" i="28"/>
  <c r="H10" i="28"/>
  <c r="H17" i="28"/>
  <c r="H19" i="28"/>
  <c r="D17" i="28"/>
  <c r="C17" i="28"/>
  <c r="I17" i="28"/>
  <c r="H41" i="28"/>
  <c r="C31" i="28"/>
  <c r="C41" i="28"/>
  <c r="C10" i="28"/>
  <c r="C19" i="28"/>
  <c r="K5" i="28"/>
  <c r="K6" i="28"/>
  <c r="K7" i="28"/>
  <c r="K8" i="28"/>
  <c r="K9" i="28"/>
  <c r="D10" i="28"/>
  <c r="I10" i="28"/>
  <c r="K14" i="28"/>
  <c r="K15" i="28"/>
  <c r="K16" i="28"/>
  <c r="K23" i="28"/>
  <c r="K24" i="28"/>
  <c r="K25" i="28"/>
  <c r="K26" i="28"/>
  <c r="K27" i="28"/>
  <c r="K28" i="28"/>
  <c r="K29" i="28"/>
  <c r="K30" i="28"/>
  <c r="D31" i="28"/>
  <c r="I31" i="28"/>
  <c r="K34" i="28"/>
  <c r="K35" i="28"/>
  <c r="K36" i="28"/>
  <c r="K37" i="28"/>
  <c r="K38" i="28"/>
  <c r="D39" i="28"/>
  <c r="I39" i="28"/>
  <c r="F39" i="28"/>
  <c r="F10" i="28"/>
  <c r="F31" i="28"/>
  <c r="F17" i="28"/>
  <c r="D41" i="28"/>
  <c r="D19" i="28"/>
  <c r="K39" i="28"/>
  <c r="I41" i="28"/>
  <c r="J39" i="28"/>
  <c r="K31" i="28"/>
  <c r="K17" i="28"/>
  <c r="I19" i="28"/>
  <c r="J13" i="28"/>
  <c r="K10" i="28"/>
  <c r="F41" i="28"/>
  <c r="E41" i="28"/>
  <c r="E23" i="28"/>
  <c r="E27" i="28"/>
  <c r="E37" i="28"/>
  <c r="E30" i="28"/>
  <c r="E26" i="28"/>
  <c r="E38" i="28"/>
  <c r="E34" i="28"/>
  <c r="E29" i="28"/>
  <c r="E25" i="28"/>
  <c r="E35" i="28"/>
  <c r="E28" i="28"/>
  <c r="E24" i="28"/>
  <c r="E36" i="28"/>
  <c r="F19" i="28"/>
  <c r="E19" i="28"/>
  <c r="E16" i="28"/>
  <c r="E8" i="28"/>
  <c r="E15" i="28"/>
  <c r="E7" i="28"/>
  <c r="E14" i="28"/>
  <c r="E6" i="28"/>
  <c r="E5" i="28"/>
  <c r="E9" i="28"/>
  <c r="E13" i="28"/>
  <c r="E17" i="28"/>
  <c r="E31" i="28"/>
  <c r="E10" i="28"/>
  <c r="E39" i="28"/>
  <c r="J17" i="28"/>
  <c r="J10" i="28"/>
  <c r="J19" i="28"/>
  <c r="K19" i="28"/>
  <c r="J5" i="28"/>
  <c r="J6" i="28"/>
  <c r="J7" i="28"/>
  <c r="J8" i="28"/>
  <c r="J9" i="28"/>
  <c r="J14" i="28"/>
  <c r="J15" i="28"/>
  <c r="J16" i="28"/>
  <c r="J31" i="28"/>
  <c r="J41" i="28"/>
  <c r="K41" i="28"/>
  <c r="J23" i="28"/>
  <c r="J24" i="28"/>
  <c r="J25" i="28"/>
  <c r="J26" i="28"/>
  <c r="J27" i="28"/>
  <c r="J28" i="28"/>
  <c r="J29" i="28"/>
  <c r="J30" i="28"/>
  <c r="J34" i="28"/>
  <c r="J35" i="28"/>
  <c r="J36" i="28"/>
  <c r="J37" i="28"/>
  <c r="J38" i="28"/>
</calcChain>
</file>

<file path=xl/comments1.xml><?xml version="1.0" encoding="utf-8"?>
<comments xmlns="http://schemas.openxmlformats.org/spreadsheetml/2006/main">
  <authors>
    <author>Scott Kim</author>
  </authors>
  <commentList>
    <comment ref="D49" authorId="0">
      <text>
        <r>
          <rPr>
            <b/>
            <sz val="8"/>
            <color indexed="81"/>
            <rFont val="Tahoma"/>
            <family val="2"/>
          </rPr>
          <t>Scott Kim:</t>
        </r>
        <r>
          <rPr>
            <sz val="8"/>
            <color indexed="81"/>
            <rFont val="Tahoma"/>
            <family val="2"/>
          </rPr>
          <t xml:space="preserve">
In 2008, 110.000 is Reserves for Investment, and 110.100 does not exist.
In 2007, 110.000 does not exist, and 110.100 is Reserves for Investment.</t>
        </r>
      </text>
    </comment>
  </commentList>
</comments>
</file>

<file path=xl/sharedStrings.xml><?xml version="1.0" encoding="utf-8"?>
<sst xmlns="http://schemas.openxmlformats.org/spreadsheetml/2006/main" count="903" uniqueCount="396">
  <si>
    <t>110.101</t>
  </si>
  <si>
    <t>710.100</t>
  </si>
  <si>
    <t>710.101</t>
  </si>
  <si>
    <t>710.102</t>
  </si>
  <si>
    <t>710.103</t>
  </si>
  <si>
    <t>710.107</t>
  </si>
  <si>
    <t>710.109</t>
  </si>
  <si>
    <t>710.110</t>
  </si>
  <si>
    <t>711.100</t>
  </si>
  <si>
    <t>712.xxx</t>
  </si>
  <si>
    <t>713.xxx</t>
  </si>
  <si>
    <t>713.100</t>
  </si>
  <si>
    <t>713.102</t>
  </si>
  <si>
    <t>713.103</t>
  </si>
  <si>
    <t>713.104</t>
  </si>
  <si>
    <t>713.105</t>
  </si>
  <si>
    <t>713.106</t>
  </si>
  <si>
    <t>713.107</t>
  </si>
  <si>
    <t>713.108</t>
  </si>
  <si>
    <t>713.110</t>
  </si>
  <si>
    <t>713.112</t>
  </si>
  <si>
    <t>713.113</t>
  </si>
  <si>
    <t>713.117</t>
  </si>
  <si>
    <t>7.20.xxx</t>
  </si>
  <si>
    <t>720.107</t>
  </si>
  <si>
    <t>720.103</t>
  </si>
  <si>
    <t>720.113</t>
  </si>
  <si>
    <t>720.119</t>
  </si>
  <si>
    <t>720.121</t>
  </si>
  <si>
    <t>730.101</t>
  </si>
  <si>
    <t>100.130</t>
  </si>
  <si>
    <t>110.000</t>
  </si>
  <si>
    <t>110.102</t>
  </si>
  <si>
    <t>140.120</t>
  </si>
  <si>
    <t>140.130</t>
  </si>
  <si>
    <t>Equipment grants from urban council</t>
  </si>
  <si>
    <t>720.000</t>
  </si>
  <si>
    <t>140.xxx</t>
  </si>
  <si>
    <t>160.xxx</t>
  </si>
  <si>
    <t>250.xxx</t>
  </si>
  <si>
    <t>150.xxx</t>
  </si>
  <si>
    <t>710.xxx</t>
  </si>
  <si>
    <t>610.xxx</t>
  </si>
  <si>
    <t>610.100</t>
  </si>
  <si>
    <t>610.101</t>
  </si>
  <si>
    <t>610.102</t>
  </si>
  <si>
    <t>610.103</t>
  </si>
  <si>
    <t>610.104</t>
  </si>
  <si>
    <t>610.105</t>
  </si>
  <si>
    <t>610.106</t>
  </si>
  <si>
    <t>610.107</t>
  </si>
  <si>
    <t>610.108</t>
  </si>
  <si>
    <t>610.109</t>
  </si>
  <si>
    <t>610.113</t>
  </si>
  <si>
    <t>610.114</t>
  </si>
  <si>
    <t>610.115</t>
  </si>
  <si>
    <t>611.xxx</t>
  </si>
  <si>
    <t>611.110</t>
  </si>
  <si>
    <t>611.101</t>
  </si>
  <si>
    <t>611.102</t>
  </si>
  <si>
    <t>611.103</t>
  </si>
  <si>
    <t>611.104</t>
  </si>
  <si>
    <t>611.106</t>
  </si>
  <si>
    <t>612.xxx</t>
  </si>
  <si>
    <t>612.100</t>
  </si>
  <si>
    <t>612.102</t>
  </si>
  <si>
    <t>612.103</t>
  </si>
  <si>
    <t>612.107</t>
  </si>
  <si>
    <t>612.110</t>
  </si>
  <si>
    <t>612.112</t>
  </si>
  <si>
    <t>620.xxx</t>
  </si>
  <si>
    <t>620.100</t>
  </si>
  <si>
    <t>620.101</t>
  </si>
  <si>
    <t>620.103</t>
  </si>
  <si>
    <t>620.104</t>
  </si>
  <si>
    <t>620.105</t>
  </si>
  <si>
    <t>620.106</t>
  </si>
  <si>
    <t>620.102</t>
  </si>
  <si>
    <t>620.108</t>
  </si>
  <si>
    <t>620.109</t>
  </si>
  <si>
    <t>620.111</t>
  </si>
  <si>
    <t>630.xxx</t>
  </si>
  <si>
    <t>630.110</t>
  </si>
  <si>
    <t>630.105</t>
  </si>
  <si>
    <t>640.xxx</t>
  </si>
  <si>
    <t>650.xxx</t>
  </si>
  <si>
    <t>660.xxx</t>
  </si>
  <si>
    <t>650.101</t>
  </si>
  <si>
    <t>650.102</t>
  </si>
  <si>
    <t>660.101</t>
  </si>
  <si>
    <t>660.104</t>
  </si>
  <si>
    <t>660.106</t>
  </si>
  <si>
    <t>670.xxx</t>
  </si>
  <si>
    <t>670.100</t>
  </si>
  <si>
    <t>670.101</t>
  </si>
  <si>
    <t>670.104</t>
  </si>
  <si>
    <t>670.105</t>
  </si>
  <si>
    <t>670.106</t>
  </si>
  <si>
    <t>670.107</t>
  </si>
  <si>
    <t>670.108</t>
  </si>
  <si>
    <t>670.112</t>
  </si>
  <si>
    <t>670.113</t>
  </si>
  <si>
    <t>670.114</t>
  </si>
  <si>
    <t>670.121</t>
  </si>
  <si>
    <t>670.123</t>
  </si>
  <si>
    <t>670.124</t>
  </si>
  <si>
    <t>670.126</t>
  </si>
  <si>
    <t>670.129</t>
  </si>
  <si>
    <t>160.130</t>
  </si>
  <si>
    <t>170.xxx</t>
  </si>
  <si>
    <t>170.100</t>
  </si>
  <si>
    <t>210.xxx</t>
  </si>
  <si>
    <t>220.xxx</t>
  </si>
  <si>
    <t>220.110</t>
  </si>
  <si>
    <t>220.100</t>
  </si>
  <si>
    <t>220.120</t>
  </si>
  <si>
    <t>220.140</t>
  </si>
  <si>
    <t>220.150</t>
  </si>
  <si>
    <t>221.100</t>
  </si>
  <si>
    <t>221.110</t>
  </si>
  <si>
    <t>222.xxx</t>
  </si>
  <si>
    <t>222.100</t>
  </si>
  <si>
    <t>222.120</t>
  </si>
  <si>
    <t>222.150</t>
  </si>
  <si>
    <t>222.190</t>
  </si>
  <si>
    <t>(a) Equipment Expenses</t>
  </si>
  <si>
    <t>222.240</t>
  </si>
  <si>
    <t>222.250</t>
  </si>
  <si>
    <t>260.xxx</t>
  </si>
  <si>
    <t>EXPENDITURE</t>
  </si>
  <si>
    <t>REVENUE</t>
  </si>
  <si>
    <t>222.210</t>
  </si>
  <si>
    <t>TOTAL REVENUE</t>
  </si>
  <si>
    <t>TOTAL EXPENDITURE</t>
  </si>
  <si>
    <t>740.xxx</t>
  </si>
  <si>
    <t>730.xxx</t>
  </si>
  <si>
    <t>750.xxx</t>
  </si>
  <si>
    <t>760.xxx</t>
  </si>
  <si>
    <t>770.xxx</t>
  </si>
  <si>
    <t>780.xxx</t>
  </si>
  <si>
    <t>84.100</t>
  </si>
  <si>
    <t>280.xxx</t>
  </si>
  <si>
    <t>790.xxx</t>
  </si>
  <si>
    <t>680.100</t>
  </si>
  <si>
    <t>110.xxx</t>
  </si>
  <si>
    <t>221.xxx</t>
  </si>
  <si>
    <t>100.xxx</t>
  </si>
  <si>
    <t>TIGNERE COUNCIL</t>
  </si>
  <si>
    <t>Rebates and Loyalties paid by States</t>
  </si>
  <si>
    <t>Reserves</t>
  </si>
  <si>
    <t>Equipment Grants Received</t>
  </si>
  <si>
    <t>Long and Mid-Term Loans</t>
  </si>
  <si>
    <t>Recurrent Reserve</t>
  </si>
  <si>
    <t>INVESTMENT REVENUES</t>
  </si>
  <si>
    <t>RECURRENT REVENUES</t>
  </si>
  <si>
    <t>Items</t>
  </si>
  <si>
    <t>RECURRENT EXPENDITURE</t>
  </si>
  <si>
    <t>Materials and Supplies</t>
  </si>
  <si>
    <t>Transport</t>
  </si>
  <si>
    <t>Other Services</t>
  </si>
  <si>
    <t>Staff</t>
  </si>
  <si>
    <t>Subsidies</t>
  </si>
  <si>
    <t>Other Expenses</t>
  </si>
  <si>
    <t>INVESTMENT EXPENDITURE</t>
  </si>
  <si>
    <t>Repayment of Long to Mid-term Loans</t>
  </si>
  <si>
    <t>Reimbursement to Long to Mid-term Loans</t>
  </si>
  <si>
    <t>Other Tangible Assets</t>
  </si>
  <si>
    <t>Building Management</t>
  </si>
  <si>
    <t>Equipment and Movable Assets</t>
  </si>
  <si>
    <t>713.101</t>
  </si>
  <si>
    <t>140.140</t>
  </si>
  <si>
    <t>610.110</t>
  </si>
  <si>
    <t>2008 Actual</t>
  </si>
  <si>
    <t>2008 Budget</t>
  </si>
  <si>
    <t>Other equipment grants received</t>
  </si>
  <si>
    <t>Reserves for overheads</t>
  </si>
  <si>
    <t>Rroceeds from global taxes</t>
  </si>
  <si>
    <t>Proceeds from business</t>
  </si>
  <si>
    <t>Liquor license</t>
  </si>
  <si>
    <t>Cattle taxes</t>
  </si>
  <si>
    <t>Sanitary taxes</t>
  </si>
  <si>
    <t>Land taxes</t>
  </si>
  <si>
    <t>Other fiscal revenues</t>
  </si>
  <si>
    <t>Council additional taxes for levies</t>
  </si>
  <si>
    <t>Slaughter taxes</t>
  </si>
  <si>
    <t>Pond fees</t>
  </si>
  <si>
    <t>Market tolls</t>
  </si>
  <si>
    <t>Building permit fees</t>
  </si>
  <si>
    <t>Fees for temporary occupation of highway</t>
  </si>
  <si>
    <t>Fees for temporary occupation of parking</t>
  </si>
  <si>
    <t>Parking taxes</t>
  </si>
  <si>
    <t>Entertainment taxes</t>
  </si>
  <si>
    <t>Advertising taxes</t>
  </si>
  <si>
    <t>Stamp duties</t>
  </si>
  <si>
    <t>Highway waste taxes</t>
  </si>
  <si>
    <t>Proceeds from taxes on mineral exploitation</t>
  </si>
  <si>
    <t>Other indirect council taxes</t>
  </si>
  <si>
    <t>Rents and hires of council properties</t>
  </si>
  <si>
    <t>Rents of movable properties</t>
  </si>
  <si>
    <t>Transfer of sand, stones, pozzolana (volcanic ash for cement) and other quarry products</t>
  </si>
  <si>
    <t>Quay fees</t>
  </si>
  <si>
    <t>Proceeds from services rendered</t>
  </si>
  <si>
    <t>Unforeseen income</t>
  </si>
  <si>
    <t>Rebates on sale of state lands</t>
  </si>
  <si>
    <t xml:space="preserve">Gifts and legacies received for investment </t>
  </si>
  <si>
    <t>Reserves for investment</t>
  </si>
  <si>
    <t>Unallocated reserves entered in assets as quasi-money</t>
  </si>
  <si>
    <t>Transfers from fixed assets account</t>
  </si>
  <si>
    <t>Equipment grants from FEICOM</t>
  </si>
  <si>
    <t>Stationery</t>
  </si>
  <si>
    <t>Subscription to various publications</t>
  </si>
  <si>
    <t>Printing costs of tickets</t>
  </si>
  <si>
    <t xml:space="preserve">Printing costs of accounting registers and documents </t>
  </si>
  <si>
    <t>Civil status registry expenses (register, booklets, forms, etc.)</t>
  </si>
  <si>
    <t>Fuel and lubricants</t>
  </si>
  <si>
    <t>Maintenance of water and electricity networks</t>
  </si>
  <si>
    <t>Maintenance of council roads</t>
  </si>
  <si>
    <t>Maintenance of council buildings</t>
  </si>
  <si>
    <t>Maintenance of municipal authority's residence</t>
  </si>
  <si>
    <t>Puchase of equipments and supplies for use and maintenance of all council service</t>
  </si>
  <si>
    <t>Electricity consumption in municipal authority's residence</t>
  </si>
  <si>
    <t>Purchase of lighting equipment</t>
  </si>
  <si>
    <t>Electricity consumption for street lighting</t>
  </si>
  <si>
    <t>Transport expenses for municipal councilors</t>
  </si>
  <si>
    <t>Transport expenses for municipal administrators and their deputies</t>
  </si>
  <si>
    <t>Transport expenses for secretaries general</t>
  </si>
  <si>
    <t>Transport expenses for council treasurers</t>
  </si>
  <si>
    <t>Transport expenses for resident council staff</t>
  </si>
  <si>
    <t>Final transfer (death, retirement, repatriation, etc.)</t>
  </si>
  <si>
    <t>Posts and telecommunications fees</t>
  </si>
  <si>
    <t>Bonuses and allowances for tax collectors</t>
  </si>
  <si>
    <t>Fixed asset transfer fees</t>
  </si>
  <si>
    <t>Maintenance of sundry services (building equipment movable properties, etc.)</t>
  </si>
  <si>
    <t>Entertainment fees</t>
  </si>
  <si>
    <t>Expenses for official ceremonies</t>
  </si>
  <si>
    <t>Basic wages and gross salary</t>
  </si>
  <si>
    <t>Allowances</t>
  </si>
  <si>
    <t>Bonuses and allowances granted to council staff</t>
  </si>
  <si>
    <t>Overtime</t>
  </si>
  <si>
    <t>Various benefits for council staff</t>
  </si>
  <si>
    <t>Contribution to the NSIF</t>
  </si>
  <si>
    <t>Reserves for advancement</t>
  </si>
  <si>
    <t>Training expenses</t>
  </si>
  <si>
    <t>Reserves for youth employment programs</t>
  </si>
  <si>
    <t>Expenditure for part-time workers</t>
  </si>
  <si>
    <t>Automobile licenses</t>
  </si>
  <si>
    <t>Other taxes</t>
  </si>
  <si>
    <t>Subsidies to schools</t>
  </si>
  <si>
    <t>Subsidies to sport associations</t>
  </si>
  <si>
    <t>Contributions to the operating expenses of the provincial council services</t>
  </si>
  <si>
    <t>Participation in the management of natural disasters</t>
  </si>
  <si>
    <t>Contribution transfers paid</t>
  </si>
  <si>
    <t>Sitting allowances for municipal councilors</t>
  </si>
  <si>
    <t>Secretariat and entertainment allowances during council sessions</t>
  </si>
  <si>
    <t>Duty allowances of municipal authorities</t>
  </si>
  <si>
    <t>Duty allowances for assistant mayors</t>
  </si>
  <si>
    <t>Entertainment allowances for municipal authorities</t>
  </si>
  <si>
    <t>Insurance premiums of municipal council members</t>
  </si>
  <si>
    <t>Insurance premiums of mayors, deputy-mayors, and council staff</t>
  </si>
  <si>
    <t>Conference seminar allowances</t>
  </si>
  <si>
    <t>Gifts and relief assistance</t>
  </si>
  <si>
    <t>Transfer charges for land surveying work</t>
  </si>
  <si>
    <t>Fees for participation in the running of sundry loan recovery support services</t>
  </si>
  <si>
    <t>Burial expenses for abandoned corpse</t>
  </si>
  <si>
    <t>Funds for purchase of official sashes and insignia</t>
  </si>
  <si>
    <t>Operating expenses of the council treasury</t>
  </si>
  <si>
    <t>Appropriation for depreciation to be provided for type of tangible assets</t>
  </si>
  <si>
    <t>Short-term SONEL, SNEC and P &amp;T loans included in the accounts consolidated as long to mid term loans</t>
  </si>
  <si>
    <t>Long to mid-term loans resulting from the operation of the deposit made</t>
  </si>
  <si>
    <t>Council building housing services (general service, work-shop, school, clinics, etc.)</t>
  </si>
  <si>
    <t>Residential council building</t>
  </si>
  <si>
    <t>Commercial council building</t>
  </si>
  <si>
    <t>Other council buildings (gymnasium, sport, feasts, etc.)</t>
  </si>
  <si>
    <t>Construction of road networks (roads, ferries, dams, drains, sewers, electricity, water, public lighting, road signs)</t>
  </si>
  <si>
    <t xml:space="preserve">Layout and construction of building </t>
  </si>
  <si>
    <t>Construction of water and electricity networks</t>
  </si>
  <si>
    <t>Transport equipments</t>
  </si>
  <si>
    <t>Council road equipments</t>
  </si>
  <si>
    <t>Repair equipments for multi purposes vehicles and machines</t>
  </si>
  <si>
    <t>Computer equipments</t>
  </si>
  <si>
    <t>Office equipments and furniture</t>
  </si>
  <si>
    <t>Kitchen and restaurant equipments and furniture</t>
  </si>
  <si>
    <t>Other tangible fixed assets</t>
  </si>
  <si>
    <t>Fiscal revenue (1)</t>
  </si>
  <si>
    <t>Direct council tax (2)</t>
  </si>
  <si>
    <t>Indirect council taxes (3)</t>
  </si>
  <si>
    <t>Rebates and loyalties granted by the state (5)</t>
  </si>
  <si>
    <t>Financial revenues (6)</t>
  </si>
  <si>
    <t>Revenues from operating subventions (7)</t>
  </si>
  <si>
    <t>Transfers received (8)</t>
  </si>
  <si>
    <t>Misc. revenues and sundry profits (9)</t>
  </si>
  <si>
    <t>Depreciation returns (scrape salvage value) (10)</t>
  </si>
  <si>
    <t>Endowments (11)</t>
  </si>
  <si>
    <t xml:space="preserve">Reserves </t>
  </si>
  <si>
    <t>Equipment grants received (12)</t>
  </si>
  <si>
    <t>Long and mid-term loans (13)</t>
  </si>
  <si>
    <t>Other long and short-term debts (14)</t>
  </si>
  <si>
    <t>Repayment of other loans and mid-term credits (15)</t>
  </si>
  <si>
    <t>Depreciation of tangible assets</t>
  </si>
  <si>
    <t>Production of tangible assets by the council for self-equipment</t>
  </si>
  <si>
    <t>Materials and supplies used (16)</t>
  </si>
  <si>
    <t>Transport used (17)</t>
  </si>
  <si>
    <t>Other services used (18)</t>
  </si>
  <si>
    <t>Staff costs (19)</t>
  </si>
  <si>
    <t>Taxes and duties (20)</t>
  </si>
  <si>
    <t>Financial costs (21)</t>
  </si>
  <si>
    <t>Subsidy grants (22)</t>
  </si>
  <si>
    <t>Transfers granted (23)</t>
  </si>
  <si>
    <t>Other expenses and sundry loses (24)</t>
  </si>
  <si>
    <t>Repayment of long to mid-term debts (25)</t>
  </si>
  <si>
    <t>Reimbursement of other long to mid-term debts (26)</t>
  </si>
  <si>
    <t>Repayment of long to mid-term loans resulting from commitment made by the council</t>
  </si>
  <si>
    <t>Plots (27)</t>
  </si>
  <si>
    <t>Other tangible assets (28)</t>
  </si>
  <si>
    <t>Building management (29)</t>
  </si>
  <si>
    <t>Equipment and movables (30)</t>
  </si>
  <si>
    <t>Other long and mid term loans (31)</t>
  </si>
  <si>
    <t>Holdings with or without certificates (32)</t>
  </si>
  <si>
    <t>(b) Capital investment expenses</t>
  </si>
  <si>
    <t>Head-account</t>
  </si>
  <si>
    <t>Sub-account</t>
  </si>
  <si>
    <t>Sub-account Description</t>
  </si>
  <si>
    <t>Proceeds from exploitation of council properties and services (4)</t>
  </si>
  <si>
    <t>Sanitation inspection taxes</t>
  </si>
  <si>
    <t>Recurrent Revenue Total</t>
  </si>
  <si>
    <t>Investment Revenue Total</t>
  </si>
  <si>
    <t xml:space="preserve">Recurrent Expenditure Total </t>
  </si>
  <si>
    <t>Investment Expenditure Total</t>
  </si>
  <si>
    <t>TIGNERE COUNCIL CONSOLIDATED BUDGET (2008/2007)</t>
  </si>
  <si>
    <t>Proceeds of water tax; lighting tax; refuse disposal tax; proceeds from municipal ambulance; electrification tax; other direct council taxes</t>
  </si>
  <si>
    <t>Stoppages for houses occupied by council staff; stoppages of the transportation of staff; transfer of water and electricity supply; garage transfer; proceeds of leases and grants; fees for monuments and sites developed by the council; loading fees; library fees; proceeds of advertising spots, cemetery fees; revenues from services</t>
  </si>
  <si>
    <t>Rebates on primary products, rebates on forestry operation, rebates on mineral exploitation; other rebates</t>
  </si>
  <si>
    <t>Interest on bank deposits; interest on short-term loans; interest on cash advances granted as loans; interest on long-term loans; dividends; interest on overdue payments; other interests</t>
  </si>
  <si>
    <t>Operating subventions; operating subvention granted by the city council; operating subventions granted by other donor bodies</t>
  </si>
  <si>
    <t>Transfers received from the state; transfers received from the other national bodies; transfers received as international council cooperation; miscellaneous transfers</t>
  </si>
  <si>
    <t>Insurance allowance received; exchange profits; gifts and legacies for the running of council services; unjustified cash surplus; penalties for late contracts received; fines for simple offences; penal fines received; proceeds of unpaid debts which have exceeded the prescribed four-year payment period (vouchers, settlement and unpaid checks at the treasury or bank due to the creditor's error); proceeds of debts already considered as unproductive assets; proceeds of civil or penal sentences for council; proceeds of sporting activities organized within the council; voluntary contribution of communities or NGOs to the running expenses of the council; proportion of subventions for equipment included in the result of financial year</t>
  </si>
  <si>
    <t>Depreciation returns</t>
  </si>
  <si>
    <t>Basic endowment; original endowment fund; allocation in cash; voluntary contribution to investment</t>
  </si>
  <si>
    <t>Equipment grants received; equipment grants from city council</t>
  </si>
  <si>
    <t>State advances for more than one year; long and mid-term credits granted by contractors</t>
  </si>
  <si>
    <t>Long and mid-term credits to third party for collection; short-term advances consolidated as long and mid-term loans for collection; other short-term credits consolidated as long and mid-term credits for collection; security deposits for collection</t>
  </si>
  <si>
    <t>Water consumption in council buildings water consumption in municipal authority's residence; destruction of noxious animals; upkeep of cemeteries</t>
  </si>
  <si>
    <t>Transport expenses for expatriate council staff; other transfer expenses (luggage, belonging, property, etc.)</t>
  </si>
  <si>
    <t>Financial contribution for the drawing of assessment books; car rental and sundries; rent and rental charges; fees paid to medical doctors, architects, auditors, consultants, etc.); guarding costs; banking services (accounts and transfer); legal notice charges (advertisements and advertising, etc.); expenses for official ceremonies</t>
  </si>
  <si>
    <t>Pension of civil servants on retirement paid to the state; pensions granted to council staff of the former west Cameroon; training allowances (student and trainees); other personal expenses</t>
  </si>
  <si>
    <t>Fiscal stamp duties stamp duty on deeds, contract and jobbing orders for services rendered; proportional tax on stoppages of transfer capital (PTSC); other taxes; financial cost</t>
  </si>
  <si>
    <t xml:space="preserve">Interest on bank overdrafts; interest on advances; interest on short-term loans; interest on long and mid-term loans; interest on overdue payments; other financial expenses </t>
  </si>
  <si>
    <t>General appropriation for the ongoing expenses of urban councils; subsidies to schools; subsidies to sport association; transfers granted</t>
  </si>
  <si>
    <t>Contributions to FEICOM; contributions to the operating expenses of CEFAM (local government training center); participation as counter part, in decentralized international cooperation; other transfers paid</t>
  </si>
  <si>
    <t>Duty and entertainment allowances of chairmen and deputy chairmen of council with special status; lump sum payments to council committee members; insurance premiums construction and council building; insurance premiums of floods, broken windows, etc.; other insurance premiums (fire, theft, civil liability, floods, broken windows and other risks); benefit in kind granted to municipal authorities; payment of tax relief (paying back revenue unduly collected); cash shortages and losses on other asses (contingency); currency exchange losses (sale and purchase or foreign currencies); legal charges resulting from court sentences; fines paid on the late execution of contracts and jobbing orders; transfer charges for land survey work; fees for internal sporting activities of council teams; funeral expenses for permanent council workers, municipal, councilors, mayors, and their assistants; previous financial year's deficit to be absorbed; compensation for expropriations</t>
  </si>
  <si>
    <t>Long and mid-term loans repayment in foreign currency; long and mid-term loans repayment in various forms; long and mid-term loans to be repaid in kind</t>
  </si>
  <si>
    <t>State advances for more than one year</t>
  </si>
  <si>
    <t>Building plots; garden, open spaces, burial grounds; urban lands; land under exploitation; other lands</t>
  </si>
  <si>
    <t>Council buildings used for industrial purposes</t>
  </si>
  <si>
    <t>Development of gardens, open spaces, etc.</t>
  </si>
  <si>
    <t>Town-panning stationery; park and garden equipment; household refuse disposal equipment; equipment for various council workshops; equipment for water and electricity services; equipment for other technical services; equipment for maintenance of council buildings; equipment and movables for council establishments; library equipment and furniture; sport equipment</t>
  </si>
  <si>
    <t>Long and mid-term loans to be granted</t>
  </si>
  <si>
    <t>Holdings with or without certificates; deposits and guaranties to be made (SONEL, SNEC, P&amp;T, CAMTAL)</t>
  </si>
  <si>
    <t>Fire arms tax; transfer fee; forest tax; certification at motor vehicles and machines registration</t>
  </si>
  <si>
    <t>Additional Items with no Revenue or no Expenditure</t>
  </si>
  <si>
    <t>Stadium fees; taxes of seasonal livestock; transit tax on livestock, municipal custom tax; taxes on under-developed urban plots</t>
  </si>
  <si>
    <t>* 612.107 had $250,000 budget in 2008 (no actural revenue), but the total did not include this amount.</t>
  </si>
  <si>
    <t>* 630.110: Automobile license (2008); none (2007)</t>
  </si>
  <si>
    <t>* 630.100: none (2008); Automobile license (2007)</t>
  </si>
  <si>
    <t>2009 Budget</t>
  </si>
  <si>
    <t>2009 Actual</t>
  </si>
  <si>
    <t>Tax on seasonal livestock movement</t>
  </si>
  <si>
    <t>Proceeds from taxes on on mineral exploitation, fishery ressources etc.</t>
  </si>
  <si>
    <t>711.xxx</t>
  </si>
  <si>
    <t>Long and mid-term loans repayable in national currency</t>
  </si>
  <si>
    <t>Electricity consumption in council building</t>
  </si>
  <si>
    <t>Water consumption in municipal authority's residence</t>
  </si>
  <si>
    <t>610.117</t>
  </si>
  <si>
    <t xml:space="preserve">Upkeep of cementeries </t>
  </si>
  <si>
    <t>Total Sub-Head 6.12</t>
  </si>
  <si>
    <t>660.105</t>
  </si>
  <si>
    <t>Other transfers paid (ACVC, etc.)</t>
  </si>
  <si>
    <t>Fonctionnemen commisse de Passation des marche (2008 only)</t>
  </si>
  <si>
    <t>Cotisations professionnelles aux synidcats (2009 only)</t>
  </si>
  <si>
    <t>Long and mid-term loans repayable in foreign currency; long and mid-term loans repayable in kind (latter one for 2008 only)</t>
  </si>
  <si>
    <t>713.119 (only 2009)</t>
  </si>
  <si>
    <t>713.118 (only 2008)</t>
  </si>
  <si>
    <t>713.118    (only 2009)</t>
  </si>
  <si>
    <t>Endowments</t>
  </si>
  <si>
    <t>Taxes and Duties</t>
  </si>
  <si>
    <t>Fiscal Revenue (e.g. Proceeds from global taxes or Sanitary taxes)</t>
  </si>
  <si>
    <t xml:space="preserve">Indirect Council Tax (e.g. Market tolls or Taxes on minerals) </t>
  </si>
  <si>
    <t>Proceeds from Council Properties (e.g. Rents and hires of council properties)</t>
  </si>
  <si>
    <t>Transfer  (e.g. Expenses of provincial council services, Natural disaster response, etc.)</t>
  </si>
  <si>
    <t>Actual/Budget</t>
  </si>
  <si>
    <t>Item share of Total</t>
  </si>
  <si>
    <t>Actual</t>
  </si>
  <si>
    <t xml:space="preserve">Budget </t>
  </si>
  <si>
    <t>Budget</t>
  </si>
  <si>
    <t>RECURRENT</t>
  </si>
  <si>
    <t>INVESTMENT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</si>
</sst>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
    <numFmt numFmtId="166" formatCode="0.000%"/>
  </numFmts>
  <fonts count="21" x14ac:knownFonts="1">
    <font>
      <sz val="11"/>
      <color theme="1"/>
      <name val="Calibri"/>
      <family val="2"/>
      <scheme val="minor"/>
    </font>
    <font>
      <sz val="11"/>
      <color theme="1"/>
      <name val="Calibri"/>
      <family val="2"/>
      <scheme val="minor"/>
    </font>
    <font>
      <sz val="8"/>
      <color indexed="81"/>
      <name val="Tahoma"/>
      <family val="2"/>
    </font>
    <font>
      <b/>
      <sz val="8"/>
      <color indexed="81"/>
      <name val="Tahoma"/>
      <family val="2"/>
    </font>
    <font>
      <sz val="8"/>
      <color theme="1"/>
      <name val="Arial"/>
      <family val="2"/>
    </font>
    <font>
      <b/>
      <sz val="8"/>
      <color theme="1"/>
      <name val="Arial"/>
      <family val="2"/>
    </font>
    <font>
      <b/>
      <u/>
      <sz val="8"/>
      <color theme="1"/>
      <name val="Arial"/>
      <family val="2"/>
    </font>
    <font>
      <u/>
      <sz val="8"/>
      <color theme="1"/>
      <name val="Arial"/>
      <family val="2"/>
    </font>
    <font>
      <sz val="9"/>
      <color theme="1"/>
      <name val="Arial"/>
      <family val="2"/>
    </font>
    <font>
      <b/>
      <sz val="9"/>
      <color theme="1"/>
      <name val="Arial"/>
      <family val="2"/>
    </font>
    <font>
      <b/>
      <u/>
      <sz val="9"/>
      <color theme="1"/>
      <name val="Arial"/>
      <family val="2"/>
    </font>
    <font>
      <b/>
      <u/>
      <sz val="9"/>
      <color theme="1"/>
      <name val="Calibri"/>
      <family val="2"/>
      <scheme val="minor"/>
    </font>
    <font>
      <u val="singleAccounting"/>
      <sz val="9"/>
      <color theme="1"/>
      <name val="Arial"/>
      <family val="2"/>
    </font>
    <font>
      <sz val="9"/>
      <name val="Arial"/>
      <family val="2"/>
    </font>
    <font>
      <b/>
      <sz val="9"/>
      <name val="Arial"/>
      <family val="2"/>
    </font>
    <font>
      <sz val="9"/>
      <color theme="1"/>
      <name val="Calibri"/>
      <family val="2"/>
      <scheme val="minor"/>
    </font>
    <font>
      <i/>
      <sz val="8"/>
      <color theme="1"/>
      <name val="Arial"/>
      <family val="2"/>
    </font>
    <font>
      <b/>
      <sz val="10"/>
      <color theme="1"/>
      <name val="Arial"/>
      <family val="2"/>
    </font>
    <font>
      <sz val="8"/>
      <name val="Calibri"/>
      <family val="2"/>
      <scheme val="minor"/>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right/>
      <top/>
      <bottom style="thin">
        <color auto="1"/>
      </bottom>
      <diagonal/>
    </border>
  </borders>
  <cellStyleXfs count="25">
    <xf numFmtId="0" fontId="0" fillId="0" borderId="0"/>
    <xf numFmtId="43"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76">
    <xf numFmtId="0" fontId="0" fillId="0" borderId="0" xfId="0"/>
    <xf numFmtId="0" fontId="4" fillId="0" borderId="0" xfId="0" applyFont="1" applyAlignment="1">
      <alignment vertical="center"/>
    </xf>
    <xf numFmtId="49" fontId="4" fillId="0" borderId="0" xfId="0" applyNumberFormat="1" applyFont="1" applyAlignment="1">
      <alignment vertical="center"/>
    </xf>
    <xf numFmtId="0" fontId="4" fillId="0" borderId="0" xfId="0" applyFont="1" applyAlignment="1">
      <alignment vertical="center" wrapText="1"/>
    </xf>
    <xf numFmtId="0" fontId="5" fillId="0" borderId="0" xfId="0" applyFont="1" applyAlignment="1">
      <alignment vertical="center"/>
    </xf>
    <xf numFmtId="164" fontId="4" fillId="0" borderId="0" xfId="1" applyNumberFormat="1" applyFont="1" applyAlignment="1">
      <alignment vertical="center"/>
    </xf>
    <xf numFmtId="49" fontId="5" fillId="0" borderId="0" xfId="0" applyNumberFormat="1" applyFont="1" applyAlignment="1">
      <alignment vertical="center"/>
    </xf>
    <xf numFmtId="0" fontId="4" fillId="0" borderId="0" xfId="0" applyNumberFormat="1" applyFont="1" applyAlignment="1">
      <alignment vertical="center"/>
    </xf>
    <xf numFmtId="0" fontId="4" fillId="0" borderId="0" xfId="0" applyFont="1" applyAlignment="1">
      <alignment horizontal="left" vertical="center"/>
    </xf>
    <xf numFmtId="0" fontId="4" fillId="0" borderId="0" xfId="0" applyFont="1"/>
    <xf numFmtId="0" fontId="6" fillId="0" borderId="0" xfId="0" applyFont="1" applyAlignment="1">
      <alignment horizontal="left"/>
    </xf>
    <xf numFmtId="0" fontId="6" fillId="0" borderId="0" xfId="0" applyFont="1" applyAlignment="1">
      <alignment horizontal="center"/>
    </xf>
    <xf numFmtId="0" fontId="6" fillId="0" borderId="0" xfId="0" applyFont="1" applyAlignment="1">
      <alignment horizontal="center" wrapText="1"/>
    </xf>
    <xf numFmtId="0" fontId="6" fillId="0" borderId="0" xfId="0" applyFont="1"/>
    <xf numFmtId="164" fontId="4" fillId="0" borderId="0" xfId="1" applyNumberFormat="1" applyFont="1"/>
    <xf numFmtId="165" fontId="4" fillId="0" borderId="0" xfId="2" applyNumberFormat="1" applyFont="1"/>
    <xf numFmtId="0" fontId="7" fillId="0" borderId="0" xfId="0" applyFont="1"/>
    <xf numFmtId="164" fontId="7" fillId="0" borderId="0" xfId="1" applyNumberFormat="1" applyFont="1"/>
    <xf numFmtId="165" fontId="7" fillId="0" borderId="0" xfId="2" applyNumberFormat="1" applyFont="1"/>
    <xf numFmtId="0" fontId="5" fillId="0" borderId="0" xfId="0" applyFont="1"/>
    <xf numFmtId="164" fontId="5" fillId="0" borderId="0" xfId="0" applyNumberFormat="1" applyFont="1"/>
    <xf numFmtId="165" fontId="5" fillId="0" borderId="0" xfId="2" applyNumberFormat="1" applyFont="1"/>
    <xf numFmtId="164" fontId="5" fillId="0" borderId="0" xfId="1" applyNumberFormat="1" applyFont="1"/>
    <xf numFmtId="164" fontId="4" fillId="0" borderId="0" xfId="1" applyNumberFormat="1" applyFont="1" applyBorder="1" applyAlignment="1">
      <alignment vertical="center"/>
    </xf>
    <xf numFmtId="0" fontId="8" fillId="0" borderId="0" xfId="0" applyFont="1" applyAlignment="1">
      <alignment horizontal="left" vertical="center"/>
    </xf>
    <xf numFmtId="49" fontId="8" fillId="0" borderId="0" xfId="0" applyNumberFormat="1" applyFont="1" applyAlignment="1">
      <alignment vertical="center"/>
    </xf>
    <xf numFmtId="0" fontId="8" fillId="0" borderId="0" xfId="0" applyNumberFormat="1" applyFont="1" applyAlignment="1">
      <alignment vertical="center"/>
    </xf>
    <xf numFmtId="0" fontId="8" fillId="0" borderId="0" xfId="0" applyFont="1" applyAlignment="1">
      <alignment vertical="center"/>
    </xf>
    <xf numFmtId="0" fontId="8" fillId="0" borderId="0" xfId="0" applyFont="1" applyAlignment="1">
      <alignment vertical="center" wrapText="1"/>
    </xf>
    <xf numFmtId="164" fontId="8" fillId="0" borderId="0" xfId="1" applyNumberFormat="1" applyFont="1" applyAlignment="1">
      <alignment vertical="center"/>
    </xf>
    <xf numFmtId="164" fontId="8" fillId="0" borderId="0" xfId="1" applyNumberFormat="1" applyFont="1" applyBorder="1" applyAlignment="1">
      <alignment vertical="center"/>
    </xf>
    <xf numFmtId="49" fontId="9" fillId="0" borderId="0" xfId="0" applyNumberFormat="1" applyFont="1" applyAlignment="1">
      <alignment vertical="center"/>
    </xf>
    <xf numFmtId="0" fontId="9" fillId="0" borderId="0" xfId="0" applyFont="1" applyAlignment="1">
      <alignment vertical="center"/>
    </xf>
    <xf numFmtId="0" fontId="9" fillId="0" borderId="0" xfId="0" applyFont="1" applyAlignment="1">
      <alignment vertical="center" wrapText="1"/>
    </xf>
    <xf numFmtId="164" fontId="9" fillId="0" borderId="0" xfId="1" applyNumberFormat="1" applyFont="1" applyAlignment="1">
      <alignment vertical="center"/>
    </xf>
    <xf numFmtId="164" fontId="9" fillId="0" borderId="0" xfId="1" applyNumberFormat="1" applyFont="1" applyBorder="1" applyAlignment="1">
      <alignment vertical="center"/>
    </xf>
    <xf numFmtId="0" fontId="10" fillId="0" borderId="0" xfId="0" applyFont="1" applyAlignment="1">
      <alignment horizontal="left" vertical="center"/>
    </xf>
    <xf numFmtId="0" fontId="10" fillId="0" borderId="0" xfId="0" applyFont="1" applyAlignment="1">
      <alignment vertical="center"/>
    </xf>
    <xf numFmtId="164" fontId="10" fillId="0" borderId="0" xfId="1" applyNumberFormat="1" applyFont="1" applyAlignment="1">
      <alignment horizontal="center" vertical="center" wrapText="1"/>
    </xf>
    <xf numFmtId="164" fontId="10" fillId="0" borderId="0" xfId="1" applyNumberFormat="1" applyFont="1" applyBorder="1" applyAlignment="1">
      <alignment horizontal="center" vertical="center" wrapText="1"/>
    </xf>
    <xf numFmtId="0" fontId="10" fillId="0" borderId="0" xfId="0" applyFont="1" applyAlignment="1">
      <alignment horizontal="center" vertical="center"/>
    </xf>
    <xf numFmtId="0" fontId="8" fillId="0" borderId="0" xfId="0" quotePrefix="1" applyFont="1" applyAlignment="1">
      <alignment vertical="center"/>
    </xf>
    <xf numFmtId="49" fontId="8" fillId="0" borderId="0" xfId="0" quotePrefix="1" applyNumberFormat="1" applyFont="1" applyAlignment="1">
      <alignment vertical="center"/>
    </xf>
    <xf numFmtId="164" fontId="12" fillId="0" borderId="0" xfId="1" applyNumberFormat="1" applyFont="1" applyAlignment="1">
      <alignment vertical="center"/>
    </xf>
    <xf numFmtId="164" fontId="12" fillId="0" borderId="0" xfId="1" applyNumberFormat="1" applyFont="1" applyBorder="1" applyAlignment="1">
      <alignment vertical="center"/>
    </xf>
    <xf numFmtId="49" fontId="8" fillId="0" borderId="0" xfId="0" applyNumberFormat="1" applyFont="1" applyAlignment="1">
      <alignment vertical="top"/>
    </xf>
    <xf numFmtId="164" fontId="13" fillId="0" borderId="0" xfId="1" applyNumberFormat="1" applyFont="1" applyAlignment="1">
      <alignment vertical="center"/>
    </xf>
    <xf numFmtId="0" fontId="8" fillId="0" borderId="0" xfId="0" applyFont="1" applyAlignment="1">
      <alignment vertical="top"/>
    </xf>
    <xf numFmtId="164" fontId="8" fillId="0" borderId="0" xfId="1" applyNumberFormat="1" applyFont="1" applyAlignment="1">
      <alignment horizontal="center" vertical="center"/>
    </xf>
    <xf numFmtId="164" fontId="8" fillId="0" borderId="0" xfId="1" applyNumberFormat="1" applyFont="1" applyBorder="1" applyAlignment="1">
      <alignment horizontal="center" vertical="center"/>
    </xf>
    <xf numFmtId="164" fontId="14" fillId="0" borderId="0" xfId="1" applyNumberFormat="1" applyFont="1" applyAlignment="1">
      <alignment vertical="center"/>
    </xf>
    <xf numFmtId="49" fontId="8" fillId="0" borderId="0" xfId="0" applyNumberFormat="1" applyFont="1" applyAlignment="1">
      <alignment vertical="center" wrapText="1"/>
    </xf>
    <xf numFmtId="0" fontId="15" fillId="0" borderId="0" xfId="0" applyFont="1"/>
    <xf numFmtId="0" fontId="15" fillId="0" borderId="0" xfId="0" applyFont="1" applyBorder="1"/>
    <xf numFmtId="0" fontId="4" fillId="0" borderId="0" xfId="0" applyFont="1" applyAlignment="1">
      <alignment horizontal="left" vertical="center" wrapText="1"/>
    </xf>
    <xf numFmtId="49" fontId="13" fillId="0" borderId="0" xfId="0" applyNumberFormat="1" applyFont="1" applyAlignment="1">
      <alignment vertical="center"/>
    </xf>
    <xf numFmtId="0" fontId="4" fillId="0" borderId="0" xfId="0" applyFont="1" applyAlignment="1">
      <alignment horizontal="right" vertical="center" wrapText="1"/>
    </xf>
    <xf numFmtId="0" fontId="10" fillId="0" borderId="0" xfId="0" applyFont="1" applyAlignment="1">
      <alignment horizontal="center" vertical="center" wrapText="1"/>
    </xf>
    <xf numFmtId="166" fontId="4" fillId="0" borderId="0" xfId="0" applyNumberFormat="1" applyFont="1"/>
    <xf numFmtId="166" fontId="7" fillId="0" borderId="0" xfId="0" applyNumberFormat="1" applyFont="1"/>
    <xf numFmtId="0" fontId="8" fillId="0" borderId="0" xfId="0" applyFont="1" applyAlignment="1">
      <alignment vertical="top" wrapText="1"/>
    </xf>
    <xf numFmtId="3" fontId="9" fillId="0" borderId="0" xfId="0" applyNumberFormat="1" applyFont="1" applyAlignment="1">
      <alignment vertical="center"/>
    </xf>
    <xf numFmtId="3" fontId="8" fillId="0" borderId="0" xfId="0" applyNumberFormat="1" applyFont="1" applyAlignment="1">
      <alignment vertical="center"/>
    </xf>
    <xf numFmtId="3" fontId="8" fillId="2" borderId="0" xfId="0" applyNumberFormat="1" applyFont="1" applyFill="1" applyAlignment="1">
      <alignment vertical="center"/>
    </xf>
    <xf numFmtId="164" fontId="8" fillId="2" borderId="0" xfId="1" applyNumberFormat="1" applyFont="1" applyFill="1" applyAlignment="1">
      <alignment vertical="center"/>
    </xf>
    <xf numFmtId="164" fontId="8" fillId="2" borderId="0" xfId="1" applyNumberFormat="1" applyFont="1" applyFill="1" applyBorder="1" applyAlignment="1">
      <alignment vertical="center"/>
    </xf>
    <xf numFmtId="0" fontId="8" fillId="2" borderId="0" xfId="0" applyFont="1" applyFill="1" applyAlignment="1">
      <alignment vertical="center"/>
    </xf>
    <xf numFmtId="0" fontId="16" fillId="0" borderId="0" xfId="0" applyFont="1"/>
    <xf numFmtId="164" fontId="16" fillId="0" borderId="0" xfId="1" applyNumberFormat="1" applyFont="1"/>
    <xf numFmtId="165" fontId="16" fillId="0" borderId="0" xfId="2" applyNumberFormat="1" applyFont="1"/>
    <xf numFmtId="165" fontId="4" fillId="0" borderId="1" xfId="2" applyNumberFormat="1" applyFont="1" applyBorder="1"/>
    <xf numFmtId="0" fontId="10" fillId="0" borderId="0" xfId="0" applyFont="1" applyAlignment="1">
      <alignment horizontal="center" vertical="center" wrapText="1"/>
    </xf>
    <xf numFmtId="0" fontId="11" fillId="0" borderId="0" xfId="0" applyFont="1" applyAlignment="1">
      <alignment horizontal="center" vertical="center" wrapText="1"/>
    </xf>
    <xf numFmtId="1" fontId="17" fillId="0" borderId="0" xfId="0" applyNumberFormat="1" applyFont="1" applyAlignment="1">
      <alignment horizontal="center"/>
    </xf>
    <xf numFmtId="0" fontId="8" fillId="0" borderId="0" xfId="0" applyNumberFormat="1" applyFont="1" applyAlignment="1">
      <alignment vertical="top" wrapText="1"/>
    </xf>
    <xf numFmtId="0" fontId="15" fillId="0" borderId="0" xfId="0" applyFont="1" applyAlignment="1">
      <alignment wrapText="1"/>
    </xf>
  </cellXfs>
  <cellStyles count="25">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045847717312"/>
          <c:y val="0.0478572807477483"/>
          <c:w val="0.609908505682314"/>
          <c:h val="0.577419139174143"/>
        </c:manualLayout>
      </c:layout>
      <c:pieChart>
        <c:varyColors val="1"/>
        <c:ser>
          <c:idx val="0"/>
          <c:order val="0"/>
          <c:tx>
            <c:strRef>
              <c:f>'08 &amp; 09 Summary'!$B$5:$B$9</c:f>
              <c:strCache>
                <c:ptCount val="1"/>
                <c:pt idx="0">
                  <c:v>Recurrent Reserve Fiscal Revenue (e.g. Proceeds from global taxes or Sanitary taxes) Indirect Council Tax (e.g. Market tolls or Taxes on minerals)  Proceeds from Council Properties (e.g. Rents and hires of council properties) Rebates and Loyalties paid by States</c:v>
                </c:pt>
              </c:strCache>
            </c:strRef>
          </c:tx>
          <c:dLbls>
            <c:numFmt formatCode="0.00%" sourceLinked="0"/>
            <c:showLegendKey val="0"/>
            <c:showVal val="0"/>
            <c:showCatName val="0"/>
            <c:showSerName val="0"/>
            <c:showPercent val="1"/>
            <c:showBubbleSize val="0"/>
            <c:showLeaderLines val="1"/>
          </c:dLbls>
          <c:cat>
            <c:strRef>
              <c:f>'08 &amp; 09 Summary'!$B$5:$B$9</c:f>
              <c:strCache>
                <c:ptCount val="5"/>
                <c:pt idx="0">
                  <c:v>Recurrent Reserve</c:v>
                </c:pt>
                <c:pt idx="1">
                  <c:v>Fiscal Revenue (e.g. Proceeds from global taxes or Sanitary taxes)</c:v>
                </c:pt>
                <c:pt idx="2">
                  <c:v>Indirect Council Tax (e.g. Market tolls or Taxes on minerals) </c:v>
                </c:pt>
                <c:pt idx="3">
                  <c:v>Proceeds from Council Properties (e.g. Rents and hires of council properties)</c:v>
                </c:pt>
                <c:pt idx="4">
                  <c:v>Rebates and Loyalties paid by States</c:v>
                </c:pt>
              </c:strCache>
            </c:strRef>
          </c:cat>
          <c:val>
            <c:numRef>
              <c:f>'08 &amp; 09 Summary'!$I$5:$I$9</c:f>
              <c:numCache>
                <c:formatCode>_(* #,##0_);_(* \(#,##0\);_(* "-"??_);_(@_)</c:formatCode>
                <c:ptCount val="5"/>
                <c:pt idx="0">
                  <c:v>175000.0</c:v>
                </c:pt>
                <c:pt idx="1">
                  <c:v>0.0</c:v>
                </c:pt>
                <c:pt idx="2">
                  <c:v>0.0</c:v>
                </c:pt>
                <c:pt idx="3">
                  <c:v>0.0</c:v>
                </c:pt>
                <c:pt idx="4">
                  <c:v>42000.0</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008359644699585"/>
          <c:y val="0.60234601064053"/>
          <c:w val="0.987479927078081"/>
          <c:h val="0.37338169675484"/>
        </c:manualLayout>
      </c:layout>
      <c:overlay val="0"/>
      <c:txPr>
        <a:bodyPr/>
        <a:lstStyle/>
        <a:p>
          <a:pPr rtl="0">
            <a:defRPr/>
          </a:pPr>
          <a:endParaRPr lang="en-US"/>
        </a:p>
      </c:txPr>
    </c:legend>
    <c:plotVisOnly val="1"/>
    <c:dispBlanksAs val="gap"/>
    <c:showDLblsOverMax val="0"/>
  </c:chart>
  <c:printSettings>
    <c:headerFooter/>
    <c:pageMargins b="0.750000000000001" l="0.700000000000001" r="0.700000000000001" t="0.75000000000000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762600530549"/>
          <c:y val="0.0846733905452832"/>
          <c:w val="0.816020604376325"/>
          <c:h val="0.857280073136925"/>
        </c:manualLayout>
      </c:layout>
      <c:pieChart>
        <c:varyColors val="1"/>
        <c:ser>
          <c:idx val="1"/>
          <c:order val="0"/>
          <c:tx>
            <c:strRef>
              <c:f>'08 &amp; 09 Summary'!$B$23:$B$30</c:f>
              <c:strCache>
                <c:ptCount val="1"/>
                <c:pt idx="0">
                  <c:v>Materials and Supplies Transport Other Services Staff Taxes and Duties Subsidies Transfer  (e.g. Expenses of provincial council services, Natural disaster response, etc.) Other Expenses</c:v>
                </c:pt>
              </c:strCache>
            </c:strRef>
          </c:tx>
          <c:explosion val="25"/>
          <c:dLbls>
            <c:dLbl>
              <c:idx val="4"/>
              <c:delete val="1"/>
            </c:dLbl>
            <c:dLbl>
              <c:idx val="5"/>
              <c:layout>
                <c:manualLayout>
                  <c:x val="0.158557485278879"/>
                  <c:y val="-0.192659152900005"/>
                </c:manualLayout>
              </c:layout>
              <c:dLblPos val="bestFit"/>
              <c:showLegendKey val="0"/>
              <c:showVal val="0"/>
              <c:showCatName val="1"/>
              <c:showSerName val="0"/>
              <c:showPercent val="1"/>
              <c:showBubbleSize val="0"/>
            </c:dLbl>
            <c:dLbl>
              <c:idx val="6"/>
              <c:layout>
                <c:manualLayout>
                  <c:x val="-0.00932161848563255"/>
                  <c:y val="0.00840336134453781"/>
                </c:manualLayout>
              </c:layout>
              <c:dLblPos val="bestFit"/>
              <c:showLegendKey val="0"/>
              <c:showVal val="0"/>
              <c:showCatName val="1"/>
              <c:showSerName val="0"/>
              <c:showPercent val="1"/>
              <c:showBubbleSize val="0"/>
            </c:dLbl>
            <c:numFmt formatCode="0.0%" sourceLinked="0"/>
            <c:dLblPos val="bestFit"/>
            <c:showLegendKey val="0"/>
            <c:showVal val="0"/>
            <c:showCatName val="1"/>
            <c:showSerName val="0"/>
            <c:showPercent val="1"/>
            <c:showBubbleSize val="0"/>
            <c:showLeaderLines val="1"/>
          </c:dLbls>
          <c:cat>
            <c:strRef>
              <c:f>'08 &amp; 09 Summary'!$B$23:$B$30</c:f>
              <c:strCache>
                <c:ptCount val="8"/>
                <c:pt idx="0">
                  <c:v>Materials and Supplies</c:v>
                </c:pt>
                <c:pt idx="1">
                  <c:v>Transport</c:v>
                </c:pt>
                <c:pt idx="2">
                  <c:v>Other Services</c:v>
                </c:pt>
                <c:pt idx="3">
                  <c:v>Staff</c:v>
                </c:pt>
                <c:pt idx="4">
                  <c:v>Taxes and Duties</c:v>
                </c:pt>
                <c:pt idx="5">
                  <c:v>Subsidies</c:v>
                </c:pt>
                <c:pt idx="6">
                  <c:v>Transfer  (e.g. Expenses of provincial council services, Natural disaster response, etc.)</c:v>
                </c:pt>
                <c:pt idx="7">
                  <c:v>Other Expenses</c:v>
                </c:pt>
              </c:strCache>
            </c:strRef>
          </c:cat>
          <c:val>
            <c:numRef>
              <c:f>'08 &amp; 09 Summary'!$I$23:$I$30</c:f>
              <c:numCache>
                <c:formatCode>_(* #,##0_);_(* \(#,##0\);_(* "-"??_);_(@_)</c:formatCode>
                <c:ptCount val="8"/>
                <c:pt idx="0">
                  <c:v>0.0</c:v>
                </c:pt>
                <c:pt idx="1">
                  <c:v>0.0</c:v>
                </c:pt>
                <c:pt idx="2">
                  <c:v>0.0</c:v>
                </c:pt>
                <c:pt idx="3">
                  <c:v>0.0</c:v>
                </c:pt>
                <c:pt idx="4">
                  <c:v>0.0</c:v>
                </c:pt>
                <c:pt idx="5">
                  <c:v>0.0</c:v>
                </c:pt>
                <c:pt idx="6">
                  <c:v>0.0</c:v>
                </c:pt>
                <c:pt idx="7">
                  <c:v>0.0</c:v>
                </c:pt>
              </c:numCache>
            </c:numRef>
          </c:val>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0000000000001" l="0.700000000000001" r="0.700000000000001" t="0.750000000000001"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762600530549"/>
          <c:y val="0.0846733905452832"/>
          <c:w val="0.816020604376325"/>
          <c:h val="0.857280073136925"/>
        </c:manualLayout>
      </c:layout>
      <c:pieChart>
        <c:varyColors val="1"/>
        <c:ser>
          <c:idx val="1"/>
          <c:order val="0"/>
          <c:tx>
            <c:strRef>
              <c:f>'08 &amp; 09 Summary'!$B$23:$B$30</c:f>
              <c:strCache>
                <c:ptCount val="1"/>
                <c:pt idx="0">
                  <c:v>Materials and Supplies Transport Other Services Staff Taxes and Duties Subsidies Transfer  (e.g. Expenses of provincial council services, Natural disaster response, etc.) Other Expenses</c:v>
                </c:pt>
              </c:strCache>
            </c:strRef>
          </c:tx>
          <c:explosion val="25"/>
          <c:dLbls>
            <c:dLbl>
              <c:idx val="4"/>
              <c:delete val="1"/>
            </c:dLbl>
            <c:dLbl>
              <c:idx val="5"/>
              <c:layout>
                <c:manualLayout>
                  <c:x val="0.158557485278879"/>
                  <c:y val="-0.192659152900005"/>
                </c:manualLayout>
              </c:layout>
              <c:dLblPos val="bestFit"/>
              <c:showLegendKey val="0"/>
              <c:showVal val="0"/>
              <c:showCatName val="1"/>
              <c:showSerName val="0"/>
              <c:showPercent val="1"/>
              <c:showBubbleSize val="0"/>
            </c:dLbl>
            <c:dLbl>
              <c:idx val="6"/>
              <c:layout>
                <c:manualLayout>
                  <c:x val="-0.00932161848563255"/>
                  <c:y val="0.00840336134453781"/>
                </c:manualLayout>
              </c:layout>
              <c:dLblPos val="bestFit"/>
              <c:showLegendKey val="0"/>
              <c:showVal val="0"/>
              <c:showCatName val="1"/>
              <c:showSerName val="0"/>
              <c:showPercent val="1"/>
              <c:showBubbleSize val="0"/>
            </c:dLbl>
            <c:numFmt formatCode="0.0%" sourceLinked="0"/>
            <c:dLblPos val="bestFit"/>
            <c:showLegendKey val="0"/>
            <c:showVal val="0"/>
            <c:showCatName val="1"/>
            <c:showSerName val="0"/>
            <c:showPercent val="1"/>
            <c:showBubbleSize val="0"/>
            <c:showLeaderLines val="1"/>
          </c:dLbls>
          <c:cat>
            <c:strRef>
              <c:f>'08 &amp; 09 Summary'!$B$23:$B$30</c:f>
              <c:strCache>
                <c:ptCount val="8"/>
                <c:pt idx="0">
                  <c:v>Materials and Supplies</c:v>
                </c:pt>
                <c:pt idx="1">
                  <c:v>Transport</c:v>
                </c:pt>
                <c:pt idx="2">
                  <c:v>Other Services</c:v>
                </c:pt>
                <c:pt idx="3">
                  <c:v>Staff</c:v>
                </c:pt>
                <c:pt idx="4">
                  <c:v>Taxes and Duties</c:v>
                </c:pt>
                <c:pt idx="5">
                  <c:v>Subsidies</c:v>
                </c:pt>
                <c:pt idx="6">
                  <c:v>Transfer  (e.g. Expenses of provincial council services, Natural disaster response, etc.)</c:v>
                </c:pt>
                <c:pt idx="7">
                  <c:v>Other Expenses</c:v>
                </c:pt>
              </c:strCache>
            </c:strRef>
          </c:cat>
          <c:val>
            <c:numRef>
              <c:f>'08 &amp; 09 Summary'!$I$23:$I$30</c:f>
              <c:numCache>
                <c:formatCode>_(* #,##0_);_(* \(#,##0\);_(* "-"??_);_(@_)</c:formatCode>
                <c:ptCount val="8"/>
                <c:pt idx="0">
                  <c:v>0.0</c:v>
                </c:pt>
                <c:pt idx="1">
                  <c:v>0.0</c:v>
                </c:pt>
                <c:pt idx="2">
                  <c:v>0.0</c:v>
                </c:pt>
                <c:pt idx="3">
                  <c:v>0.0</c:v>
                </c:pt>
                <c:pt idx="4">
                  <c:v>0.0</c:v>
                </c:pt>
                <c:pt idx="5">
                  <c:v>0.0</c:v>
                </c:pt>
                <c:pt idx="6">
                  <c:v>0.0</c:v>
                </c:pt>
                <c:pt idx="7">
                  <c:v>0.0</c:v>
                </c:pt>
              </c:numCache>
            </c:numRef>
          </c:val>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0000000000001" l="0.700000000000001" r="0.700000000000001" t="0.750000000000001"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4" Type="http://schemas.openxmlformats.org/officeDocument/2006/relationships/chart" Target="../charts/chart3.xml"/><Relationship Id="rId5" Type="http://schemas.openxmlformats.org/officeDocument/2006/relationships/image" Target="../media/image2.png"/><Relationship Id="rId1" Type="http://schemas.openxmlformats.org/officeDocument/2006/relationships/image" Target="../media/image1.jpeg"/><Relationship Id="rId2"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190499</xdr:rowOff>
    </xdr:from>
    <xdr:to>
      <xdr:col>5</xdr:col>
      <xdr:colOff>419100</xdr:colOff>
      <xdr:row>22</xdr:row>
      <xdr:rowOff>76200</xdr:rowOff>
    </xdr:to>
    <xdr:sp macro="" textlink="">
      <xdr:nvSpPr>
        <xdr:cNvPr id="3" name="TextBox 1"/>
        <xdr:cNvSpPr txBox="1"/>
      </xdr:nvSpPr>
      <xdr:spPr>
        <a:xfrm>
          <a:off x="0" y="3428999"/>
          <a:ext cx="3705225" cy="838201"/>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r>
            <a:rPr lang="en-US" sz="800" b="1"/>
            <a:t>Fiscal</a:t>
          </a:r>
          <a:r>
            <a:rPr lang="en-US" sz="800" b="1" baseline="0"/>
            <a:t> Revenue </a:t>
          </a:r>
          <a:r>
            <a:rPr lang="en-US" sz="800" baseline="0"/>
            <a:t>consists of items such as: Proceeds from global taxes; proceeds from business; Cattle taxes; Sanitary taxes, Council ladditional taxes for levies; Other fiscal revenues;</a:t>
          </a:r>
        </a:p>
        <a:p>
          <a:pPr algn="l"/>
          <a:r>
            <a:rPr lang="en-US" sz="800" b="1" baseline="0"/>
            <a:t>Indirect Council Taxes </a:t>
          </a:r>
          <a:r>
            <a:rPr lang="en-US" sz="800" baseline="0"/>
            <a:t>are e.g.: </a:t>
          </a:r>
          <a:r>
            <a:rPr lang="en-US" sz="800"/>
            <a:t>Slaughter taxes; Market tolls; Stamp duties;</a:t>
          </a:r>
        </a:p>
        <a:p>
          <a:pPr algn="l"/>
          <a:r>
            <a:rPr lang="en-US" sz="800" b="1" baseline="0"/>
            <a:t>Proceeds from Council Properties </a:t>
          </a:r>
          <a:r>
            <a:rPr lang="en-US" sz="800" baseline="0"/>
            <a:t>include items such as </a:t>
          </a:r>
          <a:r>
            <a:rPr lang="en-US" sz="800"/>
            <a:t>Rents and hires of council properties, etc.</a:t>
          </a:r>
          <a:endParaRPr lang="en-US" sz="800" baseline="0"/>
        </a:p>
        <a:p>
          <a:pPr algn="l"/>
          <a:endParaRPr lang="en-US" sz="800"/>
        </a:p>
      </xdr:txBody>
    </xdr:sp>
    <xdr:clientData/>
  </xdr:twoCellAnchor>
  <xdr:oneCellAnchor>
    <xdr:from>
      <xdr:col>0</xdr:col>
      <xdr:colOff>542925</xdr:colOff>
      <xdr:row>47</xdr:row>
      <xdr:rowOff>171450</xdr:rowOff>
    </xdr:from>
    <xdr:ext cx="184731" cy="264560"/>
    <xdr:sp macro="" textlink="">
      <xdr:nvSpPr>
        <xdr:cNvPr id="5" name="TextBox 4"/>
        <xdr:cNvSpPr txBox="1"/>
      </xdr:nvSpPr>
      <xdr:spPr>
        <a:xfrm>
          <a:off x="542925" y="9124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0</xdr:col>
      <xdr:colOff>95250</xdr:colOff>
      <xdr:row>47</xdr:row>
      <xdr:rowOff>152399</xdr:rowOff>
    </xdr:from>
    <xdr:to>
      <xdr:col>6</xdr:col>
      <xdr:colOff>200025</xdr:colOff>
      <xdr:row>51</xdr:row>
      <xdr:rowOff>85724</xdr:rowOff>
    </xdr:to>
    <xdr:sp macro="" textlink="">
      <xdr:nvSpPr>
        <xdr:cNvPr id="6" name="TextBox 5"/>
        <xdr:cNvSpPr txBox="1"/>
      </xdr:nvSpPr>
      <xdr:spPr>
        <a:xfrm>
          <a:off x="95250" y="9105899"/>
          <a:ext cx="4048125"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a:t>Transfers</a:t>
          </a:r>
          <a:r>
            <a:rPr lang="en-US" sz="1000" baseline="0"/>
            <a:t> include such items as: </a:t>
          </a:r>
          <a:r>
            <a:rPr lang="en-US" sz="1000" b="0" i="0" u="none" strike="noStrike">
              <a:solidFill>
                <a:schemeClr val="dk1"/>
              </a:solidFill>
              <a:latin typeface="+mn-lt"/>
              <a:ea typeface="+mn-ea"/>
              <a:cs typeface="+mn-cs"/>
            </a:rPr>
            <a:t>Expenses of provincial council services; Participation in magement of natural disasters; Controbution transfers paid)</a:t>
          </a:r>
          <a:r>
            <a:rPr lang="en-US" sz="1000"/>
            <a:t> </a:t>
          </a:r>
        </a:p>
      </xdr:txBody>
    </xdr:sp>
    <xdr:clientData/>
  </xdr:twoCellAnchor>
  <xdr:twoCellAnchor editAs="oneCell">
    <xdr:from>
      <xdr:col>0</xdr:col>
      <xdr:colOff>0</xdr:colOff>
      <xdr:row>1</xdr:row>
      <xdr:rowOff>0</xdr:rowOff>
    </xdr:from>
    <xdr:to>
      <xdr:col>5</xdr:col>
      <xdr:colOff>447675</xdr:colOff>
      <xdr:row>21</xdr:row>
      <xdr:rowOff>68580</xdr:rowOff>
    </xdr:to>
    <xdr:pic>
      <xdr:nvPicPr>
        <xdr:cNvPr id="7" name="Picture 6"/>
        <xdr:cNvPicPr>
          <a:picLocks noChangeAspect="1"/>
        </xdr:cNvPicPr>
      </xdr:nvPicPr>
      <xdr:blipFill>
        <a:blip xmlns:r="http://schemas.openxmlformats.org/officeDocument/2006/relationships" r:embed="rId1" cstate="print"/>
        <a:stretch>
          <a:fillRect/>
        </a:stretch>
      </xdr:blipFill>
      <xdr:spPr>
        <a:xfrm>
          <a:off x="0" y="190500"/>
          <a:ext cx="3733800" cy="3878580"/>
        </a:xfrm>
        <a:prstGeom prst="rect">
          <a:avLst/>
        </a:prstGeom>
      </xdr:spPr>
    </xdr:pic>
    <xdr:clientData/>
  </xdr:twoCellAnchor>
  <xdr:twoCellAnchor>
    <xdr:from>
      <xdr:col>0</xdr:col>
      <xdr:colOff>0</xdr:colOff>
      <xdr:row>23</xdr:row>
      <xdr:rowOff>0</xdr:rowOff>
    </xdr:from>
    <xdr:to>
      <xdr:col>5</xdr:col>
      <xdr:colOff>428625</xdr:colOff>
      <xdr:row>43</xdr:row>
      <xdr:rowOff>47627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53</xdr:row>
      <xdr:rowOff>0</xdr:rowOff>
    </xdr:from>
    <xdr:to>
      <xdr:col>6</xdr:col>
      <xdr:colOff>85725</xdr:colOff>
      <xdr:row>70</xdr:row>
      <xdr:rowOff>161925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72</xdr:row>
      <xdr:rowOff>0</xdr:rowOff>
    </xdr:from>
    <xdr:to>
      <xdr:col>6</xdr:col>
      <xdr:colOff>85725</xdr:colOff>
      <xdr:row>89</xdr:row>
      <xdr:rowOff>161925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97</xdr:row>
      <xdr:rowOff>0</xdr:rowOff>
    </xdr:from>
    <xdr:to>
      <xdr:col>6</xdr:col>
      <xdr:colOff>104745</xdr:colOff>
      <xdr:row>114</xdr:row>
      <xdr:rowOff>187749</xdr:rowOff>
    </xdr:to>
    <xdr:pic>
      <xdr:nvPicPr>
        <xdr:cNvPr id="11" name="Picture 10"/>
        <xdr:cNvPicPr>
          <a:picLocks noChangeAspect="1"/>
        </xdr:cNvPicPr>
      </xdr:nvPicPr>
      <xdr:blipFill>
        <a:blip xmlns:r="http://schemas.openxmlformats.org/officeDocument/2006/relationships" r:embed="rId5" cstate="print"/>
        <a:stretch>
          <a:fillRect/>
        </a:stretch>
      </xdr:blipFill>
      <xdr:spPr>
        <a:xfrm>
          <a:off x="0" y="18478500"/>
          <a:ext cx="4048095" cy="34262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63"/>
  <sheetViews>
    <sheetView tabSelected="1" workbookViewId="0">
      <selection activeCell="C2" sqref="C2"/>
    </sheetView>
  </sheetViews>
  <sheetFormatPr baseColWidth="10" defaultColWidth="9.1640625" defaultRowHeight="11" x14ac:dyDescent="0"/>
  <cols>
    <col min="1" max="1" width="1.5" style="24" customWidth="1"/>
    <col min="2" max="2" width="18.1640625" style="25" customWidth="1"/>
    <col min="3" max="3" width="30.1640625" style="26" customWidth="1"/>
    <col min="4" max="4" width="12.5" style="27" customWidth="1"/>
    <col min="5" max="5" width="12.83203125" style="27" customWidth="1"/>
    <col min="6" max="6" width="27.5" style="28" customWidth="1"/>
    <col min="7" max="7" width="14.5" style="29" customWidth="1"/>
    <col min="8" max="10" width="14.5" style="30" customWidth="1"/>
    <col min="11" max="11" width="15.1640625" style="27" customWidth="1"/>
    <col min="12" max="12" width="13.83203125" style="27" customWidth="1"/>
    <col min="13" max="13" width="11" style="27" bestFit="1" customWidth="1"/>
    <col min="14" max="16384" width="9.1640625" style="27"/>
  </cols>
  <sheetData>
    <row r="1" spans="1:13" s="40" customFormat="1" ht="22" customHeight="1">
      <c r="A1" s="36"/>
      <c r="B1" s="71" t="s">
        <v>319</v>
      </c>
      <c r="C1" s="72"/>
      <c r="D1" s="57" t="s">
        <v>320</v>
      </c>
      <c r="E1" s="37"/>
      <c r="F1" s="57" t="s">
        <v>321</v>
      </c>
      <c r="G1" s="38" t="s">
        <v>173</v>
      </c>
      <c r="H1" s="39" t="s">
        <v>172</v>
      </c>
      <c r="I1" s="39" t="s">
        <v>364</v>
      </c>
      <c r="J1" s="39" t="s">
        <v>365</v>
      </c>
    </row>
    <row r="2" spans="1:13">
      <c r="C2" s="26" t="str">
        <f>IF(ISBLANK(B2),"",D2)</f>
        <v/>
      </c>
      <c r="D2" s="27" t="s">
        <v>0</v>
      </c>
      <c r="F2" s="28" t="s">
        <v>175</v>
      </c>
      <c r="G2" s="29">
        <v>2000000</v>
      </c>
      <c r="H2" s="30">
        <v>0</v>
      </c>
      <c r="I2" s="30">
        <v>0</v>
      </c>
      <c r="J2" s="30">
        <v>175000</v>
      </c>
      <c r="K2" s="27" t="s">
        <v>130</v>
      </c>
      <c r="L2" s="27" t="s">
        <v>394</v>
      </c>
      <c r="M2" s="31" t="s">
        <v>147</v>
      </c>
    </row>
    <row r="3" spans="1:13">
      <c r="B3" s="25" t="s">
        <v>41</v>
      </c>
      <c r="C3" s="26" t="str">
        <f>IF(ISBLANK(B3),"",D3)</f>
        <v>Fiscal revenue (1)</v>
      </c>
      <c r="D3" s="27" t="s">
        <v>283</v>
      </c>
      <c r="K3" s="27" t="s">
        <v>130</v>
      </c>
      <c r="L3" s="27" t="s">
        <v>394</v>
      </c>
      <c r="M3" s="31" t="s">
        <v>147</v>
      </c>
    </row>
    <row r="4" spans="1:13">
      <c r="C4" s="26" t="str">
        <f t="shared" ref="C4:C67" si="0">IF(ISBLANK(B4),"",D4)</f>
        <v/>
      </c>
      <c r="D4" s="27" t="s">
        <v>1</v>
      </c>
      <c r="F4" s="28" t="s">
        <v>176</v>
      </c>
      <c r="G4" s="29">
        <v>6847200</v>
      </c>
      <c r="H4" s="30">
        <v>3127600</v>
      </c>
      <c r="I4" s="30">
        <v>6847200</v>
      </c>
      <c r="J4" s="30">
        <v>6293198</v>
      </c>
      <c r="K4" s="27" t="s">
        <v>130</v>
      </c>
      <c r="L4" s="27" t="s">
        <v>394</v>
      </c>
      <c r="M4" s="31" t="s">
        <v>147</v>
      </c>
    </row>
    <row r="5" spans="1:13">
      <c r="C5" s="26" t="str">
        <f t="shared" si="0"/>
        <v/>
      </c>
      <c r="D5" s="27" t="s">
        <v>2</v>
      </c>
      <c r="F5" s="28" t="s">
        <v>177</v>
      </c>
      <c r="G5" s="29">
        <v>4166100</v>
      </c>
      <c r="H5" s="30">
        <v>1528655</v>
      </c>
      <c r="I5" s="30">
        <v>4166100</v>
      </c>
      <c r="J5" s="30">
        <v>4733829</v>
      </c>
      <c r="K5" s="27" t="s">
        <v>130</v>
      </c>
      <c r="L5" s="27" t="s">
        <v>394</v>
      </c>
      <c r="M5" s="31" t="s">
        <v>147</v>
      </c>
    </row>
    <row r="6" spans="1:13">
      <c r="C6" s="26" t="str">
        <f t="shared" si="0"/>
        <v/>
      </c>
      <c r="D6" s="27" t="s">
        <v>3</v>
      </c>
      <c r="F6" s="28" t="s">
        <v>178</v>
      </c>
      <c r="G6" s="29">
        <v>60750</v>
      </c>
      <c r="H6" s="30">
        <v>0</v>
      </c>
      <c r="I6" s="30">
        <v>60750</v>
      </c>
      <c r="J6" s="30">
        <v>20500</v>
      </c>
      <c r="K6" s="27" t="s">
        <v>130</v>
      </c>
      <c r="L6" s="27" t="s">
        <v>394</v>
      </c>
      <c r="M6" s="31" t="s">
        <v>147</v>
      </c>
    </row>
    <row r="7" spans="1:13">
      <c r="C7" s="26" t="str">
        <f t="shared" si="0"/>
        <v/>
      </c>
      <c r="D7" s="27" t="s">
        <v>4</v>
      </c>
      <c r="F7" s="28" t="s">
        <v>179</v>
      </c>
      <c r="G7" s="29">
        <v>3118600</v>
      </c>
      <c r="H7" s="30">
        <v>1028100</v>
      </c>
      <c r="I7" s="30">
        <v>5118600</v>
      </c>
      <c r="J7" s="30">
        <v>1232690</v>
      </c>
      <c r="K7" s="27" t="s">
        <v>130</v>
      </c>
      <c r="L7" s="27" t="s">
        <v>394</v>
      </c>
      <c r="M7" s="31" t="s">
        <v>147</v>
      </c>
    </row>
    <row r="8" spans="1:13">
      <c r="C8" s="26" t="str">
        <f t="shared" si="0"/>
        <v/>
      </c>
      <c r="D8" s="41" t="s">
        <v>5</v>
      </c>
      <c r="F8" s="28" t="s">
        <v>180</v>
      </c>
      <c r="G8" s="29">
        <v>9647875</v>
      </c>
      <c r="H8" s="30">
        <v>5006000</v>
      </c>
      <c r="I8" s="30">
        <v>11647875</v>
      </c>
      <c r="J8" s="30">
        <v>6391200</v>
      </c>
      <c r="K8" s="27" t="s">
        <v>130</v>
      </c>
      <c r="L8" s="27" t="s">
        <v>394</v>
      </c>
      <c r="M8" s="31" t="s">
        <v>147</v>
      </c>
    </row>
    <row r="9" spans="1:13">
      <c r="C9" s="26" t="str">
        <f t="shared" si="0"/>
        <v/>
      </c>
      <c r="D9" s="27" t="s">
        <v>6</v>
      </c>
      <c r="F9" s="28" t="s">
        <v>181</v>
      </c>
      <c r="G9" s="29">
        <v>100000</v>
      </c>
      <c r="H9" s="30">
        <v>0</v>
      </c>
      <c r="I9" s="30">
        <v>100000</v>
      </c>
      <c r="J9" s="30">
        <v>0</v>
      </c>
      <c r="K9" s="27" t="s">
        <v>130</v>
      </c>
      <c r="L9" s="27" t="s">
        <v>394</v>
      </c>
      <c r="M9" s="31" t="s">
        <v>147</v>
      </c>
    </row>
    <row r="10" spans="1:13">
      <c r="C10" s="26" t="str">
        <f t="shared" si="0"/>
        <v/>
      </c>
      <c r="D10" s="27" t="s">
        <v>7</v>
      </c>
      <c r="F10" s="28" t="s">
        <v>182</v>
      </c>
      <c r="G10" s="29">
        <v>2000000</v>
      </c>
      <c r="H10" s="30">
        <v>513514</v>
      </c>
      <c r="I10" s="30">
        <v>1500000</v>
      </c>
      <c r="J10" s="30">
        <v>160390</v>
      </c>
      <c r="K10" s="27" t="s">
        <v>130</v>
      </c>
      <c r="L10" s="27" t="s">
        <v>394</v>
      </c>
      <c r="M10" s="31" t="s">
        <v>147</v>
      </c>
    </row>
    <row r="11" spans="1:13">
      <c r="B11" s="25" t="s">
        <v>368</v>
      </c>
      <c r="C11" s="28" t="s">
        <v>183</v>
      </c>
      <c r="D11" s="27" t="s">
        <v>8</v>
      </c>
      <c r="F11" s="28" t="s">
        <v>183</v>
      </c>
      <c r="G11" s="29">
        <v>40000000</v>
      </c>
      <c r="H11" s="30">
        <v>24737422</v>
      </c>
      <c r="I11" s="30">
        <v>35000000</v>
      </c>
      <c r="J11" s="30">
        <v>27341392</v>
      </c>
      <c r="K11" s="27" t="s">
        <v>130</v>
      </c>
      <c r="L11" s="27" t="s">
        <v>394</v>
      </c>
      <c r="M11" s="31" t="s">
        <v>147</v>
      </c>
    </row>
    <row r="12" spans="1:13">
      <c r="B12" s="25" t="s">
        <v>9</v>
      </c>
      <c r="C12" s="26" t="str">
        <f t="shared" si="0"/>
        <v>Direct council tax (2)</v>
      </c>
      <c r="D12" s="27" t="s">
        <v>284</v>
      </c>
      <c r="K12" s="27" t="s">
        <v>130</v>
      </c>
      <c r="L12" s="27" t="s">
        <v>394</v>
      </c>
      <c r="M12" s="31" t="s">
        <v>147</v>
      </c>
    </row>
    <row r="13" spans="1:13">
      <c r="B13" s="25" t="s">
        <v>10</v>
      </c>
      <c r="C13" s="26" t="str">
        <f t="shared" si="0"/>
        <v>Indirect council taxes (3)</v>
      </c>
      <c r="D13" s="27" t="s">
        <v>285</v>
      </c>
      <c r="K13" s="27" t="s">
        <v>130</v>
      </c>
      <c r="L13" s="27" t="s">
        <v>394</v>
      </c>
      <c r="M13" s="31" t="s">
        <v>147</v>
      </c>
    </row>
    <row r="14" spans="1:13">
      <c r="C14" s="26" t="str">
        <f t="shared" si="0"/>
        <v/>
      </c>
      <c r="D14" s="27" t="s">
        <v>11</v>
      </c>
      <c r="F14" s="28" t="s">
        <v>184</v>
      </c>
      <c r="G14" s="29">
        <v>1000000</v>
      </c>
      <c r="H14" s="30">
        <v>233000</v>
      </c>
      <c r="I14" s="30">
        <v>1000000</v>
      </c>
      <c r="J14" s="30">
        <v>351000</v>
      </c>
      <c r="K14" s="27" t="s">
        <v>130</v>
      </c>
      <c r="L14" s="27" t="s">
        <v>394</v>
      </c>
      <c r="M14" s="31" t="s">
        <v>147</v>
      </c>
    </row>
    <row r="15" spans="1:13">
      <c r="C15" s="26" t="str">
        <f t="shared" si="0"/>
        <v/>
      </c>
      <c r="D15" s="41" t="s">
        <v>169</v>
      </c>
      <c r="F15" s="28" t="s">
        <v>323</v>
      </c>
      <c r="G15" s="29">
        <v>0</v>
      </c>
      <c r="H15" s="30">
        <v>0</v>
      </c>
      <c r="K15" s="27" t="s">
        <v>130</v>
      </c>
      <c r="L15" s="27" t="s">
        <v>394</v>
      </c>
      <c r="M15" s="31" t="s">
        <v>147</v>
      </c>
    </row>
    <row r="16" spans="1:13">
      <c r="C16" s="26" t="str">
        <f t="shared" si="0"/>
        <v/>
      </c>
      <c r="D16" s="41"/>
      <c r="K16" s="27" t="s">
        <v>130</v>
      </c>
      <c r="L16" s="27" t="s">
        <v>394</v>
      </c>
      <c r="M16" s="31" t="s">
        <v>147</v>
      </c>
    </row>
    <row r="17" spans="2:13">
      <c r="C17" s="26" t="str">
        <f t="shared" si="0"/>
        <v/>
      </c>
      <c r="D17" s="27" t="s">
        <v>12</v>
      </c>
      <c r="F17" s="28" t="s">
        <v>185</v>
      </c>
      <c r="G17" s="29">
        <v>100000</v>
      </c>
      <c r="H17" s="30">
        <v>301000</v>
      </c>
      <c r="I17" s="30">
        <v>200000</v>
      </c>
      <c r="J17" s="30">
        <v>1427000</v>
      </c>
      <c r="K17" s="27" t="s">
        <v>130</v>
      </c>
      <c r="L17" s="27" t="s">
        <v>394</v>
      </c>
      <c r="M17" s="31" t="s">
        <v>147</v>
      </c>
    </row>
    <row r="18" spans="2:13">
      <c r="C18" s="26" t="str">
        <f t="shared" si="0"/>
        <v/>
      </c>
      <c r="D18" s="27" t="s">
        <v>13</v>
      </c>
      <c r="F18" s="28" t="s">
        <v>186</v>
      </c>
      <c r="G18" s="29">
        <v>4000000</v>
      </c>
      <c r="H18" s="30">
        <v>2700550</v>
      </c>
      <c r="I18" s="30">
        <v>5155000</v>
      </c>
      <c r="J18" s="30">
        <v>3054150</v>
      </c>
      <c r="K18" s="27" t="s">
        <v>130</v>
      </c>
      <c r="L18" s="27" t="s">
        <v>394</v>
      </c>
      <c r="M18" s="31" t="s">
        <v>147</v>
      </c>
    </row>
    <row r="19" spans="2:13">
      <c r="C19" s="26" t="str">
        <f t="shared" si="0"/>
        <v/>
      </c>
      <c r="D19" s="27" t="s">
        <v>14</v>
      </c>
      <c r="F19" s="28" t="s">
        <v>187</v>
      </c>
      <c r="G19" s="29">
        <v>250000</v>
      </c>
      <c r="H19" s="30">
        <v>30760</v>
      </c>
      <c r="I19" s="30">
        <v>200000</v>
      </c>
      <c r="J19" s="30">
        <v>219034</v>
      </c>
      <c r="K19" s="27" t="s">
        <v>130</v>
      </c>
      <c r="L19" s="27" t="s">
        <v>394</v>
      </c>
      <c r="M19" s="31" t="s">
        <v>147</v>
      </c>
    </row>
    <row r="20" spans="2:13" ht="22">
      <c r="C20" s="26" t="str">
        <f t="shared" si="0"/>
        <v/>
      </c>
      <c r="D20" s="27" t="s">
        <v>15</v>
      </c>
      <c r="F20" s="28" t="s">
        <v>188</v>
      </c>
      <c r="G20" s="29">
        <v>200000</v>
      </c>
      <c r="H20" s="30">
        <v>0</v>
      </c>
      <c r="I20" s="30">
        <v>0</v>
      </c>
      <c r="J20" s="30">
        <v>0</v>
      </c>
      <c r="K20" s="27" t="s">
        <v>130</v>
      </c>
      <c r="L20" s="27" t="s">
        <v>394</v>
      </c>
      <c r="M20" s="31" t="s">
        <v>147</v>
      </c>
    </row>
    <row r="21" spans="2:13" ht="22">
      <c r="C21" s="26" t="str">
        <f t="shared" si="0"/>
        <v/>
      </c>
      <c r="D21" s="27" t="s">
        <v>16</v>
      </c>
      <c r="F21" s="28" t="s">
        <v>189</v>
      </c>
      <c r="G21" s="29">
        <v>200000</v>
      </c>
      <c r="H21" s="30">
        <v>0</v>
      </c>
      <c r="I21" s="30">
        <v>0</v>
      </c>
      <c r="J21" s="30">
        <v>0</v>
      </c>
      <c r="K21" s="27" t="s">
        <v>130</v>
      </c>
      <c r="L21" s="27" t="s">
        <v>394</v>
      </c>
      <c r="M21" s="31" t="s">
        <v>147</v>
      </c>
    </row>
    <row r="22" spans="2:13">
      <c r="C22" s="26" t="str">
        <f t="shared" si="0"/>
        <v/>
      </c>
      <c r="D22" s="27" t="s">
        <v>17</v>
      </c>
      <c r="F22" s="28" t="s">
        <v>190</v>
      </c>
      <c r="G22" s="29">
        <v>200000</v>
      </c>
      <c r="H22" s="30">
        <v>59000</v>
      </c>
      <c r="I22" s="30">
        <v>200000</v>
      </c>
      <c r="J22" s="30">
        <v>109000</v>
      </c>
      <c r="K22" s="27" t="s">
        <v>130</v>
      </c>
      <c r="L22" s="27" t="s">
        <v>394</v>
      </c>
      <c r="M22" s="31" t="s">
        <v>147</v>
      </c>
    </row>
    <row r="23" spans="2:13">
      <c r="C23" s="26" t="str">
        <f t="shared" si="0"/>
        <v/>
      </c>
      <c r="D23" s="27" t="s">
        <v>18</v>
      </c>
      <c r="F23" s="28" t="s">
        <v>191</v>
      </c>
      <c r="G23" s="29">
        <v>20000</v>
      </c>
      <c r="H23" s="30">
        <v>5000</v>
      </c>
      <c r="I23" s="30">
        <v>100000</v>
      </c>
      <c r="J23" s="30">
        <v>0</v>
      </c>
      <c r="K23" s="27" t="s">
        <v>130</v>
      </c>
      <c r="L23" s="27" t="s">
        <v>394</v>
      </c>
      <c r="M23" s="31" t="s">
        <v>147</v>
      </c>
    </row>
    <row r="24" spans="2:13">
      <c r="C24" s="26" t="str">
        <f t="shared" si="0"/>
        <v/>
      </c>
      <c r="D24" s="27" t="s">
        <v>19</v>
      </c>
      <c r="F24" s="28" t="s">
        <v>192</v>
      </c>
      <c r="G24" s="29">
        <v>850000</v>
      </c>
      <c r="H24" s="30">
        <v>7000</v>
      </c>
      <c r="I24" s="30">
        <v>150000</v>
      </c>
      <c r="J24" s="30">
        <v>200000</v>
      </c>
      <c r="K24" s="27" t="s">
        <v>130</v>
      </c>
      <c r="L24" s="27" t="s">
        <v>394</v>
      </c>
      <c r="M24" s="31" t="s">
        <v>147</v>
      </c>
    </row>
    <row r="25" spans="2:13">
      <c r="C25" s="26" t="str">
        <f t="shared" si="0"/>
        <v/>
      </c>
      <c r="D25" s="27" t="s">
        <v>20</v>
      </c>
      <c r="F25" s="28" t="s">
        <v>193</v>
      </c>
      <c r="G25" s="29">
        <v>600000</v>
      </c>
      <c r="H25" s="30">
        <v>320000</v>
      </c>
      <c r="I25" s="30">
        <v>600000</v>
      </c>
      <c r="J25" s="30">
        <v>669000</v>
      </c>
      <c r="K25" s="27" t="s">
        <v>130</v>
      </c>
      <c r="L25" s="27" t="s">
        <v>394</v>
      </c>
      <c r="M25" s="31" t="s">
        <v>147</v>
      </c>
    </row>
    <row r="26" spans="2:13">
      <c r="C26" s="26" t="str">
        <f t="shared" si="0"/>
        <v/>
      </c>
      <c r="D26" s="27" t="s">
        <v>21</v>
      </c>
      <c r="F26" s="28" t="s">
        <v>194</v>
      </c>
      <c r="G26" s="29">
        <v>50000</v>
      </c>
      <c r="H26" s="30">
        <v>10000</v>
      </c>
      <c r="I26" s="30">
        <v>40000</v>
      </c>
      <c r="J26" s="30">
        <v>31000</v>
      </c>
      <c r="K26" s="27" t="s">
        <v>130</v>
      </c>
      <c r="L26" s="27" t="s">
        <v>394</v>
      </c>
      <c r="M26" s="31" t="s">
        <v>147</v>
      </c>
    </row>
    <row r="27" spans="2:13">
      <c r="C27" s="26" t="str">
        <f t="shared" si="0"/>
        <v/>
      </c>
      <c r="D27" s="27">
        <v>713.11400000000003</v>
      </c>
      <c r="F27" s="28" t="s">
        <v>366</v>
      </c>
      <c r="G27" s="29">
        <v>0</v>
      </c>
      <c r="H27" s="30">
        <v>0</v>
      </c>
      <c r="I27" s="30">
        <v>1000000</v>
      </c>
      <c r="J27" s="30">
        <v>185000</v>
      </c>
      <c r="K27" s="27" t="s">
        <v>130</v>
      </c>
      <c r="L27" s="27" t="s">
        <v>394</v>
      </c>
      <c r="M27" s="31" t="s">
        <v>147</v>
      </c>
    </row>
    <row r="28" spans="2:13" ht="22">
      <c r="C28" s="26" t="str">
        <f t="shared" si="0"/>
        <v/>
      </c>
      <c r="D28" s="27" t="s">
        <v>22</v>
      </c>
      <c r="F28" s="28" t="s">
        <v>195</v>
      </c>
      <c r="G28" s="29">
        <v>837328</v>
      </c>
      <c r="H28" s="30">
        <v>0</v>
      </c>
      <c r="I28" s="30">
        <v>0</v>
      </c>
      <c r="J28" s="30">
        <v>0</v>
      </c>
      <c r="K28" s="27" t="s">
        <v>130</v>
      </c>
      <c r="L28" s="27" t="s">
        <v>394</v>
      </c>
      <c r="M28" s="31" t="s">
        <v>147</v>
      </c>
    </row>
    <row r="29" spans="2:13" ht="35.25" customHeight="1">
      <c r="C29" s="26" t="str">
        <f t="shared" si="0"/>
        <v/>
      </c>
      <c r="D29" s="28" t="s">
        <v>382</v>
      </c>
      <c r="F29" s="28" t="s">
        <v>367</v>
      </c>
      <c r="G29" s="64"/>
      <c r="H29" s="65"/>
      <c r="I29" s="30">
        <v>150000</v>
      </c>
      <c r="J29" s="30">
        <v>0</v>
      </c>
      <c r="K29" s="27" t="s">
        <v>130</v>
      </c>
      <c r="L29" s="27" t="s">
        <v>394</v>
      </c>
      <c r="M29" s="31" t="s">
        <v>147</v>
      </c>
    </row>
    <row r="30" spans="2:13" ht="25.5" customHeight="1">
      <c r="C30" s="26" t="str">
        <f t="shared" si="0"/>
        <v/>
      </c>
      <c r="D30" s="60" t="s">
        <v>381</v>
      </c>
      <c r="F30" s="28" t="s">
        <v>196</v>
      </c>
      <c r="G30" s="29">
        <v>1803147</v>
      </c>
      <c r="H30" s="30">
        <v>26238</v>
      </c>
      <c r="I30" s="66"/>
      <c r="J30" s="65"/>
      <c r="K30" s="27" t="s">
        <v>130</v>
      </c>
      <c r="L30" s="27" t="s">
        <v>394</v>
      </c>
      <c r="M30" s="31" t="s">
        <v>147</v>
      </c>
    </row>
    <row r="31" spans="2:13" ht="24.75" customHeight="1">
      <c r="C31" s="26" t="str">
        <f t="shared" si="0"/>
        <v/>
      </c>
      <c r="D31" s="60" t="s">
        <v>380</v>
      </c>
      <c r="F31" s="28" t="s">
        <v>196</v>
      </c>
      <c r="G31" s="64"/>
      <c r="H31" s="65"/>
      <c r="I31" s="30">
        <v>1000000</v>
      </c>
      <c r="K31" s="27" t="s">
        <v>130</v>
      </c>
      <c r="L31" s="27" t="s">
        <v>394</v>
      </c>
      <c r="M31" s="31" t="s">
        <v>147</v>
      </c>
    </row>
    <row r="32" spans="2:13">
      <c r="B32" s="25" t="s">
        <v>23</v>
      </c>
      <c r="C32" s="26" t="str">
        <f t="shared" si="0"/>
        <v>Proceeds from exploitation of council properties and services (4)</v>
      </c>
      <c r="D32" s="27" t="s">
        <v>322</v>
      </c>
      <c r="K32" s="27" t="s">
        <v>130</v>
      </c>
      <c r="L32" s="27" t="s">
        <v>394</v>
      </c>
      <c r="M32" s="31" t="s">
        <v>147</v>
      </c>
    </row>
    <row r="33" spans="2:13">
      <c r="C33" s="26" t="str">
        <f t="shared" si="0"/>
        <v/>
      </c>
      <c r="D33" s="41" t="s">
        <v>36</v>
      </c>
      <c r="E33" s="41"/>
      <c r="F33" s="28" t="s">
        <v>197</v>
      </c>
      <c r="G33" s="29">
        <v>5800000</v>
      </c>
      <c r="H33" s="30">
        <v>4495937</v>
      </c>
      <c r="I33" s="30">
        <v>6000000</v>
      </c>
      <c r="J33" s="30">
        <v>2120000</v>
      </c>
      <c r="K33" s="27" t="s">
        <v>130</v>
      </c>
      <c r="L33" s="27" t="s">
        <v>394</v>
      </c>
      <c r="M33" s="31" t="s">
        <v>147</v>
      </c>
    </row>
    <row r="34" spans="2:13">
      <c r="C34" s="26" t="str">
        <f t="shared" si="0"/>
        <v/>
      </c>
      <c r="D34" s="27" t="s">
        <v>25</v>
      </c>
      <c r="F34" s="28" t="s">
        <v>198</v>
      </c>
      <c r="G34" s="29">
        <v>3000000</v>
      </c>
      <c r="H34" s="30">
        <v>0</v>
      </c>
      <c r="I34" s="30">
        <v>2000000</v>
      </c>
      <c r="K34" s="27" t="s">
        <v>130</v>
      </c>
      <c r="L34" s="27" t="s">
        <v>394</v>
      </c>
      <c r="M34" s="31" t="s">
        <v>147</v>
      </c>
    </row>
    <row r="35" spans="2:13" ht="33">
      <c r="C35" s="26" t="str">
        <f t="shared" si="0"/>
        <v/>
      </c>
      <c r="D35" s="47" t="s">
        <v>24</v>
      </c>
      <c r="E35" s="47"/>
      <c r="F35" s="28" t="s">
        <v>199</v>
      </c>
      <c r="G35" s="29">
        <v>1000000</v>
      </c>
      <c r="H35" s="30">
        <v>6000</v>
      </c>
      <c r="I35" s="30">
        <v>1000000</v>
      </c>
      <c r="J35" s="30">
        <v>266500</v>
      </c>
      <c r="K35" s="27" t="s">
        <v>130</v>
      </c>
      <c r="L35" s="27" t="s">
        <v>394</v>
      </c>
      <c r="M35" s="31" t="s">
        <v>147</v>
      </c>
    </row>
    <row r="36" spans="2:13">
      <c r="C36" s="26" t="str">
        <f t="shared" si="0"/>
        <v/>
      </c>
      <c r="D36" s="27" t="s">
        <v>26</v>
      </c>
      <c r="F36" s="28" t="s">
        <v>200</v>
      </c>
      <c r="G36" s="29">
        <v>450000</v>
      </c>
      <c r="H36" s="30">
        <v>188250</v>
      </c>
      <c r="I36" s="30">
        <v>450000</v>
      </c>
      <c r="J36" s="30">
        <v>192500</v>
      </c>
      <c r="K36" s="27" t="s">
        <v>130</v>
      </c>
      <c r="L36" s="27" t="s">
        <v>394</v>
      </c>
      <c r="M36" s="31" t="s">
        <v>147</v>
      </c>
    </row>
    <row r="37" spans="2:13">
      <c r="C37" s="26" t="str">
        <f t="shared" si="0"/>
        <v/>
      </c>
      <c r="D37" s="27" t="s">
        <v>27</v>
      </c>
      <c r="F37" s="28" t="s">
        <v>201</v>
      </c>
      <c r="G37" s="29">
        <v>300000</v>
      </c>
      <c r="H37" s="30">
        <v>0</v>
      </c>
      <c r="I37" s="30">
        <v>0</v>
      </c>
      <c r="J37" s="30">
        <v>0</v>
      </c>
      <c r="K37" s="27" t="s">
        <v>130</v>
      </c>
      <c r="L37" s="27" t="s">
        <v>394</v>
      </c>
      <c r="M37" s="31" t="s">
        <v>147</v>
      </c>
    </row>
    <row r="38" spans="2:13">
      <c r="C38" s="26" t="str">
        <f t="shared" si="0"/>
        <v/>
      </c>
      <c r="D38" s="27" t="s">
        <v>28</v>
      </c>
      <c r="F38" s="28" t="s">
        <v>202</v>
      </c>
      <c r="G38" s="29">
        <v>3350000</v>
      </c>
      <c r="H38" s="30">
        <v>155000</v>
      </c>
      <c r="I38" s="30">
        <v>600000</v>
      </c>
      <c r="J38" s="30">
        <v>245000</v>
      </c>
      <c r="K38" s="27" t="s">
        <v>130</v>
      </c>
      <c r="L38" s="27" t="s">
        <v>394</v>
      </c>
      <c r="M38" s="31" t="s">
        <v>147</v>
      </c>
    </row>
    <row r="39" spans="2:13">
      <c r="B39" s="25" t="s">
        <v>135</v>
      </c>
      <c r="C39" s="26" t="str">
        <f t="shared" si="0"/>
        <v>Rebates and loyalties granted by the state (5)</v>
      </c>
      <c r="D39" s="27" t="s">
        <v>286</v>
      </c>
      <c r="K39" s="27" t="s">
        <v>130</v>
      </c>
      <c r="L39" s="27" t="s">
        <v>394</v>
      </c>
      <c r="M39" s="31" t="s">
        <v>147</v>
      </c>
    </row>
    <row r="40" spans="2:13">
      <c r="C40" s="26" t="str">
        <f t="shared" si="0"/>
        <v/>
      </c>
      <c r="D40" s="27" t="s">
        <v>29</v>
      </c>
      <c r="F40" s="28" t="s">
        <v>203</v>
      </c>
      <c r="G40" s="34">
        <v>500000</v>
      </c>
      <c r="H40" s="35">
        <v>6500</v>
      </c>
      <c r="I40" s="35">
        <v>50000</v>
      </c>
      <c r="J40" s="35">
        <v>42000</v>
      </c>
      <c r="K40" s="27" t="s">
        <v>130</v>
      </c>
      <c r="L40" s="27" t="s">
        <v>394</v>
      </c>
      <c r="M40" s="31" t="s">
        <v>147</v>
      </c>
    </row>
    <row r="41" spans="2:13">
      <c r="B41" s="27" t="s">
        <v>134</v>
      </c>
      <c r="C41" s="26" t="str">
        <f t="shared" si="0"/>
        <v>Financial revenues (6)</v>
      </c>
      <c r="D41" s="27" t="s">
        <v>287</v>
      </c>
      <c r="K41" s="27" t="s">
        <v>130</v>
      </c>
      <c r="L41" s="27" t="s">
        <v>394</v>
      </c>
      <c r="M41" s="31" t="s">
        <v>147</v>
      </c>
    </row>
    <row r="42" spans="2:13">
      <c r="B42" s="25" t="s">
        <v>136</v>
      </c>
      <c r="C42" s="26" t="str">
        <f t="shared" si="0"/>
        <v>Revenues from operating subventions (7)</v>
      </c>
      <c r="D42" s="27" t="s">
        <v>288</v>
      </c>
      <c r="K42" s="27" t="s">
        <v>130</v>
      </c>
      <c r="L42" s="27" t="s">
        <v>394</v>
      </c>
      <c r="M42" s="31" t="s">
        <v>147</v>
      </c>
    </row>
    <row r="43" spans="2:13">
      <c r="B43" s="27" t="s">
        <v>137</v>
      </c>
      <c r="C43" s="26" t="str">
        <f t="shared" si="0"/>
        <v>Transfers received (8)</v>
      </c>
      <c r="D43" s="27" t="s">
        <v>289</v>
      </c>
      <c r="K43" s="27" t="s">
        <v>130</v>
      </c>
      <c r="L43" s="27" t="s">
        <v>394</v>
      </c>
      <c r="M43" s="31" t="s">
        <v>147</v>
      </c>
    </row>
    <row r="44" spans="2:13">
      <c r="B44" s="25" t="s">
        <v>138</v>
      </c>
      <c r="C44" s="26" t="str">
        <f t="shared" si="0"/>
        <v>Misc. revenues and sundry profits (9)</v>
      </c>
      <c r="D44" s="27" t="s">
        <v>290</v>
      </c>
      <c r="K44" s="27" t="s">
        <v>130</v>
      </c>
      <c r="L44" s="27" t="s">
        <v>394</v>
      </c>
      <c r="M44" s="31" t="s">
        <v>147</v>
      </c>
    </row>
    <row r="45" spans="2:13" ht="14">
      <c r="B45" s="27" t="s">
        <v>139</v>
      </c>
      <c r="C45" s="26" t="str">
        <f t="shared" si="0"/>
        <v>Depreciation returns (scrape salvage value) (10)</v>
      </c>
      <c r="D45" s="27" t="s">
        <v>291</v>
      </c>
      <c r="G45" s="43"/>
      <c r="H45" s="44"/>
      <c r="I45" s="44"/>
      <c r="J45" s="44"/>
      <c r="K45" s="27" t="s">
        <v>130</v>
      </c>
      <c r="L45" s="27" t="s">
        <v>394</v>
      </c>
      <c r="M45" s="31" t="s">
        <v>147</v>
      </c>
    </row>
    <row r="46" spans="2:13">
      <c r="B46" s="27" t="s">
        <v>146</v>
      </c>
      <c r="C46" s="26" t="str">
        <f t="shared" si="0"/>
        <v>Endowments (11)</v>
      </c>
      <c r="D46" s="27" t="s">
        <v>292</v>
      </c>
      <c r="K46" s="27" t="s">
        <v>130</v>
      </c>
      <c r="L46" s="27" t="s">
        <v>395</v>
      </c>
      <c r="M46" s="31" t="s">
        <v>147</v>
      </c>
    </row>
    <row r="47" spans="2:13" ht="22">
      <c r="C47" s="26" t="str">
        <f t="shared" si="0"/>
        <v/>
      </c>
      <c r="D47" s="27" t="s">
        <v>30</v>
      </c>
      <c r="F47" s="28" t="s">
        <v>204</v>
      </c>
      <c r="G47" s="29">
        <v>2000000</v>
      </c>
      <c r="H47" s="30">
        <v>0</v>
      </c>
      <c r="I47" s="30">
        <v>1500000</v>
      </c>
      <c r="J47" s="30">
        <v>0</v>
      </c>
      <c r="K47" s="27" t="s">
        <v>130</v>
      </c>
      <c r="L47" s="27" t="s">
        <v>395</v>
      </c>
      <c r="M47" s="31" t="s">
        <v>147</v>
      </c>
    </row>
    <row r="48" spans="2:13">
      <c r="B48" s="25" t="s">
        <v>144</v>
      </c>
      <c r="C48" s="26" t="str">
        <f t="shared" si="0"/>
        <v xml:space="preserve">Reserves </v>
      </c>
      <c r="D48" s="27" t="s">
        <v>293</v>
      </c>
      <c r="K48" s="27" t="s">
        <v>130</v>
      </c>
      <c r="L48" s="27" t="s">
        <v>395</v>
      </c>
      <c r="M48" s="31" t="s">
        <v>147</v>
      </c>
    </row>
    <row r="49" spans="2:13">
      <c r="C49" s="26" t="str">
        <f t="shared" si="0"/>
        <v/>
      </c>
      <c r="D49" s="27" t="s">
        <v>31</v>
      </c>
      <c r="F49" s="28" t="s">
        <v>205</v>
      </c>
      <c r="G49" s="48">
        <v>4000000</v>
      </c>
      <c r="H49" s="49">
        <v>0</v>
      </c>
      <c r="I49" s="49">
        <v>0</v>
      </c>
      <c r="J49" s="49">
        <v>0</v>
      </c>
      <c r="K49" s="27" t="s">
        <v>130</v>
      </c>
      <c r="L49" s="27" t="s">
        <v>395</v>
      </c>
      <c r="M49" s="31" t="s">
        <v>147</v>
      </c>
    </row>
    <row r="50" spans="2:13" ht="22">
      <c r="C50" s="26" t="str">
        <f t="shared" si="0"/>
        <v/>
      </c>
      <c r="D50" s="27" t="s">
        <v>32</v>
      </c>
      <c r="F50" s="28" t="s">
        <v>206</v>
      </c>
      <c r="G50" s="29">
        <v>2300000</v>
      </c>
      <c r="H50" s="30">
        <v>0</v>
      </c>
      <c r="I50" s="30">
        <v>0</v>
      </c>
      <c r="J50" s="30">
        <v>0</v>
      </c>
      <c r="K50" s="27" t="s">
        <v>130</v>
      </c>
      <c r="L50" s="27" t="s">
        <v>395</v>
      </c>
      <c r="M50" s="31" t="s">
        <v>147</v>
      </c>
    </row>
    <row r="51" spans="2:13">
      <c r="C51" s="26" t="str">
        <f t="shared" si="0"/>
        <v/>
      </c>
      <c r="D51" s="41" t="s">
        <v>140</v>
      </c>
      <c r="E51" s="41"/>
      <c r="F51" s="28" t="s">
        <v>207</v>
      </c>
      <c r="G51" s="29">
        <v>0</v>
      </c>
      <c r="H51" s="30">
        <v>0</v>
      </c>
      <c r="I51" s="30">
        <v>0</v>
      </c>
      <c r="J51" s="30">
        <v>0</v>
      </c>
      <c r="K51" s="27" t="s">
        <v>130</v>
      </c>
      <c r="L51" s="27" t="s">
        <v>395</v>
      </c>
      <c r="M51" s="31" t="s">
        <v>147</v>
      </c>
    </row>
    <row r="52" spans="2:13">
      <c r="B52" s="25" t="s">
        <v>37</v>
      </c>
      <c r="C52" s="26" t="str">
        <f t="shared" si="0"/>
        <v>Equipment grants received (12)</v>
      </c>
      <c r="D52" s="27" t="s">
        <v>294</v>
      </c>
      <c r="K52" s="27" t="s">
        <v>130</v>
      </c>
      <c r="L52" s="27" t="s">
        <v>395</v>
      </c>
      <c r="M52" s="31" t="s">
        <v>147</v>
      </c>
    </row>
    <row r="53" spans="2:13">
      <c r="C53" s="26" t="str">
        <f t="shared" si="0"/>
        <v/>
      </c>
      <c r="D53" s="27" t="s">
        <v>33</v>
      </c>
      <c r="F53" s="28" t="s">
        <v>208</v>
      </c>
      <c r="G53" s="29">
        <v>2000000</v>
      </c>
      <c r="H53" s="30">
        <v>0</v>
      </c>
      <c r="I53" s="30">
        <v>20164000</v>
      </c>
      <c r="J53" s="30">
        <v>0</v>
      </c>
      <c r="K53" s="27" t="s">
        <v>130</v>
      </c>
      <c r="L53" s="27" t="s">
        <v>395</v>
      </c>
      <c r="M53" s="31" t="s">
        <v>147</v>
      </c>
    </row>
    <row r="54" spans="2:13">
      <c r="C54" s="26" t="str">
        <f t="shared" si="0"/>
        <v/>
      </c>
      <c r="D54" s="27" t="s">
        <v>34</v>
      </c>
      <c r="F54" s="28" t="s">
        <v>35</v>
      </c>
      <c r="G54" s="29">
        <v>5000000</v>
      </c>
      <c r="H54" s="30">
        <v>0</v>
      </c>
      <c r="I54" s="30">
        <v>14000475</v>
      </c>
      <c r="K54" s="27" t="s">
        <v>130</v>
      </c>
      <c r="L54" s="27" t="s">
        <v>395</v>
      </c>
      <c r="M54" s="31" t="s">
        <v>147</v>
      </c>
    </row>
    <row r="55" spans="2:13">
      <c r="C55" s="26" t="str">
        <f t="shared" si="0"/>
        <v/>
      </c>
      <c r="D55" s="41" t="s">
        <v>170</v>
      </c>
      <c r="F55" s="28" t="s">
        <v>174</v>
      </c>
      <c r="G55" s="29">
        <v>0</v>
      </c>
      <c r="H55" s="30">
        <v>0</v>
      </c>
      <c r="I55" s="30">
        <v>0</v>
      </c>
      <c r="J55" s="30">
        <v>0</v>
      </c>
      <c r="K55" s="27" t="s">
        <v>130</v>
      </c>
      <c r="L55" s="27" t="s">
        <v>395</v>
      </c>
      <c r="M55" s="31" t="s">
        <v>147</v>
      </c>
    </row>
    <row r="56" spans="2:13">
      <c r="B56" s="25" t="s">
        <v>40</v>
      </c>
      <c r="C56" s="26" t="str">
        <f t="shared" si="0"/>
        <v>Long and mid-term loans (13)</v>
      </c>
      <c r="D56" s="27" t="s">
        <v>295</v>
      </c>
      <c r="K56" s="27" t="s">
        <v>130</v>
      </c>
      <c r="L56" s="27" t="s">
        <v>395</v>
      </c>
      <c r="M56" s="31" t="s">
        <v>147</v>
      </c>
    </row>
    <row r="57" spans="2:13" ht="22">
      <c r="C57" s="26" t="str">
        <f t="shared" si="0"/>
        <v/>
      </c>
      <c r="D57" s="27">
        <v>150.1</v>
      </c>
      <c r="F57" s="28" t="s">
        <v>369</v>
      </c>
      <c r="G57" s="34">
        <v>2249000</v>
      </c>
      <c r="H57" s="35">
        <v>0</v>
      </c>
      <c r="I57" s="35">
        <v>0</v>
      </c>
      <c r="J57" s="35">
        <v>0</v>
      </c>
      <c r="K57" s="27" t="s">
        <v>130</v>
      </c>
      <c r="L57" s="27" t="s">
        <v>395</v>
      </c>
      <c r="M57" s="31" t="s">
        <v>147</v>
      </c>
    </row>
    <row r="58" spans="2:13">
      <c r="B58" s="25" t="s">
        <v>38</v>
      </c>
      <c r="C58" s="26" t="str">
        <f t="shared" si="0"/>
        <v>Other long and short-term debts (14)</v>
      </c>
      <c r="D58" s="27" t="s">
        <v>296</v>
      </c>
      <c r="K58" s="27" t="s">
        <v>130</v>
      </c>
      <c r="L58" s="27" t="s">
        <v>395</v>
      </c>
      <c r="M58" s="31" t="s">
        <v>147</v>
      </c>
    </row>
    <row r="59" spans="2:13">
      <c r="C59" s="26" t="str">
        <f t="shared" si="0"/>
        <v/>
      </c>
      <c r="K59" s="27" t="s">
        <v>130</v>
      </c>
      <c r="L59" s="27" t="s">
        <v>395</v>
      </c>
      <c r="M59" s="31" t="s">
        <v>147</v>
      </c>
    </row>
    <row r="60" spans="2:13">
      <c r="B60" s="25" t="s">
        <v>39</v>
      </c>
      <c r="C60" s="26" t="str">
        <f t="shared" si="0"/>
        <v>Repayment of other loans and mid-term credits (15)</v>
      </c>
      <c r="D60" s="27" t="s">
        <v>297</v>
      </c>
      <c r="K60" s="27" t="s">
        <v>130</v>
      </c>
      <c r="L60" s="27" t="s">
        <v>395</v>
      </c>
      <c r="M60" s="31" t="s">
        <v>147</v>
      </c>
    </row>
    <row r="61" spans="2:13">
      <c r="B61" s="25" t="s">
        <v>141</v>
      </c>
      <c r="C61" s="26" t="str">
        <f t="shared" si="0"/>
        <v>Depreciation of tangible assets</v>
      </c>
      <c r="D61" s="27" t="s">
        <v>298</v>
      </c>
      <c r="K61" s="27" t="s">
        <v>130</v>
      </c>
      <c r="L61" s="27" t="s">
        <v>395</v>
      </c>
      <c r="M61" s="31" t="s">
        <v>147</v>
      </c>
    </row>
    <row r="62" spans="2:13">
      <c r="B62" s="25" t="s">
        <v>142</v>
      </c>
      <c r="C62" s="26" t="str">
        <f t="shared" si="0"/>
        <v>Production of tangible assets by the council for self-equipment</v>
      </c>
      <c r="D62" s="27" t="s">
        <v>299</v>
      </c>
      <c r="K62" s="27" t="s">
        <v>130</v>
      </c>
      <c r="L62" s="27" t="s">
        <v>395</v>
      </c>
      <c r="M62" s="31" t="s">
        <v>147</v>
      </c>
    </row>
    <row r="63" spans="2:13">
      <c r="B63" s="27" t="s">
        <v>42</v>
      </c>
      <c r="C63" s="26" t="str">
        <f t="shared" si="0"/>
        <v>Materials and supplies used (16)</v>
      </c>
      <c r="D63" s="25" t="s">
        <v>300</v>
      </c>
      <c r="E63" s="25"/>
      <c r="I63" s="62"/>
      <c r="J63" s="62"/>
      <c r="K63" s="27" t="s">
        <v>129</v>
      </c>
      <c r="L63" s="27" t="s">
        <v>394</v>
      </c>
      <c r="M63" s="31" t="s">
        <v>147</v>
      </c>
    </row>
    <row r="64" spans="2:13">
      <c r="B64" s="27"/>
      <c r="C64" s="26" t="str">
        <f t="shared" si="0"/>
        <v/>
      </c>
      <c r="D64" s="25" t="s">
        <v>43</v>
      </c>
      <c r="E64" s="25"/>
      <c r="F64" s="28" t="s">
        <v>209</v>
      </c>
      <c r="G64" s="29">
        <v>2219058</v>
      </c>
      <c r="H64" s="30">
        <v>750000</v>
      </c>
      <c r="I64" s="62">
        <v>989001</v>
      </c>
      <c r="J64" s="62">
        <v>989001</v>
      </c>
      <c r="K64" s="27" t="s">
        <v>129</v>
      </c>
      <c r="L64" s="27" t="s">
        <v>394</v>
      </c>
      <c r="M64" s="31" t="s">
        <v>147</v>
      </c>
    </row>
    <row r="65" spans="2:13">
      <c r="B65" s="27"/>
      <c r="C65" s="26" t="str">
        <f t="shared" si="0"/>
        <v/>
      </c>
      <c r="D65" s="25" t="s">
        <v>44</v>
      </c>
      <c r="E65" s="25"/>
      <c r="F65" s="28" t="s">
        <v>210</v>
      </c>
      <c r="G65" s="29">
        <v>500000</v>
      </c>
      <c r="H65" s="30">
        <v>500000</v>
      </c>
      <c r="I65" s="62">
        <v>300000</v>
      </c>
      <c r="J65" s="62">
        <v>300000</v>
      </c>
      <c r="K65" s="27" t="s">
        <v>129</v>
      </c>
      <c r="L65" s="27" t="s">
        <v>394</v>
      </c>
      <c r="M65" s="31" t="s">
        <v>147</v>
      </c>
    </row>
    <row r="66" spans="2:13">
      <c r="B66" s="27"/>
      <c r="C66" s="26" t="str">
        <f t="shared" si="0"/>
        <v/>
      </c>
      <c r="D66" s="25" t="s">
        <v>45</v>
      </c>
      <c r="E66" s="25"/>
      <c r="F66" s="28" t="s">
        <v>211</v>
      </c>
      <c r="G66" s="29">
        <v>1200000</v>
      </c>
      <c r="H66" s="30">
        <v>0</v>
      </c>
      <c r="I66" s="62">
        <v>1000000</v>
      </c>
      <c r="J66" s="62">
        <v>737625</v>
      </c>
      <c r="K66" s="27" t="s">
        <v>129</v>
      </c>
      <c r="L66" s="27" t="s">
        <v>394</v>
      </c>
      <c r="M66" s="31" t="s">
        <v>147</v>
      </c>
    </row>
    <row r="67" spans="2:13" ht="22">
      <c r="B67" s="27"/>
      <c r="C67" s="26" t="str">
        <f t="shared" si="0"/>
        <v/>
      </c>
      <c r="D67" s="25" t="s">
        <v>46</v>
      </c>
      <c r="E67" s="25"/>
      <c r="F67" s="28" t="s">
        <v>212</v>
      </c>
      <c r="G67" s="29">
        <v>1200000</v>
      </c>
      <c r="H67" s="30">
        <v>500000</v>
      </c>
      <c r="I67" s="62">
        <v>1000000</v>
      </c>
      <c r="J67" s="30">
        <v>0</v>
      </c>
      <c r="K67" s="27" t="s">
        <v>129</v>
      </c>
      <c r="L67" s="27" t="s">
        <v>394</v>
      </c>
      <c r="M67" s="31" t="s">
        <v>147</v>
      </c>
    </row>
    <row r="68" spans="2:13" ht="22">
      <c r="B68" s="27"/>
      <c r="C68" s="26" t="str">
        <f t="shared" ref="C68:C131" si="1">IF(ISBLANK(B68),"",D68)</f>
        <v/>
      </c>
      <c r="D68" s="25" t="s">
        <v>47</v>
      </c>
      <c r="E68" s="25"/>
      <c r="F68" s="28" t="s">
        <v>213</v>
      </c>
      <c r="G68" s="29">
        <v>500000</v>
      </c>
      <c r="H68" s="30">
        <v>120000</v>
      </c>
      <c r="I68" s="62">
        <v>500000</v>
      </c>
      <c r="J68" s="62">
        <v>494500</v>
      </c>
      <c r="K68" s="27" t="s">
        <v>129</v>
      </c>
      <c r="L68" s="27" t="s">
        <v>394</v>
      </c>
      <c r="M68" s="31" t="s">
        <v>147</v>
      </c>
    </row>
    <row r="69" spans="2:13">
      <c r="B69" s="27"/>
      <c r="C69" s="26" t="str">
        <f t="shared" si="1"/>
        <v/>
      </c>
      <c r="D69" s="25" t="s">
        <v>48</v>
      </c>
      <c r="E69" s="25"/>
      <c r="F69" s="28" t="s">
        <v>214</v>
      </c>
      <c r="G69" s="29">
        <v>7000000</v>
      </c>
      <c r="H69" s="30">
        <v>3498550</v>
      </c>
      <c r="I69" s="62">
        <v>7000000</v>
      </c>
      <c r="J69" s="62">
        <v>6960905</v>
      </c>
      <c r="K69" s="27" t="s">
        <v>129</v>
      </c>
      <c r="L69" s="27" t="s">
        <v>394</v>
      </c>
      <c r="M69" s="31" t="s">
        <v>147</v>
      </c>
    </row>
    <row r="70" spans="2:13" ht="22">
      <c r="B70" s="27"/>
      <c r="C70" s="26" t="str">
        <f t="shared" si="1"/>
        <v/>
      </c>
      <c r="D70" s="25" t="s">
        <v>49</v>
      </c>
      <c r="E70" s="25"/>
      <c r="F70" s="28" t="s">
        <v>215</v>
      </c>
      <c r="G70" s="29">
        <v>2300000</v>
      </c>
      <c r="H70" s="30">
        <v>999100</v>
      </c>
      <c r="I70" s="62">
        <v>2000000</v>
      </c>
      <c r="J70" s="62">
        <v>1194303</v>
      </c>
      <c r="K70" s="27" t="s">
        <v>129</v>
      </c>
      <c r="L70" s="27" t="s">
        <v>394</v>
      </c>
      <c r="M70" s="31" t="s">
        <v>147</v>
      </c>
    </row>
    <row r="71" spans="2:13">
      <c r="B71" s="27"/>
      <c r="C71" s="26" t="str">
        <f t="shared" si="1"/>
        <v/>
      </c>
      <c r="D71" s="25" t="s">
        <v>50</v>
      </c>
      <c r="E71" s="25"/>
      <c r="F71" s="28" t="s">
        <v>216</v>
      </c>
      <c r="G71" s="29">
        <v>500000</v>
      </c>
      <c r="H71" s="30">
        <v>0</v>
      </c>
      <c r="I71" s="62">
        <v>500000</v>
      </c>
      <c r="J71" s="30">
        <v>0</v>
      </c>
      <c r="K71" s="27" t="s">
        <v>129</v>
      </c>
      <c r="L71" s="27" t="s">
        <v>394</v>
      </c>
      <c r="M71" s="31" t="s">
        <v>147</v>
      </c>
    </row>
    <row r="72" spans="2:13">
      <c r="B72" s="27"/>
      <c r="C72" s="26" t="str">
        <f t="shared" si="1"/>
        <v/>
      </c>
      <c r="D72" s="25" t="s">
        <v>51</v>
      </c>
      <c r="E72" s="25"/>
      <c r="F72" s="28" t="s">
        <v>217</v>
      </c>
      <c r="G72" s="29">
        <v>500000</v>
      </c>
      <c r="H72" s="30">
        <v>0</v>
      </c>
      <c r="I72" s="62">
        <v>500000</v>
      </c>
      <c r="J72" s="62">
        <v>494500</v>
      </c>
      <c r="K72" s="27" t="s">
        <v>129</v>
      </c>
      <c r="L72" s="27" t="s">
        <v>394</v>
      </c>
      <c r="M72" s="31" t="s">
        <v>147</v>
      </c>
    </row>
    <row r="73" spans="2:13" ht="22">
      <c r="B73" s="27"/>
      <c r="C73" s="26" t="str">
        <f t="shared" si="1"/>
        <v/>
      </c>
      <c r="D73" s="25" t="s">
        <v>52</v>
      </c>
      <c r="E73" s="25"/>
      <c r="F73" s="28" t="s">
        <v>218</v>
      </c>
      <c r="G73" s="29">
        <v>1976817</v>
      </c>
      <c r="H73" s="30">
        <v>0</v>
      </c>
      <c r="I73" s="62">
        <v>1976817</v>
      </c>
      <c r="J73" s="30">
        <v>0</v>
      </c>
      <c r="K73" s="27" t="s">
        <v>129</v>
      </c>
      <c r="L73" s="27" t="s">
        <v>394</v>
      </c>
      <c r="M73" s="31" t="s">
        <v>147</v>
      </c>
    </row>
    <row r="74" spans="2:13" ht="33">
      <c r="B74" s="27"/>
      <c r="C74" s="26" t="str">
        <f t="shared" si="1"/>
        <v/>
      </c>
      <c r="D74" s="42" t="s">
        <v>171</v>
      </c>
      <c r="E74" s="25"/>
      <c r="F74" s="28" t="s">
        <v>219</v>
      </c>
      <c r="G74" s="29">
        <v>0</v>
      </c>
      <c r="H74" s="30">
        <v>0</v>
      </c>
      <c r="I74" s="30">
        <v>0</v>
      </c>
      <c r="J74" s="30">
        <v>0</v>
      </c>
      <c r="K74" s="27" t="s">
        <v>129</v>
      </c>
      <c r="L74" s="27" t="s">
        <v>394</v>
      </c>
      <c r="M74" s="31" t="s">
        <v>147</v>
      </c>
    </row>
    <row r="75" spans="2:13" ht="22">
      <c r="B75" s="27"/>
      <c r="C75" s="26" t="str">
        <f t="shared" si="1"/>
        <v/>
      </c>
      <c r="D75" s="27">
        <v>610.11199999999997</v>
      </c>
      <c r="F75" s="28" t="s">
        <v>371</v>
      </c>
      <c r="G75" s="29">
        <v>0</v>
      </c>
      <c r="H75" s="29">
        <v>0</v>
      </c>
      <c r="I75" s="62">
        <v>200000</v>
      </c>
      <c r="J75" s="29">
        <v>0</v>
      </c>
      <c r="K75" s="27" t="s">
        <v>129</v>
      </c>
      <c r="L75" s="27" t="s">
        <v>394</v>
      </c>
      <c r="M75" s="31" t="s">
        <v>147</v>
      </c>
    </row>
    <row r="76" spans="2:13" ht="22">
      <c r="B76" s="27"/>
      <c r="C76" s="26" t="str">
        <f t="shared" si="1"/>
        <v/>
      </c>
      <c r="D76" s="25" t="s">
        <v>53</v>
      </c>
      <c r="E76" s="25"/>
      <c r="F76" s="28" t="s">
        <v>370</v>
      </c>
      <c r="G76" s="29">
        <v>300000</v>
      </c>
      <c r="H76" s="30">
        <v>158094</v>
      </c>
      <c r="I76" s="62">
        <v>200000</v>
      </c>
      <c r="J76" s="62">
        <v>4364</v>
      </c>
      <c r="K76" s="27" t="s">
        <v>129</v>
      </c>
      <c r="L76" s="27" t="s">
        <v>394</v>
      </c>
      <c r="M76" s="31" t="s">
        <v>147</v>
      </c>
    </row>
    <row r="77" spans="2:13" ht="22">
      <c r="B77" s="27"/>
      <c r="C77" s="26" t="str">
        <f t="shared" si="1"/>
        <v/>
      </c>
      <c r="D77" s="25" t="s">
        <v>54</v>
      </c>
      <c r="E77" s="25"/>
      <c r="F77" s="28" t="s">
        <v>220</v>
      </c>
      <c r="G77" s="29">
        <v>300000</v>
      </c>
      <c r="H77" s="30">
        <v>63664</v>
      </c>
      <c r="I77" s="62">
        <v>200000</v>
      </c>
      <c r="J77" s="62">
        <v>13488</v>
      </c>
      <c r="K77" s="27" t="s">
        <v>129</v>
      </c>
      <c r="L77" s="27" t="s">
        <v>394</v>
      </c>
      <c r="M77" s="31" t="s">
        <v>147</v>
      </c>
    </row>
    <row r="78" spans="2:13">
      <c r="B78" s="27"/>
      <c r="C78" s="26" t="str">
        <f t="shared" si="1"/>
        <v/>
      </c>
      <c r="D78" s="25" t="s">
        <v>55</v>
      </c>
      <c r="E78" s="25"/>
      <c r="F78" s="28" t="s">
        <v>221</v>
      </c>
      <c r="G78" s="29">
        <v>860000</v>
      </c>
      <c r="H78" s="30">
        <v>0</v>
      </c>
      <c r="I78" s="62">
        <v>800000</v>
      </c>
      <c r="J78" s="62">
        <v>791200</v>
      </c>
      <c r="K78" s="27" t="s">
        <v>129</v>
      </c>
      <c r="L78" s="27" t="s">
        <v>394</v>
      </c>
      <c r="M78" s="31" t="s">
        <v>147</v>
      </c>
    </row>
    <row r="79" spans="2:13">
      <c r="B79" s="27"/>
      <c r="C79" s="26" t="str">
        <f t="shared" si="1"/>
        <v/>
      </c>
      <c r="D79" s="25" t="s">
        <v>372</v>
      </c>
      <c r="E79" s="25"/>
      <c r="F79" s="28" t="s">
        <v>373</v>
      </c>
      <c r="G79" s="29">
        <v>0</v>
      </c>
      <c r="H79" s="30">
        <v>0</v>
      </c>
      <c r="I79" s="62">
        <v>300000</v>
      </c>
      <c r="J79" s="62">
        <v>200000</v>
      </c>
      <c r="K79" s="27" t="s">
        <v>129</v>
      </c>
      <c r="L79" s="27" t="s">
        <v>394</v>
      </c>
      <c r="M79" s="31" t="s">
        <v>147</v>
      </c>
    </row>
    <row r="80" spans="2:13" ht="22">
      <c r="C80" s="26" t="str">
        <f t="shared" si="1"/>
        <v/>
      </c>
      <c r="D80" s="25">
        <v>610.11800000000005</v>
      </c>
      <c r="E80" s="25"/>
      <c r="F80" s="28" t="s">
        <v>222</v>
      </c>
      <c r="G80" s="29">
        <v>200000</v>
      </c>
      <c r="H80" s="30">
        <v>0</v>
      </c>
      <c r="I80" s="62">
        <v>200000</v>
      </c>
      <c r="J80" s="29">
        <v>0</v>
      </c>
      <c r="K80" s="27" t="s">
        <v>129</v>
      </c>
      <c r="L80" s="27" t="s">
        <v>394</v>
      </c>
      <c r="M80" s="31" t="s">
        <v>147</v>
      </c>
    </row>
    <row r="81" spans="2:13">
      <c r="B81" s="25" t="s">
        <v>56</v>
      </c>
      <c r="C81" s="26" t="str">
        <f t="shared" si="1"/>
        <v>Transport used (17)</v>
      </c>
      <c r="D81" s="25" t="s">
        <v>301</v>
      </c>
      <c r="E81" s="25"/>
      <c r="I81" s="62"/>
      <c r="J81" s="62"/>
      <c r="K81" s="27" t="s">
        <v>129</v>
      </c>
      <c r="L81" s="27" t="s">
        <v>394</v>
      </c>
      <c r="M81" s="31" t="s">
        <v>147</v>
      </c>
    </row>
    <row r="82" spans="2:13" ht="22">
      <c r="C82" s="26" t="str">
        <f t="shared" si="1"/>
        <v/>
      </c>
      <c r="D82" s="25" t="s">
        <v>57</v>
      </c>
      <c r="E82" s="25"/>
      <c r="F82" s="28" t="s">
        <v>223</v>
      </c>
      <c r="G82" s="29">
        <v>450000</v>
      </c>
      <c r="H82" s="30">
        <v>39000</v>
      </c>
      <c r="I82" s="62">
        <v>2000000</v>
      </c>
      <c r="J82" s="62">
        <v>864000</v>
      </c>
      <c r="K82" s="27" t="s">
        <v>129</v>
      </c>
      <c r="L82" s="27" t="s">
        <v>394</v>
      </c>
      <c r="M82" s="31" t="s">
        <v>147</v>
      </c>
    </row>
    <row r="83" spans="2:13" ht="22">
      <c r="C83" s="26" t="str">
        <f t="shared" si="1"/>
        <v/>
      </c>
      <c r="D83" s="25" t="s">
        <v>58</v>
      </c>
      <c r="E83" s="25"/>
      <c r="F83" s="28" t="s">
        <v>224</v>
      </c>
      <c r="G83" s="29">
        <v>500000</v>
      </c>
      <c r="H83" s="30">
        <v>323000</v>
      </c>
      <c r="I83" s="62">
        <v>650000</v>
      </c>
      <c r="J83" s="62">
        <v>615000</v>
      </c>
      <c r="K83" s="27" t="s">
        <v>129</v>
      </c>
      <c r="L83" s="27" t="s">
        <v>394</v>
      </c>
      <c r="M83" s="31" t="s">
        <v>147</v>
      </c>
    </row>
    <row r="84" spans="2:13" ht="22">
      <c r="C84" s="26" t="str">
        <f t="shared" si="1"/>
        <v/>
      </c>
      <c r="D84" s="25" t="s">
        <v>59</v>
      </c>
      <c r="E84" s="25"/>
      <c r="F84" s="28" t="s">
        <v>225</v>
      </c>
      <c r="G84" s="29">
        <v>500000</v>
      </c>
      <c r="H84" s="30">
        <v>175000</v>
      </c>
      <c r="I84" s="62">
        <v>500000</v>
      </c>
      <c r="J84" s="62">
        <v>75000</v>
      </c>
      <c r="K84" s="27" t="s">
        <v>129</v>
      </c>
      <c r="L84" s="27" t="s">
        <v>394</v>
      </c>
      <c r="M84" s="31" t="s">
        <v>147</v>
      </c>
    </row>
    <row r="85" spans="2:13" ht="22">
      <c r="C85" s="26" t="str">
        <f t="shared" si="1"/>
        <v/>
      </c>
      <c r="D85" s="25" t="s">
        <v>60</v>
      </c>
      <c r="E85" s="25"/>
      <c r="F85" s="28" t="s">
        <v>226</v>
      </c>
      <c r="G85" s="29">
        <v>300000</v>
      </c>
      <c r="H85" s="30">
        <v>225000</v>
      </c>
      <c r="I85" s="62">
        <v>350000</v>
      </c>
      <c r="J85" s="62">
        <v>300000</v>
      </c>
      <c r="K85" s="27" t="s">
        <v>129</v>
      </c>
      <c r="L85" s="27" t="s">
        <v>394</v>
      </c>
      <c r="M85" s="31" t="s">
        <v>147</v>
      </c>
    </row>
    <row r="86" spans="2:13" ht="22">
      <c r="C86" s="26" t="str">
        <f t="shared" si="1"/>
        <v/>
      </c>
      <c r="D86" s="25" t="s">
        <v>61</v>
      </c>
      <c r="E86" s="25"/>
      <c r="F86" s="28" t="s">
        <v>227</v>
      </c>
      <c r="G86" s="29">
        <v>225000</v>
      </c>
      <c r="H86" s="30">
        <v>30000</v>
      </c>
      <c r="I86" s="62">
        <v>300000</v>
      </c>
      <c r="J86" s="29">
        <v>0</v>
      </c>
      <c r="K86" s="27" t="s">
        <v>129</v>
      </c>
      <c r="L86" s="27" t="s">
        <v>394</v>
      </c>
      <c r="M86" s="31" t="s">
        <v>147</v>
      </c>
    </row>
    <row r="87" spans="2:13" ht="22">
      <c r="C87" s="26" t="str">
        <f t="shared" si="1"/>
        <v/>
      </c>
      <c r="D87" s="25" t="s">
        <v>62</v>
      </c>
      <c r="E87" s="25"/>
      <c r="F87" s="28" t="s">
        <v>228</v>
      </c>
      <c r="G87" s="29">
        <v>200000</v>
      </c>
      <c r="H87" s="30">
        <v>100000</v>
      </c>
      <c r="I87" s="62">
        <v>2000000</v>
      </c>
      <c r="J87" s="29">
        <v>0</v>
      </c>
      <c r="K87" s="27" t="s">
        <v>129</v>
      </c>
      <c r="L87" s="27" t="s">
        <v>394</v>
      </c>
      <c r="M87" s="31" t="s">
        <v>147</v>
      </c>
    </row>
    <row r="88" spans="2:13">
      <c r="B88" s="25" t="s">
        <v>63</v>
      </c>
      <c r="C88" s="26" t="str">
        <f t="shared" si="1"/>
        <v>Other services used (18)</v>
      </c>
      <c r="D88" s="25" t="s">
        <v>302</v>
      </c>
      <c r="E88" s="25"/>
      <c r="I88" s="62"/>
      <c r="J88" s="62"/>
      <c r="K88" s="27" t="s">
        <v>129</v>
      </c>
      <c r="L88" s="27" t="s">
        <v>394</v>
      </c>
      <c r="M88" s="31" t="s">
        <v>147</v>
      </c>
    </row>
    <row r="89" spans="2:13">
      <c r="C89" s="26" t="str">
        <f t="shared" si="1"/>
        <v/>
      </c>
      <c r="D89" s="25" t="s">
        <v>64</v>
      </c>
      <c r="E89" s="25"/>
      <c r="F89" s="28" t="s">
        <v>229</v>
      </c>
      <c r="G89" s="29">
        <v>600000</v>
      </c>
      <c r="H89" s="30">
        <v>0</v>
      </c>
      <c r="I89" s="62">
        <v>600000</v>
      </c>
      <c r="J89" s="30">
        <v>0</v>
      </c>
      <c r="K89" s="27" t="s">
        <v>129</v>
      </c>
      <c r="L89" s="27" t="s">
        <v>394</v>
      </c>
      <c r="M89" s="31" t="s">
        <v>147</v>
      </c>
    </row>
    <row r="90" spans="2:13" ht="22">
      <c r="C90" s="26" t="str">
        <f t="shared" si="1"/>
        <v/>
      </c>
      <c r="D90" s="25" t="s">
        <v>65</v>
      </c>
      <c r="E90" s="25"/>
      <c r="F90" s="28" t="s">
        <v>230</v>
      </c>
      <c r="G90" s="29">
        <v>1018440</v>
      </c>
      <c r="H90" s="30">
        <v>455859</v>
      </c>
      <c r="I90" s="62">
        <v>1500000</v>
      </c>
      <c r="J90" s="62">
        <v>309204</v>
      </c>
      <c r="K90" s="27" t="s">
        <v>129</v>
      </c>
      <c r="L90" s="27" t="s">
        <v>394</v>
      </c>
      <c r="M90" s="31" t="s">
        <v>147</v>
      </c>
    </row>
    <row r="91" spans="2:13">
      <c r="C91" s="26" t="str">
        <f t="shared" si="1"/>
        <v/>
      </c>
      <c r="D91" s="25" t="s">
        <v>66</v>
      </c>
      <c r="E91" s="25"/>
      <c r="F91" s="28" t="s">
        <v>231</v>
      </c>
      <c r="G91" s="29">
        <v>600000</v>
      </c>
      <c r="H91" s="30">
        <v>260000</v>
      </c>
      <c r="I91" s="62">
        <v>1000000</v>
      </c>
      <c r="J91" s="62">
        <v>875000</v>
      </c>
      <c r="K91" s="27" t="s">
        <v>129</v>
      </c>
      <c r="L91" s="27" t="s">
        <v>394</v>
      </c>
      <c r="M91" s="31" t="s">
        <v>147</v>
      </c>
    </row>
    <row r="92" spans="2:13" ht="33">
      <c r="C92" s="26" t="str">
        <f t="shared" si="1"/>
        <v/>
      </c>
      <c r="D92" s="45" t="s">
        <v>67</v>
      </c>
      <c r="E92" s="45"/>
      <c r="F92" s="28" t="s">
        <v>232</v>
      </c>
      <c r="G92" s="46">
        <v>0</v>
      </c>
      <c r="H92" s="30">
        <v>0</v>
      </c>
      <c r="I92" s="30">
        <v>0</v>
      </c>
      <c r="J92" s="30">
        <v>0</v>
      </c>
      <c r="K92" s="27" t="s">
        <v>129</v>
      </c>
      <c r="L92" s="27" t="s">
        <v>394</v>
      </c>
      <c r="M92" s="31" t="s">
        <v>147</v>
      </c>
    </row>
    <row r="93" spans="2:13">
      <c r="C93" s="26" t="str">
        <f t="shared" si="1"/>
        <v/>
      </c>
      <c r="D93" s="25" t="s">
        <v>68</v>
      </c>
      <c r="E93" s="25"/>
      <c r="F93" s="28" t="s">
        <v>233</v>
      </c>
      <c r="G93" s="46">
        <v>2000000</v>
      </c>
      <c r="H93" s="30">
        <v>2000000</v>
      </c>
      <c r="I93" s="62">
        <v>2000000</v>
      </c>
      <c r="J93" s="62">
        <v>1250000</v>
      </c>
      <c r="K93" s="27" t="s">
        <v>129</v>
      </c>
      <c r="L93" s="27" t="s">
        <v>394</v>
      </c>
      <c r="M93" s="31" t="s">
        <v>147</v>
      </c>
    </row>
    <row r="94" spans="2:13">
      <c r="C94" s="26" t="str">
        <f t="shared" si="1"/>
        <v/>
      </c>
      <c r="D94" s="25" t="s">
        <v>69</v>
      </c>
      <c r="E94" s="25"/>
      <c r="F94" s="28" t="s">
        <v>234</v>
      </c>
      <c r="G94" s="46">
        <v>1250000</v>
      </c>
      <c r="H94" s="30">
        <v>1250000</v>
      </c>
      <c r="I94" s="62">
        <v>1500000</v>
      </c>
      <c r="J94" s="62">
        <v>1350000</v>
      </c>
      <c r="K94" s="27" t="s">
        <v>129</v>
      </c>
      <c r="L94" s="27" t="s">
        <v>394</v>
      </c>
      <c r="M94" s="31" t="s">
        <v>147</v>
      </c>
    </row>
    <row r="95" spans="2:13">
      <c r="C95" s="26" t="str">
        <f t="shared" si="1"/>
        <v/>
      </c>
      <c r="D95" s="25"/>
      <c r="E95" s="25"/>
      <c r="F95" s="33" t="s">
        <v>374</v>
      </c>
      <c r="G95" s="50">
        <f>SUM(G89:G94)</f>
        <v>5468440</v>
      </c>
      <c r="H95" s="35">
        <f>SUM(H89:H94)</f>
        <v>3965859</v>
      </c>
      <c r="I95" s="35">
        <f>SUM(I89:I94)</f>
        <v>6600000</v>
      </c>
      <c r="J95" s="35">
        <f>SUM(J89:J94)</f>
        <v>3784204</v>
      </c>
      <c r="K95" s="27" t="s">
        <v>129</v>
      </c>
      <c r="L95" s="27" t="s">
        <v>394</v>
      </c>
      <c r="M95" s="31" t="s">
        <v>147</v>
      </c>
    </row>
    <row r="96" spans="2:13">
      <c r="B96" s="25" t="s">
        <v>70</v>
      </c>
      <c r="C96" s="26" t="str">
        <f t="shared" si="1"/>
        <v>Staff costs (19)</v>
      </c>
      <c r="D96" s="25" t="s">
        <v>303</v>
      </c>
      <c r="E96" s="25"/>
      <c r="I96" s="62"/>
      <c r="J96" s="62"/>
      <c r="K96" s="27" t="s">
        <v>129</v>
      </c>
      <c r="L96" s="27" t="s">
        <v>394</v>
      </c>
      <c r="M96" s="31" t="s">
        <v>147</v>
      </c>
    </row>
    <row r="97" spans="2:13">
      <c r="C97" s="26" t="str">
        <f t="shared" si="1"/>
        <v/>
      </c>
      <c r="D97" s="25" t="s">
        <v>71</v>
      </c>
      <c r="E97" s="25"/>
      <c r="F97" s="28" t="s">
        <v>235</v>
      </c>
      <c r="G97" s="29">
        <v>13089491</v>
      </c>
      <c r="H97" s="30">
        <v>9237687</v>
      </c>
      <c r="I97" s="62">
        <v>14346456</v>
      </c>
      <c r="J97" s="62">
        <v>9922133</v>
      </c>
      <c r="K97" s="27" t="s">
        <v>129</v>
      </c>
      <c r="L97" s="27" t="s">
        <v>394</v>
      </c>
      <c r="M97" s="31" t="s">
        <v>147</v>
      </c>
    </row>
    <row r="98" spans="2:13">
      <c r="C98" s="26" t="str">
        <f t="shared" si="1"/>
        <v/>
      </c>
      <c r="D98" s="25" t="s">
        <v>72</v>
      </c>
      <c r="E98" s="25"/>
      <c r="F98" s="28" t="s">
        <v>236</v>
      </c>
      <c r="G98" s="29">
        <v>1237956</v>
      </c>
      <c r="H98" s="30">
        <v>928467</v>
      </c>
      <c r="I98" s="62">
        <v>1535816</v>
      </c>
      <c r="J98" s="62">
        <v>1273179</v>
      </c>
      <c r="K98" s="27" t="s">
        <v>129</v>
      </c>
      <c r="L98" s="27" t="s">
        <v>394</v>
      </c>
      <c r="M98" s="31" t="s">
        <v>147</v>
      </c>
    </row>
    <row r="99" spans="2:13" ht="22">
      <c r="C99" s="26" t="str">
        <f t="shared" si="1"/>
        <v/>
      </c>
      <c r="D99" s="25" t="s">
        <v>77</v>
      </c>
      <c r="E99" s="25"/>
      <c r="F99" s="28" t="s">
        <v>237</v>
      </c>
      <c r="G99" s="29">
        <v>500000</v>
      </c>
      <c r="H99" s="30">
        <v>0</v>
      </c>
      <c r="I99" s="62">
        <v>500000</v>
      </c>
      <c r="J99" s="62">
        <v>100000</v>
      </c>
      <c r="K99" s="27" t="s">
        <v>129</v>
      </c>
      <c r="L99" s="27" t="s">
        <v>394</v>
      </c>
      <c r="M99" s="31" t="s">
        <v>147</v>
      </c>
    </row>
    <row r="100" spans="2:13">
      <c r="C100" s="26" t="str">
        <f t="shared" si="1"/>
        <v/>
      </c>
      <c r="D100" s="25" t="s">
        <v>73</v>
      </c>
      <c r="E100" s="25"/>
      <c r="F100" s="28" t="s">
        <v>238</v>
      </c>
      <c r="G100" s="29">
        <v>400000</v>
      </c>
      <c r="H100" s="30">
        <v>0</v>
      </c>
      <c r="I100" s="62">
        <v>400000</v>
      </c>
      <c r="J100" s="62">
        <v>0</v>
      </c>
      <c r="K100" s="27" t="s">
        <v>129</v>
      </c>
      <c r="L100" s="27" t="s">
        <v>394</v>
      </c>
      <c r="M100" s="31" t="s">
        <v>147</v>
      </c>
    </row>
    <row r="101" spans="2:13">
      <c r="C101" s="26" t="str">
        <f t="shared" si="1"/>
        <v/>
      </c>
      <c r="D101" s="25" t="s">
        <v>74</v>
      </c>
      <c r="E101" s="25"/>
      <c r="F101" s="28" t="s">
        <v>239</v>
      </c>
      <c r="G101" s="29">
        <v>400000</v>
      </c>
      <c r="H101" s="30">
        <v>333641</v>
      </c>
      <c r="I101" s="62">
        <v>400000</v>
      </c>
      <c r="J101" s="62">
        <v>200000</v>
      </c>
      <c r="K101" s="27" t="s">
        <v>129</v>
      </c>
      <c r="L101" s="27" t="s">
        <v>394</v>
      </c>
      <c r="M101" s="31" t="s">
        <v>147</v>
      </c>
    </row>
    <row r="102" spans="2:13">
      <c r="C102" s="26" t="str">
        <f t="shared" si="1"/>
        <v/>
      </c>
      <c r="D102" s="25" t="s">
        <v>75</v>
      </c>
      <c r="E102" s="25"/>
      <c r="F102" s="28" t="s">
        <v>240</v>
      </c>
      <c r="G102" s="29">
        <v>1824264</v>
      </c>
      <c r="H102" s="30">
        <v>947223</v>
      </c>
      <c r="I102" s="62">
        <v>1254639</v>
      </c>
      <c r="J102" s="62">
        <v>1080270</v>
      </c>
      <c r="K102" s="27" t="s">
        <v>129</v>
      </c>
      <c r="L102" s="27" t="s">
        <v>394</v>
      </c>
      <c r="M102" s="31" t="s">
        <v>147</v>
      </c>
    </row>
    <row r="103" spans="2:13">
      <c r="C103" s="26" t="str">
        <f t="shared" si="1"/>
        <v/>
      </c>
      <c r="D103" s="25" t="s">
        <v>76</v>
      </c>
      <c r="E103" s="25"/>
      <c r="F103" s="28" t="s">
        <v>241</v>
      </c>
      <c r="G103" s="29">
        <v>0</v>
      </c>
      <c r="H103" s="30">
        <v>0</v>
      </c>
      <c r="I103" s="62">
        <v>1433873</v>
      </c>
      <c r="J103" s="62">
        <v>0</v>
      </c>
      <c r="K103" s="27" t="s">
        <v>129</v>
      </c>
      <c r="L103" s="27" t="s">
        <v>394</v>
      </c>
      <c r="M103" s="31" t="s">
        <v>147</v>
      </c>
    </row>
    <row r="104" spans="2:13">
      <c r="C104" s="26" t="str">
        <f t="shared" si="1"/>
        <v/>
      </c>
      <c r="D104" s="25" t="s">
        <v>78</v>
      </c>
      <c r="E104" s="25"/>
      <c r="F104" s="28" t="s">
        <v>242</v>
      </c>
      <c r="G104" s="29">
        <v>300000</v>
      </c>
      <c r="H104" s="30">
        <v>0</v>
      </c>
      <c r="I104" s="62">
        <v>600000</v>
      </c>
      <c r="J104" s="62">
        <v>0</v>
      </c>
      <c r="K104" s="27" t="s">
        <v>129</v>
      </c>
      <c r="L104" s="27" t="s">
        <v>394</v>
      </c>
      <c r="M104" s="31" t="s">
        <v>147</v>
      </c>
    </row>
    <row r="105" spans="2:13" ht="22">
      <c r="C105" s="26" t="str">
        <f t="shared" si="1"/>
        <v/>
      </c>
      <c r="D105" s="25" t="s">
        <v>79</v>
      </c>
      <c r="E105" s="25"/>
      <c r="F105" s="28" t="s">
        <v>243</v>
      </c>
      <c r="G105" s="29">
        <v>500000</v>
      </c>
      <c r="H105" s="30">
        <v>500000</v>
      </c>
      <c r="I105" s="62">
        <v>800000</v>
      </c>
      <c r="J105" s="62">
        <v>725000</v>
      </c>
      <c r="K105" s="27" t="s">
        <v>129</v>
      </c>
      <c r="L105" s="27" t="s">
        <v>394</v>
      </c>
      <c r="M105" s="31" t="s">
        <v>147</v>
      </c>
    </row>
    <row r="106" spans="2:13">
      <c r="C106" s="26" t="str">
        <f t="shared" si="1"/>
        <v/>
      </c>
      <c r="D106" s="25" t="s">
        <v>80</v>
      </c>
      <c r="E106" s="25"/>
      <c r="F106" s="28" t="s">
        <v>244</v>
      </c>
      <c r="G106" s="29">
        <v>3735096</v>
      </c>
      <c r="H106" s="30">
        <v>2732968</v>
      </c>
      <c r="I106" s="62">
        <v>2539512</v>
      </c>
      <c r="J106" s="62">
        <v>2224634</v>
      </c>
      <c r="K106" s="27" t="s">
        <v>129</v>
      </c>
      <c r="L106" s="27" t="s">
        <v>394</v>
      </c>
      <c r="M106" s="31" t="s">
        <v>147</v>
      </c>
    </row>
    <row r="107" spans="2:13">
      <c r="B107" s="25" t="s">
        <v>81</v>
      </c>
      <c r="C107" s="26" t="str">
        <f t="shared" si="1"/>
        <v>Taxes and duties (20)</v>
      </c>
      <c r="D107" s="25" t="s">
        <v>304</v>
      </c>
      <c r="E107" s="25"/>
      <c r="I107" s="62"/>
      <c r="J107" s="62"/>
      <c r="K107" s="27" t="s">
        <v>129</v>
      </c>
      <c r="L107" s="27" t="s">
        <v>394</v>
      </c>
      <c r="M107" s="31" t="s">
        <v>147</v>
      </c>
    </row>
    <row r="108" spans="2:13">
      <c r="C108" s="26" t="str">
        <f t="shared" si="1"/>
        <v/>
      </c>
      <c r="D108" s="25" t="s">
        <v>82</v>
      </c>
      <c r="E108" s="25"/>
      <c r="F108" s="28" t="s">
        <v>245</v>
      </c>
      <c r="G108" s="29">
        <v>69975</v>
      </c>
      <c r="H108" s="49">
        <v>0</v>
      </c>
      <c r="I108" s="62">
        <v>50000</v>
      </c>
      <c r="J108" s="49">
        <v>0</v>
      </c>
      <c r="K108" s="27" t="s">
        <v>129</v>
      </c>
      <c r="L108" s="27" t="s">
        <v>394</v>
      </c>
      <c r="M108" s="31" t="s">
        <v>147</v>
      </c>
    </row>
    <row r="109" spans="2:13">
      <c r="C109" s="26" t="str">
        <f t="shared" si="1"/>
        <v/>
      </c>
      <c r="D109" s="25" t="s">
        <v>83</v>
      </c>
      <c r="E109" s="25"/>
      <c r="F109" s="28" t="s">
        <v>246</v>
      </c>
      <c r="G109" s="29">
        <v>623720</v>
      </c>
      <c r="H109" s="30">
        <v>0</v>
      </c>
      <c r="I109" s="62">
        <v>623720</v>
      </c>
      <c r="J109" s="49">
        <v>0</v>
      </c>
      <c r="K109" s="27" t="s">
        <v>129</v>
      </c>
      <c r="L109" s="27" t="s">
        <v>394</v>
      </c>
      <c r="M109" s="31" t="s">
        <v>147</v>
      </c>
    </row>
    <row r="110" spans="2:13">
      <c r="B110" s="25" t="s">
        <v>84</v>
      </c>
      <c r="C110" s="26" t="str">
        <f t="shared" si="1"/>
        <v>Financial costs (21)</v>
      </c>
      <c r="D110" s="25" t="s">
        <v>305</v>
      </c>
      <c r="E110" s="25"/>
      <c r="I110" s="62"/>
      <c r="J110" s="62"/>
      <c r="K110" s="27" t="s">
        <v>129</v>
      </c>
      <c r="L110" s="27" t="s">
        <v>394</v>
      </c>
      <c r="M110" s="31" t="s">
        <v>147</v>
      </c>
    </row>
    <row r="111" spans="2:13">
      <c r="B111" s="25" t="s">
        <v>85</v>
      </c>
      <c r="C111" s="26" t="str">
        <f t="shared" si="1"/>
        <v>Subsidy grants (22)</v>
      </c>
      <c r="D111" s="25" t="s">
        <v>306</v>
      </c>
      <c r="E111" s="25"/>
      <c r="I111" s="62"/>
      <c r="J111" s="62"/>
      <c r="K111" s="27" t="s">
        <v>129</v>
      </c>
      <c r="L111" s="27" t="s">
        <v>394</v>
      </c>
      <c r="M111" s="31" t="s">
        <v>147</v>
      </c>
    </row>
    <row r="112" spans="2:13">
      <c r="C112" s="26" t="str">
        <f t="shared" si="1"/>
        <v/>
      </c>
      <c r="D112" s="25" t="s">
        <v>87</v>
      </c>
      <c r="E112" s="25"/>
      <c r="F112" s="28" t="s">
        <v>247</v>
      </c>
      <c r="G112" s="29">
        <v>700000</v>
      </c>
      <c r="H112" s="30">
        <v>700000</v>
      </c>
      <c r="I112" s="62">
        <v>937096</v>
      </c>
      <c r="J112" s="62">
        <v>700000</v>
      </c>
      <c r="K112" s="27" t="s">
        <v>129</v>
      </c>
      <c r="L112" s="27" t="s">
        <v>394</v>
      </c>
      <c r="M112" s="31" t="s">
        <v>147</v>
      </c>
    </row>
    <row r="113" spans="2:13">
      <c r="C113" s="26" t="str">
        <f t="shared" si="1"/>
        <v/>
      </c>
      <c r="D113" s="25" t="s">
        <v>88</v>
      </c>
      <c r="E113" s="25"/>
      <c r="F113" s="28" t="s">
        <v>248</v>
      </c>
      <c r="G113" s="29">
        <v>200000</v>
      </c>
      <c r="H113" s="30">
        <v>200000</v>
      </c>
      <c r="I113" s="62">
        <v>300000</v>
      </c>
      <c r="J113" s="62">
        <v>300000</v>
      </c>
      <c r="K113" s="27" t="s">
        <v>129</v>
      </c>
      <c r="L113" s="27" t="s">
        <v>394</v>
      </c>
      <c r="M113" s="31" t="s">
        <v>147</v>
      </c>
    </row>
    <row r="114" spans="2:13">
      <c r="B114" s="25" t="s">
        <v>86</v>
      </c>
      <c r="C114" s="26" t="str">
        <f t="shared" si="1"/>
        <v>Transfers granted (23)</v>
      </c>
      <c r="D114" s="25" t="s">
        <v>307</v>
      </c>
      <c r="E114" s="25"/>
      <c r="I114" s="62"/>
      <c r="J114" s="62"/>
      <c r="K114" s="27" t="s">
        <v>129</v>
      </c>
      <c r="L114" s="27" t="s">
        <v>394</v>
      </c>
      <c r="M114" s="31" t="s">
        <v>147</v>
      </c>
    </row>
    <row r="115" spans="2:13" ht="33">
      <c r="C115" s="26" t="str">
        <f t="shared" si="1"/>
        <v/>
      </c>
      <c r="D115" s="25" t="s">
        <v>89</v>
      </c>
      <c r="E115" s="25"/>
      <c r="F115" s="28" t="s">
        <v>249</v>
      </c>
      <c r="G115" s="29">
        <v>330000</v>
      </c>
      <c r="H115" s="30">
        <v>330000</v>
      </c>
      <c r="I115" s="62">
        <v>300000</v>
      </c>
      <c r="J115" s="62">
        <v>200000</v>
      </c>
      <c r="K115" s="27" t="s">
        <v>129</v>
      </c>
      <c r="L115" s="27" t="s">
        <v>394</v>
      </c>
      <c r="M115" s="31" t="s">
        <v>147</v>
      </c>
    </row>
    <row r="116" spans="2:13" ht="22">
      <c r="C116" s="26" t="str">
        <f t="shared" si="1"/>
        <v/>
      </c>
      <c r="D116" s="25" t="s">
        <v>90</v>
      </c>
      <c r="E116" s="25"/>
      <c r="F116" s="28" t="s">
        <v>250</v>
      </c>
      <c r="G116" s="29">
        <v>300000</v>
      </c>
      <c r="H116" s="30">
        <v>300000</v>
      </c>
      <c r="I116" s="62">
        <v>300000</v>
      </c>
      <c r="J116" s="62">
        <v>300000</v>
      </c>
      <c r="K116" s="27" t="s">
        <v>129</v>
      </c>
      <c r="L116" s="27" t="s">
        <v>394</v>
      </c>
      <c r="M116" s="31" t="s">
        <v>147</v>
      </c>
    </row>
    <row r="117" spans="2:13">
      <c r="C117" s="26" t="str">
        <f t="shared" si="1"/>
        <v/>
      </c>
      <c r="D117" s="25" t="s">
        <v>375</v>
      </c>
      <c r="E117" s="25"/>
      <c r="F117" s="28" t="s">
        <v>376</v>
      </c>
      <c r="G117" s="29">
        <v>0</v>
      </c>
      <c r="H117" s="30">
        <v>0</v>
      </c>
      <c r="I117" s="62">
        <v>200000</v>
      </c>
      <c r="J117" s="62">
        <v>200000</v>
      </c>
      <c r="K117" s="27" t="s">
        <v>129</v>
      </c>
      <c r="L117" s="27" t="s">
        <v>394</v>
      </c>
      <c r="M117" s="31" t="s">
        <v>147</v>
      </c>
    </row>
    <row r="118" spans="2:13">
      <c r="C118" s="26" t="str">
        <f t="shared" si="1"/>
        <v/>
      </c>
      <c r="D118" s="25" t="s">
        <v>91</v>
      </c>
      <c r="E118" s="25"/>
      <c r="F118" s="28" t="s">
        <v>251</v>
      </c>
      <c r="G118" s="29">
        <v>170000</v>
      </c>
      <c r="H118" s="30">
        <v>170000</v>
      </c>
      <c r="I118" s="62">
        <v>600000</v>
      </c>
      <c r="J118" s="62">
        <v>250000</v>
      </c>
      <c r="K118" s="27" t="s">
        <v>129</v>
      </c>
      <c r="L118" s="27" t="s">
        <v>394</v>
      </c>
      <c r="M118" s="31" t="s">
        <v>147</v>
      </c>
    </row>
    <row r="119" spans="2:13">
      <c r="B119" s="25" t="s">
        <v>92</v>
      </c>
      <c r="C119" s="26" t="str">
        <f t="shared" si="1"/>
        <v>Other expenses and sundry loses (24)</v>
      </c>
      <c r="D119" s="25" t="s">
        <v>308</v>
      </c>
      <c r="E119" s="25"/>
      <c r="I119" s="62"/>
      <c r="J119" s="62"/>
      <c r="K119" s="27" t="s">
        <v>129</v>
      </c>
      <c r="L119" s="27" t="s">
        <v>394</v>
      </c>
      <c r="M119" s="31" t="s">
        <v>147</v>
      </c>
    </row>
    <row r="120" spans="2:13" ht="22">
      <c r="C120" s="26" t="str">
        <f t="shared" si="1"/>
        <v/>
      </c>
      <c r="D120" s="25" t="s">
        <v>93</v>
      </c>
      <c r="E120" s="25"/>
      <c r="F120" s="28" t="s">
        <v>252</v>
      </c>
      <c r="G120" s="29">
        <v>4400000</v>
      </c>
      <c r="H120" s="30">
        <v>2640000</v>
      </c>
      <c r="I120" s="62">
        <v>3520000</v>
      </c>
      <c r="J120" s="62">
        <v>2200000</v>
      </c>
      <c r="K120" s="27" t="s">
        <v>129</v>
      </c>
      <c r="L120" s="27" t="s">
        <v>394</v>
      </c>
      <c r="M120" s="31" t="s">
        <v>147</v>
      </c>
    </row>
    <row r="121" spans="2:13" ht="22">
      <c r="C121" s="26" t="str">
        <f t="shared" si="1"/>
        <v/>
      </c>
      <c r="D121" s="25" t="s">
        <v>94</v>
      </c>
      <c r="E121" s="25"/>
      <c r="F121" s="28" t="s">
        <v>253</v>
      </c>
      <c r="G121" s="29">
        <v>2000000</v>
      </c>
      <c r="H121" s="30">
        <v>1000000</v>
      </c>
      <c r="I121" s="62">
        <v>1600000</v>
      </c>
      <c r="J121" s="62">
        <v>538534</v>
      </c>
      <c r="K121" s="27" t="s">
        <v>129</v>
      </c>
      <c r="L121" s="27" t="s">
        <v>394</v>
      </c>
      <c r="M121" s="31" t="s">
        <v>147</v>
      </c>
    </row>
    <row r="122" spans="2:13" ht="22">
      <c r="C122" s="26" t="str">
        <f t="shared" si="1"/>
        <v/>
      </c>
      <c r="D122" s="25" t="s">
        <v>95</v>
      </c>
      <c r="E122" s="25"/>
      <c r="F122" s="28" t="s">
        <v>254</v>
      </c>
      <c r="G122" s="29">
        <v>770263</v>
      </c>
      <c r="H122" s="30">
        <v>577692</v>
      </c>
      <c r="I122" s="62">
        <v>770263</v>
      </c>
      <c r="J122" s="62">
        <v>641880</v>
      </c>
      <c r="K122" s="27" t="s">
        <v>129</v>
      </c>
      <c r="L122" s="27" t="s">
        <v>394</v>
      </c>
      <c r="M122" s="31" t="s">
        <v>147</v>
      </c>
    </row>
    <row r="123" spans="2:13">
      <c r="C123" s="26" t="str">
        <f t="shared" si="1"/>
        <v/>
      </c>
      <c r="D123" s="25" t="s">
        <v>96</v>
      </c>
      <c r="E123" s="25"/>
      <c r="F123" s="28" t="s">
        <v>255</v>
      </c>
      <c r="G123" s="29">
        <v>513508</v>
      </c>
      <c r="H123" s="30">
        <v>385128</v>
      </c>
      <c r="I123" s="62">
        <v>513508</v>
      </c>
      <c r="J123" s="62">
        <v>427920</v>
      </c>
      <c r="K123" s="27" t="s">
        <v>129</v>
      </c>
      <c r="L123" s="27" t="s">
        <v>394</v>
      </c>
      <c r="M123" s="31" t="s">
        <v>147</v>
      </c>
    </row>
    <row r="124" spans="2:13" ht="22">
      <c r="C124" s="26" t="str">
        <f t="shared" si="1"/>
        <v/>
      </c>
      <c r="D124" s="25" t="s">
        <v>97</v>
      </c>
      <c r="E124" s="25"/>
      <c r="F124" s="28" t="s">
        <v>256</v>
      </c>
      <c r="G124" s="29">
        <v>420225</v>
      </c>
      <c r="H124" s="30">
        <v>315162</v>
      </c>
      <c r="I124" s="62">
        <v>420225</v>
      </c>
      <c r="J124" s="62">
        <v>350180</v>
      </c>
      <c r="K124" s="27" t="s">
        <v>129</v>
      </c>
      <c r="L124" s="27" t="s">
        <v>394</v>
      </c>
      <c r="M124" s="31" t="s">
        <v>147</v>
      </c>
    </row>
    <row r="125" spans="2:13" ht="22">
      <c r="C125" s="26" t="str">
        <f t="shared" si="1"/>
        <v/>
      </c>
      <c r="D125" s="25" t="s">
        <v>98</v>
      </c>
      <c r="E125" s="25"/>
      <c r="F125" s="28" t="s">
        <v>257</v>
      </c>
      <c r="G125" s="29">
        <v>150000</v>
      </c>
      <c r="H125" s="30">
        <v>0</v>
      </c>
      <c r="I125" s="30">
        <v>0</v>
      </c>
      <c r="J125" s="30">
        <v>0</v>
      </c>
      <c r="K125" s="27" t="s">
        <v>129</v>
      </c>
      <c r="L125" s="27" t="s">
        <v>394</v>
      </c>
      <c r="M125" s="31" t="s">
        <v>147</v>
      </c>
    </row>
    <row r="126" spans="2:13" ht="22">
      <c r="C126" s="26" t="str">
        <f t="shared" si="1"/>
        <v/>
      </c>
      <c r="D126" s="25" t="s">
        <v>99</v>
      </c>
      <c r="E126" s="25"/>
      <c r="F126" s="28" t="s">
        <v>258</v>
      </c>
      <c r="G126" s="29">
        <v>400000</v>
      </c>
      <c r="H126" s="30">
        <v>0</v>
      </c>
      <c r="I126" s="30">
        <v>0</v>
      </c>
      <c r="J126" s="30">
        <v>0</v>
      </c>
      <c r="K126" s="27" t="s">
        <v>129</v>
      </c>
      <c r="L126" s="27" t="s">
        <v>394</v>
      </c>
      <c r="M126" s="31" t="s">
        <v>147</v>
      </c>
    </row>
    <row r="127" spans="2:13" ht="22">
      <c r="C127" s="26" t="str">
        <f t="shared" si="1"/>
        <v/>
      </c>
      <c r="D127" s="25" t="s">
        <v>100</v>
      </c>
      <c r="E127" s="25"/>
      <c r="F127" s="28" t="s">
        <v>377</v>
      </c>
      <c r="G127" s="29">
        <v>1800000</v>
      </c>
      <c r="H127" s="30">
        <v>424000</v>
      </c>
      <c r="I127" s="63"/>
      <c r="J127" s="63"/>
      <c r="K127" s="27" t="s">
        <v>129</v>
      </c>
      <c r="L127" s="27" t="s">
        <v>394</v>
      </c>
      <c r="M127" s="31" t="s">
        <v>147</v>
      </c>
    </row>
    <row r="128" spans="2:13" ht="22">
      <c r="C128" s="26" t="str">
        <f t="shared" si="1"/>
        <v/>
      </c>
      <c r="D128" s="25" t="s">
        <v>100</v>
      </c>
      <c r="E128" s="25"/>
      <c r="F128" s="28" t="s">
        <v>378</v>
      </c>
      <c r="G128" s="64"/>
      <c r="H128" s="65"/>
      <c r="I128" s="62">
        <v>2400000</v>
      </c>
      <c r="J128" s="62">
        <v>185000</v>
      </c>
      <c r="K128" s="27" t="s">
        <v>129</v>
      </c>
      <c r="L128" s="27" t="s">
        <v>394</v>
      </c>
      <c r="M128" s="31" t="s">
        <v>147</v>
      </c>
    </row>
    <row r="129" spans="2:15">
      <c r="C129" s="26" t="str">
        <f t="shared" si="1"/>
        <v/>
      </c>
      <c r="D129" s="25" t="s">
        <v>101</v>
      </c>
      <c r="E129" s="25"/>
      <c r="F129" s="28" t="s">
        <v>259</v>
      </c>
      <c r="G129" s="29">
        <v>400000</v>
      </c>
      <c r="H129" s="30">
        <v>400000</v>
      </c>
      <c r="I129" s="62">
        <v>400000</v>
      </c>
      <c r="J129" s="62">
        <v>350000</v>
      </c>
      <c r="K129" s="27" t="s">
        <v>129</v>
      </c>
      <c r="L129" s="27" t="s">
        <v>394</v>
      </c>
      <c r="M129" s="31" t="s">
        <v>147</v>
      </c>
    </row>
    <row r="130" spans="2:15">
      <c r="C130" s="26" t="str">
        <f t="shared" si="1"/>
        <v/>
      </c>
      <c r="D130" s="25" t="s">
        <v>102</v>
      </c>
      <c r="E130" s="25"/>
      <c r="F130" s="28" t="s">
        <v>260</v>
      </c>
      <c r="G130" s="29">
        <v>1004055</v>
      </c>
      <c r="H130" s="30">
        <v>700000</v>
      </c>
      <c r="I130" s="62">
        <v>1200000</v>
      </c>
      <c r="J130" s="62">
        <v>500000</v>
      </c>
      <c r="K130" s="27" t="s">
        <v>129</v>
      </c>
      <c r="L130" s="27" t="s">
        <v>394</v>
      </c>
      <c r="M130" s="31" t="s">
        <v>147</v>
      </c>
    </row>
    <row r="131" spans="2:15" ht="22">
      <c r="C131" s="26" t="str">
        <f t="shared" si="1"/>
        <v/>
      </c>
      <c r="D131" s="25" t="s">
        <v>103</v>
      </c>
      <c r="E131" s="25"/>
      <c r="F131" s="28" t="s">
        <v>261</v>
      </c>
      <c r="G131" s="29">
        <v>500000</v>
      </c>
      <c r="H131" s="30">
        <v>0</v>
      </c>
      <c r="I131" s="62">
        <v>500000</v>
      </c>
      <c r="J131" s="30">
        <v>0</v>
      </c>
      <c r="K131" s="27" t="s">
        <v>129</v>
      </c>
      <c r="L131" s="27" t="s">
        <v>394</v>
      </c>
      <c r="M131" s="31" t="s">
        <v>147</v>
      </c>
    </row>
    <row r="132" spans="2:15" ht="22">
      <c r="C132" s="26" t="str">
        <f t="shared" ref="C132:C161" si="2">IF(ISBLANK(B132),"",D132)</f>
        <v/>
      </c>
      <c r="D132" s="45" t="s">
        <v>104</v>
      </c>
      <c r="E132" s="45"/>
      <c r="F132" s="28" t="s">
        <v>262</v>
      </c>
      <c r="G132" s="29">
        <v>500000</v>
      </c>
      <c r="H132" s="30">
        <v>500000</v>
      </c>
      <c r="I132" s="62">
        <v>500000</v>
      </c>
      <c r="J132" s="62">
        <v>300000</v>
      </c>
      <c r="K132" s="27" t="s">
        <v>129</v>
      </c>
      <c r="L132" s="27" t="s">
        <v>394</v>
      </c>
      <c r="M132" s="31" t="s">
        <v>147</v>
      </c>
    </row>
    <row r="133" spans="2:15">
      <c r="C133" s="26" t="str">
        <f t="shared" si="2"/>
        <v/>
      </c>
      <c r="D133" s="25" t="s">
        <v>105</v>
      </c>
      <c r="E133" s="25"/>
      <c r="F133" s="28" t="s">
        <v>263</v>
      </c>
      <c r="G133" s="29">
        <v>50000</v>
      </c>
      <c r="H133" s="30">
        <v>0</v>
      </c>
      <c r="I133" s="62">
        <v>125808</v>
      </c>
      <c r="J133" s="62">
        <v>65000</v>
      </c>
      <c r="K133" s="27" t="s">
        <v>129</v>
      </c>
      <c r="L133" s="27" t="s">
        <v>394</v>
      </c>
      <c r="M133" s="31" t="s">
        <v>147</v>
      </c>
    </row>
    <row r="134" spans="2:15" ht="22">
      <c r="C134" s="26" t="str">
        <f t="shared" si="2"/>
        <v/>
      </c>
      <c r="D134" s="25" t="s">
        <v>106</v>
      </c>
      <c r="E134" s="25"/>
      <c r="F134" s="28" t="s">
        <v>264</v>
      </c>
      <c r="G134" s="29">
        <v>500000</v>
      </c>
      <c r="H134" s="30">
        <v>125000</v>
      </c>
      <c r="I134" s="30">
        <v>0</v>
      </c>
      <c r="J134" s="30">
        <v>0</v>
      </c>
      <c r="K134" s="27" t="s">
        <v>129</v>
      </c>
      <c r="L134" s="27" t="s">
        <v>394</v>
      </c>
      <c r="M134" s="31" t="s">
        <v>147</v>
      </c>
    </row>
    <row r="135" spans="2:15" ht="22">
      <c r="C135" s="26" t="str">
        <f t="shared" si="2"/>
        <v/>
      </c>
      <c r="D135" s="25" t="s">
        <v>107</v>
      </c>
      <c r="E135" s="25"/>
      <c r="F135" s="28" t="s">
        <v>265</v>
      </c>
      <c r="G135" s="29">
        <v>1012132</v>
      </c>
      <c r="H135" s="30">
        <v>0</v>
      </c>
      <c r="I135" s="62">
        <v>1400000</v>
      </c>
      <c r="J135" s="30">
        <v>0</v>
      </c>
      <c r="K135" s="27" t="s">
        <v>129</v>
      </c>
      <c r="L135" s="27" t="s">
        <v>394</v>
      </c>
      <c r="M135" s="31" t="s">
        <v>147</v>
      </c>
    </row>
    <row r="136" spans="2:15" ht="22">
      <c r="C136" s="26" t="str">
        <f t="shared" si="2"/>
        <v/>
      </c>
      <c r="D136" s="25" t="s">
        <v>143</v>
      </c>
      <c r="E136" s="25"/>
      <c r="F136" s="28" t="s">
        <v>266</v>
      </c>
      <c r="I136" s="30">
        <v>0</v>
      </c>
      <c r="J136" s="30">
        <v>0</v>
      </c>
      <c r="K136" s="27" t="s">
        <v>129</v>
      </c>
      <c r="L136" s="27" t="s">
        <v>394</v>
      </c>
      <c r="M136" s="31" t="s">
        <v>147</v>
      </c>
    </row>
    <row r="137" spans="2:15">
      <c r="B137" s="25" t="s">
        <v>40</v>
      </c>
      <c r="C137" s="26" t="str">
        <f t="shared" si="2"/>
        <v>Repayment of long to mid-term debts (25)</v>
      </c>
      <c r="D137" s="25" t="s">
        <v>309</v>
      </c>
      <c r="E137" s="25"/>
      <c r="I137" s="62"/>
      <c r="J137" s="62"/>
      <c r="K137" s="27" t="s">
        <v>129</v>
      </c>
      <c r="L137" s="27" t="s">
        <v>395</v>
      </c>
      <c r="M137" s="31" t="s">
        <v>147</v>
      </c>
      <c r="O137" s="27" t="s">
        <v>125</v>
      </c>
    </row>
    <row r="138" spans="2:15">
      <c r="B138" s="27" t="s">
        <v>38</v>
      </c>
      <c r="C138" s="26" t="str">
        <f t="shared" si="2"/>
        <v>Reimbursement of other long to mid-term debts (26)</v>
      </c>
      <c r="D138" s="25" t="s">
        <v>310</v>
      </c>
      <c r="E138" s="25"/>
      <c r="I138" s="62"/>
      <c r="J138" s="62"/>
      <c r="K138" s="27" t="s">
        <v>129</v>
      </c>
      <c r="L138" s="27" t="s">
        <v>395</v>
      </c>
      <c r="M138" s="31" t="s">
        <v>147</v>
      </c>
      <c r="O138" s="27" t="s">
        <v>125</v>
      </c>
    </row>
    <row r="139" spans="2:15" ht="33">
      <c r="C139" s="26" t="str">
        <f t="shared" si="2"/>
        <v/>
      </c>
      <c r="D139" s="45" t="s">
        <v>108</v>
      </c>
      <c r="E139" s="45"/>
      <c r="F139" s="51" t="s">
        <v>267</v>
      </c>
      <c r="G139" s="34">
        <v>8200000</v>
      </c>
      <c r="H139" s="35">
        <v>4123005</v>
      </c>
      <c r="I139" s="61">
        <v>8000000</v>
      </c>
      <c r="J139" s="61">
        <v>3244134</v>
      </c>
      <c r="K139" s="27" t="s">
        <v>129</v>
      </c>
      <c r="L139" s="27" t="s">
        <v>395</v>
      </c>
      <c r="M139" s="31" t="s">
        <v>147</v>
      </c>
      <c r="O139" s="27" t="s">
        <v>125</v>
      </c>
    </row>
    <row r="140" spans="2:15">
      <c r="B140" s="25" t="s">
        <v>109</v>
      </c>
      <c r="C140" s="26" t="str">
        <f t="shared" si="2"/>
        <v>Repayment of long to mid-term loans resulting from commitment made by the council</v>
      </c>
      <c r="D140" s="25" t="s">
        <v>311</v>
      </c>
      <c r="E140" s="25"/>
      <c r="I140" s="62"/>
      <c r="J140" s="62"/>
      <c r="K140" s="27" t="s">
        <v>129</v>
      </c>
      <c r="L140" s="27" t="s">
        <v>395</v>
      </c>
      <c r="M140" s="31" t="s">
        <v>147</v>
      </c>
      <c r="O140" s="27" t="s">
        <v>125</v>
      </c>
    </row>
    <row r="141" spans="2:15" ht="22">
      <c r="C141" s="26" t="str">
        <f t="shared" si="2"/>
        <v/>
      </c>
      <c r="D141" s="25" t="s">
        <v>110</v>
      </c>
      <c r="E141" s="25"/>
      <c r="F141" s="28" t="s">
        <v>268</v>
      </c>
      <c r="G141" s="34">
        <v>3432387</v>
      </c>
      <c r="H141" s="35">
        <v>2955091</v>
      </c>
      <c r="I141" s="61">
        <v>4000000</v>
      </c>
      <c r="J141" s="61">
        <v>1984456</v>
      </c>
      <c r="K141" s="27" t="s">
        <v>129</v>
      </c>
      <c r="L141" s="27" t="s">
        <v>395</v>
      </c>
      <c r="M141" s="31" t="s">
        <v>147</v>
      </c>
      <c r="O141" s="27" t="s">
        <v>125</v>
      </c>
    </row>
    <row r="142" spans="2:15">
      <c r="B142" s="25" t="s">
        <v>111</v>
      </c>
      <c r="C142" s="26" t="str">
        <f t="shared" si="2"/>
        <v>Plots (27)</v>
      </c>
      <c r="D142" s="25" t="s">
        <v>312</v>
      </c>
      <c r="E142" s="25"/>
      <c r="I142" s="62"/>
      <c r="J142" s="62"/>
      <c r="K142" s="27" t="s">
        <v>129</v>
      </c>
      <c r="L142" s="27" t="s">
        <v>395</v>
      </c>
      <c r="M142" s="31" t="s">
        <v>147</v>
      </c>
      <c r="O142" s="27" t="s">
        <v>318</v>
      </c>
    </row>
    <row r="143" spans="2:15">
      <c r="B143" s="25" t="s">
        <v>112</v>
      </c>
      <c r="C143" s="26" t="str">
        <f t="shared" si="2"/>
        <v>Other tangible assets (28)</v>
      </c>
      <c r="D143" s="25" t="s">
        <v>313</v>
      </c>
      <c r="E143" s="25"/>
      <c r="I143" s="62"/>
      <c r="J143" s="62"/>
      <c r="K143" s="27" t="s">
        <v>129</v>
      </c>
      <c r="L143" s="27" t="s">
        <v>395</v>
      </c>
      <c r="M143" s="31" t="s">
        <v>147</v>
      </c>
      <c r="O143" s="27" t="s">
        <v>318</v>
      </c>
    </row>
    <row r="144" spans="2:15" ht="33">
      <c r="C144" s="26" t="str">
        <f t="shared" si="2"/>
        <v/>
      </c>
      <c r="D144" s="45" t="s">
        <v>114</v>
      </c>
      <c r="E144" s="45"/>
      <c r="F144" s="28" t="s">
        <v>269</v>
      </c>
      <c r="G144" s="29">
        <v>2230000</v>
      </c>
      <c r="H144" s="30">
        <v>0</v>
      </c>
      <c r="I144" s="62">
        <v>1000000</v>
      </c>
      <c r="J144" s="30">
        <v>0</v>
      </c>
      <c r="K144" s="27" t="s">
        <v>129</v>
      </c>
      <c r="L144" s="27" t="s">
        <v>395</v>
      </c>
      <c r="M144" s="31" t="s">
        <v>147</v>
      </c>
      <c r="O144" s="27" t="s">
        <v>318</v>
      </c>
    </row>
    <row r="145" spans="2:29">
      <c r="C145" s="26" t="str">
        <f t="shared" si="2"/>
        <v/>
      </c>
      <c r="D145" s="25" t="s">
        <v>113</v>
      </c>
      <c r="E145" s="25"/>
      <c r="F145" s="28" t="s">
        <v>270</v>
      </c>
      <c r="G145" s="29">
        <v>1037613</v>
      </c>
      <c r="H145" s="30">
        <v>0</v>
      </c>
      <c r="I145" s="30">
        <v>0</v>
      </c>
      <c r="J145" s="30">
        <v>0</v>
      </c>
      <c r="K145" s="27" t="s">
        <v>129</v>
      </c>
      <c r="L145" s="27" t="s">
        <v>395</v>
      </c>
      <c r="M145" s="31" t="s">
        <v>147</v>
      </c>
      <c r="O145" s="27" t="s">
        <v>318</v>
      </c>
    </row>
    <row r="146" spans="2:29">
      <c r="C146" s="26" t="str">
        <f t="shared" si="2"/>
        <v/>
      </c>
      <c r="D146" s="25" t="s">
        <v>115</v>
      </c>
      <c r="E146" s="25"/>
      <c r="F146" s="28" t="s">
        <v>271</v>
      </c>
      <c r="G146" s="29">
        <v>1500000</v>
      </c>
      <c r="H146" s="30">
        <v>0</v>
      </c>
      <c r="I146" s="62">
        <v>2000000</v>
      </c>
      <c r="J146" s="62">
        <v>1598188</v>
      </c>
      <c r="K146" s="27" t="s">
        <v>129</v>
      </c>
      <c r="L146" s="27" t="s">
        <v>395</v>
      </c>
      <c r="M146" s="31" t="s">
        <v>147</v>
      </c>
      <c r="O146" s="27" t="s">
        <v>318</v>
      </c>
    </row>
    <row r="147" spans="2:29" ht="22">
      <c r="C147" s="26" t="str">
        <f t="shared" si="2"/>
        <v/>
      </c>
      <c r="D147" s="25" t="s">
        <v>116</v>
      </c>
      <c r="E147" s="25"/>
      <c r="F147" s="28" t="s">
        <v>272</v>
      </c>
      <c r="G147" s="29">
        <v>2500000</v>
      </c>
      <c r="H147" s="30">
        <v>0</v>
      </c>
      <c r="I147" s="62">
        <v>5000000</v>
      </c>
      <c r="J147" s="30">
        <v>0</v>
      </c>
      <c r="K147" s="27" t="s">
        <v>129</v>
      </c>
      <c r="L147" s="27" t="s">
        <v>395</v>
      </c>
      <c r="M147" s="31" t="s">
        <v>147</v>
      </c>
      <c r="O147" s="27" t="s">
        <v>318</v>
      </c>
      <c r="U147" s="25"/>
      <c r="V147" s="26"/>
      <c r="W147" s="25"/>
      <c r="X147" s="25"/>
      <c r="Y147" s="28"/>
      <c r="Z147" s="29"/>
      <c r="AA147" s="29"/>
      <c r="AB147" s="29"/>
      <c r="AC147" s="30"/>
    </row>
    <row r="148" spans="2:29" ht="44">
      <c r="C148" s="26" t="str">
        <f t="shared" si="2"/>
        <v/>
      </c>
      <c r="D148" s="45" t="s">
        <v>117</v>
      </c>
      <c r="E148" s="45"/>
      <c r="F148" s="28" t="s">
        <v>273</v>
      </c>
      <c r="G148" s="29">
        <v>7000000</v>
      </c>
      <c r="H148" s="30">
        <v>687500</v>
      </c>
      <c r="I148" s="62">
        <v>13110000</v>
      </c>
      <c r="J148" s="30">
        <v>0</v>
      </c>
      <c r="K148" s="27" t="s">
        <v>129</v>
      </c>
      <c r="L148" s="27" t="s">
        <v>395</v>
      </c>
      <c r="M148" s="31" t="s">
        <v>147</v>
      </c>
      <c r="O148" s="27" t="s">
        <v>318</v>
      </c>
      <c r="U148" s="25"/>
      <c r="V148" s="26"/>
      <c r="W148" s="25"/>
      <c r="X148" s="25"/>
      <c r="Y148" s="28"/>
      <c r="Z148" s="29"/>
      <c r="AA148" s="29"/>
      <c r="AB148" s="29"/>
      <c r="AC148" s="30"/>
    </row>
    <row r="149" spans="2:29" ht="12" customHeight="1">
      <c r="B149" s="25" t="s">
        <v>145</v>
      </c>
      <c r="C149" s="26" t="str">
        <f t="shared" si="2"/>
        <v>Building management (29)</v>
      </c>
      <c r="D149" s="25" t="s">
        <v>314</v>
      </c>
      <c r="E149" s="25"/>
      <c r="I149" s="62"/>
      <c r="J149" s="62"/>
      <c r="K149" s="27" t="s">
        <v>129</v>
      </c>
      <c r="L149" s="27" t="s">
        <v>395</v>
      </c>
      <c r="M149" s="31" t="s">
        <v>147</v>
      </c>
      <c r="O149" s="27" t="s">
        <v>318</v>
      </c>
      <c r="U149" s="25"/>
      <c r="V149" s="26"/>
      <c r="W149" s="25"/>
      <c r="X149" s="25"/>
      <c r="Y149" s="28"/>
      <c r="Z149" s="29"/>
      <c r="AA149" s="29"/>
      <c r="AB149" s="29"/>
      <c r="AC149" s="30"/>
    </row>
    <row r="150" spans="2:29" ht="12" customHeight="1">
      <c r="C150" s="26" t="str">
        <f t="shared" si="2"/>
        <v/>
      </c>
      <c r="D150" s="25" t="s">
        <v>118</v>
      </c>
      <c r="E150" s="25"/>
      <c r="F150" s="28" t="s">
        <v>274</v>
      </c>
      <c r="G150" s="29">
        <v>1400000</v>
      </c>
      <c r="H150" s="30">
        <v>0</v>
      </c>
      <c r="I150" s="62">
        <v>5000000</v>
      </c>
      <c r="J150" s="62">
        <v>1912908</v>
      </c>
      <c r="K150" s="27" t="s">
        <v>129</v>
      </c>
      <c r="L150" s="27" t="s">
        <v>395</v>
      </c>
      <c r="M150" s="31" t="s">
        <v>147</v>
      </c>
      <c r="O150" s="27" t="s">
        <v>318</v>
      </c>
      <c r="U150" s="25"/>
      <c r="V150" s="26"/>
      <c r="W150" s="25"/>
      <c r="X150" s="25"/>
      <c r="Y150" s="28"/>
      <c r="Z150" s="29"/>
      <c r="AA150" s="29"/>
      <c r="AB150" s="29"/>
      <c r="AC150" s="30"/>
    </row>
    <row r="151" spans="2:29" ht="12" customHeight="1">
      <c r="C151" s="26" t="str">
        <f t="shared" si="2"/>
        <v/>
      </c>
      <c r="D151" s="25" t="s">
        <v>119</v>
      </c>
      <c r="E151" s="25"/>
      <c r="F151" s="28" t="s">
        <v>275</v>
      </c>
      <c r="G151" s="29">
        <v>4000000</v>
      </c>
      <c r="H151" s="30">
        <v>0</v>
      </c>
      <c r="I151" s="62">
        <v>2890000</v>
      </c>
      <c r="J151" s="62">
        <v>2630198</v>
      </c>
      <c r="K151" s="27" t="s">
        <v>129</v>
      </c>
      <c r="L151" s="27" t="s">
        <v>395</v>
      </c>
      <c r="M151" s="31" t="s">
        <v>147</v>
      </c>
      <c r="O151" s="27" t="s">
        <v>318</v>
      </c>
      <c r="U151" s="25"/>
      <c r="V151" s="26"/>
      <c r="W151" s="25"/>
      <c r="X151" s="25"/>
      <c r="Y151" s="28"/>
      <c r="Z151" s="29"/>
      <c r="AA151" s="29"/>
      <c r="AB151" s="29"/>
      <c r="AC151" s="30"/>
    </row>
    <row r="152" spans="2:29" ht="12" customHeight="1">
      <c r="B152" s="25" t="s">
        <v>120</v>
      </c>
      <c r="C152" s="26" t="str">
        <f t="shared" si="2"/>
        <v>Equipment and movables (30)</v>
      </c>
      <c r="D152" s="25" t="s">
        <v>315</v>
      </c>
      <c r="E152" s="25"/>
      <c r="I152" s="62"/>
      <c r="J152" s="62"/>
      <c r="K152" s="27" t="s">
        <v>129</v>
      </c>
      <c r="L152" s="27" t="s">
        <v>395</v>
      </c>
      <c r="M152" s="31" t="s">
        <v>147</v>
      </c>
      <c r="O152" s="27" t="s">
        <v>318</v>
      </c>
      <c r="U152" s="25"/>
      <c r="V152" s="26"/>
      <c r="W152" s="25"/>
      <c r="X152" s="25"/>
      <c r="Y152" s="28"/>
      <c r="Z152" s="29"/>
      <c r="AA152" s="29"/>
      <c r="AB152" s="29"/>
      <c r="AC152" s="30"/>
    </row>
    <row r="153" spans="2:29" ht="12" customHeight="1">
      <c r="C153" s="26" t="str">
        <f t="shared" si="2"/>
        <v/>
      </c>
      <c r="D153" s="25" t="s">
        <v>121</v>
      </c>
      <c r="E153" s="25"/>
      <c r="F153" s="28" t="s">
        <v>276</v>
      </c>
      <c r="G153" s="29">
        <v>1000000</v>
      </c>
      <c r="H153" s="30">
        <v>500000</v>
      </c>
      <c r="I153" s="62">
        <v>500000</v>
      </c>
      <c r="J153" s="35">
        <v>0</v>
      </c>
      <c r="K153" s="27" t="s">
        <v>129</v>
      </c>
      <c r="L153" s="27" t="s">
        <v>395</v>
      </c>
      <c r="M153" s="31" t="s">
        <v>147</v>
      </c>
      <c r="O153" s="27" t="s">
        <v>318</v>
      </c>
      <c r="U153" s="25"/>
      <c r="V153" s="26"/>
      <c r="W153" s="25"/>
      <c r="X153" s="25"/>
      <c r="Y153" s="28"/>
      <c r="Z153" s="29"/>
      <c r="AA153" s="29"/>
      <c r="AB153" s="29"/>
      <c r="AC153" s="30"/>
    </row>
    <row r="154" spans="2:29" ht="12" customHeight="1">
      <c r="C154" s="26" t="str">
        <f t="shared" si="2"/>
        <v/>
      </c>
      <c r="D154" s="25" t="s">
        <v>122</v>
      </c>
      <c r="E154" s="25"/>
      <c r="F154" s="28" t="s">
        <v>277</v>
      </c>
      <c r="G154" s="29">
        <v>700613</v>
      </c>
      <c r="H154" s="30">
        <v>0</v>
      </c>
      <c r="I154" s="62">
        <v>500000</v>
      </c>
      <c r="J154" s="62">
        <v>494500</v>
      </c>
      <c r="K154" s="27" t="s">
        <v>129</v>
      </c>
      <c r="L154" s="27" t="s">
        <v>395</v>
      </c>
      <c r="M154" s="31" t="s">
        <v>147</v>
      </c>
      <c r="O154" s="27" t="s">
        <v>318</v>
      </c>
      <c r="U154" s="25"/>
      <c r="V154" s="26"/>
      <c r="W154" s="25"/>
      <c r="X154" s="25"/>
      <c r="Y154" s="28"/>
      <c r="Z154" s="29"/>
      <c r="AA154" s="29"/>
      <c r="AB154" s="29"/>
      <c r="AC154" s="30"/>
    </row>
    <row r="155" spans="2:29" ht="12" customHeight="1">
      <c r="C155" s="26" t="str">
        <f t="shared" si="2"/>
        <v/>
      </c>
      <c r="D155" s="25" t="s">
        <v>123</v>
      </c>
      <c r="E155" s="25"/>
      <c r="F155" s="28" t="s">
        <v>278</v>
      </c>
      <c r="G155" s="29">
        <v>1400000</v>
      </c>
      <c r="H155" s="30">
        <v>0</v>
      </c>
      <c r="I155" s="62">
        <v>1500000</v>
      </c>
      <c r="J155" s="62">
        <v>1382400</v>
      </c>
      <c r="K155" s="27" t="s">
        <v>129</v>
      </c>
      <c r="L155" s="27" t="s">
        <v>395</v>
      </c>
      <c r="M155" s="31" t="s">
        <v>147</v>
      </c>
      <c r="O155" s="27" t="s">
        <v>318</v>
      </c>
      <c r="U155" s="25"/>
      <c r="V155" s="26"/>
      <c r="W155" s="25"/>
      <c r="X155" s="25"/>
      <c r="Y155" s="28"/>
      <c r="Z155" s="29"/>
      <c r="AA155" s="29"/>
      <c r="AB155" s="29"/>
      <c r="AC155" s="30"/>
    </row>
    <row r="156" spans="2:29" ht="12" customHeight="1">
      <c r="C156" s="26" t="str">
        <f t="shared" si="2"/>
        <v/>
      </c>
      <c r="D156" s="25" t="s">
        <v>124</v>
      </c>
      <c r="E156" s="25"/>
      <c r="F156" s="28" t="s">
        <v>279</v>
      </c>
      <c r="G156" s="29">
        <v>2500000</v>
      </c>
      <c r="H156" s="30">
        <v>1150695</v>
      </c>
      <c r="I156" s="62">
        <v>1500000</v>
      </c>
      <c r="J156" s="62">
        <v>776965</v>
      </c>
      <c r="K156" s="27" t="s">
        <v>129</v>
      </c>
      <c r="L156" s="27" t="s">
        <v>395</v>
      </c>
      <c r="M156" s="31" t="s">
        <v>147</v>
      </c>
      <c r="O156" s="27" t="s">
        <v>318</v>
      </c>
      <c r="U156" s="25"/>
      <c r="V156" s="26"/>
      <c r="W156" s="25"/>
      <c r="X156" s="25"/>
      <c r="Y156" s="28"/>
      <c r="Z156" s="29"/>
      <c r="AA156" s="29"/>
      <c r="AB156" s="29"/>
      <c r="AC156" s="30"/>
    </row>
    <row r="157" spans="2:29" ht="12" customHeight="1">
      <c r="C157" s="26" t="str">
        <f t="shared" si="2"/>
        <v/>
      </c>
      <c r="D157" s="25" t="s">
        <v>131</v>
      </c>
      <c r="E157" s="25"/>
      <c r="F157" s="28" t="s">
        <v>280</v>
      </c>
      <c r="G157" s="29">
        <v>2099387</v>
      </c>
      <c r="H157" s="30">
        <v>0</v>
      </c>
      <c r="I157" s="62">
        <v>2000000</v>
      </c>
      <c r="J157" s="30">
        <v>0</v>
      </c>
      <c r="K157" s="27" t="s">
        <v>129</v>
      </c>
      <c r="L157" s="27" t="s">
        <v>395</v>
      </c>
      <c r="M157" s="31" t="s">
        <v>147</v>
      </c>
      <c r="O157" s="27" t="s">
        <v>318</v>
      </c>
      <c r="U157" s="25"/>
      <c r="V157" s="26"/>
      <c r="W157" s="25"/>
      <c r="X157" s="25"/>
      <c r="Y157" s="28"/>
      <c r="Z157" s="29"/>
      <c r="AA157" s="29"/>
      <c r="AB157" s="29"/>
      <c r="AC157" s="30"/>
    </row>
    <row r="158" spans="2:29" ht="12" customHeight="1">
      <c r="C158" s="26" t="str">
        <f t="shared" si="2"/>
        <v/>
      </c>
      <c r="D158" s="25" t="s">
        <v>126</v>
      </c>
      <c r="E158" s="25"/>
      <c r="F158" s="28" t="s">
        <v>281</v>
      </c>
      <c r="G158" s="29">
        <v>1000000</v>
      </c>
      <c r="H158" s="30">
        <v>0</v>
      </c>
      <c r="I158" s="62">
        <v>1000000</v>
      </c>
      <c r="J158" s="30">
        <v>0</v>
      </c>
      <c r="K158" s="27" t="s">
        <v>129</v>
      </c>
      <c r="L158" s="27" t="s">
        <v>395</v>
      </c>
      <c r="M158" s="31" t="s">
        <v>147</v>
      </c>
      <c r="O158" s="27" t="s">
        <v>318</v>
      </c>
      <c r="U158" s="25"/>
      <c r="V158" s="26"/>
      <c r="W158" s="25"/>
      <c r="X158" s="25"/>
      <c r="Y158" s="28"/>
      <c r="Z158" s="29"/>
      <c r="AA158" s="29"/>
      <c r="AB158" s="29"/>
      <c r="AC158" s="30"/>
    </row>
    <row r="159" spans="2:29" ht="12" customHeight="1">
      <c r="C159" s="26" t="str">
        <f t="shared" si="2"/>
        <v/>
      </c>
      <c r="D159" s="25" t="s">
        <v>127</v>
      </c>
      <c r="E159" s="25"/>
      <c r="F159" s="28" t="s">
        <v>282</v>
      </c>
      <c r="G159" s="29">
        <v>4000000</v>
      </c>
      <c r="H159" s="30">
        <v>0</v>
      </c>
      <c r="I159" s="30">
        <v>0</v>
      </c>
      <c r="J159" s="30">
        <v>0</v>
      </c>
      <c r="K159" s="27" t="s">
        <v>129</v>
      </c>
      <c r="L159" s="27" t="s">
        <v>395</v>
      </c>
      <c r="M159" s="31" t="s">
        <v>147</v>
      </c>
      <c r="O159" s="27" t="s">
        <v>318</v>
      </c>
      <c r="U159" s="25"/>
      <c r="V159" s="26"/>
      <c r="W159" s="25"/>
      <c r="X159" s="25"/>
      <c r="Y159" s="28"/>
      <c r="Z159" s="29"/>
      <c r="AA159" s="29"/>
      <c r="AB159" s="29"/>
      <c r="AC159" s="30"/>
    </row>
    <row r="160" spans="2:29" ht="25.5" customHeight="1">
      <c r="B160" s="25" t="s">
        <v>39</v>
      </c>
      <c r="C160" s="26" t="str">
        <f t="shared" si="2"/>
        <v>Other long and mid term loans (31)</v>
      </c>
      <c r="D160" s="25" t="s">
        <v>316</v>
      </c>
      <c r="E160" s="25"/>
      <c r="I160" s="62"/>
      <c r="J160" s="62"/>
      <c r="K160" s="27" t="s">
        <v>129</v>
      </c>
      <c r="L160" s="27" t="s">
        <v>395</v>
      </c>
      <c r="M160" s="31" t="s">
        <v>147</v>
      </c>
      <c r="O160" s="27" t="s">
        <v>318</v>
      </c>
      <c r="U160" s="25"/>
      <c r="V160" s="26"/>
      <c r="W160" s="25"/>
      <c r="X160" s="25"/>
      <c r="Y160" s="28"/>
      <c r="Z160" s="29"/>
      <c r="AA160" s="29"/>
      <c r="AB160" s="29"/>
      <c r="AC160" s="30"/>
    </row>
    <row r="161" spans="2:29" ht="12" customHeight="1">
      <c r="B161" s="25" t="s">
        <v>128</v>
      </c>
      <c r="C161" s="26" t="str">
        <f t="shared" si="2"/>
        <v>Holdings with or without certificates (32)</v>
      </c>
      <c r="D161" s="25" t="s">
        <v>317</v>
      </c>
      <c r="E161" s="25"/>
      <c r="I161" s="62"/>
      <c r="J161" s="62"/>
      <c r="K161" s="27" t="s">
        <v>129</v>
      </c>
      <c r="L161" s="27" t="s">
        <v>395</v>
      </c>
      <c r="M161" s="31" t="s">
        <v>147</v>
      </c>
      <c r="O161" s="27" t="s">
        <v>318</v>
      </c>
      <c r="U161" s="25"/>
      <c r="V161" s="26"/>
      <c r="W161" s="25"/>
      <c r="X161" s="25"/>
      <c r="Y161" s="28"/>
      <c r="Z161" s="29"/>
      <c r="AA161" s="29"/>
      <c r="AB161" s="29"/>
      <c r="AC161" s="30"/>
    </row>
    <row r="190" spans="1:11" s="1" customFormat="1">
      <c r="A190" s="24"/>
      <c r="B190" s="25"/>
      <c r="C190" s="26"/>
      <c r="D190" s="27"/>
      <c r="E190" s="27"/>
      <c r="F190" s="28"/>
      <c r="G190" s="29"/>
      <c r="H190" s="30"/>
      <c r="I190" s="30"/>
      <c r="J190" s="30"/>
      <c r="K190" s="27"/>
    </row>
    <row r="191" spans="1:11" s="1" customFormat="1">
      <c r="A191" s="24"/>
      <c r="B191" s="25"/>
      <c r="C191" s="26"/>
      <c r="D191" s="27"/>
      <c r="E191" s="27"/>
      <c r="F191" s="28"/>
      <c r="G191" s="29"/>
      <c r="H191" s="30"/>
      <c r="I191" s="30"/>
      <c r="J191" s="30"/>
    </row>
    <row r="192" spans="1:11" s="1" customFormat="1">
      <c r="A192" s="24"/>
    </row>
    <row r="193" spans="1:1" s="1" customFormat="1" ht="10">
      <c r="A193" s="8"/>
    </row>
    <row r="194" spans="1:1" s="1" customFormat="1" ht="10">
      <c r="A194" s="8"/>
    </row>
    <row r="195" spans="1:1" s="1" customFormat="1" ht="10">
      <c r="A195" s="8"/>
    </row>
    <row r="196" spans="1:1" s="1" customFormat="1" ht="10">
      <c r="A196" s="8"/>
    </row>
    <row r="197" spans="1:1" s="1" customFormat="1" ht="10">
      <c r="A197" s="8"/>
    </row>
    <row r="198" spans="1:1" s="1" customFormat="1" ht="10">
      <c r="A198" s="8"/>
    </row>
    <row r="199" spans="1:1" s="1" customFormat="1" ht="10">
      <c r="A199" s="8"/>
    </row>
    <row r="200" spans="1:1" s="1" customFormat="1" ht="10">
      <c r="A200" s="8"/>
    </row>
    <row r="201" spans="1:1" s="1" customFormat="1" ht="10">
      <c r="A201" s="8"/>
    </row>
    <row r="202" spans="1:1" s="1" customFormat="1" ht="10">
      <c r="A202" s="8"/>
    </row>
    <row r="203" spans="1:1" s="1" customFormat="1" ht="10">
      <c r="A203" s="8"/>
    </row>
    <row r="204" spans="1:1" s="1" customFormat="1" ht="10">
      <c r="A204" s="8"/>
    </row>
    <row r="205" spans="1:1" s="1" customFormat="1" ht="10">
      <c r="A205" s="8"/>
    </row>
    <row r="206" spans="1:1" s="1" customFormat="1" ht="10">
      <c r="A206" s="8"/>
    </row>
    <row r="207" spans="1:1" s="1" customFormat="1" ht="10">
      <c r="A207" s="8"/>
    </row>
    <row r="208" spans="1:1" s="1" customFormat="1" ht="10">
      <c r="A208" s="8"/>
    </row>
    <row r="209" spans="1:10" s="1" customFormat="1" ht="10">
      <c r="A209" s="8"/>
    </row>
    <row r="210" spans="1:10" s="1" customFormat="1" ht="10">
      <c r="A210" s="8"/>
      <c r="B210" s="2"/>
      <c r="C210" s="7"/>
      <c r="D210" s="2"/>
      <c r="E210" s="2"/>
      <c r="F210" s="3"/>
      <c r="G210" s="5"/>
      <c r="H210" s="23"/>
      <c r="I210" s="23"/>
      <c r="J210" s="23"/>
    </row>
    <row r="211" spans="1:10" s="1" customFormat="1" ht="10">
      <c r="A211" s="8"/>
      <c r="B211" s="2"/>
      <c r="C211" s="7"/>
      <c r="D211" s="2"/>
      <c r="E211" s="2"/>
      <c r="F211" s="3"/>
      <c r="G211" s="5"/>
      <c r="H211" s="23"/>
      <c r="I211" s="23"/>
      <c r="J211" s="23"/>
    </row>
    <row r="212" spans="1:10" s="1" customFormat="1" ht="10">
      <c r="A212" s="8"/>
      <c r="B212" s="2"/>
      <c r="C212" s="7"/>
      <c r="D212" s="2"/>
      <c r="E212" s="2"/>
      <c r="F212" s="3"/>
      <c r="G212" s="5"/>
      <c r="H212" s="23"/>
      <c r="I212" s="23"/>
      <c r="J212" s="23"/>
    </row>
    <row r="213" spans="1:10" s="1" customFormat="1" ht="10">
      <c r="A213" s="8"/>
      <c r="B213" s="2"/>
      <c r="C213" s="7"/>
      <c r="D213" s="2"/>
      <c r="E213" s="2"/>
      <c r="F213" s="3"/>
      <c r="G213" s="5"/>
      <c r="H213" s="23"/>
      <c r="I213" s="23"/>
      <c r="J213" s="23"/>
    </row>
    <row r="214" spans="1:10" s="1" customFormat="1" ht="10">
      <c r="A214" s="8"/>
      <c r="B214" s="2"/>
      <c r="C214" s="7"/>
      <c r="D214" s="2"/>
      <c r="E214" s="2"/>
      <c r="F214" s="3"/>
      <c r="G214" s="5"/>
      <c r="H214" s="23"/>
      <c r="I214" s="23"/>
      <c r="J214" s="23"/>
    </row>
    <row r="215" spans="1:10" s="1" customFormat="1" ht="10">
      <c r="A215" s="8"/>
      <c r="B215" s="2"/>
      <c r="C215" s="7"/>
      <c r="D215" s="2"/>
      <c r="E215" s="2"/>
      <c r="F215" s="3"/>
      <c r="G215" s="5"/>
      <c r="H215" s="23"/>
      <c r="I215" s="23"/>
      <c r="J215" s="23"/>
    </row>
    <row r="216" spans="1:10" s="1" customFormat="1" ht="10">
      <c r="A216" s="8"/>
      <c r="B216" s="2"/>
      <c r="C216" s="7"/>
      <c r="D216" s="2"/>
      <c r="E216" s="2"/>
      <c r="F216" s="3"/>
      <c r="G216" s="5"/>
      <c r="H216" s="23"/>
      <c r="I216" s="23"/>
      <c r="J216" s="23"/>
    </row>
    <row r="217" spans="1:10" s="1" customFormat="1" ht="10">
      <c r="A217" s="8"/>
      <c r="B217" s="2"/>
      <c r="C217" s="7"/>
      <c r="D217" s="2"/>
      <c r="E217" s="2"/>
      <c r="F217" s="3"/>
      <c r="G217" s="5"/>
      <c r="H217" s="23"/>
      <c r="I217" s="23"/>
      <c r="J217" s="23"/>
    </row>
    <row r="218" spans="1:10" s="1" customFormat="1" ht="10">
      <c r="A218" s="8"/>
      <c r="B218" s="2"/>
      <c r="C218" s="7"/>
      <c r="D218" s="2"/>
      <c r="E218" s="2"/>
      <c r="F218" s="3"/>
      <c r="G218" s="5"/>
      <c r="H218" s="23"/>
      <c r="I218" s="23"/>
      <c r="J218" s="23"/>
    </row>
    <row r="219" spans="1:10" s="1" customFormat="1" ht="10">
      <c r="A219" s="8"/>
      <c r="B219" s="2"/>
      <c r="C219" s="7"/>
      <c r="D219" s="2"/>
      <c r="E219" s="2"/>
      <c r="F219" s="3"/>
      <c r="G219" s="5"/>
      <c r="H219" s="23"/>
      <c r="I219" s="23"/>
      <c r="J219" s="23"/>
    </row>
    <row r="220" spans="1:10" s="1" customFormat="1" ht="10">
      <c r="A220" s="8"/>
      <c r="B220" s="2"/>
      <c r="C220" s="7"/>
      <c r="D220" s="2"/>
      <c r="E220" s="2"/>
      <c r="F220" s="3"/>
      <c r="G220" s="5"/>
      <c r="H220" s="23"/>
      <c r="I220" s="23"/>
      <c r="J220" s="23"/>
    </row>
    <row r="221" spans="1:10" s="1" customFormat="1" ht="10">
      <c r="A221" s="8"/>
      <c r="B221" s="2"/>
      <c r="C221" s="7"/>
      <c r="D221" s="2"/>
      <c r="E221" s="2"/>
      <c r="F221" s="3"/>
      <c r="G221" s="5"/>
      <c r="H221" s="23"/>
      <c r="I221" s="23"/>
      <c r="J221" s="23"/>
    </row>
    <row r="222" spans="1:10" s="1" customFormat="1" ht="10">
      <c r="A222" s="8"/>
      <c r="B222" s="2"/>
      <c r="C222" s="7"/>
      <c r="D222" s="2"/>
      <c r="E222" s="2"/>
      <c r="F222" s="3"/>
      <c r="G222" s="5"/>
      <c r="H222" s="23"/>
      <c r="I222" s="23"/>
      <c r="J222" s="23"/>
    </row>
    <row r="223" spans="1:10" s="1" customFormat="1" ht="10">
      <c r="A223" s="8"/>
      <c r="B223" s="2"/>
      <c r="C223" s="7"/>
      <c r="D223" s="2"/>
      <c r="E223" s="2"/>
      <c r="F223" s="3"/>
      <c r="G223" s="5"/>
      <c r="H223" s="23"/>
      <c r="I223" s="23"/>
      <c r="J223" s="23"/>
    </row>
    <row r="224" spans="1:10" s="1" customFormat="1" ht="10">
      <c r="A224" s="8"/>
      <c r="B224" s="2"/>
      <c r="C224" s="7"/>
      <c r="D224" s="2"/>
      <c r="E224" s="2"/>
      <c r="F224" s="3"/>
      <c r="G224" s="5"/>
      <c r="H224" s="23"/>
      <c r="I224" s="23"/>
      <c r="J224" s="23"/>
    </row>
    <row r="225" spans="1:10" s="1" customFormat="1" ht="10">
      <c r="A225" s="8"/>
      <c r="B225" s="2"/>
      <c r="C225" s="7"/>
      <c r="D225" s="2"/>
      <c r="E225" s="2"/>
      <c r="F225" s="3"/>
      <c r="G225" s="5"/>
      <c r="H225" s="23"/>
      <c r="I225" s="23"/>
      <c r="J225" s="23"/>
    </row>
    <row r="226" spans="1:10" s="1" customFormat="1" ht="10">
      <c r="A226" s="8"/>
      <c r="B226" s="2"/>
      <c r="C226" s="7"/>
      <c r="D226" s="2"/>
      <c r="E226" s="2"/>
      <c r="F226" s="3"/>
      <c r="G226" s="5"/>
      <c r="H226" s="23"/>
      <c r="I226" s="23"/>
      <c r="J226" s="23"/>
    </row>
    <row r="227" spans="1:10" s="1" customFormat="1" ht="10">
      <c r="A227" s="8"/>
      <c r="B227" s="2"/>
      <c r="C227" s="7"/>
      <c r="D227" s="2"/>
      <c r="E227" s="2"/>
      <c r="F227" s="3"/>
      <c r="G227" s="5"/>
      <c r="H227" s="23"/>
      <c r="I227" s="23"/>
      <c r="J227" s="23"/>
    </row>
    <row r="228" spans="1:10" s="1" customFormat="1" ht="10">
      <c r="A228" s="8"/>
      <c r="B228" s="2"/>
      <c r="C228" s="7"/>
      <c r="D228" s="2"/>
      <c r="E228" s="2"/>
      <c r="F228" s="3"/>
      <c r="G228" s="5"/>
      <c r="H228" s="23"/>
      <c r="I228" s="23"/>
      <c r="J228" s="23"/>
    </row>
    <row r="229" spans="1:10" s="1" customFormat="1" ht="10">
      <c r="A229" s="8"/>
      <c r="B229" s="2"/>
      <c r="C229" s="7"/>
      <c r="D229" s="2"/>
      <c r="E229" s="2"/>
      <c r="F229" s="3"/>
      <c r="G229" s="5"/>
      <c r="H229" s="23"/>
      <c r="I229" s="23"/>
      <c r="J229" s="23"/>
    </row>
    <row r="230" spans="1:10" s="1" customFormat="1" ht="10">
      <c r="A230" s="8"/>
      <c r="B230" s="2"/>
      <c r="C230" s="7"/>
      <c r="D230" s="2"/>
      <c r="E230" s="2"/>
      <c r="F230" s="3"/>
      <c r="G230" s="5"/>
      <c r="H230" s="23"/>
      <c r="I230" s="23"/>
      <c r="J230" s="23"/>
    </row>
    <row r="231" spans="1:10" s="1" customFormat="1" ht="10">
      <c r="A231" s="8"/>
      <c r="B231" s="2"/>
      <c r="C231" s="7"/>
      <c r="D231" s="2"/>
      <c r="E231" s="2"/>
      <c r="F231" s="3"/>
      <c r="G231" s="5"/>
      <c r="H231" s="23"/>
      <c r="I231" s="23"/>
      <c r="J231" s="23"/>
    </row>
    <row r="232" spans="1:10" s="1" customFormat="1" ht="10">
      <c r="A232" s="8"/>
      <c r="B232" s="2"/>
      <c r="C232" s="7"/>
      <c r="D232" s="2"/>
      <c r="E232" s="2"/>
      <c r="F232" s="3"/>
      <c r="G232" s="5"/>
      <c r="H232" s="23"/>
      <c r="I232" s="23"/>
      <c r="J232" s="23"/>
    </row>
    <row r="233" spans="1:10" s="1" customFormat="1" ht="10">
      <c r="A233" s="8"/>
      <c r="B233" s="2"/>
      <c r="C233" s="7"/>
      <c r="D233" s="2"/>
      <c r="E233" s="2"/>
      <c r="F233" s="3"/>
      <c r="G233" s="5"/>
      <c r="H233" s="23"/>
      <c r="I233" s="23"/>
      <c r="J233" s="23"/>
    </row>
    <row r="234" spans="1:10" s="1" customFormat="1" ht="10">
      <c r="A234" s="8"/>
      <c r="B234" s="2"/>
      <c r="C234" s="7"/>
      <c r="D234" s="2"/>
      <c r="E234" s="2"/>
      <c r="F234" s="3"/>
      <c r="G234" s="5"/>
      <c r="H234" s="23"/>
      <c r="I234" s="23"/>
      <c r="J234" s="23"/>
    </row>
    <row r="235" spans="1:10" s="1" customFormat="1" ht="10">
      <c r="A235" s="8"/>
      <c r="B235" s="2"/>
      <c r="C235" s="7"/>
      <c r="D235" s="2"/>
      <c r="E235" s="2"/>
      <c r="F235" s="3"/>
      <c r="G235" s="5"/>
      <c r="H235" s="23"/>
      <c r="I235" s="23"/>
      <c r="J235" s="23"/>
    </row>
    <row r="236" spans="1:10" s="1" customFormat="1" ht="10">
      <c r="A236" s="8"/>
      <c r="B236" s="2"/>
      <c r="C236" s="7"/>
      <c r="D236" s="2"/>
      <c r="E236" s="2"/>
      <c r="F236" s="3"/>
      <c r="G236" s="5"/>
      <c r="H236" s="23"/>
      <c r="I236" s="23"/>
      <c r="J236" s="23"/>
    </row>
    <row r="237" spans="1:10" s="1" customFormat="1" ht="10">
      <c r="A237" s="8"/>
      <c r="B237" s="2"/>
      <c r="C237" s="7"/>
      <c r="D237" s="2"/>
      <c r="E237" s="2"/>
      <c r="F237" s="3"/>
      <c r="G237" s="5"/>
      <c r="H237" s="23"/>
      <c r="I237" s="23"/>
      <c r="J237" s="23"/>
    </row>
    <row r="238" spans="1:10" s="1" customFormat="1" ht="10">
      <c r="A238" s="8"/>
      <c r="B238" s="2"/>
      <c r="C238" s="7"/>
      <c r="D238" s="2"/>
      <c r="E238" s="2"/>
      <c r="F238" s="3"/>
      <c r="G238" s="5"/>
      <c r="H238" s="23"/>
      <c r="I238" s="23"/>
      <c r="J238" s="23"/>
    </row>
    <row r="239" spans="1:10" s="1" customFormat="1" ht="10">
      <c r="A239" s="8"/>
      <c r="B239" s="2"/>
      <c r="C239" s="7"/>
      <c r="D239" s="2"/>
      <c r="E239" s="2"/>
      <c r="F239" s="3"/>
      <c r="G239" s="5"/>
      <c r="H239" s="23"/>
      <c r="I239" s="23"/>
      <c r="J239" s="23"/>
    </row>
    <row r="240" spans="1:10" s="1" customFormat="1" ht="10">
      <c r="A240" s="8"/>
      <c r="B240" s="2"/>
      <c r="C240" s="7"/>
      <c r="D240" s="2"/>
      <c r="E240" s="2"/>
      <c r="F240" s="3"/>
      <c r="G240" s="5"/>
      <c r="H240" s="23"/>
      <c r="I240" s="23"/>
      <c r="J240" s="23"/>
    </row>
    <row r="241" spans="1:11" s="1" customFormat="1" ht="10">
      <c r="A241" s="8"/>
      <c r="B241" s="2"/>
      <c r="C241" s="7"/>
      <c r="D241" s="2"/>
      <c r="E241" s="2"/>
      <c r="F241" s="3"/>
      <c r="G241" s="5"/>
      <c r="H241" s="23"/>
      <c r="I241" s="23"/>
      <c r="J241" s="23"/>
    </row>
    <row r="242" spans="1:11" s="1" customFormat="1" ht="10">
      <c r="A242" s="8"/>
      <c r="B242" s="2"/>
      <c r="C242" s="7"/>
      <c r="D242" s="2"/>
      <c r="E242" s="2"/>
      <c r="F242" s="3"/>
      <c r="G242" s="5"/>
      <c r="H242" s="23"/>
      <c r="I242" s="23"/>
      <c r="J242" s="23"/>
    </row>
    <row r="243" spans="1:11" s="1" customFormat="1" ht="10">
      <c r="A243" s="8"/>
      <c r="B243" s="2"/>
      <c r="C243" s="7"/>
      <c r="D243" s="2"/>
      <c r="E243" s="2"/>
      <c r="F243" s="3"/>
      <c r="G243" s="5"/>
      <c r="H243" s="23"/>
      <c r="I243" s="23"/>
      <c r="J243" s="23"/>
    </row>
    <row r="244" spans="1:11" s="1" customFormat="1" ht="10">
      <c r="A244" s="8"/>
      <c r="B244" s="2"/>
      <c r="C244" s="7"/>
      <c r="D244" s="2"/>
      <c r="E244" s="2"/>
      <c r="F244" s="3"/>
      <c r="G244" s="5"/>
      <c r="H244" s="23"/>
      <c r="I244" s="23"/>
      <c r="J244" s="23"/>
    </row>
    <row r="245" spans="1:11" s="1" customFormat="1" ht="10">
      <c r="A245" s="8"/>
      <c r="B245" s="2"/>
      <c r="C245" s="7"/>
      <c r="D245" s="2"/>
      <c r="E245" s="2"/>
      <c r="F245" s="3"/>
      <c r="G245" s="5"/>
      <c r="H245" s="23"/>
      <c r="I245" s="23"/>
      <c r="J245" s="23"/>
    </row>
    <row r="246" spans="1:11" s="1" customFormat="1" ht="10">
      <c r="A246" s="8"/>
      <c r="B246" s="2"/>
      <c r="C246" s="7"/>
      <c r="D246" s="2"/>
      <c r="E246" s="2"/>
      <c r="F246" s="3"/>
      <c r="G246" s="5"/>
      <c r="H246" s="23"/>
      <c r="I246" s="23"/>
      <c r="J246" s="23"/>
    </row>
    <row r="247" spans="1:11" s="1" customFormat="1" ht="10">
      <c r="A247" s="8"/>
      <c r="B247" s="2"/>
      <c r="C247" s="7"/>
      <c r="D247" s="2"/>
      <c r="E247" s="2"/>
      <c r="F247" s="3"/>
      <c r="G247" s="5"/>
      <c r="H247" s="23"/>
      <c r="I247" s="23"/>
      <c r="J247" s="23"/>
    </row>
    <row r="248" spans="1:11" s="1" customFormat="1" ht="10">
      <c r="A248" s="8"/>
      <c r="B248" s="2"/>
      <c r="C248" s="7"/>
      <c r="D248" s="2"/>
      <c r="E248" s="2"/>
      <c r="F248" s="3"/>
      <c r="G248" s="5"/>
      <c r="H248" s="23"/>
      <c r="I248" s="23"/>
      <c r="J248" s="23"/>
    </row>
    <row r="249" spans="1:11" s="1" customFormat="1" ht="10">
      <c r="A249" s="8"/>
      <c r="B249" s="2"/>
      <c r="C249" s="7"/>
      <c r="D249" s="2"/>
      <c r="E249" s="2"/>
      <c r="F249" s="3"/>
      <c r="G249" s="5"/>
      <c r="H249" s="23"/>
      <c r="I249" s="23"/>
      <c r="J249" s="23"/>
    </row>
    <row r="250" spans="1:11" s="1" customFormat="1" ht="10">
      <c r="A250" s="8"/>
      <c r="B250" s="2"/>
      <c r="C250" s="7"/>
      <c r="D250" s="2"/>
      <c r="E250" s="2"/>
      <c r="F250" s="3"/>
      <c r="G250" s="5"/>
      <c r="H250" s="23"/>
      <c r="I250" s="23"/>
      <c r="J250" s="23"/>
    </row>
    <row r="251" spans="1:11" s="1" customFormat="1" ht="10">
      <c r="A251" s="8"/>
      <c r="B251" s="2"/>
      <c r="C251" s="7"/>
      <c r="D251" s="2"/>
      <c r="E251" s="2"/>
      <c r="F251" s="3"/>
      <c r="G251" s="5"/>
      <c r="H251" s="23"/>
      <c r="I251" s="23"/>
      <c r="J251" s="23"/>
    </row>
    <row r="252" spans="1:11">
      <c r="A252" s="8"/>
      <c r="B252" s="2"/>
      <c r="C252" s="7"/>
      <c r="D252" s="2"/>
      <c r="E252" s="2"/>
      <c r="F252" s="3"/>
      <c r="G252" s="5"/>
      <c r="H252" s="23"/>
      <c r="I252" s="23"/>
      <c r="J252" s="23"/>
      <c r="K252" s="1"/>
    </row>
    <row r="253" spans="1:11">
      <c r="A253" s="8"/>
      <c r="B253" s="2"/>
      <c r="C253" s="7"/>
      <c r="D253" s="2"/>
      <c r="E253" s="2"/>
      <c r="F253" s="3"/>
      <c r="G253" s="5"/>
      <c r="H253" s="23"/>
      <c r="I253" s="23"/>
      <c r="J253" s="23"/>
    </row>
    <row r="254" spans="1:11">
      <c r="A254" s="8"/>
      <c r="D254" s="25"/>
      <c r="E254" s="25"/>
    </row>
    <row r="255" spans="1:11">
      <c r="D255" s="25"/>
      <c r="E255" s="25"/>
    </row>
    <row r="256" spans="1:11">
      <c r="D256" s="25"/>
      <c r="E256" s="25"/>
    </row>
    <row r="257" spans="4:5">
      <c r="D257" s="25"/>
      <c r="E257" s="25"/>
    </row>
    <row r="258" spans="4:5">
      <c r="D258" s="25"/>
      <c r="E258" s="25"/>
    </row>
    <row r="259" spans="4:5">
      <c r="D259" s="25"/>
      <c r="E259" s="25"/>
    </row>
    <row r="260" spans="4:5">
      <c r="D260" s="25"/>
      <c r="E260" s="25"/>
    </row>
    <row r="261" spans="4:5">
      <c r="D261" s="25"/>
      <c r="E261" s="25"/>
    </row>
    <row r="262" spans="4:5">
      <c r="D262" s="25"/>
      <c r="E262" s="25"/>
    </row>
    <row r="263" spans="4:5">
      <c r="D263" s="25"/>
      <c r="E263" s="25"/>
    </row>
  </sheetData>
  <autoFilter ref="A142:AC142"/>
  <mergeCells count="1">
    <mergeCell ref="B1:C1"/>
  </mergeCells>
  <pageMargins left="0.7" right="0.7" top="0.75" bottom="0.75" header="0.3" footer="0.3"/>
  <pageSetup scale="53" fitToWidth="2" fitToHeight="4" orientation="landscape"/>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1"/>
  <sheetViews>
    <sheetView workbookViewId="0">
      <selection activeCell="O8" sqref="O8"/>
    </sheetView>
  </sheetViews>
  <sheetFormatPr baseColWidth="10" defaultColWidth="8.83203125" defaultRowHeight="10" x14ac:dyDescent="0"/>
  <cols>
    <col min="1" max="1" width="3.5" style="9" customWidth="1"/>
    <col min="2" max="2" width="66.5" style="9" customWidth="1"/>
    <col min="3" max="3" width="10.83203125" style="9" bestFit="1" customWidth="1"/>
    <col min="4" max="4" width="9.83203125" style="9" bestFit="1" customWidth="1"/>
    <col min="5" max="5" width="16.83203125" style="9" customWidth="1"/>
    <col min="6" max="6" width="13" style="9" customWidth="1"/>
    <col min="7" max="7" width="9.83203125" style="9" customWidth="1"/>
    <col min="8" max="8" width="10.6640625" style="9" bestFit="1" customWidth="1"/>
    <col min="9" max="9" width="12.6640625" style="9" customWidth="1"/>
    <col min="10" max="10" width="17.33203125" style="9" customWidth="1"/>
    <col min="11" max="11" width="13.5" style="9" customWidth="1"/>
    <col min="12" max="16384" width="8.83203125" style="9"/>
  </cols>
  <sheetData>
    <row r="1" spans="2:11">
      <c r="B1" s="6" t="s">
        <v>328</v>
      </c>
    </row>
    <row r="2" spans="2:11" ht="12">
      <c r="B2" s="6"/>
      <c r="C2" s="73">
        <v>2008</v>
      </c>
      <c r="D2" s="73"/>
      <c r="E2" s="73"/>
      <c r="F2" s="73"/>
      <c r="H2" s="73">
        <v>2009</v>
      </c>
      <c r="I2" s="73"/>
      <c r="J2" s="73"/>
      <c r="K2" s="73"/>
    </row>
    <row r="3" spans="2:11" s="13" customFormat="1">
      <c r="B3" s="10" t="s">
        <v>155</v>
      </c>
      <c r="C3" s="11" t="s">
        <v>392</v>
      </c>
      <c r="D3" s="11" t="s">
        <v>391</v>
      </c>
      <c r="E3" s="11" t="s">
        <v>390</v>
      </c>
      <c r="F3" s="12" t="s">
        <v>389</v>
      </c>
      <c r="G3" s="11"/>
      <c r="H3" s="11" t="s">
        <v>393</v>
      </c>
      <c r="I3" s="11" t="s">
        <v>391</v>
      </c>
      <c r="J3" s="11" t="s">
        <v>390</v>
      </c>
      <c r="K3" s="12" t="s">
        <v>389</v>
      </c>
    </row>
    <row r="4" spans="2:11">
      <c r="B4" s="9" t="s">
        <v>154</v>
      </c>
    </row>
    <row r="5" spans="2:11">
      <c r="B5" s="58" t="s">
        <v>152</v>
      </c>
      <c r="C5" s="14">
        <f>'08 &amp; 09 combined'!G2</f>
        <v>2000000</v>
      </c>
      <c r="D5" s="14">
        <f>'08 &amp; 09 combined'!H2</f>
        <v>0</v>
      </c>
      <c r="E5" s="15" t="e">
        <f>D5/$D$19</f>
        <v>#REF!</v>
      </c>
      <c r="F5" s="15">
        <f>D5/C5</f>
        <v>0</v>
      </c>
      <c r="G5" s="14"/>
      <c r="H5" s="14">
        <f>'08 &amp; 09 combined'!I2</f>
        <v>0</v>
      </c>
      <c r="I5" s="14">
        <f>'08 &amp; 09 combined'!J2</f>
        <v>175000</v>
      </c>
      <c r="J5" s="15" t="e">
        <f t="shared" ref="J5:J10" si="0">I5/$I$19</f>
        <v>#REF!</v>
      </c>
      <c r="K5" s="15" t="e">
        <f>I5/H5</f>
        <v>#DIV/0!</v>
      </c>
    </row>
    <row r="6" spans="2:11">
      <c r="B6" s="58" t="s">
        <v>385</v>
      </c>
      <c r="C6" s="14" t="e">
        <f>('08 &amp; 09 combined'!#REF!)+'08 &amp; 09 combined'!#REF!</f>
        <v>#REF!</v>
      </c>
      <c r="D6" s="14" t="e">
        <f>('08 &amp; 09 combined'!#REF!)+'08 &amp; 09 combined'!#REF!</f>
        <v>#REF!</v>
      </c>
      <c r="E6" s="15" t="e">
        <f t="shared" ref="E6:E10" si="1">D6/$D$19</f>
        <v>#REF!</v>
      </c>
      <c r="F6" s="15" t="e">
        <f t="shared" ref="F6:F10" si="2">D6/C6</f>
        <v>#REF!</v>
      </c>
      <c r="G6" s="14"/>
      <c r="H6" s="14" t="e">
        <f>('08 &amp; 09 combined'!#REF!)+'08 &amp; 09 combined'!#REF!</f>
        <v>#REF!</v>
      </c>
      <c r="I6" s="14" t="e">
        <f>('08 &amp; 09 combined'!#REF!)+'08 &amp; 09 combined'!#REF!</f>
        <v>#REF!</v>
      </c>
      <c r="J6" s="15" t="e">
        <f t="shared" si="0"/>
        <v>#REF!</v>
      </c>
      <c r="K6" s="15" t="e">
        <f t="shared" ref="K6:K41" si="3">I6/H6</f>
        <v>#REF!</v>
      </c>
    </row>
    <row r="7" spans="2:11">
      <c r="B7" s="58" t="s">
        <v>386</v>
      </c>
      <c r="C7" s="14" t="e">
        <f>'08 &amp; 09 combined'!#REF!</f>
        <v>#REF!</v>
      </c>
      <c r="D7" s="14" t="e">
        <f>'08 &amp; 09 combined'!#REF!</f>
        <v>#REF!</v>
      </c>
      <c r="E7" s="15" t="e">
        <f t="shared" si="1"/>
        <v>#REF!</v>
      </c>
      <c r="F7" s="15" t="e">
        <f t="shared" si="2"/>
        <v>#REF!</v>
      </c>
      <c r="G7" s="14"/>
      <c r="H7" s="14" t="e">
        <f>'08 &amp; 09 combined'!#REF!</f>
        <v>#REF!</v>
      </c>
      <c r="I7" s="14" t="e">
        <f>'08 &amp; 09 combined'!#REF!</f>
        <v>#REF!</v>
      </c>
      <c r="J7" s="15" t="e">
        <f t="shared" si="0"/>
        <v>#REF!</v>
      </c>
      <c r="K7" s="15" t="e">
        <f t="shared" si="3"/>
        <v>#REF!</v>
      </c>
    </row>
    <row r="8" spans="2:11">
      <c r="B8" s="58" t="s">
        <v>387</v>
      </c>
      <c r="C8" s="14" t="e">
        <f>'08 &amp; 09 combined'!#REF!</f>
        <v>#REF!</v>
      </c>
      <c r="D8" s="14" t="e">
        <f>'08 &amp; 09 combined'!#REF!</f>
        <v>#REF!</v>
      </c>
      <c r="E8" s="15" t="e">
        <f t="shared" si="1"/>
        <v>#REF!</v>
      </c>
      <c r="F8" s="15" t="e">
        <f t="shared" si="2"/>
        <v>#REF!</v>
      </c>
      <c r="G8" s="14"/>
      <c r="H8" s="14" t="e">
        <f>'08 &amp; 09 combined'!#REF!</f>
        <v>#REF!</v>
      </c>
      <c r="I8" s="14" t="e">
        <f>'08 &amp; 09 combined'!#REF!</f>
        <v>#REF!</v>
      </c>
      <c r="J8" s="15" t="e">
        <f t="shared" si="0"/>
        <v>#REF!</v>
      </c>
      <c r="K8" s="15" t="e">
        <f t="shared" si="3"/>
        <v>#REF!</v>
      </c>
    </row>
    <row r="9" spans="2:11">
      <c r="B9" s="59" t="s">
        <v>148</v>
      </c>
      <c r="C9" s="17">
        <f>'08 &amp; 09 combined'!G40</f>
        <v>500000</v>
      </c>
      <c r="D9" s="17">
        <f>'08 &amp; 09 combined'!H40</f>
        <v>6500</v>
      </c>
      <c r="E9" s="18" t="e">
        <f t="shared" si="1"/>
        <v>#REF!</v>
      </c>
      <c r="F9" s="18">
        <f t="shared" si="2"/>
        <v>1.2999999999999999E-2</v>
      </c>
      <c r="G9" s="17"/>
      <c r="H9" s="17">
        <f>'08 &amp; 09 combined'!I40</f>
        <v>50000</v>
      </c>
      <c r="I9" s="17">
        <f>'08 &amp; 09 combined'!J40</f>
        <v>42000</v>
      </c>
      <c r="J9" s="18" t="e">
        <f t="shared" si="0"/>
        <v>#REF!</v>
      </c>
      <c r="K9" s="18">
        <f t="shared" si="3"/>
        <v>0.84</v>
      </c>
    </row>
    <row r="10" spans="2:11">
      <c r="B10" s="67" t="s">
        <v>324</v>
      </c>
      <c r="C10" s="68" t="e">
        <f>SUM(C5:C9)</f>
        <v>#REF!</v>
      </c>
      <c r="D10" s="68" t="e">
        <f>SUM(D5:D9)</f>
        <v>#REF!</v>
      </c>
      <c r="E10" s="69" t="e">
        <f t="shared" si="1"/>
        <v>#REF!</v>
      </c>
      <c r="F10" s="69" t="e">
        <f t="shared" si="2"/>
        <v>#REF!</v>
      </c>
      <c r="G10" s="68"/>
      <c r="H10" s="68" t="e">
        <f>SUM(H5:H9)</f>
        <v>#REF!</v>
      </c>
      <c r="I10" s="68" t="e">
        <f>SUM(I5:I9)</f>
        <v>#REF!</v>
      </c>
      <c r="J10" s="69" t="e">
        <f t="shared" si="0"/>
        <v>#REF!</v>
      </c>
      <c r="K10" s="69" t="e">
        <f t="shared" si="3"/>
        <v>#REF!</v>
      </c>
    </row>
    <row r="11" spans="2:11">
      <c r="C11" s="14"/>
      <c r="D11" s="14"/>
      <c r="E11" s="14"/>
      <c r="F11" s="14"/>
      <c r="G11" s="14"/>
      <c r="H11" s="14"/>
      <c r="I11" s="14"/>
      <c r="J11" s="15"/>
      <c r="K11" s="15"/>
    </row>
    <row r="12" spans="2:11">
      <c r="B12" s="9" t="s">
        <v>153</v>
      </c>
      <c r="C12" s="14"/>
      <c r="D12" s="14"/>
      <c r="E12" s="14"/>
      <c r="F12" s="14"/>
      <c r="G12" s="14"/>
      <c r="H12" s="14"/>
      <c r="I12" s="14"/>
      <c r="J12" s="15"/>
      <c r="K12" s="15"/>
    </row>
    <row r="13" spans="2:11">
      <c r="B13" s="9" t="s">
        <v>383</v>
      </c>
      <c r="C13" s="14" t="e">
        <f>'08 &amp; 09 combined'!#REF!</f>
        <v>#REF!</v>
      </c>
      <c r="D13" s="14" t="e">
        <f>'08 &amp; 09 combined'!#REF!</f>
        <v>#REF!</v>
      </c>
      <c r="E13" s="15" t="e">
        <f>D13/$D$19</f>
        <v>#REF!</v>
      </c>
      <c r="F13" s="15" t="e">
        <f t="shared" ref="F13:F19" si="4">D13/C13</f>
        <v>#REF!</v>
      </c>
      <c r="G13" s="14"/>
      <c r="H13" s="14" t="e">
        <f>'08 &amp; 09 combined'!#REF!</f>
        <v>#REF!</v>
      </c>
      <c r="I13" s="14" t="e">
        <f>'08 &amp; 09 combined'!#REF!</f>
        <v>#REF!</v>
      </c>
      <c r="J13" s="15" t="e">
        <f>I13/$I$19</f>
        <v>#REF!</v>
      </c>
      <c r="K13" s="15" t="e">
        <f t="shared" si="3"/>
        <v>#REF!</v>
      </c>
    </row>
    <row r="14" spans="2:11">
      <c r="B14" s="9" t="s">
        <v>149</v>
      </c>
      <c r="C14" s="14" t="e">
        <f>'08 &amp; 09 combined'!#REF!</f>
        <v>#REF!</v>
      </c>
      <c r="D14" s="14" t="e">
        <f>'08 &amp; 09 combined'!#REF!</f>
        <v>#REF!</v>
      </c>
      <c r="E14" s="15" t="e">
        <f>D14/$D$19</f>
        <v>#REF!</v>
      </c>
      <c r="F14" s="15" t="e">
        <f t="shared" si="4"/>
        <v>#REF!</v>
      </c>
      <c r="G14" s="14"/>
      <c r="H14" s="14" t="e">
        <f>'08 &amp; 09 combined'!#REF!</f>
        <v>#REF!</v>
      </c>
      <c r="I14" s="14" t="e">
        <f>'08 &amp; 09 combined'!#REF!</f>
        <v>#REF!</v>
      </c>
      <c r="J14" s="15" t="e">
        <f>I14/$I$19</f>
        <v>#REF!</v>
      </c>
      <c r="K14" s="15" t="e">
        <f t="shared" si="3"/>
        <v>#REF!</v>
      </c>
    </row>
    <row r="15" spans="2:11">
      <c r="B15" s="9" t="s">
        <v>150</v>
      </c>
      <c r="C15" s="14" t="e">
        <f>'08 &amp; 09 combined'!#REF!</f>
        <v>#REF!</v>
      </c>
      <c r="D15" s="14" t="e">
        <f>'08 &amp; 09 combined'!#REF!</f>
        <v>#REF!</v>
      </c>
      <c r="E15" s="15" t="e">
        <f>D15/$D$19</f>
        <v>#REF!</v>
      </c>
      <c r="F15" s="15" t="e">
        <f t="shared" si="4"/>
        <v>#REF!</v>
      </c>
      <c r="G15" s="14"/>
      <c r="H15" s="14" t="e">
        <f>'08 &amp; 09 combined'!#REF!</f>
        <v>#REF!</v>
      </c>
      <c r="I15" s="14" t="e">
        <f>'08 &amp; 09 combined'!#REF!</f>
        <v>#REF!</v>
      </c>
      <c r="J15" s="15" t="e">
        <f>I15/$I$19</f>
        <v>#REF!</v>
      </c>
      <c r="K15" s="15" t="e">
        <f t="shared" si="3"/>
        <v>#REF!</v>
      </c>
    </row>
    <row r="16" spans="2:11">
      <c r="B16" s="16" t="s">
        <v>151</v>
      </c>
      <c r="C16" s="17">
        <f>'08 &amp; 09 combined'!G57</f>
        <v>2249000</v>
      </c>
      <c r="D16" s="17">
        <f>'08 &amp; 09 combined'!H57</f>
        <v>0</v>
      </c>
      <c r="E16" s="70" t="e">
        <f>D16/$D$19</f>
        <v>#REF!</v>
      </c>
      <c r="F16" s="70">
        <f t="shared" si="4"/>
        <v>0</v>
      </c>
      <c r="G16" s="17"/>
      <c r="H16" s="17">
        <f>'08 &amp; 09 combined'!I57</f>
        <v>0</v>
      </c>
      <c r="I16" s="17">
        <f>'08 &amp; 09 combined'!J57</f>
        <v>0</v>
      </c>
      <c r="J16" s="18" t="e">
        <f>I16/$I$19</f>
        <v>#REF!</v>
      </c>
      <c r="K16" s="18" t="e">
        <f t="shared" si="3"/>
        <v>#DIV/0!</v>
      </c>
    </row>
    <row r="17" spans="2:11">
      <c r="B17" s="67" t="s">
        <v>325</v>
      </c>
      <c r="C17" s="68" t="e">
        <f>SUM(C13:C16)</f>
        <v>#REF!</v>
      </c>
      <c r="D17" s="68" t="e">
        <f>SUM(D13:D16)</f>
        <v>#REF!</v>
      </c>
      <c r="E17" s="69" t="e">
        <f>D17/$D$19</f>
        <v>#REF!</v>
      </c>
      <c r="F17" s="69" t="e">
        <f t="shared" si="4"/>
        <v>#REF!</v>
      </c>
      <c r="G17" s="68"/>
      <c r="H17" s="68" t="e">
        <f>SUM(H13:H16)</f>
        <v>#REF!</v>
      </c>
      <c r="I17" s="68" t="e">
        <f>SUM(I13:I16)</f>
        <v>#REF!</v>
      </c>
      <c r="J17" s="69" t="e">
        <f>I17/$I$19</f>
        <v>#REF!</v>
      </c>
      <c r="K17" s="69" t="e">
        <f t="shared" si="3"/>
        <v>#REF!</v>
      </c>
    </row>
    <row r="18" spans="2:11" s="19" customFormat="1">
      <c r="B18" s="9"/>
      <c r="C18" s="9"/>
      <c r="D18" s="9"/>
      <c r="E18" s="15"/>
      <c r="F18" s="9"/>
      <c r="G18" s="9"/>
      <c r="H18" s="9"/>
      <c r="I18" s="9"/>
      <c r="J18" s="15"/>
      <c r="K18" s="15"/>
    </row>
    <row r="19" spans="2:11">
      <c r="B19" s="19" t="s">
        <v>132</v>
      </c>
      <c r="C19" s="20" t="e">
        <f>C10+C17</f>
        <v>#REF!</v>
      </c>
      <c r="D19" s="20" t="e">
        <f>D10+D17</f>
        <v>#REF!</v>
      </c>
      <c r="E19" s="21" t="e">
        <f>D19/$D$19</f>
        <v>#REF!</v>
      </c>
      <c r="F19" s="21" t="e">
        <f t="shared" si="4"/>
        <v>#REF!</v>
      </c>
      <c r="G19" s="20"/>
      <c r="H19" s="20" t="e">
        <f>H10+H17</f>
        <v>#REF!</v>
      </c>
      <c r="I19" s="20" t="e">
        <f>I10+I17</f>
        <v>#REF!</v>
      </c>
      <c r="J19" s="21" t="e">
        <f>I19/$I$19</f>
        <v>#REF!</v>
      </c>
      <c r="K19" s="21" t="e">
        <f t="shared" si="3"/>
        <v>#REF!</v>
      </c>
    </row>
    <row r="20" spans="2:11">
      <c r="K20" s="15"/>
    </row>
    <row r="21" spans="2:11">
      <c r="K21" s="15"/>
    </row>
    <row r="22" spans="2:11">
      <c r="B22" s="19" t="s">
        <v>156</v>
      </c>
      <c r="K22" s="15"/>
    </row>
    <row r="23" spans="2:11">
      <c r="B23" s="9" t="s">
        <v>157</v>
      </c>
      <c r="C23" s="14" t="e">
        <f>'08 &amp; 09 combined'!#REF!</f>
        <v>#REF!</v>
      </c>
      <c r="D23" s="14" t="e">
        <f>'08 &amp; 09 combined'!#REF!</f>
        <v>#REF!</v>
      </c>
      <c r="E23" s="15" t="e">
        <f t="shared" ref="E23:E31" si="5">D23/$D$41</f>
        <v>#REF!</v>
      </c>
      <c r="F23" s="15" t="e">
        <f t="shared" ref="F23:F41" si="6">D23/C23</f>
        <v>#REF!</v>
      </c>
      <c r="G23" s="14"/>
      <c r="H23" s="14" t="e">
        <f>'08 &amp; 09 combined'!#REF!</f>
        <v>#REF!</v>
      </c>
      <c r="I23" s="14" t="e">
        <f>'08 &amp; 09 combined'!#REF!</f>
        <v>#REF!</v>
      </c>
      <c r="J23" s="15" t="e">
        <f>I23/$I$41</f>
        <v>#REF!</v>
      </c>
      <c r="K23" s="15" t="e">
        <f t="shared" si="3"/>
        <v>#REF!</v>
      </c>
    </row>
    <row r="24" spans="2:11">
      <c r="B24" s="9" t="s">
        <v>158</v>
      </c>
      <c r="C24" s="14" t="e">
        <f>'08 &amp; 09 combined'!#REF!</f>
        <v>#REF!</v>
      </c>
      <c r="D24" s="14" t="e">
        <f>'08 &amp; 09 combined'!#REF!</f>
        <v>#REF!</v>
      </c>
      <c r="E24" s="15" t="e">
        <f t="shared" si="5"/>
        <v>#REF!</v>
      </c>
      <c r="F24" s="15" t="e">
        <f t="shared" si="6"/>
        <v>#REF!</v>
      </c>
      <c r="G24" s="14"/>
      <c r="H24" s="14" t="e">
        <f>'08 &amp; 09 combined'!#REF!</f>
        <v>#REF!</v>
      </c>
      <c r="I24" s="14" t="e">
        <f>'08 &amp; 09 combined'!#REF!</f>
        <v>#REF!</v>
      </c>
      <c r="J24" s="15" t="e">
        <f t="shared" ref="J24:J41" si="7">I24/$I$41</f>
        <v>#REF!</v>
      </c>
      <c r="K24" s="15" t="e">
        <f t="shared" si="3"/>
        <v>#REF!</v>
      </c>
    </row>
    <row r="25" spans="2:11">
      <c r="B25" s="9" t="s">
        <v>159</v>
      </c>
      <c r="C25" s="14" t="e">
        <f>'08 &amp; 09 combined'!#REF!</f>
        <v>#REF!</v>
      </c>
      <c r="D25" s="14" t="e">
        <f>'08 &amp; 09 combined'!#REF!</f>
        <v>#REF!</v>
      </c>
      <c r="E25" s="15" t="e">
        <f t="shared" si="5"/>
        <v>#REF!</v>
      </c>
      <c r="F25" s="15" t="e">
        <f t="shared" si="6"/>
        <v>#REF!</v>
      </c>
      <c r="G25" s="14"/>
      <c r="H25" s="14" t="e">
        <f>'08 &amp; 09 combined'!#REF!</f>
        <v>#REF!</v>
      </c>
      <c r="I25" s="14" t="e">
        <f>'08 &amp; 09 combined'!#REF!</f>
        <v>#REF!</v>
      </c>
      <c r="J25" s="15" t="e">
        <f t="shared" si="7"/>
        <v>#REF!</v>
      </c>
      <c r="K25" s="15" t="e">
        <f t="shared" si="3"/>
        <v>#REF!</v>
      </c>
    </row>
    <row r="26" spans="2:11">
      <c r="B26" s="9" t="s">
        <v>160</v>
      </c>
      <c r="C26" s="14" t="e">
        <f>'08 &amp; 09 combined'!#REF!</f>
        <v>#REF!</v>
      </c>
      <c r="D26" s="14" t="e">
        <f>'08 &amp; 09 combined'!#REF!</f>
        <v>#REF!</v>
      </c>
      <c r="E26" s="15" t="e">
        <f t="shared" si="5"/>
        <v>#REF!</v>
      </c>
      <c r="F26" s="15" t="e">
        <f t="shared" si="6"/>
        <v>#REF!</v>
      </c>
      <c r="G26" s="14"/>
      <c r="H26" s="14" t="e">
        <f>'08 &amp; 09 combined'!#REF!</f>
        <v>#REF!</v>
      </c>
      <c r="I26" s="14" t="e">
        <f>'08 &amp; 09 combined'!#REF!</f>
        <v>#REF!</v>
      </c>
      <c r="J26" s="15" t="e">
        <f t="shared" si="7"/>
        <v>#REF!</v>
      </c>
      <c r="K26" s="15" t="e">
        <f t="shared" si="3"/>
        <v>#REF!</v>
      </c>
    </row>
    <row r="27" spans="2:11">
      <c r="B27" s="9" t="s">
        <v>384</v>
      </c>
      <c r="C27" s="14" t="e">
        <f>'08 &amp; 09 combined'!#REF!</f>
        <v>#REF!</v>
      </c>
      <c r="D27" s="14" t="e">
        <f>'08 &amp; 09 combined'!#REF!</f>
        <v>#REF!</v>
      </c>
      <c r="E27" s="15" t="e">
        <f t="shared" si="5"/>
        <v>#REF!</v>
      </c>
      <c r="F27" s="15" t="e">
        <f t="shared" si="6"/>
        <v>#REF!</v>
      </c>
      <c r="G27" s="14"/>
      <c r="H27" s="14" t="e">
        <f>'08 &amp; 09 combined'!#REF!</f>
        <v>#REF!</v>
      </c>
      <c r="I27" s="14" t="e">
        <f>'08 &amp; 09 combined'!#REF!</f>
        <v>#REF!</v>
      </c>
      <c r="J27" s="15" t="e">
        <f t="shared" si="7"/>
        <v>#REF!</v>
      </c>
      <c r="K27" s="15" t="e">
        <f t="shared" si="3"/>
        <v>#REF!</v>
      </c>
    </row>
    <row r="28" spans="2:11">
      <c r="B28" s="9" t="s">
        <v>161</v>
      </c>
      <c r="C28" s="14" t="e">
        <f>'08 &amp; 09 combined'!#REF!</f>
        <v>#REF!</v>
      </c>
      <c r="D28" s="14" t="e">
        <f>'08 &amp; 09 combined'!#REF!</f>
        <v>#REF!</v>
      </c>
      <c r="E28" s="15" t="e">
        <f t="shared" si="5"/>
        <v>#REF!</v>
      </c>
      <c r="F28" s="15" t="e">
        <f t="shared" si="6"/>
        <v>#REF!</v>
      </c>
      <c r="G28" s="14"/>
      <c r="H28" s="14" t="e">
        <f>'08 &amp; 09 combined'!#REF!</f>
        <v>#REF!</v>
      </c>
      <c r="I28" s="14" t="e">
        <f>'08 &amp; 09 combined'!#REF!</f>
        <v>#REF!</v>
      </c>
      <c r="J28" s="15" t="e">
        <f t="shared" si="7"/>
        <v>#REF!</v>
      </c>
      <c r="K28" s="15" t="e">
        <f t="shared" si="3"/>
        <v>#REF!</v>
      </c>
    </row>
    <row r="29" spans="2:11">
      <c r="B29" s="9" t="s">
        <v>388</v>
      </c>
      <c r="C29" s="14" t="e">
        <f>'08 &amp; 09 combined'!#REF!</f>
        <v>#REF!</v>
      </c>
      <c r="D29" s="14" t="e">
        <f>'08 &amp; 09 combined'!#REF!</f>
        <v>#REF!</v>
      </c>
      <c r="E29" s="15" t="e">
        <f t="shared" si="5"/>
        <v>#REF!</v>
      </c>
      <c r="F29" s="15" t="e">
        <f t="shared" si="6"/>
        <v>#REF!</v>
      </c>
      <c r="G29" s="14"/>
      <c r="H29" s="14" t="e">
        <f>'08 &amp; 09 combined'!#REF!</f>
        <v>#REF!</v>
      </c>
      <c r="I29" s="14" t="e">
        <f>'08 &amp; 09 combined'!#REF!</f>
        <v>#REF!</v>
      </c>
      <c r="J29" s="15" t="e">
        <f t="shared" si="7"/>
        <v>#REF!</v>
      </c>
      <c r="K29" s="15" t="e">
        <f t="shared" si="3"/>
        <v>#REF!</v>
      </c>
    </row>
    <row r="30" spans="2:11">
      <c r="B30" s="16" t="s">
        <v>162</v>
      </c>
      <c r="C30" s="17" t="e">
        <f>'08 &amp; 09 combined'!#REF!</f>
        <v>#REF!</v>
      </c>
      <c r="D30" s="17" t="e">
        <f>'08 &amp; 09 combined'!#REF!</f>
        <v>#REF!</v>
      </c>
      <c r="E30" s="18" t="e">
        <f t="shared" si="5"/>
        <v>#REF!</v>
      </c>
      <c r="F30" s="18" t="e">
        <f t="shared" si="6"/>
        <v>#REF!</v>
      </c>
      <c r="G30" s="17"/>
      <c r="H30" s="17" t="e">
        <f>'08 &amp; 09 combined'!#REF!</f>
        <v>#REF!</v>
      </c>
      <c r="I30" s="17" t="e">
        <f>'08 &amp; 09 combined'!#REF!</f>
        <v>#REF!</v>
      </c>
      <c r="J30" s="18" t="e">
        <f t="shared" si="7"/>
        <v>#REF!</v>
      </c>
      <c r="K30" s="18" t="e">
        <f t="shared" si="3"/>
        <v>#REF!</v>
      </c>
    </row>
    <row r="31" spans="2:11">
      <c r="B31" s="67" t="s">
        <v>326</v>
      </c>
      <c r="C31" s="68" t="e">
        <f>SUM(C23:C30)</f>
        <v>#REF!</v>
      </c>
      <c r="D31" s="68" t="e">
        <f>SUM(D23:D30)</f>
        <v>#REF!</v>
      </c>
      <c r="E31" s="69" t="e">
        <f t="shared" si="5"/>
        <v>#REF!</v>
      </c>
      <c r="F31" s="69" t="e">
        <f t="shared" si="6"/>
        <v>#REF!</v>
      </c>
      <c r="G31" s="68"/>
      <c r="H31" s="68" t="e">
        <f>SUM(H23:H30)</f>
        <v>#REF!</v>
      </c>
      <c r="I31" s="68" t="e">
        <f>SUM(I23:I30)</f>
        <v>#REF!</v>
      </c>
      <c r="J31" s="69" t="e">
        <f t="shared" si="7"/>
        <v>#REF!</v>
      </c>
      <c r="K31" s="69" t="e">
        <f t="shared" si="3"/>
        <v>#REF!</v>
      </c>
    </row>
    <row r="32" spans="2:11">
      <c r="C32" s="14"/>
      <c r="D32" s="14"/>
      <c r="E32" s="15"/>
      <c r="F32" s="15"/>
      <c r="G32" s="14"/>
      <c r="H32" s="14"/>
      <c r="J32" s="15"/>
      <c r="K32" s="15"/>
    </row>
    <row r="33" spans="2:11">
      <c r="B33" s="19" t="s">
        <v>163</v>
      </c>
      <c r="C33" s="14"/>
      <c r="D33" s="14"/>
      <c r="E33" s="15"/>
      <c r="F33" s="15"/>
      <c r="G33" s="14"/>
      <c r="H33" s="14"/>
      <c r="J33" s="15"/>
      <c r="K33" s="15"/>
    </row>
    <row r="34" spans="2:11">
      <c r="B34" s="9" t="s">
        <v>165</v>
      </c>
      <c r="C34" s="14" t="e">
        <f>'08 &amp; 09 combined'!#REF!</f>
        <v>#REF!</v>
      </c>
      <c r="D34" s="14" t="e">
        <f>'08 &amp; 09 combined'!#REF!</f>
        <v>#REF!</v>
      </c>
      <c r="E34" s="15" t="e">
        <f t="shared" ref="E34:E39" si="8">D34/$D$41</f>
        <v>#REF!</v>
      </c>
      <c r="F34" s="15" t="e">
        <f t="shared" si="6"/>
        <v>#REF!</v>
      </c>
      <c r="G34" s="14"/>
      <c r="H34" s="14" t="e">
        <f>'08 &amp; 09 combined'!#REF!</f>
        <v>#REF!</v>
      </c>
      <c r="I34" s="14" t="e">
        <f>'08 &amp; 09 combined'!#REF!</f>
        <v>#REF!</v>
      </c>
      <c r="J34" s="15" t="e">
        <f t="shared" si="7"/>
        <v>#REF!</v>
      </c>
      <c r="K34" s="15" t="e">
        <f t="shared" si="3"/>
        <v>#REF!</v>
      </c>
    </row>
    <row r="35" spans="2:11">
      <c r="B35" s="9" t="s">
        <v>164</v>
      </c>
      <c r="C35" s="14" t="e">
        <f>'08 &amp; 09 combined'!#REF!</f>
        <v>#REF!</v>
      </c>
      <c r="D35" s="14" t="e">
        <f>'08 &amp; 09 combined'!#REF!</f>
        <v>#REF!</v>
      </c>
      <c r="E35" s="15" t="e">
        <f t="shared" si="8"/>
        <v>#REF!</v>
      </c>
      <c r="F35" s="15" t="e">
        <f t="shared" si="6"/>
        <v>#REF!</v>
      </c>
      <c r="G35" s="14"/>
      <c r="H35" s="14" t="e">
        <f>'08 &amp; 09 combined'!#REF!</f>
        <v>#REF!</v>
      </c>
      <c r="I35" s="14" t="e">
        <f>'08 &amp; 09 combined'!#REF!</f>
        <v>#REF!</v>
      </c>
      <c r="J35" s="15" t="e">
        <f t="shared" si="7"/>
        <v>#REF!</v>
      </c>
      <c r="K35" s="15" t="e">
        <f t="shared" si="3"/>
        <v>#REF!</v>
      </c>
    </row>
    <row r="36" spans="2:11">
      <c r="B36" s="9" t="s">
        <v>166</v>
      </c>
      <c r="C36" s="14" t="e">
        <f>'08 &amp; 09 combined'!#REF!</f>
        <v>#REF!</v>
      </c>
      <c r="D36" s="14" t="e">
        <f>'08 &amp; 09 combined'!#REF!</f>
        <v>#REF!</v>
      </c>
      <c r="E36" s="15" t="e">
        <f t="shared" si="8"/>
        <v>#REF!</v>
      </c>
      <c r="F36" s="15" t="e">
        <f t="shared" si="6"/>
        <v>#REF!</v>
      </c>
      <c r="G36" s="14"/>
      <c r="H36" s="14" t="e">
        <f>'08 &amp; 09 combined'!#REF!</f>
        <v>#REF!</v>
      </c>
      <c r="I36" s="14" t="e">
        <f>'08 &amp; 09 combined'!#REF!</f>
        <v>#REF!</v>
      </c>
      <c r="J36" s="15" t="e">
        <f t="shared" si="7"/>
        <v>#REF!</v>
      </c>
      <c r="K36" s="15" t="e">
        <f t="shared" si="3"/>
        <v>#REF!</v>
      </c>
    </row>
    <row r="37" spans="2:11">
      <c r="B37" s="9" t="s">
        <v>167</v>
      </c>
      <c r="C37" s="14" t="e">
        <f>'08 &amp; 09 combined'!#REF!</f>
        <v>#REF!</v>
      </c>
      <c r="D37" s="14" t="e">
        <f>'08 &amp; 09 combined'!#REF!</f>
        <v>#REF!</v>
      </c>
      <c r="E37" s="15" t="e">
        <f t="shared" si="8"/>
        <v>#REF!</v>
      </c>
      <c r="F37" s="15" t="e">
        <f t="shared" si="6"/>
        <v>#REF!</v>
      </c>
      <c r="G37" s="14"/>
      <c r="H37" s="14" t="e">
        <f>'08 &amp; 09 combined'!#REF!</f>
        <v>#REF!</v>
      </c>
      <c r="I37" s="14" t="e">
        <f>'08 &amp; 09 combined'!#REF!</f>
        <v>#REF!</v>
      </c>
      <c r="J37" s="15" t="e">
        <f t="shared" si="7"/>
        <v>#REF!</v>
      </c>
      <c r="K37" s="15" t="e">
        <f t="shared" si="3"/>
        <v>#REF!</v>
      </c>
    </row>
    <row r="38" spans="2:11">
      <c r="B38" s="16" t="s">
        <v>168</v>
      </c>
      <c r="C38" s="17" t="e">
        <f>'08 &amp; 09 combined'!#REF!</f>
        <v>#REF!</v>
      </c>
      <c r="D38" s="17" t="e">
        <f>'08 &amp; 09 combined'!#REF!</f>
        <v>#REF!</v>
      </c>
      <c r="E38" s="18" t="e">
        <f t="shared" si="8"/>
        <v>#REF!</v>
      </c>
      <c r="F38" s="18" t="e">
        <f t="shared" si="6"/>
        <v>#REF!</v>
      </c>
      <c r="G38" s="17"/>
      <c r="H38" s="17" t="e">
        <f>'08 &amp; 09 combined'!#REF!</f>
        <v>#REF!</v>
      </c>
      <c r="I38" s="17" t="e">
        <f>'08 &amp; 09 combined'!#REF!</f>
        <v>#REF!</v>
      </c>
      <c r="J38" s="18" t="e">
        <f t="shared" si="7"/>
        <v>#REF!</v>
      </c>
      <c r="K38" s="18" t="e">
        <f t="shared" si="3"/>
        <v>#REF!</v>
      </c>
    </row>
    <row r="39" spans="2:11">
      <c r="B39" s="67" t="s">
        <v>327</v>
      </c>
      <c r="C39" s="68" t="e">
        <f>SUM(C34:C38)</f>
        <v>#REF!</v>
      </c>
      <c r="D39" s="68" t="e">
        <f>SUM(D34:D38)</f>
        <v>#REF!</v>
      </c>
      <c r="E39" s="69" t="e">
        <f t="shared" si="8"/>
        <v>#REF!</v>
      </c>
      <c r="F39" s="69" t="e">
        <f t="shared" si="6"/>
        <v>#REF!</v>
      </c>
      <c r="G39" s="68"/>
      <c r="H39" s="68" t="e">
        <f>SUM(H34:H38)</f>
        <v>#REF!</v>
      </c>
      <c r="I39" s="68" t="e">
        <f>SUM(I34:I38)</f>
        <v>#REF!</v>
      </c>
      <c r="J39" s="69" t="e">
        <f t="shared" si="7"/>
        <v>#REF!</v>
      </c>
      <c r="K39" s="69" t="e">
        <f t="shared" si="3"/>
        <v>#REF!</v>
      </c>
    </row>
    <row r="40" spans="2:11" s="19" customFormat="1">
      <c r="B40" s="9"/>
      <c r="C40" s="14"/>
      <c r="D40" s="14"/>
      <c r="E40" s="14"/>
      <c r="F40" s="15"/>
      <c r="G40" s="14"/>
      <c r="H40" s="14"/>
      <c r="I40" s="14"/>
      <c r="J40" s="15"/>
      <c r="K40" s="15"/>
    </row>
    <row r="41" spans="2:11">
      <c r="B41" s="19" t="s">
        <v>133</v>
      </c>
      <c r="C41" s="22" t="e">
        <f>C31+C39</f>
        <v>#REF!</v>
      </c>
      <c r="D41" s="22" t="e">
        <f>D31+D39</f>
        <v>#REF!</v>
      </c>
      <c r="E41" s="21" t="e">
        <f>D41/$D$41</f>
        <v>#REF!</v>
      </c>
      <c r="F41" s="21" t="e">
        <f t="shared" si="6"/>
        <v>#REF!</v>
      </c>
      <c r="G41" s="22"/>
      <c r="H41" s="22" t="e">
        <f>H31+H39</f>
        <v>#REF!</v>
      </c>
      <c r="I41" s="22" t="e">
        <f>I31+I39</f>
        <v>#REF!</v>
      </c>
      <c r="J41" s="21" t="e">
        <f t="shared" si="7"/>
        <v>#REF!</v>
      </c>
      <c r="K41" s="21" t="e">
        <f t="shared" si="3"/>
        <v>#REF!</v>
      </c>
    </row>
  </sheetData>
  <mergeCells count="2">
    <mergeCell ref="C2:F2"/>
    <mergeCell ref="H2:K2"/>
  </mergeCells>
  <pageMargins left="0.44" right="0.48" top="0.75" bottom="0.75" header="0.31" footer="0.3"/>
  <pageSetup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Layout" workbookViewId="0">
      <selection activeCell="A98" sqref="A98"/>
    </sheetView>
  </sheetViews>
  <sheetFormatPr baseColWidth="10" defaultColWidth="8.83203125" defaultRowHeight="14" x14ac:dyDescent="0"/>
  <sheetData/>
  <phoneticPr fontId="18" type="noConversion"/>
  <pageMargins left="0.7" right="0.7" top="0.75" bottom="0.75" header="0.3" footer="0.3"/>
  <pageSetup orientation="portrait"/>
  <drawing r:id="rId1"/>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60"/>
  <sheetViews>
    <sheetView workbookViewId="0">
      <selection activeCell="I46" sqref="I46"/>
    </sheetView>
  </sheetViews>
  <sheetFormatPr baseColWidth="10" defaultColWidth="8.83203125" defaultRowHeight="14" x14ac:dyDescent="0"/>
  <cols>
    <col min="1" max="1" width="2.5" customWidth="1"/>
    <col min="2" max="2" width="3.5" customWidth="1"/>
    <col min="3" max="3" width="1.6640625" customWidth="1"/>
  </cols>
  <sheetData>
    <row r="1" spans="1:21" s="1" customFormat="1" ht="10">
      <c r="A1" s="8"/>
    </row>
    <row r="2" spans="1:21" s="1" customFormat="1" ht="12">
      <c r="A2" s="8"/>
      <c r="B2" s="55" t="s">
        <v>359</v>
      </c>
      <c r="C2" s="55"/>
      <c r="D2" s="26"/>
      <c r="E2" s="25"/>
      <c r="F2" s="25"/>
      <c r="G2" s="28"/>
      <c r="H2" s="52"/>
      <c r="I2" s="53"/>
      <c r="J2" s="52"/>
      <c r="K2" s="25"/>
      <c r="L2" s="26"/>
      <c r="M2" s="25"/>
      <c r="N2" s="25"/>
      <c r="O2" s="28"/>
      <c r="P2" s="29"/>
      <c r="Q2" s="30"/>
      <c r="R2" s="27"/>
      <c r="S2" s="27"/>
      <c r="T2" s="27"/>
      <c r="U2" s="27"/>
    </row>
    <row r="3" spans="1:21" s="3" customFormat="1" ht="12">
      <c r="A3" s="54"/>
      <c r="B3" s="56">
        <v>1</v>
      </c>
      <c r="C3" s="56"/>
      <c r="D3" s="74" t="s">
        <v>358</v>
      </c>
      <c r="E3" s="75"/>
      <c r="F3" s="75"/>
      <c r="G3" s="75"/>
      <c r="H3" s="75"/>
      <c r="I3" s="75"/>
      <c r="J3" s="75"/>
      <c r="K3" s="75"/>
      <c r="L3" s="75"/>
      <c r="M3" s="75"/>
      <c r="N3" s="75"/>
      <c r="O3" s="75"/>
      <c r="P3" s="75"/>
      <c r="Q3" s="75"/>
      <c r="R3" s="75"/>
      <c r="S3" s="75"/>
      <c r="T3" s="75"/>
      <c r="U3" s="75"/>
    </row>
    <row r="4" spans="1:21" s="3" customFormat="1" ht="12">
      <c r="A4" s="54"/>
      <c r="B4" s="56">
        <v>2</v>
      </c>
      <c r="C4" s="56"/>
      <c r="D4" s="74" t="s">
        <v>329</v>
      </c>
      <c r="E4" s="75"/>
      <c r="F4" s="75"/>
      <c r="G4" s="75"/>
      <c r="H4" s="75"/>
      <c r="I4" s="75"/>
      <c r="J4" s="75"/>
      <c r="K4" s="75"/>
      <c r="L4" s="75"/>
      <c r="M4" s="75"/>
      <c r="N4" s="75"/>
      <c r="O4" s="75"/>
      <c r="P4" s="75"/>
      <c r="Q4" s="75"/>
      <c r="R4" s="75"/>
      <c r="S4" s="75"/>
      <c r="T4" s="75"/>
      <c r="U4" s="75"/>
    </row>
    <row r="5" spans="1:21" s="3" customFormat="1" ht="12">
      <c r="A5" s="54"/>
      <c r="B5" s="56">
        <v>3</v>
      </c>
      <c r="C5" s="56"/>
      <c r="D5" s="74" t="s">
        <v>360</v>
      </c>
      <c r="E5" s="75"/>
      <c r="F5" s="75"/>
      <c r="G5" s="75"/>
      <c r="H5" s="75"/>
      <c r="I5" s="75"/>
      <c r="J5" s="75"/>
      <c r="K5" s="75"/>
      <c r="L5" s="75"/>
      <c r="M5" s="75"/>
      <c r="N5" s="75"/>
      <c r="O5" s="75"/>
      <c r="P5" s="75"/>
      <c r="Q5" s="75"/>
      <c r="R5" s="75"/>
      <c r="S5" s="75"/>
      <c r="T5" s="75"/>
      <c r="U5" s="75"/>
    </row>
    <row r="6" spans="1:21" s="3" customFormat="1" ht="12" customHeight="1">
      <c r="A6" s="54"/>
      <c r="B6" s="56">
        <v>4</v>
      </c>
      <c r="C6" s="56"/>
      <c r="D6" s="74" t="s">
        <v>330</v>
      </c>
      <c r="E6" s="74"/>
      <c r="F6" s="74"/>
      <c r="G6" s="74"/>
      <c r="H6" s="74"/>
      <c r="I6" s="74"/>
      <c r="J6" s="74"/>
      <c r="K6" s="74"/>
      <c r="L6" s="74"/>
      <c r="M6" s="74"/>
      <c r="N6" s="74"/>
      <c r="O6" s="74"/>
      <c r="P6" s="74"/>
      <c r="Q6" s="74"/>
      <c r="R6" s="74"/>
      <c r="S6" s="74"/>
      <c r="T6" s="74"/>
      <c r="U6" s="74"/>
    </row>
    <row r="7" spans="1:21" s="3" customFormat="1" ht="12">
      <c r="A7" s="54"/>
      <c r="B7" s="56">
        <v>5</v>
      </c>
      <c r="C7" s="56"/>
      <c r="D7" s="74" t="s">
        <v>331</v>
      </c>
      <c r="E7" s="75"/>
      <c r="F7" s="75"/>
      <c r="G7" s="75"/>
      <c r="H7" s="75"/>
      <c r="I7" s="75"/>
      <c r="J7" s="75"/>
      <c r="K7" s="75"/>
      <c r="L7" s="75"/>
      <c r="M7" s="75"/>
      <c r="N7" s="75"/>
      <c r="O7" s="75"/>
      <c r="P7" s="75"/>
      <c r="Q7" s="75"/>
      <c r="R7" s="75"/>
      <c r="S7" s="75"/>
      <c r="T7" s="75"/>
      <c r="U7" s="75"/>
    </row>
    <row r="8" spans="1:21" s="3" customFormat="1" ht="12">
      <c r="A8" s="54"/>
      <c r="B8" s="56">
        <v>6</v>
      </c>
      <c r="C8" s="56"/>
      <c r="D8" s="74" t="s">
        <v>332</v>
      </c>
      <c r="E8" s="75"/>
      <c r="F8" s="75"/>
      <c r="G8" s="75"/>
      <c r="H8" s="75"/>
      <c r="I8" s="75"/>
      <c r="J8" s="75"/>
      <c r="K8" s="75"/>
      <c r="L8" s="75"/>
      <c r="M8" s="75"/>
      <c r="N8" s="75"/>
      <c r="O8" s="75"/>
      <c r="P8" s="75"/>
      <c r="Q8" s="75"/>
      <c r="R8" s="75"/>
      <c r="S8" s="75"/>
      <c r="T8" s="75"/>
      <c r="U8" s="75"/>
    </row>
    <row r="9" spans="1:21" s="3" customFormat="1" ht="12">
      <c r="A9" s="54"/>
      <c r="B9" s="56">
        <v>7</v>
      </c>
      <c r="C9" s="56"/>
      <c r="D9" s="74" t="s">
        <v>333</v>
      </c>
      <c r="E9" s="75"/>
      <c r="F9" s="75"/>
      <c r="G9" s="75"/>
      <c r="H9" s="75"/>
      <c r="I9" s="75"/>
      <c r="J9" s="75"/>
      <c r="K9" s="75"/>
      <c r="L9" s="75"/>
      <c r="M9" s="75"/>
      <c r="N9" s="75"/>
      <c r="O9" s="75"/>
      <c r="P9" s="75"/>
      <c r="Q9" s="75"/>
      <c r="R9" s="75"/>
      <c r="S9" s="75"/>
      <c r="T9" s="75"/>
      <c r="U9" s="75"/>
    </row>
    <row r="10" spans="1:21" s="3" customFormat="1" ht="12">
      <c r="A10" s="54"/>
      <c r="B10" s="56">
        <v>8</v>
      </c>
      <c r="C10" s="56"/>
      <c r="D10" s="74" t="s">
        <v>334</v>
      </c>
      <c r="E10" s="75"/>
      <c r="F10" s="75"/>
      <c r="G10" s="75"/>
      <c r="H10" s="75"/>
      <c r="I10" s="75"/>
      <c r="J10" s="75"/>
      <c r="K10" s="75"/>
      <c r="L10" s="75"/>
      <c r="M10" s="75"/>
      <c r="N10" s="75"/>
      <c r="O10" s="75"/>
      <c r="P10" s="75"/>
      <c r="Q10" s="75"/>
      <c r="R10" s="75"/>
      <c r="S10" s="75"/>
      <c r="T10" s="75"/>
      <c r="U10" s="75"/>
    </row>
    <row r="11" spans="1:21" s="3" customFormat="1" ht="12">
      <c r="A11" s="54"/>
      <c r="B11" s="56">
        <v>9</v>
      </c>
      <c r="C11" s="56"/>
      <c r="D11" s="74" t="s">
        <v>335</v>
      </c>
      <c r="E11" s="75"/>
      <c r="F11" s="75"/>
      <c r="G11" s="75"/>
      <c r="H11" s="75"/>
      <c r="I11" s="75"/>
      <c r="J11" s="75"/>
      <c r="K11" s="75"/>
      <c r="L11" s="75"/>
      <c r="M11" s="75"/>
      <c r="N11" s="75"/>
      <c r="O11" s="75"/>
      <c r="P11" s="75"/>
      <c r="Q11" s="75"/>
      <c r="R11" s="75"/>
      <c r="S11" s="75"/>
      <c r="T11" s="75"/>
      <c r="U11" s="75"/>
    </row>
    <row r="12" spans="1:21" s="3" customFormat="1" ht="12">
      <c r="A12" s="54"/>
      <c r="B12" s="56">
        <v>10</v>
      </c>
      <c r="C12" s="56"/>
      <c r="D12" s="74" t="s">
        <v>336</v>
      </c>
      <c r="E12" s="75"/>
      <c r="F12" s="75"/>
      <c r="G12" s="75"/>
      <c r="H12" s="75"/>
      <c r="I12" s="75"/>
      <c r="J12" s="75"/>
      <c r="K12" s="75"/>
      <c r="L12" s="75"/>
      <c r="M12" s="75"/>
      <c r="N12" s="75"/>
      <c r="O12" s="75"/>
      <c r="P12" s="75"/>
      <c r="Q12" s="75"/>
      <c r="R12" s="75"/>
      <c r="S12" s="75"/>
      <c r="T12" s="75"/>
      <c r="U12" s="75"/>
    </row>
    <row r="13" spans="1:21" s="3" customFormat="1" ht="12">
      <c r="A13" s="54"/>
      <c r="B13" s="56">
        <v>11</v>
      </c>
      <c r="C13" s="56"/>
      <c r="D13" s="74" t="s">
        <v>337</v>
      </c>
      <c r="E13" s="75"/>
      <c r="F13" s="75"/>
      <c r="G13" s="75"/>
      <c r="H13" s="75"/>
      <c r="I13" s="75"/>
      <c r="J13" s="75"/>
      <c r="K13" s="75"/>
      <c r="L13" s="75"/>
      <c r="M13" s="75"/>
      <c r="N13" s="75"/>
      <c r="O13" s="75"/>
      <c r="P13" s="75"/>
      <c r="Q13" s="75"/>
      <c r="R13" s="75"/>
      <c r="S13" s="75"/>
      <c r="T13" s="75"/>
      <c r="U13" s="75"/>
    </row>
    <row r="14" spans="1:21" s="3" customFormat="1" ht="12">
      <c r="A14" s="54"/>
      <c r="B14" s="56">
        <v>12</v>
      </c>
      <c r="C14" s="56"/>
      <c r="D14" s="74" t="s">
        <v>338</v>
      </c>
      <c r="E14" s="75"/>
      <c r="F14" s="75"/>
      <c r="G14" s="75"/>
      <c r="H14" s="75"/>
      <c r="I14" s="75"/>
      <c r="J14" s="75"/>
      <c r="K14" s="75"/>
      <c r="L14" s="75"/>
      <c r="M14" s="75"/>
      <c r="N14" s="75"/>
      <c r="O14" s="75"/>
      <c r="P14" s="75"/>
      <c r="Q14" s="75"/>
      <c r="R14" s="75"/>
      <c r="S14" s="75"/>
      <c r="T14" s="75"/>
      <c r="U14" s="75"/>
    </row>
    <row r="15" spans="1:21" s="3" customFormat="1" ht="12">
      <c r="A15" s="54"/>
      <c r="B15" s="56">
        <v>13</v>
      </c>
      <c r="C15" s="56"/>
      <c r="D15" s="74" t="s">
        <v>379</v>
      </c>
      <c r="E15" s="75"/>
      <c r="F15" s="75"/>
      <c r="G15" s="75"/>
      <c r="H15" s="75"/>
      <c r="I15" s="75"/>
      <c r="J15" s="75"/>
      <c r="K15" s="75"/>
      <c r="L15" s="75"/>
      <c r="M15" s="75"/>
      <c r="N15" s="75"/>
      <c r="O15" s="75"/>
      <c r="P15" s="75"/>
      <c r="Q15" s="75"/>
      <c r="R15" s="75"/>
      <c r="S15" s="75"/>
      <c r="T15" s="75"/>
      <c r="U15" s="75"/>
    </row>
    <row r="16" spans="1:21" s="3" customFormat="1" ht="12">
      <c r="A16" s="54"/>
      <c r="B16" s="56">
        <v>14</v>
      </c>
      <c r="C16" s="56"/>
      <c r="D16" s="74" t="s">
        <v>339</v>
      </c>
      <c r="E16" s="75"/>
      <c r="F16" s="75"/>
      <c r="G16" s="75"/>
      <c r="H16" s="75"/>
      <c r="I16" s="75"/>
      <c r="J16" s="75"/>
      <c r="K16" s="75"/>
      <c r="L16" s="75"/>
      <c r="M16" s="75"/>
      <c r="N16" s="75"/>
      <c r="O16" s="75"/>
      <c r="P16" s="75"/>
      <c r="Q16" s="75"/>
      <c r="R16" s="75"/>
      <c r="S16" s="75"/>
      <c r="T16" s="75"/>
      <c r="U16" s="75"/>
    </row>
    <row r="17" spans="1:21" s="3" customFormat="1" ht="12">
      <c r="A17" s="54"/>
      <c r="B17" s="56">
        <v>15</v>
      </c>
      <c r="C17" s="56"/>
      <c r="D17" s="74" t="s">
        <v>340</v>
      </c>
      <c r="E17" s="75"/>
      <c r="F17" s="75"/>
      <c r="G17" s="75"/>
      <c r="H17" s="75"/>
      <c r="I17" s="75"/>
      <c r="J17" s="75"/>
      <c r="K17" s="75"/>
      <c r="L17" s="75"/>
      <c r="M17" s="75"/>
      <c r="N17" s="75"/>
      <c r="O17" s="75"/>
      <c r="P17" s="75"/>
      <c r="Q17" s="75"/>
      <c r="R17" s="75"/>
      <c r="S17" s="75"/>
      <c r="T17" s="75"/>
      <c r="U17" s="75"/>
    </row>
    <row r="18" spans="1:21" s="3" customFormat="1" ht="12">
      <c r="A18" s="54"/>
      <c r="B18" s="56">
        <v>16</v>
      </c>
      <c r="C18" s="56"/>
      <c r="D18" s="74" t="s">
        <v>341</v>
      </c>
      <c r="E18" s="75"/>
      <c r="F18" s="75"/>
      <c r="G18" s="75"/>
      <c r="H18" s="75"/>
      <c r="I18" s="75"/>
      <c r="J18" s="75"/>
      <c r="K18" s="75"/>
      <c r="L18" s="75"/>
      <c r="M18" s="75"/>
      <c r="N18" s="75"/>
      <c r="O18" s="75"/>
      <c r="P18" s="75"/>
      <c r="Q18" s="75"/>
      <c r="R18" s="75"/>
      <c r="S18" s="75"/>
      <c r="T18" s="75"/>
      <c r="U18" s="75"/>
    </row>
    <row r="19" spans="1:21" s="3" customFormat="1" ht="12">
      <c r="A19" s="54"/>
      <c r="B19" s="56">
        <v>17</v>
      </c>
      <c r="C19" s="56"/>
      <c r="D19" s="74" t="s">
        <v>342</v>
      </c>
      <c r="E19" s="75"/>
      <c r="F19" s="75"/>
      <c r="G19" s="75"/>
      <c r="H19" s="75"/>
      <c r="I19" s="75"/>
      <c r="J19" s="75"/>
      <c r="K19" s="75"/>
      <c r="L19" s="75"/>
      <c r="M19" s="75"/>
      <c r="N19" s="75"/>
      <c r="O19" s="75"/>
      <c r="P19" s="75"/>
      <c r="Q19" s="75"/>
      <c r="R19" s="75"/>
      <c r="S19" s="75"/>
      <c r="T19" s="75"/>
      <c r="U19" s="75"/>
    </row>
    <row r="20" spans="1:21" s="3" customFormat="1" ht="12">
      <c r="A20" s="54"/>
      <c r="B20" s="56">
        <v>18</v>
      </c>
      <c r="C20" s="56"/>
      <c r="D20" s="74" t="s">
        <v>343</v>
      </c>
      <c r="E20" s="75"/>
      <c r="F20" s="75"/>
      <c r="G20" s="75"/>
      <c r="H20" s="75"/>
      <c r="I20" s="75"/>
      <c r="J20" s="75"/>
      <c r="K20" s="75"/>
      <c r="L20" s="75"/>
      <c r="M20" s="75"/>
      <c r="N20" s="75"/>
      <c r="O20" s="75"/>
      <c r="P20" s="75"/>
      <c r="Q20" s="75"/>
      <c r="R20" s="75"/>
      <c r="S20" s="75"/>
      <c r="T20" s="75"/>
      <c r="U20" s="75"/>
    </row>
    <row r="21" spans="1:21" s="3" customFormat="1" ht="12">
      <c r="A21" s="54"/>
      <c r="B21" s="56"/>
      <c r="C21" s="56"/>
      <c r="D21" s="74" t="s">
        <v>361</v>
      </c>
      <c r="E21" s="75"/>
      <c r="F21" s="75"/>
      <c r="G21" s="75"/>
      <c r="H21" s="75"/>
      <c r="I21" s="75"/>
      <c r="J21" s="75"/>
      <c r="K21" s="75"/>
      <c r="L21" s="75"/>
      <c r="M21" s="75"/>
      <c r="N21" s="75"/>
      <c r="O21" s="75"/>
      <c r="P21" s="75"/>
      <c r="Q21" s="75"/>
      <c r="R21" s="75"/>
      <c r="S21" s="75"/>
      <c r="T21" s="75"/>
      <c r="U21" s="75"/>
    </row>
    <row r="22" spans="1:21" s="3" customFormat="1" ht="12">
      <c r="A22" s="54"/>
      <c r="B22" s="56">
        <v>19</v>
      </c>
      <c r="C22" s="56"/>
      <c r="D22" s="74" t="s">
        <v>344</v>
      </c>
      <c r="E22" s="75"/>
      <c r="F22" s="75"/>
      <c r="G22" s="75"/>
      <c r="H22" s="75"/>
      <c r="I22" s="75"/>
      <c r="J22" s="75"/>
      <c r="K22" s="75"/>
      <c r="L22" s="75"/>
      <c r="M22" s="75"/>
      <c r="N22" s="75"/>
      <c r="O22" s="75"/>
      <c r="P22" s="75"/>
      <c r="Q22" s="75"/>
      <c r="R22" s="75"/>
      <c r="S22" s="75"/>
      <c r="T22" s="75"/>
      <c r="U22" s="75"/>
    </row>
    <row r="23" spans="1:21" s="3" customFormat="1" ht="12">
      <c r="A23" s="54"/>
      <c r="B23" s="56">
        <v>20</v>
      </c>
      <c r="C23" s="56"/>
      <c r="D23" s="74" t="s">
        <v>345</v>
      </c>
      <c r="E23" s="75"/>
      <c r="F23" s="75"/>
      <c r="G23" s="75"/>
      <c r="H23" s="75"/>
      <c r="I23" s="75"/>
      <c r="J23" s="75"/>
      <c r="K23" s="75"/>
      <c r="L23" s="75"/>
      <c r="M23" s="75"/>
      <c r="N23" s="75"/>
      <c r="O23" s="75"/>
      <c r="P23" s="75"/>
      <c r="Q23" s="75"/>
      <c r="R23" s="75"/>
      <c r="S23" s="75"/>
      <c r="T23" s="75"/>
      <c r="U23" s="75"/>
    </row>
    <row r="24" spans="1:21" s="3" customFormat="1" ht="12" customHeight="1">
      <c r="A24" s="54"/>
      <c r="B24" s="56"/>
      <c r="C24" s="56"/>
      <c r="D24" s="74" t="s">
        <v>363</v>
      </c>
      <c r="E24" s="74"/>
      <c r="F24" s="74"/>
      <c r="G24" s="74"/>
      <c r="H24" s="74"/>
      <c r="I24" s="74"/>
      <c r="J24" s="74"/>
      <c r="K24" s="74"/>
      <c r="L24" s="74"/>
      <c r="M24" s="74"/>
      <c r="N24" s="74"/>
      <c r="O24" s="74"/>
      <c r="P24" s="74"/>
      <c r="Q24" s="74"/>
      <c r="R24" s="74"/>
      <c r="S24" s="74"/>
      <c r="T24" s="74"/>
      <c r="U24" s="74"/>
    </row>
    <row r="25" spans="1:21" s="3" customFormat="1" ht="12" customHeight="1">
      <c r="A25" s="54"/>
      <c r="B25" s="56"/>
      <c r="C25" s="56"/>
      <c r="D25" s="74" t="s">
        <v>362</v>
      </c>
      <c r="E25" s="74"/>
      <c r="F25" s="74"/>
      <c r="G25" s="74"/>
      <c r="H25" s="74"/>
      <c r="I25" s="74"/>
      <c r="J25" s="74"/>
      <c r="K25" s="74"/>
      <c r="L25" s="74"/>
      <c r="M25" s="74"/>
      <c r="N25" s="74"/>
      <c r="O25" s="74"/>
      <c r="P25" s="74"/>
      <c r="Q25" s="74"/>
      <c r="R25" s="74"/>
      <c r="S25" s="74"/>
      <c r="T25" s="74"/>
      <c r="U25" s="74"/>
    </row>
    <row r="26" spans="1:21" s="3" customFormat="1" ht="12">
      <c r="A26" s="54"/>
      <c r="B26" s="56">
        <v>21</v>
      </c>
      <c r="C26" s="56"/>
      <c r="D26" s="74" t="s">
        <v>346</v>
      </c>
      <c r="E26" s="75"/>
      <c r="F26" s="75"/>
      <c r="G26" s="75"/>
      <c r="H26" s="75"/>
      <c r="I26" s="75"/>
      <c r="J26" s="75"/>
      <c r="K26" s="75"/>
      <c r="L26" s="75"/>
      <c r="M26" s="75"/>
      <c r="N26" s="75"/>
      <c r="O26" s="75"/>
      <c r="P26" s="75"/>
      <c r="Q26" s="75"/>
      <c r="R26" s="75"/>
      <c r="S26" s="75"/>
      <c r="T26" s="75"/>
      <c r="U26" s="75"/>
    </row>
    <row r="27" spans="1:21" s="3" customFormat="1" ht="12">
      <c r="A27" s="54"/>
      <c r="B27" s="56">
        <v>22</v>
      </c>
      <c r="C27" s="56"/>
      <c r="D27" s="74" t="s">
        <v>347</v>
      </c>
      <c r="E27" s="75"/>
      <c r="F27" s="75"/>
      <c r="G27" s="75"/>
      <c r="H27" s="75"/>
      <c r="I27" s="75"/>
      <c r="J27" s="75"/>
      <c r="K27" s="75"/>
      <c r="L27" s="75"/>
      <c r="M27" s="75"/>
      <c r="N27" s="75"/>
      <c r="O27" s="75"/>
      <c r="P27" s="75"/>
      <c r="Q27" s="75"/>
      <c r="R27" s="75"/>
      <c r="S27" s="75"/>
      <c r="T27" s="75"/>
      <c r="U27" s="75"/>
    </row>
    <row r="28" spans="1:21" s="3" customFormat="1" ht="12">
      <c r="A28" s="54"/>
      <c r="B28" s="56">
        <v>23</v>
      </c>
      <c r="C28" s="56"/>
      <c r="D28" s="74" t="s">
        <v>348</v>
      </c>
      <c r="E28" s="75"/>
      <c r="F28" s="75"/>
      <c r="G28" s="75"/>
      <c r="H28" s="75"/>
      <c r="I28" s="75"/>
      <c r="J28" s="75"/>
      <c r="K28" s="75"/>
      <c r="L28" s="75"/>
      <c r="M28" s="75"/>
      <c r="N28" s="75"/>
      <c r="O28" s="75"/>
      <c r="P28" s="75"/>
      <c r="Q28" s="75"/>
      <c r="R28" s="75"/>
      <c r="S28" s="75"/>
      <c r="T28" s="75"/>
      <c r="U28" s="75"/>
    </row>
    <row r="29" spans="1:21" s="3" customFormat="1" ht="12">
      <c r="A29" s="54"/>
      <c r="B29" s="56">
        <v>24</v>
      </c>
      <c r="C29" s="56"/>
      <c r="D29" s="74" t="s">
        <v>349</v>
      </c>
      <c r="E29" s="75"/>
      <c r="F29" s="75"/>
      <c r="G29" s="75"/>
      <c r="H29" s="75"/>
      <c r="I29" s="75"/>
      <c r="J29" s="75"/>
      <c r="K29" s="75"/>
      <c r="L29" s="75"/>
      <c r="M29" s="75"/>
      <c r="N29" s="75"/>
      <c r="O29" s="75"/>
      <c r="P29" s="75"/>
      <c r="Q29" s="75"/>
      <c r="R29" s="75"/>
      <c r="S29" s="75"/>
      <c r="T29" s="75"/>
      <c r="U29" s="75"/>
    </row>
    <row r="30" spans="1:21" s="3" customFormat="1" ht="12">
      <c r="A30" s="54"/>
      <c r="B30" s="56">
        <v>25</v>
      </c>
      <c r="C30" s="56"/>
      <c r="D30" s="74" t="s">
        <v>350</v>
      </c>
      <c r="E30" s="75"/>
      <c r="F30" s="75"/>
      <c r="G30" s="75"/>
      <c r="H30" s="75"/>
      <c r="I30" s="75"/>
      <c r="J30" s="75"/>
      <c r="K30" s="75"/>
      <c r="L30" s="75"/>
      <c r="M30" s="75"/>
      <c r="N30" s="75"/>
      <c r="O30" s="75"/>
      <c r="P30" s="75"/>
      <c r="Q30" s="75"/>
      <c r="R30" s="75"/>
      <c r="S30" s="75"/>
      <c r="T30" s="75"/>
      <c r="U30" s="75"/>
    </row>
    <row r="31" spans="1:21" s="3" customFormat="1" ht="12">
      <c r="A31" s="54"/>
      <c r="B31" s="56">
        <v>26</v>
      </c>
      <c r="C31" s="56"/>
      <c r="D31" s="74" t="s">
        <v>351</v>
      </c>
      <c r="E31" s="75"/>
      <c r="F31" s="75"/>
      <c r="G31" s="75"/>
      <c r="H31" s="75"/>
      <c r="I31" s="75"/>
      <c r="J31" s="75"/>
      <c r="K31" s="75"/>
      <c r="L31" s="75"/>
      <c r="M31" s="75"/>
      <c r="N31" s="75"/>
      <c r="O31" s="75"/>
      <c r="P31" s="75"/>
      <c r="Q31" s="75"/>
      <c r="R31" s="75"/>
      <c r="S31" s="75"/>
      <c r="T31" s="75"/>
      <c r="U31" s="75"/>
    </row>
    <row r="32" spans="1:21" s="3" customFormat="1" ht="12">
      <c r="A32" s="54"/>
      <c r="B32" s="56">
        <v>27</v>
      </c>
      <c r="C32" s="56"/>
      <c r="D32" s="74" t="s">
        <v>352</v>
      </c>
      <c r="E32" s="75"/>
      <c r="F32" s="75"/>
      <c r="G32" s="75"/>
      <c r="H32" s="75"/>
      <c r="I32" s="75"/>
      <c r="J32" s="75"/>
      <c r="K32" s="75"/>
      <c r="L32" s="75"/>
      <c r="M32" s="75"/>
      <c r="N32" s="75"/>
      <c r="O32" s="75"/>
      <c r="P32" s="75"/>
      <c r="Q32" s="75"/>
      <c r="R32" s="75"/>
      <c r="S32" s="75"/>
      <c r="T32" s="75"/>
      <c r="U32" s="75"/>
    </row>
    <row r="33" spans="1:21" s="3" customFormat="1" ht="12">
      <c r="A33" s="54"/>
      <c r="B33" s="56">
        <v>28</v>
      </c>
      <c r="C33" s="56"/>
      <c r="D33" s="74" t="s">
        <v>353</v>
      </c>
      <c r="E33" s="75"/>
      <c r="F33" s="75"/>
      <c r="G33" s="75"/>
      <c r="H33" s="75"/>
      <c r="I33" s="75"/>
      <c r="J33" s="75"/>
      <c r="K33" s="75"/>
      <c r="L33" s="75"/>
      <c r="M33" s="75"/>
      <c r="N33" s="75"/>
      <c r="O33" s="75"/>
      <c r="P33" s="75"/>
      <c r="Q33" s="75"/>
      <c r="R33" s="75"/>
      <c r="S33" s="75"/>
      <c r="T33" s="75"/>
      <c r="U33" s="75"/>
    </row>
    <row r="34" spans="1:21" s="3" customFormat="1" ht="12">
      <c r="A34" s="54"/>
      <c r="B34" s="56">
        <v>29</v>
      </c>
      <c r="C34" s="56"/>
      <c r="D34" s="74" t="s">
        <v>354</v>
      </c>
      <c r="E34" s="75"/>
      <c r="F34" s="75"/>
      <c r="G34" s="75"/>
      <c r="H34" s="75"/>
      <c r="I34" s="75"/>
      <c r="J34" s="75"/>
      <c r="K34" s="75"/>
      <c r="L34" s="75"/>
      <c r="M34" s="75"/>
      <c r="N34" s="75"/>
      <c r="O34" s="75"/>
      <c r="P34" s="75"/>
      <c r="Q34" s="75"/>
      <c r="R34" s="75"/>
      <c r="S34" s="75"/>
      <c r="T34" s="75"/>
      <c r="U34" s="75"/>
    </row>
    <row r="35" spans="1:21" s="3" customFormat="1" ht="12">
      <c r="A35" s="54"/>
      <c r="B35" s="56">
        <v>30</v>
      </c>
      <c r="C35" s="56"/>
      <c r="D35" s="74" t="s">
        <v>355</v>
      </c>
      <c r="E35" s="75"/>
      <c r="F35" s="75"/>
      <c r="G35" s="75"/>
      <c r="H35" s="75"/>
      <c r="I35" s="75"/>
      <c r="J35" s="75"/>
      <c r="K35" s="75"/>
      <c r="L35" s="75"/>
      <c r="M35" s="75"/>
      <c r="N35" s="75"/>
      <c r="O35" s="75"/>
      <c r="P35" s="75"/>
      <c r="Q35" s="75"/>
      <c r="R35" s="75"/>
      <c r="S35" s="75"/>
      <c r="T35" s="75"/>
      <c r="U35" s="75"/>
    </row>
    <row r="36" spans="1:21" s="3" customFormat="1" ht="12">
      <c r="A36" s="54"/>
      <c r="B36" s="56">
        <v>31</v>
      </c>
      <c r="C36" s="56"/>
      <c r="D36" s="74" t="s">
        <v>356</v>
      </c>
      <c r="E36" s="75"/>
      <c r="F36" s="75"/>
      <c r="G36" s="75"/>
      <c r="H36" s="75"/>
      <c r="I36" s="75"/>
      <c r="J36" s="75"/>
      <c r="K36" s="75"/>
      <c r="L36" s="75"/>
      <c r="M36" s="75"/>
      <c r="N36" s="75"/>
      <c r="O36" s="75"/>
      <c r="P36" s="75"/>
      <c r="Q36" s="75"/>
      <c r="R36" s="75"/>
      <c r="S36" s="75"/>
      <c r="T36" s="75"/>
      <c r="U36" s="75"/>
    </row>
    <row r="37" spans="1:21" s="3" customFormat="1" ht="12">
      <c r="A37" s="54"/>
      <c r="B37" s="56">
        <v>32</v>
      </c>
      <c r="C37" s="56"/>
      <c r="D37" s="74" t="s">
        <v>357</v>
      </c>
      <c r="E37" s="75"/>
      <c r="F37" s="75"/>
      <c r="G37" s="75"/>
      <c r="H37" s="75"/>
      <c r="I37" s="75"/>
      <c r="J37" s="75"/>
      <c r="K37" s="75"/>
      <c r="L37" s="75"/>
      <c r="M37" s="75"/>
      <c r="N37" s="75"/>
      <c r="O37" s="75"/>
      <c r="P37" s="75"/>
      <c r="Q37" s="75"/>
      <c r="R37" s="75"/>
      <c r="S37" s="75"/>
      <c r="T37" s="75"/>
      <c r="U37" s="75"/>
    </row>
    <row r="38" spans="1:21" s="1" customFormat="1" ht="11">
      <c r="A38" s="8"/>
      <c r="B38" s="27"/>
      <c r="C38" s="27"/>
      <c r="D38" s="27"/>
      <c r="E38" s="27"/>
      <c r="F38" s="27"/>
      <c r="G38" s="27"/>
      <c r="H38" s="27"/>
      <c r="I38" s="27"/>
      <c r="J38" s="27"/>
      <c r="K38" s="27"/>
      <c r="L38" s="27"/>
      <c r="M38" s="27"/>
      <c r="N38" s="27"/>
      <c r="O38" s="27"/>
      <c r="P38" s="27"/>
      <c r="Q38" s="27"/>
      <c r="R38" s="27"/>
      <c r="S38" s="27"/>
      <c r="T38" s="27"/>
      <c r="U38" s="27"/>
    </row>
    <row r="39" spans="1:21" s="4" customFormat="1" ht="11">
      <c r="A39" s="8"/>
      <c r="B39" s="32"/>
      <c r="C39" s="32"/>
      <c r="D39" s="32"/>
      <c r="E39" s="32"/>
      <c r="F39" s="32"/>
      <c r="G39" s="32"/>
      <c r="H39" s="32"/>
      <c r="I39" s="32"/>
      <c r="J39" s="32"/>
      <c r="K39" s="32"/>
      <c r="L39" s="32"/>
      <c r="M39" s="27"/>
      <c r="N39" s="27"/>
      <c r="O39" s="27"/>
      <c r="P39" s="27"/>
      <c r="Q39" s="27"/>
      <c r="R39" s="27"/>
      <c r="S39" s="27"/>
      <c r="T39" s="27"/>
      <c r="U39" s="27"/>
    </row>
    <row r="40" spans="1:21" s="1" customFormat="1" ht="11">
      <c r="A40" s="8"/>
      <c r="B40" s="27"/>
      <c r="C40" s="27"/>
      <c r="D40" s="27"/>
      <c r="E40" s="27"/>
      <c r="F40" s="27"/>
      <c r="G40" s="27"/>
      <c r="H40" s="27"/>
      <c r="I40" s="27"/>
      <c r="J40" s="27"/>
      <c r="K40" s="27"/>
      <c r="L40" s="27"/>
      <c r="M40" s="32"/>
      <c r="N40" s="32"/>
      <c r="O40" s="32"/>
      <c r="P40" s="32"/>
      <c r="Q40" s="32"/>
      <c r="R40" s="32"/>
      <c r="S40" s="32"/>
      <c r="T40" s="32"/>
      <c r="U40" s="32"/>
    </row>
    <row r="41" spans="1:21" s="1" customFormat="1" ht="11">
      <c r="A41" s="8"/>
      <c r="B41" s="27"/>
      <c r="C41" s="27"/>
      <c r="D41" s="27"/>
      <c r="E41" s="27"/>
      <c r="F41" s="27"/>
      <c r="G41" s="27"/>
      <c r="H41" s="27"/>
      <c r="I41" s="27"/>
      <c r="J41" s="27"/>
      <c r="K41" s="27"/>
      <c r="L41" s="27"/>
      <c r="M41" s="27"/>
      <c r="N41" s="27"/>
      <c r="O41" s="27"/>
      <c r="P41" s="27"/>
      <c r="Q41" s="27"/>
      <c r="R41" s="27"/>
      <c r="S41" s="27"/>
      <c r="T41" s="27"/>
      <c r="U41" s="27"/>
    </row>
    <row r="42" spans="1:21" s="1" customFormat="1" ht="11">
      <c r="A42" s="8"/>
      <c r="B42" s="27"/>
      <c r="C42" s="27"/>
      <c r="D42" s="27"/>
      <c r="E42" s="27"/>
      <c r="F42" s="27"/>
      <c r="G42" s="27"/>
      <c r="H42" s="27"/>
      <c r="I42" s="27"/>
      <c r="J42" s="27"/>
      <c r="K42" s="27"/>
      <c r="L42" s="27"/>
      <c r="M42" s="27"/>
      <c r="N42" s="27"/>
      <c r="O42" s="27"/>
      <c r="P42" s="27"/>
      <c r="Q42" s="27"/>
      <c r="R42" s="27"/>
      <c r="S42" s="27"/>
      <c r="T42" s="27"/>
      <c r="U42" s="27"/>
    </row>
    <row r="43" spans="1:21" s="1" customFormat="1" ht="11">
      <c r="A43" s="8"/>
      <c r="B43" s="27"/>
      <c r="C43" s="27"/>
      <c r="D43" s="27"/>
      <c r="E43" s="27"/>
      <c r="F43" s="27"/>
      <c r="G43" s="27"/>
      <c r="H43" s="27"/>
      <c r="I43" s="27"/>
      <c r="J43" s="27"/>
      <c r="K43" s="27"/>
      <c r="L43" s="27"/>
      <c r="M43" s="27"/>
      <c r="N43" s="27"/>
      <c r="O43" s="27"/>
      <c r="P43" s="27"/>
      <c r="Q43" s="27"/>
      <c r="R43" s="27"/>
      <c r="S43" s="27"/>
      <c r="T43" s="27"/>
      <c r="U43" s="27"/>
    </row>
    <row r="44" spans="1:21" s="1" customFormat="1" ht="11">
      <c r="A44" s="8"/>
      <c r="B44" s="27"/>
      <c r="C44" s="27"/>
      <c r="D44" s="27"/>
      <c r="E44" s="27"/>
      <c r="F44" s="27"/>
      <c r="G44" s="27"/>
      <c r="H44" s="27"/>
      <c r="I44" s="27"/>
      <c r="J44" s="27"/>
      <c r="K44" s="27"/>
      <c r="L44" s="27"/>
      <c r="M44" s="27"/>
      <c r="N44" s="27"/>
      <c r="O44" s="27"/>
      <c r="P44" s="27"/>
      <c r="Q44" s="27"/>
      <c r="R44" s="27"/>
      <c r="S44" s="27"/>
      <c r="T44" s="27"/>
      <c r="U44" s="27"/>
    </row>
    <row r="45" spans="1:21" s="1" customFormat="1" ht="11">
      <c r="A45" s="8"/>
      <c r="B45" s="27"/>
      <c r="C45" s="27"/>
      <c r="D45" s="27"/>
      <c r="E45" s="27"/>
      <c r="F45" s="27"/>
      <c r="G45" s="27"/>
      <c r="H45" s="27"/>
      <c r="I45" s="27"/>
      <c r="J45" s="27"/>
      <c r="K45" s="27"/>
      <c r="L45" s="27"/>
      <c r="M45" s="27"/>
      <c r="N45" s="27"/>
      <c r="O45" s="27"/>
      <c r="P45" s="27"/>
      <c r="Q45" s="27"/>
      <c r="R45" s="27"/>
      <c r="S45" s="27"/>
      <c r="T45" s="27"/>
      <c r="U45" s="27"/>
    </row>
    <row r="46" spans="1:21" s="1" customFormat="1" ht="11">
      <c r="A46" s="8"/>
      <c r="B46" s="27"/>
      <c r="C46" s="27"/>
      <c r="D46" s="27"/>
      <c r="E46" s="27"/>
      <c r="F46" s="27"/>
      <c r="G46" s="27"/>
      <c r="H46" s="27"/>
      <c r="I46" s="27"/>
      <c r="J46" s="27"/>
      <c r="K46" s="27"/>
      <c r="L46" s="27"/>
      <c r="M46" s="27"/>
      <c r="N46" s="27"/>
      <c r="O46" s="27"/>
      <c r="P46" s="27"/>
      <c r="Q46" s="27"/>
      <c r="R46" s="27"/>
      <c r="S46" s="27"/>
      <c r="T46" s="27"/>
      <c r="U46" s="27"/>
    </row>
    <row r="47" spans="1:21" s="1" customFormat="1" ht="11">
      <c r="A47" s="8"/>
      <c r="B47" s="27"/>
      <c r="C47" s="27"/>
      <c r="D47" s="27"/>
      <c r="E47" s="27"/>
      <c r="F47" s="27"/>
      <c r="G47" s="27"/>
      <c r="H47" s="27"/>
      <c r="I47" s="27"/>
      <c r="J47" s="27"/>
      <c r="K47" s="27"/>
      <c r="L47" s="27"/>
      <c r="M47" s="27"/>
      <c r="N47" s="27"/>
      <c r="O47" s="27"/>
      <c r="P47" s="27"/>
      <c r="Q47" s="27"/>
      <c r="R47" s="27"/>
      <c r="S47" s="27"/>
      <c r="T47" s="27"/>
      <c r="U47" s="27"/>
    </row>
    <row r="48" spans="1:21" s="1" customFormat="1" ht="11">
      <c r="A48" s="8"/>
      <c r="B48" s="27"/>
      <c r="C48" s="27"/>
      <c r="D48" s="27"/>
      <c r="E48" s="27"/>
      <c r="F48" s="27"/>
      <c r="G48" s="27"/>
      <c r="H48" s="27"/>
      <c r="I48" s="27"/>
      <c r="J48" s="27"/>
      <c r="K48" s="27"/>
      <c r="L48" s="27"/>
      <c r="M48" s="27"/>
      <c r="N48" s="27"/>
      <c r="O48" s="27"/>
      <c r="P48" s="27"/>
      <c r="Q48" s="27"/>
      <c r="R48" s="27"/>
      <c r="S48" s="27"/>
      <c r="T48" s="27"/>
      <c r="U48" s="27"/>
    </row>
    <row r="49" spans="1:21" s="1" customFormat="1" ht="11">
      <c r="A49" s="8"/>
      <c r="B49" s="27"/>
      <c r="C49" s="27"/>
      <c r="D49" s="27"/>
      <c r="E49" s="27"/>
      <c r="F49" s="27"/>
      <c r="G49" s="27"/>
      <c r="H49" s="27"/>
      <c r="I49" s="27"/>
      <c r="J49" s="27"/>
      <c r="K49" s="27"/>
      <c r="L49" s="27"/>
      <c r="M49" s="27"/>
      <c r="N49" s="27"/>
      <c r="O49" s="27"/>
      <c r="P49" s="27"/>
      <c r="Q49" s="27"/>
      <c r="R49" s="27"/>
      <c r="S49" s="27"/>
      <c r="T49" s="27"/>
      <c r="U49" s="27"/>
    </row>
    <row r="50" spans="1:21" s="1" customFormat="1" ht="11">
      <c r="A50" s="8"/>
      <c r="B50" s="27"/>
      <c r="C50" s="27"/>
      <c r="D50" s="27"/>
      <c r="E50" s="27"/>
      <c r="F50" s="27"/>
      <c r="G50" s="27"/>
      <c r="H50" s="27"/>
      <c r="I50" s="27"/>
      <c r="J50" s="27"/>
      <c r="K50" s="27"/>
      <c r="L50" s="27"/>
      <c r="M50" s="27"/>
      <c r="N50" s="27"/>
      <c r="O50" s="27"/>
      <c r="P50" s="27"/>
      <c r="Q50" s="27"/>
      <c r="R50" s="27"/>
      <c r="S50" s="27"/>
      <c r="T50" s="27"/>
      <c r="U50" s="27"/>
    </row>
    <row r="51" spans="1:21" s="1" customFormat="1" ht="10">
      <c r="A51" s="8"/>
    </row>
    <row r="52" spans="1:21" s="1" customFormat="1" ht="10">
      <c r="A52" s="8"/>
    </row>
    <row r="53" spans="1:21" s="1" customFormat="1" ht="10">
      <c r="A53" s="8"/>
    </row>
    <row r="54" spans="1:21" s="1" customFormat="1" ht="10">
      <c r="A54" s="8"/>
    </row>
    <row r="55" spans="1:21" s="1" customFormat="1" ht="10">
      <c r="A55" s="8"/>
    </row>
    <row r="56" spans="1:21" s="1" customFormat="1" ht="10">
      <c r="A56" s="8"/>
    </row>
    <row r="57" spans="1:21" s="1" customFormat="1" ht="10">
      <c r="A57" s="8"/>
    </row>
    <row r="58" spans="1:21" s="1" customFormat="1" ht="10">
      <c r="A58" s="8"/>
    </row>
    <row r="59" spans="1:21" s="1" customFormat="1" ht="10">
      <c r="A59" s="8"/>
    </row>
    <row r="60" spans="1:21" s="1" customFormat="1" ht="10">
      <c r="A60" s="8"/>
    </row>
  </sheetData>
  <mergeCells count="35">
    <mergeCell ref="D37:U37"/>
    <mergeCell ref="D24:U24"/>
    <mergeCell ref="D31:U31"/>
    <mergeCell ref="D32:U32"/>
    <mergeCell ref="D33:U33"/>
    <mergeCell ref="D34:U34"/>
    <mergeCell ref="D35:U35"/>
    <mergeCell ref="D36:U36"/>
    <mergeCell ref="D25:U25"/>
    <mergeCell ref="D26:U26"/>
    <mergeCell ref="D27:U27"/>
    <mergeCell ref="D28:U28"/>
    <mergeCell ref="D29:U29"/>
    <mergeCell ref="D30:U30"/>
    <mergeCell ref="D19:U19"/>
    <mergeCell ref="D20:U20"/>
    <mergeCell ref="D21:U21"/>
    <mergeCell ref="D22:U22"/>
    <mergeCell ref="D23:U23"/>
    <mergeCell ref="D14:U14"/>
    <mergeCell ref="D15:U15"/>
    <mergeCell ref="D16:U16"/>
    <mergeCell ref="D17:U17"/>
    <mergeCell ref="D18:U18"/>
    <mergeCell ref="D9:U9"/>
    <mergeCell ref="D10:U10"/>
    <mergeCell ref="D11:U11"/>
    <mergeCell ref="D12:U12"/>
    <mergeCell ref="D13:U13"/>
    <mergeCell ref="D3:U3"/>
    <mergeCell ref="D6:U6"/>
    <mergeCell ref="D7:U7"/>
    <mergeCell ref="D8:U8"/>
    <mergeCell ref="D4:U4"/>
    <mergeCell ref="D5:U5"/>
  </mergeCells>
  <pageMargins left="0.34" right="0.34" top="0.48" bottom="0.75" header="0.3" footer="0.3"/>
  <pageSetup scale="77"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08 &amp; 09 combined</vt:lpstr>
      <vt:lpstr>08 &amp; 09 Summary</vt:lpstr>
      <vt:lpstr>2009 Revenue and Expend. Charts</vt:lpstr>
      <vt:lpstr>08 &amp; 09Footnotes</vt:lpstr>
    </vt:vector>
  </TitlesOfParts>
  <Company>The World Bank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wb391514</dc:creator>
  <cp:lastModifiedBy>Friedrich Lindenberg</cp:lastModifiedBy>
  <cp:lastPrinted>2011-09-12T16:07:23Z</cp:lastPrinted>
  <dcterms:created xsi:type="dcterms:W3CDTF">2011-08-04T15:35:15Z</dcterms:created>
  <dcterms:modified xsi:type="dcterms:W3CDTF">2012-05-31T14:03:51Z</dcterms:modified>
</cp:coreProperties>
</file>