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45" windowWidth="19155" windowHeight="11535" activeTab="2"/>
  </bookViews>
  <sheets>
    <sheet name="Names of Councils" sheetId="26" r:id="rId1"/>
    <sheet name="Summary French" sheetId="32" r:id="rId2"/>
    <sheet name="Summary English" sheetId="35" r:id="rId3"/>
    <sheet name="N'oundere III '10" sheetId="43" r:id="rId4"/>
    <sheet name="Nyambaka '10" sheetId="44" r:id="rId5"/>
    <sheet name="Banyo '10" sheetId="45" r:id="rId6"/>
    <sheet name="Bankim '10" sheetId="46" r:id="rId7"/>
    <sheet name="Ngaroundal '10" sheetId="47" r:id="rId8"/>
    <sheet name="Tignere '10" sheetId="48" r:id="rId9"/>
    <sheet name="Tibati '10" sheetId="49" r:id="rId10"/>
    <sheet name="Dir '10" sheetId="50" r:id="rId11"/>
    <sheet name="Galim Tignere '10" sheetId="51" r:id="rId12"/>
    <sheet name="Kontcha '10" sheetId="52" r:id="rId13"/>
    <sheet name="Martap '11" sheetId="53" r:id="rId14"/>
    <sheet name="Mayo-Baleo" sheetId="54" r:id="rId15"/>
    <sheet name="Mbe '10" sheetId="55" r:id="rId16"/>
    <sheet name="Ngaoundere I '10" sheetId="56" r:id="rId17"/>
    <sheet name="Ngaoundere II '10" sheetId="57" r:id="rId18"/>
    <sheet name="Ngan-ha '10" sheetId="58" r:id="rId19"/>
    <sheet name="Ngaoui '10" sheetId="59" r:id="rId20"/>
    <sheet name="Mayo-Darle '10" sheetId="60" r:id="rId21"/>
    <sheet name="Djohong '10" sheetId="41" r:id="rId22"/>
    <sheet name="Belel" sheetId="40" r:id="rId23"/>
    <sheet name="Meiganga" sheetId="39" r:id="rId24"/>
    <sheet name="Template French" sheetId="31" r:id="rId25"/>
    <sheet name="Point distribution and weighing" sheetId="38" r:id="rId26"/>
    <sheet name="Methodology of Ranking" sheetId="37" r:id="rId27"/>
  </sheets>
  <calcPr calcId="125725"/>
</workbook>
</file>

<file path=xl/calcChain.xml><?xml version="1.0" encoding="utf-8"?>
<calcChain xmlns="http://schemas.openxmlformats.org/spreadsheetml/2006/main">
  <c r="F96" i="60"/>
  <c r="G92"/>
  <c r="F92"/>
  <c r="E92"/>
  <c r="D92"/>
  <c r="G91"/>
  <c r="F91"/>
  <c r="E91"/>
  <c r="D91"/>
  <c r="G90"/>
  <c r="F90"/>
  <c r="E90"/>
  <c r="D90"/>
  <c r="G89"/>
  <c r="F89"/>
  <c r="E89"/>
  <c r="D89"/>
  <c r="G86"/>
  <c r="F86"/>
  <c r="E86"/>
  <c r="D86"/>
  <c r="G85"/>
  <c r="F85"/>
  <c r="E85"/>
  <c r="D85"/>
  <c r="G84"/>
  <c r="F84"/>
  <c r="E84"/>
  <c r="D84"/>
  <c r="G83"/>
  <c r="F83"/>
  <c r="E83"/>
  <c r="D83"/>
  <c r="G80"/>
  <c r="F80"/>
  <c r="E80"/>
  <c r="D80"/>
  <c r="G79"/>
  <c r="F79"/>
  <c r="E79"/>
  <c r="D79"/>
  <c r="G78"/>
  <c r="F78"/>
  <c r="E78"/>
  <c r="D78"/>
  <c r="G77"/>
  <c r="F77"/>
  <c r="E77"/>
  <c r="D77"/>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D95" s="1"/>
  <c r="I18"/>
  <c r="I10"/>
  <c r="D96" s="1"/>
  <c r="F96" i="59"/>
  <c r="G92"/>
  <c r="F92"/>
  <c r="E92"/>
  <c r="D92"/>
  <c r="G91"/>
  <c r="F91"/>
  <c r="E91"/>
  <c r="D91"/>
  <c r="G90"/>
  <c r="F90"/>
  <c r="E90"/>
  <c r="D90"/>
  <c r="G89"/>
  <c r="F89"/>
  <c r="E89"/>
  <c r="D89"/>
  <c r="G86"/>
  <c r="F86"/>
  <c r="E86"/>
  <c r="D86"/>
  <c r="G85"/>
  <c r="F85"/>
  <c r="E85"/>
  <c r="D85"/>
  <c r="G84"/>
  <c r="F84"/>
  <c r="E84"/>
  <c r="D84"/>
  <c r="G83"/>
  <c r="F83"/>
  <c r="E83"/>
  <c r="D83"/>
  <c r="G80"/>
  <c r="F80"/>
  <c r="E80"/>
  <c r="D80"/>
  <c r="G79"/>
  <c r="F79"/>
  <c r="E79"/>
  <c r="D79"/>
  <c r="G78"/>
  <c r="F78"/>
  <c r="E78"/>
  <c r="D78"/>
  <c r="G77"/>
  <c r="F77"/>
  <c r="E77"/>
  <c r="D77"/>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s="1"/>
  <c r="G59"/>
  <c r="F59"/>
  <c r="E59"/>
  <c r="D59"/>
  <c r="G56"/>
  <c r="F56"/>
  <c r="E56"/>
  <c r="D56"/>
  <c r="G55"/>
  <c r="F55"/>
  <c r="E55"/>
  <c r="D55"/>
  <c r="G54"/>
  <c r="F54"/>
  <c r="E54"/>
  <c r="D54" s="1"/>
  <c r="G51"/>
  <c r="F51"/>
  <c r="E51"/>
  <c r="D51"/>
  <c r="G50"/>
  <c r="F50"/>
  <c r="E50"/>
  <c r="D50"/>
  <c r="G49"/>
  <c r="F49"/>
  <c r="E49"/>
  <c r="D49" s="1"/>
  <c r="G46"/>
  <c r="F46"/>
  <c r="E46"/>
  <c r="D46" s="1"/>
  <c r="G45"/>
  <c r="F45"/>
  <c r="E45"/>
  <c r="D45"/>
  <c r="G44"/>
  <c r="F44"/>
  <c r="E44"/>
  <c r="D44"/>
  <c r="G41"/>
  <c r="F41"/>
  <c r="E41"/>
  <c r="D41"/>
  <c r="G40"/>
  <c r="F40"/>
  <c r="E40"/>
  <c r="D40" s="1"/>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8"/>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c r="G74"/>
  <c r="F74"/>
  <c r="E74"/>
  <c r="D74"/>
  <c r="G73"/>
  <c r="F73"/>
  <c r="E73"/>
  <c r="D73" s="1"/>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7"/>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s="1"/>
  <c r="G74"/>
  <c r="F74"/>
  <c r="E74"/>
  <c r="D74"/>
  <c r="G73"/>
  <c r="F73"/>
  <c r="E73"/>
  <c r="D73" s="1"/>
  <c r="G72"/>
  <c r="F72"/>
  <c r="E72"/>
  <c r="D72"/>
  <c r="G71"/>
  <c r="F71"/>
  <c r="E71"/>
  <c r="D71"/>
  <c r="G70"/>
  <c r="F70"/>
  <c r="E70"/>
  <c r="D70"/>
  <c r="G66"/>
  <c r="F66"/>
  <c r="E66"/>
  <c r="D66" s="1"/>
  <c r="G65"/>
  <c r="F65"/>
  <c r="E65"/>
  <c r="D65"/>
  <c r="G64"/>
  <c r="F64"/>
  <c r="E64"/>
  <c r="D64"/>
  <c r="G63"/>
  <c r="F63"/>
  <c r="E63"/>
  <c r="D63"/>
  <c r="G60"/>
  <c r="F60"/>
  <c r="E60"/>
  <c r="D60" s="1"/>
  <c r="G59"/>
  <c r="F59"/>
  <c r="E59"/>
  <c r="D59"/>
  <c r="G56"/>
  <c r="F56"/>
  <c r="E56"/>
  <c r="D56"/>
  <c r="G55"/>
  <c r="F55"/>
  <c r="E55"/>
  <c r="D55" s="1"/>
  <c r="G54"/>
  <c r="F54"/>
  <c r="E54"/>
  <c r="D54"/>
  <c r="G51"/>
  <c r="F51"/>
  <c r="E51"/>
  <c r="D51"/>
  <c r="G50"/>
  <c r="F50"/>
  <c r="E50"/>
  <c r="D50" s="1"/>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6"/>
  <c r="G92"/>
  <c r="F92"/>
  <c r="E92"/>
  <c r="D92"/>
  <c r="G91"/>
  <c r="F91"/>
  <c r="E91"/>
  <c r="D91"/>
  <c r="G90"/>
  <c r="F90"/>
  <c r="E90"/>
  <c r="D90"/>
  <c r="G89"/>
  <c r="F89"/>
  <c r="E89"/>
  <c r="D89"/>
  <c r="G86"/>
  <c r="F86"/>
  <c r="E86"/>
  <c r="D86"/>
  <c r="G85"/>
  <c r="F85"/>
  <c r="E85"/>
  <c r="D85"/>
  <c r="G84"/>
  <c r="F84"/>
  <c r="E84"/>
  <c r="D84"/>
  <c r="G83"/>
  <c r="F83"/>
  <c r="E83"/>
  <c r="D83"/>
  <c r="G80"/>
  <c r="F80"/>
  <c r="E80"/>
  <c r="D80" s="1"/>
  <c r="G79"/>
  <c r="F79"/>
  <c r="E79"/>
  <c r="D79"/>
  <c r="G78"/>
  <c r="F78"/>
  <c r="E78"/>
  <c r="D78"/>
  <c r="G77"/>
  <c r="F77"/>
  <c r="E77"/>
  <c r="D77"/>
  <c r="G74"/>
  <c r="F74"/>
  <c r="E74"/>
  <c r="D74"/>
  <c r="G73"/>
  <c r="F73"/>
  <c r="E73"/>
  <c r="D73"/>
  <c r="G72"/>
  <c r="F72"/>
  <c r="E72"/>
  <c r="D72" s="1"/>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5"/>
  <c r="G92"/>
  <c r="F92"/>
  <c r="E92"/>
  <c r="D92"/>
  <c r="G91"/>
  <c r="F91"/>
  <c r="E91"/>
  <c r="D91"/>
  <c r="G90"/>
  <c r="F90"/>
  <c r="E90"/>
  <c r="D90"/>
  <c r="G89"/>
  <c r="F89"/>
  <c r="E89"/>
  <c r="D89"/>
  <c r="G86"/>
  <c r="F86"/>
  <c r="E86"/>
  <c r="D86"/>
  <c r="G85"/>
  <c r="F85"/>
  <c r="E85"/>
  <c r="D85" s="1"/>
  <c r="G84"/>
  <c r="F84"/>
  <c r="E84"/>
  <c r="D84"/>
  <c r="G83"/>
  <c r="F83"/>
  <c r="E83"/>
  <c r="D83"/>
  <c r="G80"/>
  <c r="F80"/>
  <c r="E80"/>
  <c r="D80" s="1"/>
  <c r="G79"/>
  <c r="F79"/>
  <c r="E79"/>
  <c r="D79"/>
  <c r="G78"/>
  <c r="F78"/>
  <c r="E78"/>
  <c r="D78"/>
  <c r="G77"/>
  <c r="F77"/>
  <c r="E77"/>
  <c r="D77"/>
  <c r="G74"/>
  <c r="F74"/>
  <c r="E74"/>
  <c r="D74"/>
  <c r="G73"/>
  <c r="F73"/>
  <c r="E73"/>
  <c r="D73" s="1"/>
  <c r="G72"/>
  <c r="F72"/>
  <c r="E72"/>
  <c r="D72"/>
  <c r="G71"/>
  <c r="F71"/>
  <c r="E71"/>
  <c r="D71"/>
  <c r="G70"/>
  <c r="F70"/>
  <c r="E70"/>
  <c r="D70"/>
  <c r="G66"/>
  <c r="F66"/>
  <c r="E66"/>
  <c r="D66"/>
  <c r="G65"/>
  <c r="F65"/>
  <c r="E65"/>
  <c r="D65"/>
  <c r="G64"/>
  <c r="F64"/>
  <c r="E64"/>
  <c r="D64" s="1"/>
  <c r="G63"/>
  <c r="F63"/>
  <c r="E63"/>
  <c r="D63"/>
  <c r="G60"/>
  <c r="F60"/>
  <c r="E60"/>
  <c r="D60" s="1"/>
  <c r="G59"/>
  <c r="F59"/>
  <c r="E59"/>
  <c r="D59"/>
  <c r="G56"/>
  <c r="F56"/>
  <c r="E56"/>
  <c r="D56"/>
  <c r="G55"/>
  <c r="F55"/>
  <c r="E55"/>
  <c r="D55"/>
  <c r="G54"/>
  <c r="F54"/>
  <c r="E54"/>
  <c r="D54" s="1"/>
  <c r="G51"/>
  <c r="F51"/>
  <c r="E51"/>
  <c r="D51" s="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4"/>
  <c r="G92"/>
  <c r="F92"/>
  <c r="E92"/>
  <c r="D92"/>
  <c r="G91"/>
  <c r="F91"/>
  <c r="E91"/>
  <c r="D91"/>
  <c r="G90"/>
  <c r="F90"/>
  <c r="E90"/>
  <c r="D90" s="1"/>
  <c r="G89"/>
  <c r="F89"/>
  <c r="E89"/>
  <c r="D89"/>
  <c r="G86"/>
  <c r="F86"/>
  <c r="E86"/>
  <c r="D86"/>
  <c r="G85"/>
  <c r="F85"/>
  <c r="E85"/>
  <c r="D85"/>
  <c r="G84"/>
  <c r="F84"/>
  <c r="E84"/>
  <c r="D84"/>
  <c r="G83"/>
  <c r="F83"/>
  <c r="E83"/>
  <c r="D83" s="1"/>
  <c r="G80"/>
  <c r="F80"/>
  <c r="E80"/>
  <c r="D80"/>
  <c r="G79"/>
  <c r="F79"/>
  <c r="E79"/>
  <c r="D79"/>
  <c r="G78"/>
  <c r="F78"/>
  <c r="E78"/>
  <c r="D78"/>
  <c r="G77"/>
  <c r="F77"/>
  <c r="E77"/>
  <c r="D77" s="1"/>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3"/>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c r="G74"/>
  <c r="F74"/>
  <c r="E74"/>
  <c r="D74" s="1"/>
  <c r="G73"/>
  <c r="F73"/>
  <c r="E73"/>
  <c r="D73"/>
  <c r="G72"/>
  <c r="F72"/>
  <c r="E72"/>
  <c r="D72"/>
  <c r="G71"/>
  <c r="F71"/>
  <c r="E71"/>
  <c r="D71"/>
  <c r="G70"/>
  <c r="F70"/>
  <c r="E70"/>
  <c r="D70"/>
  <c r="G66"/>
  <c r="F66"/>
  <c r="E66"/>
  <c r="D66" s="1"/>
  <c r="G65"/>
  <c r="F65"/>
  <c r="E65"/>
  <c r="D65"/>
  <c r="G64"/>
  <c r="F64"/>
  <c r="E64"/>
  <c r="D64"/>
  <c r="G63"/>
  <c r="F63"/>
  <c r="E63"/>
  <c r="D63"/>
  <c r="G60"/>
  <c r="F60"/>
  <c r="E60"/>
  <c r="D60"/>
  <c r="G59"/>
  <c r="F59"/>
  <c r="E59"/>
  <c r="D59" s="1"/>
  <c r="G56"/>
  <c r="F56"/>
  <c r="E56"/>
  <c r="D56"/>
  <c r="G55"/>
  <c r="F55"/>
  <c r="E55"/>
  <c r="D55" s="1"/>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2"/>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c r="G74"/>
  <c r="F74"/>
  <c r="E74"/>
  <c r="D74" s="1"/>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I18"/>
  <c r="I10"/>
  <c r="D96" s="1"/>
  <c r="F96" i="51"/>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c r="G74"/>
  <c r="F74"/>
  <c r="E74"/>
  <c r="D74"/>
  <c r="G73"/>
  <c r="F73"/>
  <c r="E73"/>
  <c r="D73"/>
  <c r="G72"/>
  <c r="F72"/>
  <c r="E72"/>
  <c r="D72" s="1"/>
  <c r="G71"/>
  <c r="F71"/>
  <c r="E71"/>
  <c r="D71"/>
  <c r="G70"/>
  <c r="F70"/>
  <c r="E70"/>
  <c r="D70"/>
  <c r="G66"/>
  <c r="F66"/>
  <c r="E66"/>
  <c r="D66" s="1"/>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D31"/>
  <c r="G30"/>
  <c r="F30"/>
  <c r="E30"/>
  <c r="D30"/>
  <c r="G29"/>
  <c r="F29"/>
  <c r="E29"/>
  <c r="D29"/>
  <c r="G28"/>
  <c r="F28"/>
  <c r="E28"/>
  <c r="D28"/>
  <c r="G27"/>
  <c r="F27"/>
  <c r="E27"/>
  <c r="D27"/>
  <c r="G24"/>
  <c r="F24"/>
  <c r="E24"/>
  <c r="D24" s="1"/>
  <c r="G23"/>
  <c r="F23"/>
  <c r="E23"/>
  <c r="D23"/>
  <c r="G22"/>
  <c r="F22"/>
  <c r="E22"/>
  <c r="D22"/>
  <c r="G21"/>
  <c r="F21"/>
  <c r="E21"/>
  <c r="D21"/>
  <c r="G20"/>
  <c r="F20"/>
  <c r="E20"/>
  <c r="D20"/>
  <c r="I18"/>
  <c r="I10"/>
  <c r="F96" i="50"/>
  <c r="G92"/>
  <c r="F92"/>
  <c r="E92"/>
  <c r="D92"/>
  <c r="G91"/>
  <c r="F91"/>
  <c r="E91"/>
  <c r="D91"/>
  <c r="G90"/>
  <c r="F90"/>
  <c r="E90"/>
  <c r="D90"/>
  <c r="G89"/>
  <c r="F89"/>
  <c r="E89"/>
  <c r="D89" s="1"/>
  <c r="G86"/>
  <c r="F86"/>
  <c r="E86"/>
  <c r="D86"/>
  <c r="G85"/>
  <c r="F85"/>
  <c r="E85"/>
  <c r="D85"/>
  <c r="G84"/>
  <c r="F84"/>
  <c r="E84"/>
  <c r="D84"/>
  <c r="G83"/>
  <c r="F83"/>
  <c r="E83"/>
  <c r="D83" s="1"/>
  <c r="G80"/>
  <c r="F80"/>
  <c r="E80"/>
  <c r="D80"/>
  <c r="G79"/>
  <c r="F79"/>
  <c r="E79"/>
  <c r="D79"/>
  <c r="G78"/>
  <c r="F78"/>
  <c r="E78"/>
  <c r="D78"/>
  <c r="G77"/>
  <c r="F77"/>
  <c r="E77"/>
  <c r="D77" s="1"/>
  <c r="G74"/>
  <c r="F74"/>
  <c r="E74"/>
  <c r="D74" s="1"/>
  <c r="G73"/>
  <c r="F73"/>
  <c r="E73"/>
  <c r="D73"/>
  <c r="G72"/>
  <c r="F72"/>
  <c r="E72"/>
  <c r="D72"/>
  <c r="G71"/>
  <c r="F71"/>
  <c r="E71"/>
  <c r="D71"/>
  <c r="G70"/>
  <c r="F70"/>
  <c r="E70"/>
  <c r="D70"/>
  <c r="G66"/>
  <c r="F66"/>
  <c r="E66"/>
  <c r="D66"/>
  <c r="G65"/>
  <c r="F65"/>
  <c r="E65"/>
  <c r="D65" s="1"/>
  <c r="G64"/>
  <c r="F64"/>
  <c r="E64"/>
  <c r="D64"/>
  <c r="G63"/>
  <c r="F63"/>
  <c r="E63"/>
  <c r="D63"/>
  <c r="G60"/>
  <c r="F60"/>
  <c r="E60"/>
  <c r="D60"/>
  <c r="G59"/>
  <c r="F59"/>
  <c r="E59"/>
  <c r="D59" s="1"/>
  <c r="G56"/>
  <c r="F56"/>
  <c r="E56"/>
  <c r="D56"/>
  <c r="G55"/>
  <c r="F55"/>
  <c r="E55"/>
  <c r="D55"/>
  <c r="G54"/>
  <c r="F54"/>
  <c r="E54"/>
  <c r="D54" s="1"/>
  <c r="G51"/>
  <c r="F51"/>
  <c r="E51"/>
  <c r="D51"/>
  <c r="G50"/>
  <c r="F50"/>
  <c r="E50"/>
  <c r="D50" s="1"/>
  <c r="G49"/>
  <c r="F49"/>
  <c r="E49"/>
  <c r="D49"/>
  <c r="G46"/>
  <c r="F46"/>
  <c r="E46"/>
  <c r="D46"/>
  <c r="G45"/>
  <c r="F45"/>
  <c r="E45"/>
  <c r="D45" s="1"/>
  <c r="G44"/>
  <c r="F44"/>
  <c r="E44"/>
  <c r="D44"/>
  <c r="G41"/>
  <c r="F41"/>
  <c r="E41"/>
  <c r="D41"/>
  <c r="G40"/>
  <c r="F40"/>
  <c r="E40"/>
  <c r="D40" s="1"/>
  <c r="G39"/>
  <c r="F39"/>
  <c r="E39"/>
  <c r="D39"/>
  <c r="G36"/>
  <c r="F36"/>
  <c r="E36"/>
  <c r="D36"/>
  <c r="G35"/>
  <c r="F35"/>
  <c r="E35"/>
  <c r="D35"/>
  <c r="G34"/>
  <c r="F34"/>
  <c r="E34"/>
  <c r="D34" s="1"/>
  <c r="G31"/>
  <c r="F31"/>
  <c r="D31"/>
  <c r="G30"/>
  <c r="F30"/>
  <c r="E30"/>
  <c r="D30"/>
  <c r="G29"/>
  <c r="F29"/>
  <c r="E29"/>
  <c r="D29"/>
  <c r="G28"/>
  <c r="F28"/>
  <c r="E28"/>
  <c r="D28"/>
  <c r="G27"/>
  <c r="F27"/>
  <c r="E27"/>
  <c r="D27"/>
  <c r="G24"/>
  <c r="F24"/>
  <c r="E24"/>
  <c r="D24"/>
  <c r="G23"/>
  <c r="F23"/>
  <c r="E23"/>
  <c r="D23"/>
  <c r="G22"/>
  <c r="F22"/>
  <c r="E22"/>
  <c r="D22"/>
  <c r="G21"/>
  <c r="F21"/>
  <c r="E21"/>
  <c r="D21"/>
  <c r="G20"/>
  <c r="F20"/>
  <c r="E20"/>
  <c r="D20"/>
  <c r="I18"/>
  <c r="I10"/>
  <c r="D96" s="1"/>
  <c r="F96" i="49"/>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s="1"/>
  <c r="G74"/>
  <c r="F74"/>
  <c r="E74"/>
  <c r="D74" s="1"/>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D31"/>
  <c r="G30"/>
  <c r="F30"/>
  <c r="E30"/>
  <c r="D30"/>
  <c r="G29"/>
  <c r="F29"/>
  <c r="E29"/>
  <c r="D29" s="1"/>
  <c r="G28"/>
  <c r="F28"/>
  <c r="E28"/>
  <c r="D28"/>
  <c r="G27"/>
  <c r="F27"/>
  <c r="E27"/>
  <c r="D27"/>
  <c r="G24"/>
  <c r="F24"/>
  <c r="E24"/>
  <c r="D24"/>
  <c r="G23"/>
  <c r="F23"/>
  <c r="E23"/>
  <c r="D23" s="1"/>
  <c r="G22"/>
  <c r="F22"/>
  <c r="E22"/>
  <c r="D22"/>
  <c r="G21"/>
  <c r="F21"/>
  <c r="E21"/>
  <c r="D21"/>
  <c r="G20"/>
  <c r="F95" s="1"/>
  <c r="F97" s="1"/>
  <c r="F20"/>
  <c r="E20"/>
  <c r="D20"/>
  <c r="I18"/>
  <c r="D96" s="1"/>
  <c r="I10"/>
  <c r="F96" i="48"/>
  <c r="G92"/>
  <c r="F92"/>
  <c r="E92"/>
  <c r="D92" s="1"/>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s="1"/>
  <c r="G74"/>
  <c r="F74"/>
  <c r="E74"/>
  <c r="D74" s="1"/>
  <c r="G73"/>
  <c r="F73"/>
  <c r="E73"/>
  <c r="D73"/>
  <c r="G72"/>
  <c r="F72"/>
  <c r="E72"/>
  <c r="D72"/>
  <c r="G71"/>
  <c r="F71"/>
  <c r="E71"/>
  <c r="D71"/>
  <c r="G70"/>
  <c r="F70"/>
  <c r="E70"/>
  <c r="D70"/>
  <c r="G66"/>
  <c r="F66"/>
  <c r="E66"/>
  <c r="D66" s="1"/>
  <c r="G65"/>
  <c r="F65"/>
  <c r="E65"/>
  <c r="D65"/>
  <c r="G64"/>
  <c r="F64"/>
  <c r="E64"/>
  <c r="D64"/>
  <c r="G63"/>
  <c r="F63"/>
  <c r="E63"/>
  <c r="D63"/>
  <c r="G60"/>
  <c r="F60"/>
  <c r="E60"/>
  <c r="D60" s="1"/>
  <c r="G59"/>
  <c r="F59"/>
  <c r="E59"/>
  <c r="D59"/>
  <c r="G56"/>
  <c r="F56"/>
  <c r="E56"/>
  <c r="D56"/>
  <c r="G55"/>
  <c r="F55"/>
  <c r="E55"/>
  <c r="D55"/>
  <c r="G54"/>
  <c r="F54"/>
  <c r="E54"/>
  <c r="D54" s="1"/>
  <c r="G51"/>
  <c r="F51"/>
  <c r="E51"/>
  <c r="D51" s="1"/>
  <c r="G50"/>
  <c r="F50"/>
  <c r="E50"/>
  <c r="D50"/>
  <c r="G49"/>
  <c r="F49"/>
  <c r="E49"/>
  <c r="D49"/>
  <c r="G46"/>
  <c r="F46"/>
  <c r="E46"/>
  <c r="D46"/>
  <c r="G45"/>
  <c r="F45"/>
  <c r="E45"/>
  <c r="D45" s="1"/>
  <c r="G44"/>
  <c r="F44"/>
  <c r="E44"/>
  <c r="D44"/>
  <c r="G41"/>
  <c r="F41"/>
  <c r="E41"/>
  <c r="D41"/>
  <c r="G40"/>
  <c r="F40"/>
  <c r="E40"/>
  <c r="D40" s="1"/>
  <c r="G39"/>
  <c r="F39"/>
  <c r="E39"/>
  <c r="D39"/>
  <c r="G36"/>
  <c r="F36"/>
  <c r="E36"/>
  <c r="D36"/>
  <c r="G35"/>
  <c r="F35"/>
  <c r="E35"/>
  <c r="D35" s="1"/>
  <c r="G34"/>
  <c r="F34"/>
  <c r="E34"/>
  <c r="D34"/>
  <c r="G31"/>
  <c r="F95" s="1"/>
  <c r="F97" s="1"/>
  <c r="F31"/>
  <c r="D31"/>
  <c r="G30"/>
  <c r="F30"/>
  <c r="E30"/>
  <c r="D30"/>
  <c r="G29"/>
  <c r="F29"/>
  <c r="E29"/>
  <c r="D29"/>
  <c r="G28"/>
  <c r="F28"/>
  <c r="E28"/>
  <c r="D28"/>
  <c r="G27"/>
  <c r="F27"/>
  <c r="E27"/>
  <c r="D27"/>
  <c r="G24"/>
  <c r="F24"/>
  <c r="E24"/>
  <c r="D24"/>
  <c r="G23"/>
  <c r="F23"/>
  <c r="E23"/>
  <c r="D23"/>
  <c r="G22"/>
  <c r="F22"/>
  <c r="E22"/>
  <c r="D22"/>
  <c r="G21"/>
  <c r="F21"/>
  <c r="E21"/>
  <c r="D21"/>
  <c r="G20"/>
  <c r="F20"/>
  <c r="E20"/>
  <c r="D20"/>
  <c r="D95" s="1"/>
  <c r="I18"/>
  <c r="I10"/>
  <c r="D96" s="1"/>
  <c r="F96" i="47"/>
  <c r="G92"/>
  <c r="F92"/>
  <c r="E92"/>
  <c r="D92"/>
  <c r="G91"/>
  <c r="F91"/>
  <c r="E91"/>
  <c r="D91"/>
  <c r="G90"/>
  <c r="F90"/>
  <c r="E90"/>
  <c r="D90"/>
  <c r="G89"/>
  <c r="F89"/>
  <c r="E89"/>
  <c r="D89"/>
  <c r="G86"/>
  <c r="F86"/>
  <c r="E86"/>
  <c r="D86"/>
  <c r="G85"/>
  <c r="F85"/>
  <c r="E85"/>
  <c r="D85"/>
  <c r="G84"/>
  <c r="F84"/>
  <c r="E84"/>
  <c r="D84"/>
  <c r="G83"/>
  <c r="F83"/>
  <c r="E83"/>
  <c r="D83"/>
  <c r="G80"/>
  <c r="F80"/>
  <c r="E80"/>
  <c r="D80"/>
  <c r="G79"/>
  <c r="F79"/>
  <c r="E79"/>
  <c r="D79"/>
  <c r="G78"/>
  <c r="F78"/>
  <c r="E78"/>
  <c r="D78"/>
  <c r="G77"/>
  <c r="F77"/>
  <c r="E77"/>
  <c r="D77"/>
  <c r="G74"/>
  <c r="F74"/>
  <c r="E74"/>
  <c r="D74"/>
  <c r="G73"/>
  <c r="F73"/>
  <c r="E73"/>
  <c r="D73" s="1"/>
  <c r="G72"/>
  <c r="F72"/>
  <c r="E72"/>
  <c r="D72"/>
  <c r="G71"/>
  <c r="F71"/>
  <c r="E71"/>
  <c r="D71"/>
  <c r="G70"/>
  <c r="F70"/>
  <c r="E70"/>
  <c r="D70"/>
  <c r="G66"/>
  <c r="F66"/>
  <c r="E66"/>
  <c r="D66" s="1"/>
  <c r="G65"/>
  <c r="F65"/>
  <c r="E65"/>
  <c r="D65"/>
  <c r="G64"/>
  <c r="F64"/>
  <c r="E64"/>
  <c r="D64"/>
  <c r="G63"/>
  <c r="F63"/>
  <c r="E63"/>
  <c r="D63"/>
  <c r="G60"/>
  <c r="F60"/>
  <c r="E60"/>
  <c r="D60"/>
  <c r="G59"/>
  <c r="F59"/>
  <c r="E59"/>
  <c r="D59" s="1"/>
  <c r="G56"/>
  <c r="F56"/>
  <c r="E56"/>
  <c r="D56"/>
  <c r="G55"/>
  <c r="F55"/>
  <c r="E55"/>
  <c r="D55"/>
  <c r="G54"/>
  <c r="F54"/>
  <c r="E54"/>
  <c r="D54" s="1"/>
  <c r="G51"/>
  <c r="F51"/>
  <c r="E51"/>
  <c r="D51"/>
  <c r="G50"/>
  <c r="F50"/>
  <c r="E50"/>
  <c r="D50"/>
  <c r="G49"/>
  <c r="F49"/>
  <c r="E49"/>
  <c r="D49" s="1"/>
  <c r="G46"/>
  <c r="F46"/>
  <c r="E46"/>
  <c r="D46"/>
  <c r="G45"/>
  <c r="F45"/>
  <c r="E45"/>
  <c r="D45" s="1"/>
  <c r="G44"/>
  <c r="F44"/>
  <c r="E44"/>
  <c r="D44"/>
  <c r="G41"/>
  <c r="F41"/>
  <c r="E41"/>
  <c r="D41"/>
  <c r="G40"/>
  <c r="F40"/>
  <c r="E40"/>
  <c r="D40" s="1"/>
  <c r="G39"/>
  <c r="F39"/>
  <c r="E39"/>
  <c r="D39"/>
  <c r="G36"/>
  <c r="F36"/>
  <c r="E36"/>
  <c r="D36"/>
  <c r="G35"/>
  <c r="F35"/>
  <c r="E35"/>
  <c r="D35" s="1"/>
  <c r="G34"/>
  <c r="F34"/>
  <c r="E34"/>
  <c r="D34"/>
  <c r="G31"/>
  <c r="F31"/>
  <c r="D31"/>
  <c r="G30"/>
  <c r="F30"/>
  <c r="E30"/>
  <c r="D30" s="1"/>
  <c r="G29"/>
  <c r="F29"/>
  <c r="E29"/>
  <c r="D29"/>
  <c r="G28"/>
  <c r="F28"/>
  <c r="E28"/>
  <c r="D28"/>
  <c r="G27"/>
  <c r="F27"/>
  <c r="E27"/>
  <c r="D27"/>
  <c r="G24"/>
  <c r="F24"/>
  <c r="E24"/>
  <c r="D24"/>
  <c r="G23"/>
  <c r="F23"/>
  <c r="E23"/>
  <c r="D23" s="1"/>
  <c r="G22"/>
  <c r="F22"/>
  <c r="E22"/>
  <c r="D22"/>
  <c r="G21"/>
  <c r="F21"/>
  <c r="E21"/>
  <c r="D21"/>
  <c r="G20"/>
  <c r="F95" s="1"/>
  <c r="F97" s="1"/>
  <c r="F20"/>
  <c r="E20"/>
  <c r="D20"/>
  <c r="I18"/>
  <c r="I10"/>
  <c r="F96" i="46"/>
  <c r="G92"/>
  <c r="F92"/>
  <c r="E92"/>
  <c r="D92"/>
  <c r="G91"/>
  <c r="F91"/>
  <c r="E91"/>
  <c r="D91"/>
  <c r="G90"/>
  <c r="F90"/>
  <c r="E90"/>
  <c r="D90"/>
  <c r="G89"/>
  <c r="F89"/>
  <c r="E89"/>
  <c r="D89" s="1"/>
  <c r="G86"/>
  <c r="F86"/>
  <c r="E86"/>
  <c r="D86"/>
  <c r="G85"/>
  <c r="F85"/>
  <c r="E85"/>
  <c r="D85"/>
  <c r="G84"/>
  <c r="F84"/>
  <c r="E84"/>
  <c r="D84"/>
  <c r="G83"/>
  <c r="F83"/>
  <c r="E83"/>
  <c r="D83" s="1"/>
  <c r="G80"/>
  <c r="F80"/>
  <c r="E80"/>
  <c r="D80"/>
  <c r="G79"/>
  <c r="F79"/>
  <c r="E79"/>
  <c r="D79"/>
  <c r="G78"/>
  <c r="F78"/>
  <c r="E78"/>
  <c r="D78"/>
  <c r="G77"/>
  <c r="F77"/>
  <c r="E77"/>
  <c r="D77" s="1"/>
  <c r="G74"/>
  <c r="F74"/>
  <c r="E74"/>
  <c r="D74"/>
  <c r="G73"/>
  <c r="F73"/>
  <c r="E73"/>
  <c r="D73"/>
  <c r="G72"/>
  <c r="F72"/>
  <c r="E72"/>
  <c r="D72"/>
  <c r="G71"/>
  <c r="F71"/>
  <c r="E71"/>
  <c r="D71"/>
  <c r="G70"/>
  <c r="F70"/>
  <c r="E70"/>
  <c r="D70"/>
  <c r="G66"/>
  <c r="F66"/>
  <c r="E66"/>
  <c r="D66" s="1"/>
  <c r="G65"/>
  <c r="F65"/>
  <c r="E65"/>
  <c r="D65"/>
  <c r="G64"/>
  <c r="F64"/>
  <c r="E64"/>
  <c r="D64"/>
  <c r="G63"/>
  <c r="F63"/>
  <c r="E63"/>
  <c r="D63"/>
  <c r="G60"/>
  <c r="F60"/>
  <c r="E60"/>
  <c r="D60"/>
  <c r="G59"/>
  <c r="F59"/>
  <c r="E59"/>
  <c r="D59" s="1"/>
  <c r="G56"/>
  <c r="F56"/>
  <c r="E56"/>
  <c r="D56"/>
  <c r="G55"/>
  <c r="F55"/>
  <c r="E55"/>
  <c r="D55"/>
  <c r="G54"/>
  <c r="F54"/>
  <c r="E54"/>
  <c r="D54" s="1"/>
  <c r="G51"/>
  <c r="F51"/>
  <c r="E51"/>
  <c r="D51"/>
  <c r="G50"/>
  <c r="F50"/>
  <c r="E50"/>
  <c r="D50"/>
  <c r="G49"/>
  <c r="F49"/>
  <c r="E49"/>
  <c r="D49" s="1"/>
  <c r="G46"/>
  <c r="F46"/>
  <c r="E46"/>
  <c r="D46"/>
  <c r="G45"/>
  <c r="F45"/>
  <c r="E45"/>
  <c r="D45"/>
  <c r="G44"/>
  <c r="F44"/>
  <c r="E44"/>
  <c r="D44" s="1"/>
  <c r="G41"/>
  <c r="F41"/>
  <c r="E41"/>
  <c r="D41"/>
  <c r="G40"/>
  <c r="F40"/>
  <c r="E40"/>
  <c r="D40"/>
  <c r="G39"/>
  <c r="F39"/>
  <c r="E39"/>
  <c r="D39" s="1"/>
  <c r="G36"/>
  <c r="F36"/>
  <c r="E36"/>
  <c r="D36"/>
  <c r="G35"/>
  <c r="F35"/>
  <c r="E35"/>
  <c r="D35"/>
  <c r="G34"/>
  <c r="F34"/>
  <c r="E34"/>
  <c r="D34" s="1"/>
  <c r="G31"/>
  <c r="F31"/>
  <c r="D31"/>
  <c r="G30"/>
  <c r="F30"/>
  <c r="E30"/>
  <c r="D30"/>
  <c r="G29"/>
  <c r="F29"/>
  <c r="E29"/>
  <c r="D29"/>
  <c r="G28"/>
  <c r="F28"/>
  <c r="E28"/>
  <c r="D28"/>
  <c r="G27"/>
  <c r="F27"/>
  <c r="E27"/>
  <c r="D27"/>
  <c r="G24"/>
  <c r="F24"/>
  <c r="E24"/>
  <c r="D24"/>
  <c r="G23"/>
  <c r="F23"/>
  <c r="E23"/>
  <c r="D23"/>
  <c r="G22"/>
  <c r="F22"/>
  <c r="E22"/>
  <c r="D22"/>
  <c r="G21"/>
  <c r="F21"/>
  <c r="E21"/>
  <c r="D21"/>
  <c r="G20"/>
  <c r="F20"/>
  <c r="E20"/>
  <c r="D20"/>
  <c r="D95" s="1"/>
  <c r="I18"/>
  <c r="I10"/>
  <c r="D96" s="1"/>
  <c r="F96" i="45"/>
  <c r="G92"/>
  <c r="F92"/>
  <c r="E92"/>
  <c r="D92"/>
  <c r="G91"/>
  <c r="F91"/>
  <c r="E91"/>
  <c r="D91"/>
  <c r="G90"/>
  <c r="F90"/>
  <c r="E90"/>
  <c r="D90"/>
  <c r="G89"/>
  <c r="F89"/>
  <c r="E89"/>
  <c r="D89" s="1"/>
  <c r="G86"/>
  <c r="F86"/>
  <c r="E86"/>
  <c r="D86"/>
  <c r="G85"/>
  <c r="F85"/>
  <c r="E85"/>
  <c r="D85"/>
  <c r="G84"/>
  <c r="F84"/>
  <c r="E84"/>
  <c r="D84"/>
  <c r="G83"/>
  <c r="F83"/>
  <c r="E83"/>
  <c r="D83" s="1"/>
  <c r="G80"/>
  <c r="F80"/>
  <c r="E80"/>
  <c r="D80"/>
  <c r="G79"/>
  <c r="F79"/>
  <c r="E79"/>
  <c r="D79"/>
  <c r="G78"/>
  <c r="F78"/>
  <c r="E78"/>
  <c r="D78" s="1"/>
  <c r="G77"/>
  <c r="F77"/>
  <c r="E77"/>
  <c r="D77"/>
  <c r="G74"/>
  <c r="F74"/>
  <c r="E74"/>
  <c r="D74"/>
  <c r="G73"/>
  <c r="F73"/>
  <c r="E73"/>
  <c r="D73" s="1"/>
  <c r="G72"/>
  <c r="F72"/>
  <c r="E72"/>
  <c r="D72"/>
  <c r="G71"/>
  <c r="F71"/>
  <c r="E71"/>
  <c r="D71"/>
  <c r="G70"/>
  <c r="F70"/>
  <c r="E70"/>
  <c r="D70"/>
  <c r="G66"/>
  <c r="F66"/>
  <c r="E66"/>
  <c r="D66" s="1"/>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D31"/>
  <c r="G30"/>
  <c r="F30"/>
  <c r="E30"/>
  <c r="D30"/>
  <c r="G29"/>
  <c r="F29"/>
  <c r="E29"/>
  <c r="D29" s="1"/>
  <c r="G28"/>
  <c r="F28"/>
  <c r="E28"/>
  <c r="D28"/>
  <c r="G27"/>
  <c r="F27"/>
  <c r="E27"/>
  <c r="D27"/>
  <c r="G24"/>
  <c r="F24"/>
  <c r="E24"/>
  <c r="D24"/>
  <c r="G23"/>
  <c r="F23"/>
  <c r="E23"/>
  <c r="D23"/>
  <c r="G22"/>
  <c r="F22"/>
  <c r="E22"/>
  <c r="D22" s="1"/>
  <c r="G21"/>
  <c r="F21"/>
  <c r="E21"/>
  <c r="D21"/>
  <c r="G20"/>
  <c r="F95" s="1"/>
  <c r="F97" s="1"/>
  <c r="F20"/>
  <c r="E20"/>
  <c r="D20"/>
  <c r="I18"/>
  <c r="D96" s="1"/>
  <c r="I10"/>
  <c r="F96" i="44"/>
  <c r="G92"/>
  <c r="F92"/>
  <c r="E92"/>
  <c r="D92" s="1"/>
  <c r="G91"/>
  <c r="F91"/>
  <c r="E91"/>
  <c r="D91"/>
  <c r="G90"/>
  <c r="F90"/>
  <c r="E90"/>
  <c r="D90"/>
  <c r="G89"/>
  <c r="F89"/>
  <c r="E89"/>
  <c r="D89"/>
  <c r="G86"/>
  <c r="F86"/>
  <c r="E86"/>
  <c r="D86"/>
  <c r="G85"/>
  <c r="F85"/>
  <c r="E85"/>
  <c r="D85"/>
  <c r="G84"/>
  <c r="F84"/>
  <c r="E84"/>
  <c r="D84"/>
  <c r="G83"/>
  <c r="F83"/>
  <c r="E83"/>
  <c r="D83" s="1"/>
  <c r="G80"/>
  <c r="F80"/>
  <c r="E80"/>
  <c r="D80" s="1"/>
  <c r="G79"/>
  <c r="F79"/>
  <c r="E79"/>
  <c r="D79"/>
  <c r="G78"/>
  <c r="F78"/>
  <c r="E78"/>
  <c r="D78"/>
  <c r="G77"/>
  <c r="F77"/>
  <c r="E77"/>
  <c r="D77"/>
  <c r="G74"/>
  <c r="F74"/>
  <c r="E74"/>
  <c r="D74"/>
  <c r="G73"/>
  <c r="F73"/>
  <c r="E73"/>
  <c r="D73"/>
  <c r="G72"/>
  <c r="F72"/>
  <c r="E72"/>
  <c r="D72"/>
  <c r="G71"/>
  <c r="F71"/>
  <c r="E71"/>
  <c r="D71"/>
  <c r="G70"/>
  <c r="F70"/>
  <c r="E70"/>
  <c r="D70" s="1"/>
  <c r="G66"/>
  <c r="F66"/>
  <c r="E66"/>
  <c r="D66"/>
  <c r="G65"/>
  <c r="F65"/>
  <c r="E65"/>
  <c r="D65" s="1"/>
  <c r="G64"/>
  <c r="F64"/>
  <c r="E64"/>
  <c r="D64"/>
  <c r="G63"/>
  <c r="F63"/>
  <c r="E63"/>
  <c r="D63"/>
  <c r="G60"/>
  <c r="F60"/>
  <c r="E60"/>
  <c r="D60" s="1"/>
  <c r="G59"/>
  <c r="F59"/>
  <c r="E59"/>
  <c r="D59"/>
  <c r="G56"/>
  <c r="F56"/>
  <c r="E56"/>
  <c r="D56"/>
  <c r="G55"/>
  <c r="F55"/>
  <c r="E55"/>
  <c r="D55" s="1"/>
  <c r="G54"/>
  <c r="F54"/>
  <c r="E54"/>
  <c r="D54"/>
  <c r="G51"/>
  <c r="F51"/>
  <c r="E51"/>
  <c r="D51"/>
  <c r="G50"/>
  <c r="F50"/>
  <c r="E50"/>
  <c r="D50" s="1"/>
  <c r="G49"/>
  <c r="F49"/>
  <c r="E49"/>
  <c r="D49"/>
  <c r="G46"/>
  <c r="F46"/>
  <c r="E46"/>
  <c r="D46"/>
  <c r="G45"/>
  <c r="F45"/>
  <c r="E45"/>
  <c r="D45" s="1"/>
  <c r="G44"/>
  <c r="F44"/>
  <c r="E44"/>
  <c r="D44"/>
  <c r="G41"/>
  <c r="F41"/>
  <c r="E41"/>
  <c r="D41"/>
  <c r="G40"/>
  <c r="F40"/>
  <c r="E40"/>
  <c r="D40" s="1"/>
  <c r="G39"/>
  <c r="F39"/>
  <c r="E39"/>
  <c r="D39"/>
  <c r="G36"/>
  <c r="F36"/>
  <c r="E36"/>
  <c r="D36"/>
  <c r="G35"/>
  <c r="F35"/>
  <c r="E35"/>
  <c r="D35" s="1"/>
  <c r="G34"/>
  <c r="F34"/>
  <c r="E34"/>
  <c r="D34"/>
  <c r="G31"/>
  <c r="F31"/>
  <c r="D31"/>
  <c r="G30"/>
  <c r="F30"/>
  <c r="E30"/>
  <c r="D30"/>
  <c r="G29"/>
  <c r="F29"/>
  <c r="E29"/>
  <c r="D29"/>
  <c r="G28"/>
  <c r="F28"/>
  <c r="E28"/>
  <c r="D28"/>
  <c r="G27"/>
  <c r="F27"/>
  <c r="E27"/>
  <c r="D27"/>
  <c r="G24"/>
  <c r="F24"/>
  <c r="E24"/>
  <c r="D24"/>
  <c r="G23"/>
  <c r="F23"/>
  <c r="E23"/>
  <c r="D23"/>
  <c r="G22"/>
  <c r="F22"/>
  <c r="E22"/>
  <c r="D22"/>
  <c r="G21"/>
  <c r="F21"/>
  <c r="E21"/>
  <c r="D21"/>
  <c r="G20"/>
  <c r="F20"/>
  <c r="E20"/>
  <c r="D20"/>
  <c r="I18"/>
  <c r="I10"/>
  <c r="D96" s="1"/>
  <c r="F96" i="43"/>
  <c r="G92"/>
  <c r="F92"/>
  <c r="E92"/>
  <c r="D92"/>
  <c r="G91"/>
  <c r="F91"/>
  <c r="E91"/>
  <c r="D91"/>
  <c r="G90"/>
  <c r="F90"/>
  <c r="E90"/>
  <c r="D90"/>
  <c r="G89"/>
  <c r="F89"/>
  <c r="E89"/>
  <c r="D89"/>
  <c r="G86"/>
  <c r="F86"/>
  <c r="E86"/>
  <c r="D86"/>
  <c r="G85"/>
  <c r="F85"/>
  <c r="E85"/>
  <c r="D85"/>
  <c r="G84"/>
  <c r="F84"/>
  <c r="E84"/>
  <c r="D84"/>
  <c r="G83"/>
  <c r="F83"/>
  <c r="E83"/>
  <c r="D83" s="1"/>
  <c r="G80"/>
  <c r="F80"/>
  <c r="E80"/>
  <c r="D80"/>
  <c r="G79"/>
  <c r="F79"/>
  <c r="E79"/>
  <c r="D79"/>
  <c r="G78"/>
  <c r="F78"/>
  <c r="E78"/>
  <c r="D78"/>
  <c r="G77"/>
  <c r="F77"/>
  <c r="E77"/>
  <c r="D77"/>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D31"/>
  <c r="G30"/>
  <c r="F30"/>
  <c r="E30"/>
  <c r="D30"/>
  <c r="G29"/>
  <c r="F29"/>
  <c r="E29"/>
  <c r="D29"/>
  <c r="G28"/>
  <c r="F28"/>
  <c r="E28"/>
  <c r="D28" s="1"/>
  <c r="G27"/>
  <c r="F27"/>
  <c r="E27"/>
  <c r="D27"/>
  <c r="G24"/>
  <c r="F24"/>
  <c r="E24"/>
  <c r="D24"/>
  <c r="G23"/>
  <c r="F23"/>
  <c r="E23"/>
  <c r="D23"/>
  <c r="G22"/>
  <c r="F22"/>
  <c r="E22"/>
  <c r="D22" s="1"/>
  <c r="G21"/>
  <c r="F21"/>
  <c r="E21"/>
  <c r="D21"/>
  <c r="G20"/>
  <c r="F95" s="1"/>
  <c r="F97" s="1"/>
  <c r="F20"/>
  <c r="E20"/>
  <c r="D20"/>
  <c r="I18"/>
  <c r="D96" s="1"/>
  <c r="I10"/>
  <c r="D74" i="31"/>
  <c r="D73"/>
  <c r="D72"/>
  <c r="D90"/>
  <c r="D91"/>
  <c r="D92"/>
  <c r="I10" i="41"/>
  <c r="I10" i="31"/>
  <c r="I18" i="41"/>
  <c r="D20"/>
  <c r="E20"/>
  <c r="F20"/>
  <c r="G20"/>
  <c r="D21"/>
  <c r="E21"/>
  <c r="F21"/>
  <c r="G21"/>
  <c r="E22"/>
  <c r="D22" s="1"/>
  <c r="F22"/>
  <c r="G22"/>
  <c r="D23"/>
  <c r="E23"/>
  <c r="F23"/>
  <c r="G23"/>
  <c r="D24"/>
  <c r="E24"/>
  <c r="F24"/>
  <c r="G24"/>
  <c r="D27"/>
  <c r="E27"/>
  <c r="F27"/>
  <c r="G27"/>
  <c r="D28"/>
  <c r="E28"/>
  <c r="F28"/>
  <c r="G28"/>
  <c r="D29"/>
  <c r="E29"/>
  <c r="F29"/>
  <c r="G29"/>
  <c r="D30"/>
  <c r="E30"/>
  <c r="F30"/>
  <c r="G30"/>
  <c r="D31"/>
  <c r="E31"/>
  <c r="F31"/>
  <c r="G31"/>
  <c r="D34"/>
  <c r="E34"/>
  <c r="F34"/>
  <c r="G34"/>
  <c r="E35"/>
  <c r="D35" s="1"/>
  <c r="F35"/>
  <c r="G35"/>
  <c r="D36"/>
  <c r="E36"/>
  <c r="F36"/>
  <c r="G36"/>
  <c r="E39"/>
  <c r="D39" s="1"/>
  <c r="F39"/>
  <c r="G39"/>
  <c r="D40"/>
  <c r="E40"/>
  <c r="F40"/>
  <c r="G40"/>
  <c r="D41"/>
  <c r="E41"/>
  <c r="F41"/>
  <c r="G41"/>
  <c r="E44"/>
  <c r="D44" s="1"/>
  <c r="F44"/>
  <c r="G44"/>
  <c r="D45"/>
  <c r="E45"/>
  <c r="F45"/>
  <c r="G45"/>
  <c r="D46"/>
  <c r="E46"/>
  <c r="F46"/>
  <c r="G46"/>
  <c r="D49"/>
  <c r="E49"/>
  <c r="F49"/>
  <c r="G49"/>
  <c r="D50"/>
  <c r="E50"/>
  <c r="F50"/>
  <c r="G50"/>
  <c r="D51"/>
  <c r="E51"/>
  <c r="F51"/>
  <c r="G51"/>
  <c r="D54"/>
  <c r="E54"/>
  <c r="F54"/>
  <c r="G54"/>
  <c r="D55"/>
  <c r="E55"/>
  <c r="F55"/>
  <c r="G55"/>
  <c r="D56"/>
  <c r="E56"/>
  <c r="F56"/>
  <c r="G56"/>
  <c r="D59"/>
  <c r="E59"/>
  <c r="F59"/>
  <c r="G59"/>
  <c r="D60"/>
  <c r="E60"/>
  <c r="F60"/>
  <c r="G60"/>
  <c r="D63"/>
  <c r="E63"/>
  <c r="F63"/>
  <c r="G63"/>
  <c r="D64"/>
  <c r="E64"/>
  <c r="F64"/>
  <c r="G64"/>
  <c r="D65"/>
  <c r="E65"/>
  <c r="F65"/>
  <c r="G65"/>
  <c r="D66"/>
  <c r="E66"/>
  <c r="F66"/>
  <c r="G66"/>
  <c r="D70"/>
  <c r="E70"/>
  <c r="F70"/>
  <c r="G70"/>
  <c r="D71"/>
  <c r="E71"/>
  <c r="F71"/>
  <c r="G71"/>
  <c r="D72"/>
  <c r="E72"/>
  <c r="F72"/>
  <c r="G72"/>
  <c r="D73"/>
  <c r="E73"/>
  <c r="F73"/>
  <c r="G73"/>
  <c r="D74"/>
  <c r="E74"/>
  <c r="F74"/>
  <c r="G74"/>
  <c r="D77"/>
  <c r="E77"/>
  <c r="F77"/>
  <c r="G77"/>
  <c r="D78"/>
  <c r="E78"/>
  <c r="F78"/>
  <c r="G78"/>
  <c r="D79"/>
  <c r="E79"/>
  <c r="F79"/>
  <c r="G79"/>
  <c r="D80"/>
  <c r="E80"/>
  <c r="F80"/>
  <c r="G80"/>
  <c r="D83"/>
  <c r="E83"/>
  <c r="F83"/>
  <c r="G83"/>
  <c r="D84"/>
  <c r="E84"/>
  <c r="F84"/>
  <c r="G84"/>
  <c r="D85"/>
  <c r="E85"/>
  <c r="F85"/>
  <c r="G85"/>
  <c r="D86"/>
  <c r="E86"/>
  <c r="F86"/>
  <c r="G86"/>
  <c r="D89"/>
  <c r="E89"/>
  <c r="F89"/>
  <c r="G89"/>
  <c r="D90"/>
  <c r="E90"/>
  <c r="F90"/>
  <c r="G90"/>
  <c r="D91"/>
  <c r="E91"/>
  <c r="F91"/>
  <c r="G91"/>
  <c r="D92"/>
  <c r="E92"/>
  <c r="F92"/>
  <c r="G92"/>
  <c r="F95"/>
  <c r="D96"/>
  <c r="F96"/>
  <c r="F97"/>
  <c r="I17" i="38"/>
  <c r="F96" i="40"/>
  <c r="G92"/>
  <c r="F92"/>
  <c r="E92"/>
  <c r="D92"/>
  <c r="G91"/>
  <c r="F91"/>
  <c r="E91"/>
  <c r="D91"/>
  <c r="G90"/>
  <c r="F90"/>
  <c r="E90"/>
  <c r="D90"/>
  <c r="G89"/>
  <c r="F89"/>
  <c r="E89"/>
  <c r="D89"/>
  <c r="G86"/>
  <c r="F86"/>
  <c r="E86"/>
  <c r="D86"/>
  <c r="G85"/>
  <c r="F85"/>
  <c r="E85"/>
  <c r="D85"/>
  <c r="G84"/>
  <c r="F84"/>
  <c r="E84"/>
  <c r="D84"/>
  <c r="G83"/>
  <c r="F83"/>
  <c r="E83"/>
  <c r="D83"/>
  <c r="G80"/>
  <c r="F80"/>
  <c r="E80"/>
  <c r="D80"/>
  <c r="G79"/>
  <c r="F79"/>
  <c r="E79"/>
  <c r="D79"/>
  <c r="G78"/>
  <c r="F78"/>
  <c r="E78"/>
  <c r="D78"/>
  <c r="G77"/>
  <c r="F77"/>
  <c r="E77"/>
  <c r="D77"/>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D95" s="1"/>
  <c r="I18"/>
  <c r="I10"/>
  <c r="D96" s="1"/>
  <c r="F96" i="39"/>
  <c r="G92"/>
  <c r="F92"/>
  <c r="E92"/>
  <c r="D92"/>
  <c r="G91"/>
  <c r="F91"/>
  <c r="E91"/>
  <c r="D91"/>
  <c r="G90"/>
  <c r="F90"/>
  <c r="E90"/>
  <c r="D90"/>
  <c r="G89"/>
  <c r="F89"/>
  <c r="E89"/>
  <c r="D89"/>
  <c r="G86"/>
  <c r="F86"/>
  <c r="E86"/>
  <c r="D86"/>
  <c r="G85"/>
  <c r="F85"/>
  <c r="E85"/>
  <c r="D85"/>
  <c r="G84"/>
  <c r="F84"/>
  <c r="E84"/>
  <c r="D84"/>
  <c r="G83"/>
  <c r="F83"/>
  <c r="E83"/>
  <c r="D83"/>
  <c r="G80"/>
  <c r="F80"/>
  <c r="E80"/>
  <c r="D80"/>
  <c r="G79"/>
  <c r="F79"/>
  <c r="E79"/>
  <c r="D79"/>
  <c r="G78"/>
  <c r="F78"/>
  <c r="E78"/>
  <c r="D78"/>
  <c r="G77"/>
  <c r="F77"/>
  <c r="E77"/>
  <c r="D77"/>
  <c r="G74"/>
  <c r="F74"/>
  <c r="E74"/>
  <c r="D74"/>
  <c r="G73"/>
  <c r="F73"/>
  <c r="E73"/>
  <c r="D73"/>
  <c r="G72"/>
  <c r="F72"/>
  <c r="E72"/>
  <c r="D72"/>
  <c r="G71"/>
  <c r="F71"/>
  <c r="E71"/>
  <c r="D71"/>
  <c r="G70"/>
  <c r="F70"/>
  <c r="E70"/>
  <c r="D70"/>
  <c r="G66"/>
  <c r="F66"/>
  <c r="E66"/>
  <c r="D66"/>
  <c r="G65"/>
  <c r="F65"/>
  <c r="E65"/>
  <c r="D65"/>
  <c r="G64"/>
  <c r="F64"/>
  <c r="E64"/>
  <c r="D64"/>
  <c r="G63"/>
  <c r="F63"/>
  <c r="E63"/>
  <c r="D63"/>
  <c r="G60"/>
  <c r="F60"/>
  <c r="E60"/>
  <c r="D60"/>
  <c r="G59"/>
  <c r="F59"/>
  <c r="E59"/>
  <c r="D59"/>
  <c r="G56"/>
  <c r="F56"/>
  <c r="E56"/>
  <c r="D56"/>
  <c r="G55"/>
  <c r="F55"/>
  <c r="E55"/>
  <c r="D55"/>
  <c r="G54"/>
  <c r="F54"/>
  <c r="E54"/>
  <c r="D54"/>
  <c r="G51"/>
  <c r="F51"/>
  <c r="E51"/>
  <c r="D51"/>
  <c r="G50"/>
  <c r="F50"/>
  <c r="E50"/>
  <c r="D50"/>
  <c r="G49"/>
  <c r="F49"/>
  <c r="E49"/>
  <c r="D49"/>
  <c r="G46"/>
  <c r="F46"/>
  <c r="E46"/>
  <c r="D46"/>
  <c r="G45"/>
  <c r="F45"/>
  <c r="E45"/>
  <c r="D45"/>
  <c r="G44"/>
  <c r="F44"/>
  <c r="E44"/>
  <c r="D44"/>
  <c r="G41"/>
  <c r="F41"/>
  <c r="E41"/>
  <c r="D41"/>
  <c r="G40"/>
  <c r="F40"/>
  <c r="E40"/>
  <c r="D40"/>
  <c r="G39"/>
  <c r="F39"/>
  <c r="E39"/>
  <c r="D39"/>
  <c r="G36"/>
  <c r="F36"/>
  <c r="E36"/>
  <c r="D36"/>
  <c r="G35"/>
  <c r="F35"/>
  <c r="E35"/>
  <c r="D35"/>
  <c r="G34"/>
  <c r="F34"/>
  <c r="E34"/>
  <c r="D34"/>
  <c r="G31"/>
  <c r="F31"/>
  <c r="E31"/>
  <c r="D31"/>
  <c r="G30"/>
  <c r="F30"/>
  <c r="E30"/>
  <c r="D30"/>
  <c r="G29"/>
  <c r="F29"/>
  <c r="E29"/>
  <c r="D29"/>
  <c r="G28"/>
  <c r="F28"/>
  <c r="E28"/>
  <c r="D28"/>
  <c r="G27"/>
  <c r="F27"/>
  <c r="E27"/>
  <c r="D27"/>
  <c r="G24"/>
  <c r="F24"/>
  <c r="E24"/>
  <c r="D24"/>
  <c r="G23"/>
  <c r="F23"/>
  <c r="E23"/>
  <c r="D23"/>
  <c r="G22"/>
  <c r="F22"/>
  <c r="E22"/>
  <c r="D22"/>
  <c r="G21"/>
  <c r="F21"/>
  <c r="E21"/>
  <c r="D21"/>
  <c r="G20"/>
  <c r="F95" s="1"/>
  <c r="F97" s="1"/>
  <c r="F20"/>
  <c r="E20"/>
  <c r="D20"/>
  <c r="D95" s="1"/>
  <c r="I18"/>
  <c r="I10"/>
  <c r="F96" i="31"/>
  <c r="G27" i="38"/>
  <c r="L90" s="1"/>
  <c r="G20"/>
  <c r="E90" i="31"/>
  <c r="F90"/>
  <c r="G90"/>
  <c r="E91"/>
  <c r="F91"/>
  <c r="G91"/>
  <c r="E92"/>
  <c r="F92"/>
  <c r="G92"/>
  <c r="G89"/>
  <c r="F89"/>
  <c r="E89"/>
  <c r="D89"/>
  <c r="D84"/>
  <c r="E84"/>
  <c r="F84"/>
  <c r="G84"/>
  <c r="D85"/>
  <c r="E85"/>
  <c r="F85"/>
  <c r="G85"/>
  <c r="D86"/>
  <c r="E86"/>
  <c r="F86"/>
  <c r="G86"/>
  <c r="G83"/>
  <c r="F83"/>
  <c r="E83"/>
  <c r="D83"/>
  <c r="D78"/>
  <c r="E78"/>
  <c r="F78"/>
  <c r="G78"/>
  <c r="D79"/>
  <c r="E79"/>
  <c r="F79"/>
  <c r="G79"/>
  <c r="D80"/>
  <c r="E80"/>
  <c r="F80"/>
  <c r="G80"/>
  <c r="G77"/>
  <c r="F77"/>
  <c r="E77"/>
  <c r="D77"/>
  <c r="D71"/>
  <c r="E71"/>
  <c r="F71"/>
  <c r="G71"/>
  <c r="E72"/>
  <c r="F72"/>
  <c r="G72"/>
  <c r="E73"/>
  <c r="F73"/>
  <c r="G73"/>
  <c r="E74"/>
  <c r="F74"/>
  <c r="G74"/>
  <c r="G70"/>
  <c r="F70"/>
  <c r="E70"/>
  <c r="D70"/>
  <c r="D64"/>
  <c r="E64"/>
  <c r="F64"/>
  <c r="G64"/>
  <c r="D65"/>
  <c r="E65"/>
  <c r="F65"/>
  <c r="G65"/>
  <c r="D66"/>
  <c r="E66"/>
  <c r="F66"/>
  <c r="G66"/>
  <c r="G63"/>
  <c r="F63"/>
  <c r="E63"/>
  <c r="D63"/>
  <c r="D60"/>
  <c r="E60"/>
  <c r="F60"/>
  <c r="G60"/>
  <c r="G59"/>
  <c r="F59"/>
  <c r="E59"/>
  <c r="D59"/>
  <c r="D55"/>
  <c r="E55"/>
  <c r="F55"/>
  <c r="G55"/>
  <c r="D56"/>
  <c r="E56"/>
  <c r="F56"/>
  <c r="G56"/>
  <c r="G54"/>
  <c r="F54"/>
  <c r="E54"/>
  <c r="D54"/>
  <c r="D50"/>
  <c r="E50"/>
  <c r="F50"/>
  <c r="G50"/>
  <c r="D51"/>
  <c r="E51"/>
  <c r="F51"/>
  <c r="G51"/>
  <c r="G49"/>
  <c r="F49"/>
  <c r="E49"/>
  <c r="D49"/>
  <c r="D45"/>
  <c r="E45"/>
  <c r="F45"/>
  <c r="G45"/>
  <c r="D46"/>
  <c r="E46"/>
  <c r="F46"/>
  <c r="G46"/>
  <c r="G44"/>
  <c r="F44"/>
  <c r="E44"/>
  <c r="D44"/>
  <c r="D40"/>
  <c r="E40"/>
  <c r="F40"/>
  <c r="G40"/>
  <c r="D41"/>
  <c r="E41"/>
  <c r="F41"/>
  <c r="G41"/>
  <c r="G39"/>
  <c r="F39"/>
  <c r="E39"/>
  <c r="D39"/>
  <c r="D35"/>
  <c r="E35"/>
  <c r="F35"/>
  <c r="G35"/>
  <c r="D36"/>
  <c r="E36"/>
  <c r="F36"/>
  <c r="G36"/>
  <c r="G34"/>
  <c r="F34"/>
  <c r="E34"/>
  <c r="D34"/>
  <c r="D28"/>
  <c r="E28"/>
  <c r="F28"/>
  <c r="G28"/>
  <c r="D29"/>
  <c r="E29"/>
  <c r="F29"/>
  <c r="G29"/>
  <c r="D30"/>
  <c r="E30"/>
  <c r="F30"/>
  <c r="G30"/>
  <c r="D31"/>
  <c r="F31"/>
  <c r="G31"/>
  <c r="G27"/>
  <c r="F27"/>
  <c r="E27"/>
  <c r="D27"/>
  <c r="D21"/>
  <c r="E21"/>
  <c r="F21"/>
  <c r="G21"/>
  <c r="D22"/>
  <c r="E22"/>
  <c r="F22"/>
  <c r="G22"/>
  <c r="D23"/>
  <c r="E23"/>
  <c r="F23"/>
  <c r="G23"/>
  <c r="D24"/>
  <c r="E24"/>
  <c r="F24"/>
  <c r="G24"/>
  <c r="G20"/>
  <c r="F20"/>
  <c r="D20"/>
  <c r="E20"/>
  <c r="I18"/>
  <c r="K92" i="38"/>
  <c r="I90"/>
  <c r="I92"/>
  <c r="E145" i="35"/>
  <c r="F145"/>
  <c r="G145"/>
  <c r="H145"/>
  <c r="D145"/>
  <c r="I139"/>
  <c r="I140"/>
  <c r="I141"/>
  <c r="I142"/>
  <c r="I143"/>
  <c r="I144"/>
  <c r="I138"/>
  <c r="H139"/>
  <c r="H140"/>
  <c r="H141"/>
  <c r="H142"/>
  <c r="H143"/>
  <c r="H144"/>
  <c r="H138"/>
  <c r="G139"/>
  <c r="G140"/>
  <c r="G141"/>
  <c r="G142"/>
  <c r="G143"/>
  <c r="G144"/>
  <c r="G138"/>
  <c r="F139"/>
  <c r="F140"/>
  <c r="F141"/>
  <c r="F142"/>
  <c r="F143"/>
  <c r="F144"/>
  <c r="F138"/>
  <c r="E139"/>
  <c r="E140"/>
  <c r="E141"/>
  <c r="E142"/>
  <c r="E143"/>
  <c r="E144"/>
  <c r="E138"/>
  <c r="D139"/>
  <c r="D140"/>
  <c r="D141"/>
  <c r="D142"/>
  <c r="D143"/>
  <c r="D144"/>
  <c r="D138"/>
  <c r="H150"/>
  <c r="H151"/>
  <c r="H152"/>
  <c r="H153"/>
  <c r="H149"/>
  <c r="D135" s="1"/>
  <c r="I126"/>
  <c r="I127"/>
  <c r="I128"/>
  <c r="I129"/>
  <c r="I130"/>
  <c r="I131"/>
  <c r="I125"/>
  <c r="E132"/>
  <c r="E135" s="1"/>
  <c r="F132"/>
  <c r="F135" s="1"/>
  <c r="G132"/>
  <c r="G135" s="1"/>
  <c r="H132"/>
  <c r="H135" s="1"/>
  <c r="D132"/>
  <c r="D100" i="37"/>
  <c r="D99"/>
  <c r="D55" i="35"/>
  <c r="D56"/>
  <c r="D57"/>
  <c r="D58"/>
  <c r="D29"/>
  <c r="D30"/>
  <c r="D31"/>
  <c r="D32"/>
  <c r="D33"/>
  <c r="D28"/>
  <c r="D91"/>
  <c r="D92"/>
  <c r="D93"/>
  <c r="D94"/>
  <c r="D90"/>
  <c r="D85"/>
  <c r="D86"/>
  <c r="D87"/>
  <c r="D88"/>
  <c r="D84"/>
  <c r="D79"/>
  <c r="D80"/>
  <c r="D81"/>
  <c r="D82"/>
  <c r="D78"/>
  <c r="D74"/>
  <c r="D75"/>
  <c r="D76"/>
  <c r="D73"/>
  <c r="D71"/>
  <c r="D70"/>
  <c r="D65"/>
  <c r="D66"/>
  <c r="D67"/>
  <c r="D68"/>
  <c r="D64"/>
  <c r="D61"/>
  <c r="D60"/>
  <c r="D51"/>
  <c r="D52"/>
  <c r="D53"/>
  <c r="D50"/>
  <c r="D46"/>
  <c r="D47"/>
  <c r="D48"/>
  <c r="D45"/>
  <c r="D41"/>
  <c r="D42"/>
  <c r="D43"/>
  <c r="D40"/>
  <c r="D36"/>
  <c r="D37"/>
  <c r="D38"/>
  <c r="D35"/>
  <c r="D7"/>
  <c r="E7"/>
  <c r="F7"/>
  <c r="G7"/>
  <c r="D8"/>
  <c r="E8"/>
  <c r="F8"/>
  <c r="G8"/>
  <c r="D9"/>
  <c r="E9"/>
  <c r="F9"/>
  <c r="G9"/>
  <c r="D10"/>
  <c r="E10"/>
  <c r="F10"/>
  <c r="G10"/>
  <c r="G6"/>
  <c r="F6"/>
  <c r="E6"/>
  <c r="D6"/>
  <c r="D14"/>
  <c r="E14"/>
  <c r="F14"/>
  <c r="G14"/>
  <c r="H14"/>
  <c r="D15"/>
  <c r="E15"/>
  <c r="F15"/>
  <c r="G15"/>
  <c r="H15"/>
  <c r="D16"/>
  <c r="E16"/>
  <c r="F16"/>
  <c r="G16"/>
  <c r="H16"/>
  <c r="D17"/>
  <c r="E17"/>
  <c r="F17"/>
  <c r="G17"/>
  <c r="H17"/>
  <c r="D18"/>
  <c r="E18"/>
  <c r="F18"/>
  <c r="G18"/>
  <c r="H18"/>
  <c r="D19"/>
  <c r="E19"/>
  <c r="F19"/>
  <c r="G19"/>
  <c r="H19"/>
  <c r="E13"/>
  <c r="F13"/>
  <c r="G13"/>
  <c r="H13"/>
  <c r="D13"/>
  <c r="D22"/>
  <c r="D23"/>
  <c r="D24"/>
  <c r="D25"/>
  <c r="D26"/>
  <c r="D21"/>
  <c r="C108" i="32"/>
  <c r="L91" i="35"/>
  <c r="L93" s="1"/>
  <c r="J91"/>
  <c r="C91" i="32"/>
  <c r="C92"/>
  <c r="C93"/>
  <c r="C94"/>
  <c r="C90"/>
  <c r="C88"/>
  <c r="C87"/>
  <c r="C86"/>
  <c r="C85"/>
  <c r="C84"/>
  <c r="C79"/>
  <c r="C80"/>
  <c r="C81"/>
  <c r="C82"/>
  <c r="C78"/>
  <c r="C74"/>
  <c r="C75"/>
  <c r="C73"/>
  <c r="C71"/>
  <c r="C70"/>
  <c r="C65"/>
  <c r="C66"/>
  <c r="C67"/>
  <c r="C68"/>
  <c r="C64"/>
  <c r="C61"/>
  <c r="C60"/>
  <c r="C56"/>
  <c r="C57"/>
  <c r="C58"/>
  <c r="C55"/>
  <c r="C51"/>
  <c r="C52"/>
  <c r="C53"/>
  <c r="C50"/>
  <c r="C46"/>
  <c r="C47"/>
  <c r="C48"/>
  <c r="C45"/>
  <c r="C41"/>
  <c r="C42"/>
  <c r="C43"/>
  <c r="C40"/>
  <c r="C36"/>
  <c r="C37"/>
  <c r="C38"/>
  <c r="C35"/>
  <c r="C29"/>
  <c r="C30"/>
  <c r="C31"/>
  <c r="C32"/>
  <c r="C33"/>
  <c r="C28"/>
  <c r="C26"/>
  <c r="C22"/>
  <c r="C23"/>
  <c r="C24"/>
  <c r="C25"/>
  <c r="C21"/>
  <c r="C14"/>
  <c r="D14"/>
  <c r="E14"/>
  <c r="F14"/>
  <c r="G14"/>
  <c r="C15"/>
  <c r="D15"/>
  <c r="E15"/>
  <c r="F15"/>
  <c r="G15"/>
  <c r="C16"/>
  <c r="D16"/>
  <c r="E16"/>
  <c r="F16"/>
  <c r="G16"/>
  <c r="C17"/>
  <c r="D17"/>
  <c r="E17"/>
  <c r="F17"/>
  <c r="G17"/>
  <c r="C18"/>
  <c r="D18"/>
  <c r="E18"/>
  <c r="F18"/>
  <c r="G18"/>
  <c r="C19"/>
  <c r="D19"/>
  <c r="E19"/>
  <c r="F19"/>
  <c r="G19"/>
  <c r="D13"/>
  <c r="E13"/>
  <c r="F13"/>
  <c r="G13"/>
  <c r="C13"/>
  <c r="C7"/>
  <c r="D7"/>
  <c r="E7"/>
  <c r="F7"/>
  <c r="C8"/>
  <c r="D8"/>
  <c r="E8"/>
  <c r="F8"/>
  <c r="C9"/>
  <c r="D9"/>
  <c r="E9"/>
  <c r="F9"/>
  <c r="C10"/>
  <c r="D10"/>
  <c r="E10"/>
  <c r="F10"/>
  <c r="F6"/>
  <c r="E6"/>
  <c r="D6"/>
  <c r="C6"/>
  <c r="K91"/>
  <c r="K93" s="1"/>
  <c r="I91"/>
  <c r="D95" i="41" l="1"/>
  <c r="D97" s="1"/>
  <c r="D95" i="31"/>
  <c r="F95" i="44"/>
  <c r="F97" s="1"/>
  <c r="D96" i="47"/>
  <c r="F95" i="50"/>
  <c r="F97" s="1"/>
  <c r="D96" i="51"/>
  <c r="F95"/>
  <c r="F97" s="1"/>
  <c r="D95" i="52"/>
  <c r="D95" i="54"/>
  <c r="D95" i="56"/>
  <c r="D95" i="58"/>
  <c r="D95" i="45"/>
  <c r="D97" s="1"/>
  <c r="F95" i="46"/>
  <c r="F97" s="1"/>
  <c r="D95" i="47"/>
  <c r="D97" s="1"/>
  <c r="D95" i="51"/>
  <c r="D97" s="1"/>
  <c r="D95" i="53"/>
  <c r="D95" i="55"/>
  <c r="D95" i="57"/>
  <c r="D95" i="59"/>
  <c r="D97" i="46"/>
  <c r="D97" i="48"/>
  <c r="D97" i="53"/>
  <c r="D97" i="55"/>
  <c r="D97" i="57"/>
  <c r="D97" i="59"/>
  <c r="D95" i="43"/>
  <c r="D97" s="1"/>
  <c r="D95" i="44"/>
  <c r="D97" s="1"/>
  <c r="D95" i="49"/>
  <c r="D97" s="1"/>
  <c r="D95" i="50"/>
  <c r="D97" s="1"/>
  <c r="D97" i="52"/>
  <c r="D97" i="54"/>
  <c r="D97" i="56"/>
  <c r="D97" i="58"/>
  <c r="D97" i="60"/>
  <c r="D96" i="31"/>
  <c r="D97" s="1"/>
  <c r="D96" i="39"/>
  <c r="D97" i="40"/>
  <c r="D97" i="39"/>
  <c r="F95" i="31"/>
  <c r="F97" s="1"/>
  <c r="J18" i="35"/>
  <c r="J11"/>
  <c r="I18" i="32"/>
  <c r="I11"/>
  <c r="J93" i="35" l="1"/>
  <c r="I93" i="32"/>
</calcChain>
</file>

<file path=xl/sharedStrings.xml><?xml version="1.0" encoding="utf-8"?>
<sst xmlns="http://schemas.openxmlformats.org/spreadsheetml/2006/main" count="4363" uniqueCount="748">
  <si>
    <t xml:space="preserve">Documents du budget disponibles.Pour chaque type de document (1-5), choisissez la réponse adéquate (I, II, II or IV). Choisissez seulement une réponse par document en cochant la case qui correspond à la réponse. </t>
  </si>
  <si>
    <t>Type de document</t>
  </si>
  <si>
    <t>I. Non produit</t>
  </si>
  <si>
    <t>II. Produit mais non disponible au public</t>
  </si>
  <si>
    <t>III. Produit et disponible au public, mais seulement sur demande</t>
  </si>
  <si>
    <t>IV. Produit et distribué au public</t>
  </si>
  <si>
    <t xml:space="preserve">1.  Budget adopté </t>
  </si>
  <si>
    <t xml:space="preserve">2.  Résumé du Budget </t>
  </si>
  <si>
    <t>3.  Rapport en Milieu d’année</t>
  </si>
  <si>
    <t xml:space="preserve">4.  Rapport de fin d’année </t>
  </si>
  <si>
    <t xml:space="preserve">5.  Rapport d’audit </t>
  </si>
  <si>
    <t>Pour les rapports de budget qui sont produits et diffusés au public, quelles mesures sont prises pour diffuser ces rapports et pour favoriser l'intérêt du public? Pour chaque rapport produit, répondez  aux questions 1-7 et marquez les cases des colonnes I.-V. « Oui » ou « Non ».</t>
  </si>
  <si>
    <t>I. Budget adopté</t>
  </si>
  <si>
    <t>II. Résumé du Budget</t>
  </si>
  <si>
    <t>III. Rapport en Milieu d’année</t>
  </si>
  <si>
    <t>IV. Rapport de fin d’année</t>
  </si>
  <si>
    <t>V. Rapport d’audit</t>
  </si>
  <si>
    <t>1. Est-ce que la date de sortie est connue au moins un mois à l'avance ?</t>
  </si>
  <si>
    <t>2. Est-ce que un préavis de la présentation est envoyés aux utilisateurs/ médias ?</t>
  </si>
  <si>
    <t>3.  Est-ce que le document est présenté au public le même jour que la présentation officielle aux médias?</t>
  </si>
  <si>
    <t>4.  Est-ce que le document est disponible sur Internet gratuitement?</t>
  </si>
  <si>
    <t>5.  Est –ce que des copies imprimées sont disponibles gratuitement ?</t>
  </si>
  <si>
    <t>6.  Est-ce que une conférence de presse est tenue pour discuter de la parution du document?</t>
  </si>
  <si>
    <t>7.   Est-ce que le document est diffusé par des conseillers municipaux?</t>
  </si>
  <si>
    <t>Quel est le taux des revenus réalisés par rapport aux revenus estimés pendant le dernier exercice? Veuillez se référer aux comptes administratifs de l'année dernière pour répondre à cette question.</t>
  </si>
  <si>
    <r>
      <t>a.</t>
    </r>
    <r>
      <rPr>
        <sz val="7"/>
        <color rgb="FF000000"/>
        <rFont val="Times New Roman"/>
        <family val="1"/>
      </rPr>
      <t xml:space="preserve">     </t>
    </r>
    <r>
      <rPr>
        <sz val="9"/>
        <color rgb="FF000000"/>
        <rFont val="Arial"/>
        <family val="2"/>
      </rPr>
      <t xml:space="preserve">Moins de 25% </t>
    </r>
  </si>
  <si>
    <r>
      <t>b.</t>
    </r>
    <r>
      <rPr>
        <sz val="7"/>
        <color rgb="FF000000"/>
        <rFont val="Times New Roman"/>
        <family val="1"/>
      </rPr>
      <t xml:space="preserve">     </t>
    </r>
    <r>
      <rPr>
        <sz val="9"/>
        <color rgb="FF000000"/>
        <rFont val="Arial"/>
        <family val="2"/>
      </rPr>
      <t xml:space="preserve">Entre 25-50% </t>
    </r>
  </si>
  <si>
    <r>
      <t>c.</t>
    </r>
    <r>
      <rPr>
        <sz val="7"/>
        <color rgb="FF000000"/>
        <rFont val="Times New Roman"/>
        <family val="1"/>
      </rPr>
      <t xml:space="preserve">     </t>
    </r>
    <r>
      <rPr>
        <sz val="9"/>
        <color rgb="FF000000"/>
        <rFont val="Arial"/>
        <family val="2"/>
      </rPr>
      <t xml:space="preserve">Entre 50-75% </t>
    </r>
  </si>
  <si>
    <r>
      <t>d.</t>
    </r>
    <r>
      <rPr>
        <sz val="7"/>
        <color rgb="FF000000"/>
        <rFont val="Times New Roman"/>
        <family val="1"/>
      </rPr>
      <t xml:space="preserve">     </t>
    </r>
    <r>
      <rPr>
        <sz val="9"/>
        <color rgb="FF000000"/>
        <rFont val="Arial"/>
        <family val="2"/>
      </rPr>
      <t xml:space="preserve">Entre 75% –100% </t>
    </r>
  </si>
  <si>
    <r>
      <t>e.</t>
    </r>
    <r>
      <rPr>
        <sz val="7"/>
        <color rgb="FF000000"/>
        <rFont val="Times New Roman"/>
        <family val="1"/>
      </rPr>
      <t xml:space="preserve">     </t>
    </r>
    <r>
      <rPr>
        <sz val="9"/>
        <color rgb="FF000000"/>
        <rFont val="Arial"/>
        <family val="2"/>
      </rPr>
      <t xml:space="preserve">Plus de 100% </t>
    </r>
  </si>
  <si>
    <t>Quel est le taux des dépenses réalisés par rapport aux dépenses estimés pendant le dernier exercice? Veuillez se référer aux comptes administratifs de l'année dernière pour répondre à cette question.</t>
  </si>
  <si>
    <t xml:space="preserve">Est-ce que les documents de budget présentent des informations sur les actifs financiers  (par exemple, les dépôts en banque, dette, parts, etc.) détenu par le Conseil municipal? </t>
  </si>
  <si>
    <r>
      <t>a.</t>
    </r>
    <r>
      <rPr>
        <sz val="7"/>
        <color rgb="FF000000"/>
        <rFont val="Times New Roman"/>
        <family val="1"/>
      </rPr>
      <t xml:space="preserve">  </t>
    </r>
    <r>
      <rPr>
        <sz val="9"/>
        <color rgb="FF000000"/>
        <rFont val="Arial"/>
        <family val="2"/>
      </rPr>
      <t xml:space="preserve">Oui, l'information exhaustive sur les actifs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</si>
  <si>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</si>
  <si>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financiers n'est pas présentée. </t>
    </r>
  </si>
  <si>
    <t xml:space="preserve">Est-ce que les documents de budget présentent des informations sur les actifs non financiers (par exemple  bâtiments, véhicules, etc.) détenus par le Conseil municipal? </t>
  </si>
  <si>
    <r>
      <t>a.</t>
    </r>
    <r>
      <rPr>
        <sz val="7"/>
        <color rgb="FF000000"/>
        <rFont val="Times New Roman"/>
        <family val="1"/>
      </rPr>
      <t xml:space="preserve">  </t>
    </r>
    <r>
      <rPr>
        <sz val="9"/>
        <color rgb="FF000000"/>
        <rFont val="Arial"/>
        <family val="2"/>
      </rPr>
      <t xml:space="preserve">Oui, l'information exhaustive sur les actifs non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</si>
  <si>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</si>
  <si>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non financiers n'est pas présentée. </t>
    </r>
  </si>
  <si>
    <r>
      <t xml:space="preserve">Pas applicable/autre (svp produire un commentaire). </t>
    </r>
    <r>
      <rPr>
        <u/>
        <sz val="9"/>
        <color rgb="FF000000"/>
        <rFont val="Arial"/>
        <family val="2"/>
      </rPr>
      <t>Commentaire:</t>
    </r>
    <r>
      <rPr>
        <sz val="9"/>
        <color rgb="FF000000"/>
        <rFont val="Arial"/>
        <family val="2"/>
      </rPr>
      <t xml:space="preserve"> </t>
    </r>
  </si>
  <si>
    <r>
      <t>d.</t>
    </r>
    <r>
      <rPr>
        <sz val="7"/>
        <color rgb="FF000000"/>
        <rFont val="Times New Roman"/>
        <family val="1"/>
      </rPr>
      <t xml:space="preserve">  </t>
    </r>
    <r>
      <rPr>
        <sz val="9"/>
        <color rgb="FF000000"/>
        <rFont val="Arial"/>
        <family val="2"/>
      </rPr>
      <t xml:space="preserve">Pas applicable/autre (svp produire un commentaire). </t>
    </r>
    <r>
      <rPr>
        <u/>
        <sz val="9"/>
        <color rgb="FF000000"/>
        <rFont val="Arial"/>
        <family val="2"/>
      </rPr>
      <t>Commentaire</t>
    </r>
    <r>
      <rPr>
        <sz val="9"/>
        <color rgb="FF000000"/>
        <rFont val="Arial"/>
        <family val="2"/>
      </rPr>
      <t>:</t>
    </r>
  </si>
  <si>
    <t xml:space="preserve">Les documents de budget fournissent-ils des détails sur les sources de l'aide des donateurs, tant financier que matériels (par exemple, le matériel fourni, infrastructure établie, etc.)? </t>
  </si>
  <si>
    <r>
      <t>a.</t>
    </r>
    <r>
      <rPr>
        <sz val="7"/>
        <color rgb="FF000000"/>
        <rFont val="Times New Roman"/>
        <family val="1"/>
      </rPr>
      <t xml:space="preserve">  </t>
    </r>
    <r>
      <rPr>
        <sz val="9"/>
        <color rgb="FF000000"/>
        <rFont val="Arial"/>
        <family val="2"/>
      </rPr>
      <t xml:space="preserve">Toutes les sources d'assistance des donateurs sont identifiées individuellement. </t>
    </r>
  </si>
  <si>
    <r>
      <t>b.</t>
    </r>
    <r>
      <rPr>
        <sz val="7"/>
        <color rgb="FF000000"/>
        <rFont val="Times New Roman"/>
        <family val="1"/>
      </rPr>
      <t xml:space="preserve">  </t>
    </r>
    <r>
      <rPr>
        <sz val="9"/>
        <color rgb="FF000000"/>
        <rFont val="Arial"/>
        <family val="2"/>
      </rPr>
      <t xml:space="preserve">Quelques sources d'assistance des donateurs sont identifiées individuellement. </t>
    </r>
  </si>
  <si>
    <r>
      <t>c.</t>
    </r>
    <r>
      <rPr>
        <sz val="7"/>
        <color rgb="FF000000"/>
        <rFont val="Times New Roman"/>
        <family val="1"/>
      </rPr>
      <t xml:space="preserve">  </t>
    </r>
    <r>
      <rPr>
        <sz val="9"/>
        <color rgb="FF000000"/>
        <rFont val="Arial"/>
        <family val="2"/>
      </rPr>
      <t xml:space="preserve">Aucune source d'assistance des donateurs n'est identifiée individuellement. </t>
    </r>
  </si>
  <si>
    <r>
      <t xml:space="preserve">Pas applicable/autres (svp produire un commentaire). </t>
    </r>
    <r>
      <rPr>
        <u/>
        <sz val="9"/>
        <color rgb="FF000000"/>
        <rFont val="Arial"/>
        <family val="2"/>
      </rPr>
      <t>Commentaire</t>
    </r>
    <r>
      <rPr>
        <sz val="9"/>
        <color rgb="FF000000"/>
        <rFont val="Arial"/>
        <family val="2"/>
      </rPr>
      <t xml:space="preserve">: </t>
    </r>
  </si>
  <si>
    <t xml:space="preserve">Les documents de budget (comme le budget ou le compte rendu de la session budgétaire ou de la session administrative de compte) présentent- t-ils  des données non financières, telles que le nombre de bénéficiaires, des programmes de dépense? </t>
  </si>
  <si>
    <r>
      <t>a.</t>
    </r>
    <r>
      <rPr>
        <sz val="7"/>
        <color rgb="FF000000"/>
        <rFont val="Times New Roman"/>
        <family val="1"/>
      </rPr>
      <t xml:space="preserve">  </t>
    </r>
    <r>
      <rPr>
        <sz val="9"/>
        <color rgb="FF000000"/>
        <rFont val="Arial"/>
        <family val="2"/>
      </rPr>
      <t xml:space="preserve">Des données non financières sont présentées pour tous les programmes. </t>
    </r>
  </si>
  <si>
    <r>
      <t>b.</t>
    </r>
    <r>
      <rPr>
        <sz val="7"/>
        <color rgb="FF000000"/>
        <rFont val="Times New Roman"/>
        <family val="1"/>
      </rPr>
      <t xml:space="preserve">  </t>
    </r>
    <r>
      <rPr>
        <sz val="9"/>
        <color rgb="FF000000"/>
        <rFont val="Arial"/>
        <family val="2"/>
      </rPr>
      <t xml:space="preserve">Des données non financières sont présentées pour quelques programmes. </t>
    </r>
  </si>
  <si>
    <r>
      <t>c.</t>
    </r>
    <r>
      <rPr>
        <sz val="7"/>
        <color rgb="FF000000"/>
        <rFont val="Times New Roman"/>
        <family val="1"/>
      </rPr>
      <t xml:space="preserve">  </t>
    </r>
    <r>
      <rPr>
        <sz val="9"/>
        <color rgb="FF000000"/>
        <rFont val="Arial"/>
        <family val="2"/>
      </rPr>
      <t xml:space="preserve">Aucune donnée non financière n'est présentée. </t>
    </r>
  </si>
  <si>
    <t xml:space="preserve">Les documents de budget contiennent-ils des indicateurs de performances (par exemple nombre de kilomètres des routes construites, nombre de salles de classe construites, nombre de bureaux d'école fournis, etc.) pour des programmes de dépense? </t>
  </si>
  <si>
    <r>
      <t>a.</t>
    </r>
    <r>
      <rPr>
        <sz val="7"/>
        <color rgb="FF000000"/>
        <rFont val="Times New Roman"/>
        <family val="1"/>
      </rPr>
      <t xml:space="preserve">  </t>
    </r>
    <r>
      <rPr>
        <sz val="9"/>
        <color rgb="FF000000"/>
        <rFont val="Arial"/>
        <family val="2"/>
      </rPr>
      <t xml:space="preserve">Des indicateurs de performance sont présentés pour tous les programmes. </t>
    </r>
  </si>
  <si>
    <r>
      <t>b.</t>
    </r>
    <r>
      <rPr>
        <sz val="7"/>
        <color rgb="FF000000"/>
        <rFont val="Times New Roman"/>
        <family val="1"/>
      </rPr>
      <t xml:space="preserve">  </t>
    </r>
    <r>
      <rPr>
        <sz val="9"/>
        <color rgb="FF000000"/>
        <rFont val="Arial"/>
        <family val="2"/>
      </rPr>
      <t xml:space="preserve">Des indicateurs de performance sont présentés pour quelques programmes. </t>
    </r>
  </si>
  <si>
    <r>
      <t>c.</t>
    </r>
    <r>
      <rPr>
        <sz val="7"/>
        <color rgb="FF000000"/>
        <rFont val="Times New Roman"/>
        <family val="1"/>
      </rPr>
      <t xml:space="preserve">  </t>
    </r>
    <r>
      <rPr>
        <sz val="9"/>
        <color rgb="FF000000"/>
        <rFont val="Arial"/>
        <family val="2"/>
      </rPr>
      <t xml:space="preserve">Aucun indicateur de performance n'est présenté. </t>
    </r>
  </si>
  <si>
    <r>
      <t xml:space="preserve">Pas applicable/autres (svp produire un commentaire). </t>
    </r>
    <r>
      <rPr>
        <u/>
        <sz val="9"/>
        <color rgb="FF000000"/>
        <rFont val="Arial"/>
        <family val="2"/>
      </rPr>
      <t>Commentaire</t>
    </r>
    <r>
      <rPr>
        <sz val="9"/>
        <color rgb="FF000000"/>
        <rFont val="Arial"/>
        <family val="2"/>
      </rPr>
      <t xml:space="preserve"> : </t>
    </r>
  </si>
  <si>
    <t xml:space="preserve">Est ce que le Conseil municipal publie la présentation non technique destinée  aux citoyens  qui décrit le budget et ses propositions (par exemple un sommaire de budget, une version citoyen-amicale du budget, etc.)? </t>
  </si>
  <si>
    <t>Si oui, quel genre d'informations la présentation non technique inclut-elle? Svp commenter:</t>
  </si>
  <si>
    <t>a. Oui</t>
  </si>
  <si>
    <t>b. Non</t>
  </si>
  <si>
    <r>
      <t>f.</t>
    </r>
    <r>
      <rPr>
        <sz val="7"/>
        <color rgb="FF000000"/>
        <rFont val="Times New Roman"/>
        <family val="1"/>
      </rPr>
      <t xml:space="preserve">      </t>
    </r>
    <r>
      <rPr>
        <sz val="9"/>
        <color rgb="FF000000"/>
        <rFont val="Arial"/>
        <family val="2"/>
      </rPr>
      <t xml:space="preserve">Autre (svp produire un commentaire). </t>
    </r>
    <r>
      <rPr>
        <u/>
        <sz val="9"/>
        <color rgb="FF000000"/>
        <rFont val="Arial"/>
        <family val="2"/>
      </rPr>
      <t>Commentaire</t>
    </r>
    <r>
      <rPr>
        <sz val="9"/>
        <color rgb="FF000000"/>
        <rFont val="Arial"/>
        <family val="2"/>
      </rPr>
      <t> :</t>
    </r>
  </si>
  <si>
    <r>
      <t xml:space="preserve">Autre (svp produire un commentaire). </t>
    </r>
    <r>
      <rPr>
        <u/>
        <sz val="9"/>
        <color rgb="FF000000"/>
        <rFont val="Arial"/>
        <family val="2"/>
      </rPr>
      <t>Commentaire</t>
    </r>
    <r>
      <rPr>
        <sz val="9"/>
        <color rgb="FF000000"/>
        <rFont val="Arial"/>
        <family val="2"/>
      </rPr>
      <t> :</t>
    </r>
  </si>
  <si>
    <t xml:space="preserve">Quel pourcentage de membres de Conseils municipaux participent ou sont consultés réellement dans le processus d’identification des axes prioritaires du budget?  </t>
  </si>
  <si>
    <r>
      <t>d.</t>
    </r>
    <r>
      <rPr>
        <sz val="7"/>
        <color rgb="FF000000"/>
        <rFont val="Times New Roman"/>
        <family val="1"/>
      </rPr>
      <t xml:space="preserve">     </t>
    </r>
    <r>
      <rPr>
        <sz val="9"/>
        <color rgb="FF000000"/>
        <rFont val="Arial"/>
        <family val="2"/>
      </rPr>
      <t xml:space="preserve">Plus de 75% </t>
    </r>
  </si>
  <si>
    <r>
      <t>a.</t>
    </r>
    <r>
      <rPr>
        <sz val="7"/>
        <color rgb="FF000000"/>
        <rFont val="Times New Roman"/>
        <family val="1"/>
      </rPr>
      <t xml:space="preserve">  </t>
    </r>
    <r>
      <rPr>
        <sz val="9"/>
        <color rgb="FF000000"/>
        <rFont val="Arial"/>
        <family val="2"/>
      </rPr>
      <t xml:space="preserve">Oui </t>
    </r>
  </si>
  <si>
    <r>
      <t>b.</t>
    </r>
    <r>
      <rPr>
        <sz val="7"/>
        <color rgb="FF000000"/>
        <rFont val="Times New Roman"/>
        <family val="1"/>
      </rPr>
      <t xml:space="preserve">  </t>
    </r>
    <r>
      <rPr>
        <sz val="9"/>
        <color rgb="FF000000"/>
        <rFont val="Arial"/>
        <family val="2"/>
      </rPr>
      <t xml:space="preserve">Non </t>
    </r>
  </si>
  <si>
    <r>
      <t>c.</t>
    </r>
    <r>
      <rPr>
        <sz val="7"/>
        <color rgb="FF000000"/>
        <rFont val="Times New Roman"/>
        <family val="1"/>
      </rPr>
      <t xml:space="preserve">  </t>
    </r>
    <r>
      <rPr>
        <sz val="9"/>
        <color rgb="FF000000"/>
        <rFont val="Arial"/>
        <family val="2"/>
      </rPr>
      <t xml:space="preserve">Si oui, quelle genre de consultations avec le public sont tenues </t>
    </r>
  </si>
  <si>
    <r>
      <t>1)</t>
    </r>
    <r>
      <rPr>
        <sz val="7"/>
        <color rgb="FF000000"/>
        <rFont val="Times New Roman"/>
        <family val="1"/>
      </rPr>
      <t xml:space="preserve">     </t>
    </r>
    <r>
      <rPr>
        <sz val="9"/>
        <color rgb="FF000000"/>
        <rFont val="Arial"/>
        <family val="2"/>
      </rPr>
      <t xml:space="preserve">participation active des citoyens au cours des discussions du conseil local </t>
    </r>
  </si>
  <si>
    <r>
      <t>2)</t>
    </r>
    <r>
      <rPr>
        <sz val="7"/>
        <color rgb="FF000000"/>
        <rFont val="Times New Roman"/>
        <family val="1"/>
      </rPr>
      <t xml:space="preserve">     </t>
    </r>
    <r>
      <rPr>
        <sz val="9"/>
        <color rgb="FF000000"/>
        <rFont val="Arial"/>
        <family val="2"/>
      </rPr>
      <t xml:space="preserve">les conseils locaux discutent le budget avec des citoyens dans leurs districts </t>
    </r>
  </si>
  <si>
    <t xml:space="preserve">Le maire tient-il des consultations avec le public en tant qu'élément de son processus d’identification des axes prioritaires du budget?  </t>
  </si>
  <si>
    <r>
      <t>3)</t>
    </r>
    <r>
      <rPr>
        <sz val="7"/>
        <color rgb="FF000000"/>
        <rFont val="Times New Roman"/>
        <family val="1"/>
      </rPr>
      <t xml:space="preserve">     </t>
    </r>
    <r>
      <rPr>
        <sz val="9"/>
        <color rgb="FF000000"/>
        <rFont val="Arial"/>
        <family val="2"/>
      </rPr>
      <t>autre (svp produire un descriptif) :</t>
    </r>
  </si>
  <si>
    <t xml:space="preserve">Pour le rapport en milieu d'année sur des dépenses effectives actuelles présenté au public par le maire, combien de temps s'écoule typiquement entre la fin de la période de reportage et la présentation du rapport au public (par exemple, le rapport a été présenté au public moins de 4 semaines après la fin du deuxième trimestre)?  </t>
  </si>
  <si>
    <r>
      <t>a.</t>
    </r>
    <r>
      <rPr>
        <sz val="7"/>
        <color rgb="FF000000"/>
        <rFont val="Times New Roman"/>
        <family val="1"/>
      </rPr>
      <t xml:space="preserve">  </t>
    </r>
    <r>
      <rPr>
        <sz val="9"/>
        <color rgb="FF000000"/>
        <rFont val="Arial"/>
        <family val="2"/>
      </rPr>
      <t xml:space="preserve">Le rapport est publié 3 mois ou moins après la fin de la période. </t>
    </r>
  </si>
  <si>
    <r>
      <t>b.</t>
    </r>
    <r>
      <rPr>
        <sz val="7"/>
        <color rgb="FF000000"/>
        <rFont val="Times New Roman"/>
        <family val="1"/>
      </rPr>
      <t xml:space="preserve">  </t>
    </r>
    <r>
      <rPr>
        <sz val="9"/>
        <color rgb="FF000000"/>
        <rFont val="Arial"/>
        <family val="2"/>
      </rPr>
      <t xml:space="preserve">Le rapport est publié 6 mois ou moins (mais plus de 3 mois) après la fin de la période. </t>
    </r>
  </si>
  <si>
    <r>
      <t>c.</t>
    </r>
    <r>
      <rPr>
        <sz val="7"/>
        <color rgb="FF000000"/>
        <rFont val="Times New Roman"/>
        <family val="1"/>
      </rPr>
      <t xml:space="preserve">  </t>
    </r>
    <r>
      <rPr>
        <sz val="9"/>
        <color rgb="FF000000"/>
        <rFont val="Arial"/>
        <family val="2"/>
      </rPr>
      <t xml:space="preserve">Le rapport est publié plus de 6 mois après la fin de la période. </t>
    </r>
  </si>
  <si>
    <r>
      <t>d.</t>
    </r>
    <r>
      <rPr>
        <sz val="7"/>
        <color rgb="FF000000"/>
        <rFont val="Times New Roman"/>
        <family val="1"/>
      </rPr>
      <t xml:space="preserve">  </t>
    </r>
    <r>
      <rPr>
        <sz val="9"/>
        <color rgb="FF000000"/>
        <rFont val="Arial"/>
        <family val="2"/>
      </rPr>
      <t xml:space="preserve">Le rapport n'est pas publié. </t>
    </r>
  </si>
  <si>
    <t xml:space="preserve">Combien de temps après la fin de l'année budgétaire le maire présente au public un rapport de fin d'année qui discute les résultats réels du budget pendant l'année?  </t>
  </si>
  <si>
    <r>
      <t>a.</t>
    </r>
    <r>
      <rPr>
        <sz val="7"/>
        <color rgb="FF000000"/>
        <rFont val="Times New Roman"/>
        <family val="1"/>
      </rPr>
      <t xml:space="preserve">  </t>
    </r>
    <r>
      <rPr>
        <sz val="9"/>
        <color rgb="FF000000"/>
        <rFont val="Arial"/>
        <family val="2"/>
      </rPr>
      <t xml:space="preserve">Le rapport est publié six mois ou moins après la fin de l'exercice budgétaire. </t>
    </r>
  </si>
  <si>
    <r>
      <t>b.</t>
    </r>
    <r>
      <rPr>
        <sz val="7"/>
        <color rgb="FF000000"/>
        <rFont val="Times New Roman"/>
        <family val="1"/>
      </rPr>
      <t xml:space="preserve">  </t>
    </r>
    <r>
      <rPr>
        <sz val="9"/>
        <color rgb="FF000000"/>
        <rFont val="Arial"/>
        <family val="2"/>
      </rPr>
      <t xml:space="preserve">Le rapport est publié12 mois ou moins (mais plus de six mois) après la fin de l'exercice budgétaire. </t>
    </r>
  </si>
  <si>
    <r>
      <t>c.</t>
    </r>
    <r>
      <rPr>
        <sz val="7"/>
        <color rgb="FF000000"/>
        <rFont val="Times New Roman"/>
        <family val="1"/>
      </rPr>
      <t xml:space="preserve">  </t>
    </r>
    <r>
      <rPr>
        <sz val="9"/>
        <color rgb="FF000000"/>
        <rFont val="Arial"/>
        <family val="2"/>
      </rPr>
      <t xml:space="preserve">Le rapport est publié plus de 12 mois après la fin de l'exercice budgétaire. </t>
    </r>
  </si>
  <si>
    <r>
      <t>d.</t>
    </r>
    <r>
      <rPr>
        <sz val="7"/>
        <color rgb="FF000000"/>
        <rFont val="Times New Roman"/>
        <family val="1"/>
      </rPr>
      <t xml:space="preserve">  </t>
    </r>
    <r>
      <rPr>
        <sz val="9"/>
        <color rgb="FF000000"/>
        <rFont val="Arial"/>
        <family val="2"/>
      </rPr>
      <t xml:space="preserve">Le maire ne publie pas un rapport de fin d'année. </t>
    </r>
  </si>
  <si>
    <r>
      <t xml:space="preserve">Pas applicable/autre (svp produire un commentaire). </t>
    </r>
    <r>
      <rPr>
        <u/>
        <sz val="9"/>
        <color rgb="FF000000"/>
        <rFont val="Arial"/>
        <family val="2"/>
      </rPr>
      <t>Commentaire</t>
    </r>
    <r>
      <rPr>
        <sz val="9"/>
        <color rgb="FF000000"/>
        <rFont val="Arial"/>
        <family val="2"/>
      </rPr>
      <t xml:space="preserve"> : </t>
    </r>
  </si>
  <si>
    <t xml:space="preserve">Combien de temps après la fin de l'exercice budgétaire les dépenses annuelles finales sont auditées et présentés au public?  </t>
  </si>
  <si>
    <r>
      <t>a.</t>
    </r>
    <r>
      <rPr>
        <sz val="7"/>
        <color rgb="FF000000"/>
        <rFont val="Times New Roman"/>
        <family val="1"/>
      </rPr>
      <t xml:space="preserve">  </t>
    </r>
    <r>
      <rPr>
        <sz val="9"/>
        <color rgb="FF000000"/>
        <rFont val="Arial"/>
        <family val="2"/>
      </rPr>
      <t xml:space="preserve">Des comptes d'audit finals sont publiés au moins six mois après la fin de l'exercice budgétaire. </t>
    </r>
  </si>
  <si>
    <r>
      <t>b.</t>
    </r>
    <r>
      <rPr>
        <sz val="7"/>
        <color rgb="FF000000"/>
        <rFont val="Times New Roman"/>
        <family val="1"/>
      </rPr>
      <t xml:space="preserve">  </t>
    </r>
    <r>
      <rPr>
        <sz val="9"/>
        <color rgb="FF000000"/>
        <rFont val="Arial"/>
        <family val="2"/>
      </rPr>
      <t xml:space="preserve">Des comptes d'audit finals sont publiés pendant 12 mois ou moins (mais plus de six mois) après la fin de l'exercice budgétaire. </t>
    </r>
  </si>
  <si>
    <r>
      <t>c.</t>
    </r>
    <r>
      <rPr>
        <sz val="7"/>
        <color rgb="FF000000"/>
        <rFont val="Times New Roman"/>
        <family val="1"/>
      </rPr>
      <t xml:space="preserve">  </t>
    </r>
    <r>
      <rPr>
        <sz val="9"/>
        <color rgb="FF000000"/>
        <rFont val="Arial"/>
        <family val="2"/>
      </rPr>
      <t xml:space="preserve">Des comptes d'audit finals sont publiés plus de 12 mois, mais dans les 24 mois qui suivent de la fin de l'exercice budgétaire. </t>
    </r>
  </si>
  <si>
    <r>
      <t>d.</t>
    </r>
    <r>
      <rPr>
        <sz val="7"/>
        <color rgb="FF000000"/>
        <rFont val="Times New Roman"/>
        <family val="1"/>
      </rPr>
      <t xml:space="preserve">  </t>
    </r>
    <r>
      <rPr>
        <sz val="9"/>
        <color rgb="FF000000"/>
        <rFont val="Arial"/>
        <family val="2"/>
      </rPr>
      <t xml:space="preserve">Des comptes d'audit finals ne sont pas accomplis dans les 24 mois à compter de la fin de l'exercice budgétaire ou eux ne sont pas présentés au public. </t>
    </r>
  </si>
  <si>
    <t xml:space="preserve">Answer </t>
  </si>
  <si>
    <t>Points earned</t>
  </si>
  <si>
    <t>Possible points</t>
  </si>
  <si>
    <t>Jamais</t>
  </si>
  <si>
    <t>Transferts competence plus prets</t>
  </si>
  <si>
    <t xml:space="preserve">Lors de la session du Compte Ad. </t>
  </si>
  <si>
    <t xml:space="preserve">Pas applicable </t>
  </si>
  <si>
    <t>Les partenaires Feirom et PNUD (??) - il y a une liste des biens de la commune detaille qui accompagne le budget</t>
  </si>
  <si>
    <t xml:space="preserve">Le rapport est presente lors du vote du Compte Administratif </t>
  </si>
  <si>
    <t xml:space="preserve">Un mois/chaque evenement </t>
  </si>
  <si>
    <t>1 mois (chaque evenement)</t>
  </si>
  <si>
    <t xml:space="preserve">Seules les dettes sont presentes </t>
  </si>
  <si>
    <t>Ngaoundere III 2010</t>
  </si>
  <si>
    <t>Nyambaka 2010</t>
  </si>
  <si>
    <t>Banyo 2010</t>
  </si>
  <si>
    <t>Bankim 2010</t>
  </si>
  <si>
    <t>Tignere 2010</t>
  </si>
  <si>
    <t>Tibati 2010</t>
  </si>
  <si>
    <t>Dir 2010</t>
  </si>
  <si>
    <t>Galim Tignere 2010</t>
  </si>
  <si>
    <t>Kontcha 2010</t>
  </si>
  <si>
    <t>Martap 2011</t>
  </si>
  <si>
    <t>Mayo Baleo 2011</t>
  </si>
  <si>
    <t>Mbe 2010</t>
  </si>
  <si>
    <t>Ngaoundere I 2010</t>
  </si>
  <si>
    <t>Ngaoundere II 2010</t>
  </si>
  <si>
    <t>Ngan-ha 2010</t>
  </si>
  <si>
    <t>Département</t>
  </si>
  <si>
    <t>Bankim</t>
  </si>
  <si>
    <t>Mayo-Banyo</t>
  </si>
  <si>
    <t>Banyo</t>
  </si>
  <si>
    <t>Belel</t>
  </si>
  <si>
    <t>Vina</t>
  </si>
  <si>
    <t>Dir</t>
  </si>
  <si>
    <t>Mbéré</t>
  </si>
  <si>
    <t>Djohong</t>
  </si>
  <si>
    <t>Galim-Tignère</t>
  </si>
  <si>
    <t>Faro-et-Déo</t>
  </si>
  <si>
    <t>Kontcha</t>
  </si>
  <si>
    <t>Mabanga</t>
  </si>
  <si>
    <t>Mayo-Baléo</t>
  </si>
  <si>
    <t>Mayo-Darlé</t>
  </si>
  <si>
    <t>Mbe</t>
  </si>
  <si>
    <t>Meiganga</t>
  </si>
  <si>
    <t>Nganha</t>
  </si>
  <si>
    <t>Ngaoui</t>
  </si>
  <si>
    <t>Ngaoundal</t>
  </si>
  <si>
    <t>Djerem</t>
  </si>
  <si>
    <t>Ngaoundéré</t>
  </si>
  <si>
    <t>Nyambaka</t>
  </si>
  <si>
    <t>Tibati</t>
  </si>
  <si>
    <t>Tignère</t>
  </si>
  <si>
    <t>Ngaoundal 2010</t>
  </si>
  <si>
    <t>Djohong 2010</t>
  </si>
  <si>
    <t>Ngaoui 2010</t>
  </si>
  <si>
    <t>Abong-Mbang</t>
  </si>
  <si>
    <t>Haut-Nyong</t>
  </si>
  <si>
    <t>Est</t>
  </si>
  <si>
    <t>Afanloum</t>
  </si>
  <si>
    <t>Méfou-et-Afamba</t>
  </si>
  <si>
    <t>Centre</t>
  </si>
  <si>
    <t>Ako</t>
  </si>
  <si>
    <t>Donga Mantung</t>
  </si>
  <si>
    <t>Nord-Ouest</t>
  </si>
  <si>
    <t>Akoeman</t>
  </si>
  <si>
    <t>Nyong-et-So'o</t>
  </si>
  <si>
    <t>Akom II</t>
  </si>
  <si>
    <t>Océan</t>
  </si>
  <si>
    <t>Sud</t>
  </si>
  <si>
    <t>Akono</t>
  </si>
  <si>
    <t>Méfou-et-Akono</t>
  </si>
  <si>
    <t>Akonolinga</t>
  </si>
  <si>
    <t>Nyong-et-Mfoumou</t>
  </si>
  <si>
    <t>Akwaya</t>
  </si>
  <si>
    <t>Manyu</t>
  </si>
  <si>
    <t>Sud-Ouest</t>
  </si>
  <si>
    <t>Alou</t>
  </si>
  <si>
    <t>Lebialem</t>
  </si>
  <si>
    <t>Ambam</t>
  </si>
  <si>
    <t>Vallée du Ntem</t>
  </si>
  <si>
    <t>Andek</t>
  </si>
  <si>
    <t>Momo</t>
  </si>
  <si>
    <t>Angossas</t>
  </si>
  <si>
    <t>Atok</t>
  </si>
  <si>
    <t>Awaé</t>
  </si>
  <si>
    <t>Ayos</t>
  </si>
  <si>
    <t>Babadjou</t>
  </si>
  <si>
    <t>Bamboutos</t>
  </si>
  <si>
    <t>Ouest</t>
  </si>
  <si>
    <t>Babessi</t>
  </si>
  <si>
    <t>Ngo-Ketunjia</t>
  </si>
  <si>
    <t>Babouantou</t>
  </si>
  <si>
    <t>Haut-Nkam</t>
  </si>
  <si>
    <t>Bafang</t>
  </si>
  <si>
    <t>Bafia</t>
  </si>
  <si>
    <t>Mbam-et-Inoubou</t>
  </si>
  <si>
    <t>Bafou</t>
  </si>
  <si>
    <t>Bafoussam</t>
  </si>
  <si>
    <t>Mifi</t>
  </si>
  <si>
    <t>Bafut</t>
  </si>
  <si>
    <t>Mezam</t>
  </si>
  <si>
    <t>Baham</t>
  </si>
  <si>
    <t>Hauts-Plateaux</t>
  </si>
  <si>
    <t>Bali</t>
  </si>
  <si>
    <t>Balikumbat</t>
  </si>
  <si>
    <t>Bamenda</t>
  </si>
  <si>
    <t>Bamendjou</t>
  </si>
  <si>
    <t>Bamuso</t>
  </si>
  <si>
    <t>Ndian</t>
  </si>
  <si>
    <t>Bana</t>
  </si>
  <si>
    <t>Bandja</t>
  </si>
  <si>
    <t>Bandjoun</t>
  </si>
  <si>
    <t>Koung-Khi</t>
  </si>
  <si>
    <t>Bangangté</t>
  </si>
  <si>
    <t>Ndé</t>
  </si>
  <si>
    <t>Bangem</t>
  </si>
  <si>
    <t>Koupé et Manengouba</t>
  </si>
  <si>
    <t>Banka</t>
  </si>
  <si>
    <t>Bangou</t>
  </si>
  <si>
    <t>Bangourain</t>
  </si>
  <si>
    <t>Noun</t>
  </si>
  <si>
    <t>Baré</t>
  </si>
  <si>
    <t>Mungo</t>
  </si>
  <si>
    <t>Littoral</t>
  </si>
  <si>
    <t>Bashéo</t>
  </si>
  <si>
    <t>Bénoué</t>
  </si>
  <si>
    <t>Nord</t>
  </si>
  <si>
    <t>Bassamba</t>
  </si>
  <si>
    <t>Batcham</t>
  </si>
  <si>
    <t>Batchenga</t>
  </si>
  <si>
    <t>Lékié</t>
  </si>
  <si>
    <t>Batibo</t>
  </si>
  <si>
    <t>Batié</t>
  </si>
  <si>
    <t>Batoufam</t>
  </si>
  <si>
    <t>Batouri</t>
  </si>
  <si>
    <t>Kadey</t>
  </si>
  <si>
    <t>Bayangam</t>
  </si>
  <si>
    <t>Bazou</t>
  </si>
  <si>
    <t>Beka</t>
  </si>
  <si>
    <t>Faro</t>
  </si>
  <si>
    <t>Bélabo</t>
  </si>
  <si>
    <t>Lom-et-Djérem</t>
  </si>
  <si>
    <t>Belo</t>
  </si>
  <si>
    <t>Boyo</t>
  </si>
  <si>
    <t>Benakuma</t>
  </si>
  <si>
    <t>Menchum</t>
  </si>
  <si>
    <t>Bengbis</t>
  </si>
  <si>
    <t>Dja et Lobo</t>
  </si>
  <si>
    <t>Bertoua</t>
  </si>
  <si>
    <t>Bétaré-Oya</t>
  </si>
  <si>
    <t>Bibemi</t>
  </si>
  <si>
    <t>Bibey</t>
  </si>
  <si>
    <t>Haute- Sanaga</t>
  </si>
  <si>
    <t>Bidjouka</t>
  </si>
  <si>
    <t>Bikok</t>
  </si>
  <si>
    <t>Bipindi</t>
  </si>
  <si>
    <t>Biwong-Bane</t>
  </si>
  <si>
    <t>Mvila</t>
  </si>
  <si>
    <t>Biwong-Bulu</t>
  </si>
  <si>
    <t>Biyouha</t>
  </si>
  <si>
    <t>Nyong-et-Kéllé</t>
  </si>
  <si>
    <t>Blangoua</t>
  </si>
  <si>
    <t>Logone-et-Chari</t>
  </si>
  <si>
    <t>Extrême-Nord</t>
  </si>
  <si>
    <t>Bokito</t>
  </si>
  <si>
    <t>Bonaléa</t>
  </si>
  <si>
    <t>Bondjock</t>
  </si>
  <si>
    <t>Bot-Makak</t>
  </si>
  <si>
    <t>Bourrha</t>
  </si>
  <si>
    <t>Mayo-Tsanaga</t>
  </si>
  <si>
    <t>Buéa</t>
  </si>
  <si>
    <t>Fako</t>
  </si>
  <si>
    <t>Campo</t>
  </si>
  <si>
    <t>Dargala</t>
  </si>
  <si>
    <t>Diamaré</t>
  </si>
  <si>
    <t>Darak</t>
  </si>
  <si>
    <t>Datcheka</t>
  </si>
  <si>
    <t>Mayo-Danay</t>
  </si>
  <si>
    <t>Dembo</t>
  </si>
  <si>
    <t>Demding</t>
  </si>
  <si>
    <t>Deuk</t>
  </si>
  <si>
    <t>Diang</t>
  </si>
  <si>
    <t>Dibamba</t>
  </si>
  <si>
    <t>Sanaga-Maritime</t>
  </si>
  <si>
    <t>Dibang</t>
  </si>
  <si>
    <t>Dibombari</t>
  </si>
  <si>
    <t>Dikome-Balue</t>
  </si>
  <si>
    <t>Dimako</t>
  </si>
  <si>
    <t>Dizangué</t>
  </si>
  <si>
    <t>Sanaga-maritime</t>
  </si>
  <si>
    <t>Djoum</t>
  </si>
  <si>
    <t>Douala</t>
  </si>
  <si>
    <t>Wouri</t>
  </si>
  <si>
    <t>Doumaintang</t>
  </si>
  <si>
    <t>Doumé</t>
  </si>
  <si>
    <t>Dschang</t>
  </si>
  <si>
    <t>Menoua</t>
  </si>
  <si>
    <t>Dzeng</t>
  </si>
  <si>
    <t>Dziguilao</t>
  </si>
  <si>
    <t>Mayo-kani</t>
  </si>
  <si>
    <t>Ebebda</t>
  </si>
  <si>
    <t>Ebolowa</t>
  </si>
  <si>
    <t>Ebone</t>
  </si>
  <si>
    <t>Édéa</t>
  </si>
  <si>
    <t>Sanaga maritime</t>
  </si>
  <si>
    <t>Edzendouan</t>
  </si>
  <si>
    <t>Efoulan</t>
  </si>
  <si>
    <t>Ekondo-Titi</t>
  </si>
  <si>
    <t>Elak-Oku</t>
  </si>
  <si>
    <t>Bui</t>
  </si>
  <si>
    <t>Elig-Mfomo</t>
  </si>
  <si>
    <t>Endom</t>
  </si>
  <si>
    <t>Éséka</t>
  </si>
  <si>
    <t>Nyong et Kellé</t>
  </si>
  <si>
    <t>Esse</t>
  </si>
  <si>
    <t>Evodoula</t>
  </si>
  <si>
    <t>Eyumodjock</t>
  </si>
  <si>
    <t>Figuil</t>
  </si>
  <si>
    <t>Mayo-Louti</t>
  </si>
  <si>
    <t>Fondjomekwet</t>
  </si>
  <si>
    <t>Haut-nkam</t>
  </si>
  <si>
    <t>Fokoué</t>
  </si>
  <si>
    <t>Fonfuka</t>
  </si>
  <si>
    <t>Fongo-Tongo</t>
  </si>
  <si>
    <t>Fotokol</t>
  </si>
  <si>
    <t>Foumban</t>
  </si>
  <si>
    <t>Foumbot</t>
  </si>
  <si>
    <t>Fundong</t>
  </si>
  <si>
    <t>Furu-Awa</t>
  </si>
  <si>
    <t>Galim</t>
  </si>
  <si>
    <t>Gari-Gombo</t>
  </si>
  <si>
    <t>Boumba-et-Ngoko</t>
  </si>
  <si>
    <t>Garoua</t>
  </si>
  <si>
    <t>Garoua-Boulaï</t>
  </si>
  <si>
    <t>Gashiga</t>
  </si>
  <si>
    <t>Gawaza</t>
  </si>
  <si>
    <t>Gobo</t>
  </si>
  <si>
    <t>Goulfey</t>
  </si>
  <si>
    <t>Gueme</t>
  </si>
  <si>
    <t>Guere</t>
  </si>
  <si>
    <t>Guider</t>
  </si>
  <si>
    <t>Mayo-Rey</t>
  </si>
  <si>
    <t>Guidiguis</t>
  </si>
  <si>
    <t>Hile-Alifa</t>
  </si>
  <si>
    <t>Hina</t>
  </si>
  <si>
    <t>Idabato</t>
  </si>
  <si>
    <t>Idenau</t>
  </si>
  <si>
    <t>Isanguele</t>
  </si>
  <si>
    <t>Jakiri</t>
  </si>
  <si>
    <t>Kaélé</t>
  </si>
  <si>
    <t>Kai-Kai</t>
  </si>
  <si>
    <t>Kalfou</t>
  </si>
  <si>
    <t>Kay-Hay</t>
  </si>
  <si>
    <t>Kékem</t>
  </si>
  <si>
    <t>Kentzou</t>
  </si>
  <si>
    <t>Kette</t>
  </si>
  <si>
    <t>Kiiki</t>
  </si>
  <si>
    <t>Kobdombo</t>
  </si>
  <si>
    <t>Kolofata</t>
  </si>
  <si>
    <t>Mayo-sava</t>
  </si>
  <si>
    <t>Kombo-Abedimo</t>
  </si>
  <si>
    <t>Kombo-Idinti</t>
  </si>
  <si>
    <t>Kon-Yambetta</t>
  </si>
  <si>
    <t>Kongso-Bamougoum</t>
  </si>
  <si>
    <t>Konye</t>
  </si>
  <si>
    <t>Meme</t>
  </si>
  <si>
    <t>Kouoptamo</t>
  </si>
  <si>
    <t>Kousséri</t>
  </si>
  <si>
    <t>Koutaba</t>
  </si>
  <si>
    <t>Koza</t>
  </si>
  <si>
    <t>Kribi</t>
  </si>
  <si>
    <t>Kumba</t>
  </si>
  <si>
    <t>Kumbo</t>
  </si>
  <si>
    <t>Lafé-Baleng</t>
  </si>
  <si>
    <t>Lagdo</t>
  </si>
  <si>
    <t>Lembe-Yezoum</t>
  </si>
  <si>
    <t>Limbé</t>
  </si>
  <si>
    <t>Lobo</t>
  </si>
  <si>
    <t>Logone-Birni</t>
  </si>
  <si>
    <t>Lokoundje</t>
  </si>
  <si>
    <t>Lolodorf</t>
  </si>
  <si>
    <t>Lomié</t>
  </si>
  <si>
    <t>Loum</t>
  </si>
  <si>
    <t>Ma'an</t>
  </si>
  <si>
    <t>Maga</t>
  </si>
  <si>
    <t>Magba</t>
  </si>
  <si>
    <t>Maikari</t>
  </si>
  <si>
    <t>Makak</t>
  </si>
  <si>
    <t>Makénéné</t>
  </si>
  <si>
    <t>Malentouen</t>
  </si>
  <si>
    <t>Mamfé</t>
  </si>
  <si>
    <t>Mandingring</t>
  </si>
  <si>
    <t>Mandjou</t>
  </si>
  <si>
    <t>Manjo</t>
  </si>
  <si>
    <t>Manoka</t>
  </si>
  <si>
    <t>Maroua</t>
  </si>
  <si>
    <t>Massangam</t>
  </si>
  <si>
    <t>Massock</t>
  </si>
  <si>
    <t>Matomb</t>
  </si>
  <si>
    <t>Mayo-Hourna</t>
  </si>
  <si>
    <t>Mayo-Oulo</t>
  </si>
  <si>
    <t>Mbalmayo</t>
  </si>
  <si>
    <t>Nyong et So'o</t>
  </si>
  <si>
    <t>Mbandjock</t>
  </si>
  <si>
    <t>Mbang</t>
  </si>
  <si>
    <t>Mbanga</t>
  </si>
  <si>
    <t>Mbangassina</t>
  </si>
  <si>
    <t>Mbam-et-Kim</t>
  </si>
  <si>
    <t>Mbankomo</t>
  </si>
  <si>
    <t>Mbengwi</t>
  </si>
  <si>
    <t>Mbiame</t>
  </si>
  <si>
    <t>Mboma</t>
  </si>
  <si>
    <t>Mbonge</t>
  </si>
  <si>
    <t>Mbouda</t>
  </si>
  <si>
    <t>Melong</t>
  </si>
  <si>
    <t>Mengang</t>
  </si>
  <si>
    <t>Mengong</t>
  </si>
  <si>
    <t>Mengueme</t>
  </si>
  <si>
    <t>Menji</t>
  </si>
  <si>
    <t>Meri</t>
  </si>
  <si>
    <t>Messamena</t>
  </si>
  <si>
    <t>Messok</t>
  </si>
  <si>
    <t>Messondo</t>
  </si>
  <si>
    <t>Meyomessala</t>
  </si>
  <si>
    <t>Dja-et-Lobo</t>
  </si>
  <si>
    <t>Meyomessi</t>
  </si>
  <si>
    <t>Mfou</t>
  </si>
  <si>
    <t>Mindif</t>
  </si>
  <si>
    <t>Mindourou</t>
  </si>
  <si>
    <t>Minta</t>
  </si>
  <si>
    <t>Mintom</t>
  </si>
  <si>
    <t>Misaje</t>
  </si>
  <si>
    <t>Modzogo</t>
  </si>
  <si>
    <t>Mogode</t>
  </si>
  <si>
    <t>Mokolo</t>
  </si>
  <si>
    <t>Moloundou</t>
  </si>
  <si>
    <t>Mombo</t>
  </si>
  <si>
    <t>Monatélé</t>
  </si>
  <si>
    <t>Mora</t>
  </si>
  <si>
    <t>Mouanko</t>
  </si>
  <si>
    <t>Moulvoudaye</t>
  </si>
  <si>
    <t>Moutourwa</t>
  </si>
  <si>
    <t>Mudemba</t>
  </si>
  <si>
    <t>Muyuka</t>
  </si>
  <si>
    <t>Mvangane</t>
  </si>
  <si>
    <t>Mvengue</t>
  </si>
  <si>
    <t>Nanga-Eboko</t>
  </si>
  <si>
    <t>Ndelele</t>
  </si>
  <si>
    <t>Ndikiniméki</t>
  </si>
  <si>
    <t>Ndobian</t>
  </si>
  <si>
    <t>Nkam</t>
  </si>
  <si>
    <t>Ndom</t>
  </si>
  <si>
    <t>Ndop</t>
  </si>
  <si>
    <t>Ndoukoula</t>
  </si>
  <si>
    <t>Ndu</t>
  </si>
  <si>
    <t>Ngambé</t>
  </si>
  <si>
    <t>Ngambè-Tikar</t>
  </si>
  <si>
    <t>Ngog-Mapubi</t>
  </si>
  <si>
    <t>Ngomedzap</t>
  </si>
  <si>
    <t>Ngong</t>
  </si>
  <si>
    <t>Ngoro</t>
  </si>
  <si>
    <t>Ngoulemakong</t>
  </si>
  <si>
    <t>Ngoumou</t>
  </si>
  <si>
    <t>Ngoura</t>
  </si>
  <si>
    <t>Ngoyla</t>
  </si>
  <si>
    <t>Nguelebok</t>
  </si>
  <si>
    <t>Nguelemendouka</t>
  </si>
  <si>
    <t>Ngui-Bassal</t>
  </si>
  <si>
    <t>Ngwei</t>
  </si>
  <si>
    <t>Niete</t>
  </si>
  <si>
    <t>Nitoukou</t>
  </si>
  <si>
    <t>Njikwa</t>
  </si>
  <si>
    <t>Njimom</t>
  </si>
  <si>
    <t>Njinikom</t>
  </si>
  <si>
    <t>Njombé</t>
  </si>
  <si>
    <t>Moungo</t>
  </si>
  <si>
    <t>Nkambé</t>
  </si>
  <si>
    <t>Nkolafamba</t>
  </si>
  <si>
    <t>Nkolmetet</t>
  </si>
  <si>
    <t>Nkondjock</t>
  </si>
  <si>
    <t>Nkongsamba</t>
  </si>
  <si>
    <t>Nkong-Zem</t>
  </si>
  <si>
    <t>Nkor</t>
  </si>
  <si>
    <t>Nkoteng</t>
  </si>
  <si>
    <t>Nkum</t>
  </si>
  <si>
    <t>Nsem</t>
  </si>
  <si>
    <t>Ntui</t>
  </si>
  <si>
    <t>Nwa</t>
  </si>
  <si>
    <t>Nyanon</t>
  </si>
  <si>
    <t>Obala</t>
  </si>
  <si>
    <t>Okola</t>
  </si>
  <si>
    <t>Olamze</t>
  </si>
  <si>
    <t>Olanguina</t>
  </si>
  <si>
    <t>Ombessa</t>
  </si>
  <si>
    <t>Ouli</t>
  </si>
  <si>
    <t>Oveng</t>
  </si>
  <si>
    <t>Penja</t>
  </si>
  <si>
    <t>Penka-Michel</t>
  </si>
  <si>
    <t>Petté</t>
  </si>
  <si>
    <t>Pitoa</t>
  </si>
  <si>
    <t>Poli</t>
  </si>
  <si>
    <t>Pouma</t>
  </si>
  <si>
    <t>Roua</t>
  </si>
  <si>
    <t>Sa'a</t>
  </si>
  <si>
    <t>Salapoumbé</t>
  </si>
  <si>
    <t>Sangmélima</t>
  </si>
  <si>
    <t>Santa</t>
  </si>
  <si>
    <t>Santchou</t>
  </si>
  <si>
    <t>Soa</t>
  </si>
  <si>
    <t>Somalomo</t>
  </si>
  <si>
    <t>Tchati-Bali</t>
  </si>
  <si>
    <t>Tcholliré</t>
  </si>
  <si>
    <t>Tiko</t>
  </si>
  <si>
    <t>Tinto</t>
  </si>
  <si>
    <t>Toko</t>
  </si>
  <si>
    <t>Tokombéré</t>
  </si>
  <si>
    <t>Tombel</t>
  </si>
  <si>
    <t>Tonga</t>
  </si>
  <si>
    <t>Touboro</t>
  </si>
  <si>
    <t>Touloum</t>
  </si>
  <si>
    <t>Touroua</t>
  </si>
  <si>
    <t>Tubah</t>
  </si>
  <si>
    <t>Wabane</t>
  </si>
  <si>
    <t>Wasa</t>
  </si>
  <si>
    <t>Widikum-Boffe</t>
  </si>
  <si>
    <t>Wina</t>
  </si>
  <si>
    <t>Wum</t>
  </si>
  <si>
    <t>Yabassi</t>
  </si>
  <si>
    <t>Yagoua</t>
  </si>
  <si>
    <t>Yaoundé</t>
  </si>
  <si>
    <t>Mfoundi</t>
  </si>
  <si>
    <t>Yingui</t>
  </si>
  <si>
    <t>Yokadouma</t>
  </si>
  <si>
    <t>Yoko</t>
  </si>
  <si>
    <t>Zhoa</t>
  </si>
  <si>
    <t>Zina</t>
  </si>
  <si>
    <t>Zoétélé</t>
  </si>
  <si>
    <t>Councils in North-West Region</t>
  </si>
  <si>
    <t>Department (Division)</t>
  </si>
  <si>
    <t>Total for Q1</t>
  </si>
  <si>
    <t>Total Q2</t>
  </si>
  <si>
    <t xml:space="preserve">Grand Total: </t>
  </si>
  <si>
    <t>Possible Points for Q1</t>
  </si>
  <si>
    <t>Possible Points for Q2</t>
  </si>
  <si>
    <t>Total Q3-Q15</t>
  </si>
  <si>
    <t>Maximum Possible Q3-Q15</t>
  </si>
  <si>
    <t>Maximum Grand Total</t>
  </si>
  <si>
    <t>Councils Name</t>
  </si>
  <si>
    <t>Rank</t>
  </si>
  <si>
    <t>North-West</t>
  </si>
  <si>
    <t>Adamawa</t>
  </si>
  <si>
    <t>Comments</t>
  </si>
  <si>
    <t>Blank</t>
  </si>
  <si>
    <t>RAS</t>
  </si>
  <si>
    <t xml:space="preserve">2 Mois apres la fin de l'annee a travers le compte administratif </t>
  </si>
  <si>
    <t>Mayo-Darle</t>
  </si>
  <si>
    <t>Mayo-Darle 2010</t>
  </si>
  <si>
    <t>Points</t>
  </si>
  <si>
    <t xml:space="preserve">Completed forms received </t>
  </si>
  <si>
    <t>Weight</t>
  </si>
  <si>
    <t>Region</t>
  </si>
  <si>
    <t>Council Name</t>
  </si>
  <si>
    <t>Filled out Questionnaires received Yes/NO</t>
  </si>
  <si>
    <t>Data from FY</t>
  </si>
  <si>
    <t>Number of Councils</t>
  </si>
  <si>
    <t xml:space="preserve">Budget adopté </t>
  </si>
  <si>
    <t xml:space="preserve">Résumé du Budget </t>
  </si>
  <si>
    <t>Rapport en Milieu d’année</t>
  </si>
  <si>
    <t xml:space="preserve">Rapport de fin d’année </t>
  </si>
  <si>
    <t xml:space="preserve">Rapport d’audit </t>
  </si>
  <si>
    <t>I.</t>
  </si>
  <si>
    <t>II.</t>
  </si>
  <si>
    <t>III.</t>
  </si>
  <si>
    <t xml:space="preserve">IV. </t>
  </si>
  <si>
    <t>Non produit</t>
  </si>
  <si>
    <t>Produit mais non disponible au public</t>
  </si>
  <si>
    <t>Produit et disponible au public, mais seulement sur demande</t>
  </si>
  <si>
    <t>Produit et distribué au public</t>
  </si>
  <si>
    <t>1. Is the release date known at least one month in advance?</t>
  </si>
  <si>
    <t>2. Is an advance notification of release sent to users/media?</t>
  </si>
  <si>
    <t>4.  Is document available on the Internet free of charge?</t>
  </si>
  <si>
    <t>5.  Are free print copies available?</t>
  </si>
  <si>
    <t>6.  Is a news conference held to discuss release of document?</t>
  </si>
  <si>
    <t>7.   Is document disseminated by local councilors?</t>
  </si>
  <si>
    <t>I. Enacted budget</t>
  </si>
  <si>
    <t>II. Budget Summary</t>
  </si>
  <si>
    <t>III. Mid-year report</t>
  </si>
  <si>
    <t>IV. Year-end report</t>
  </si>
  <si>
    <t>V. Audit report</t>
  </si>
  <si>
    <t>Document Type</t>
  </si>
  <si>
    <t>Budget Documents Available (For each document type (1-5), select the appropriate answer (I, II, II or IV). Select only one answer per document by checking the appropriate box in the table).</t>
  </si>
  <si>
    <t xml:space="preserve">For budget reports that are produced and distributed to the public, what steps are taken to distribute these reports and to promote 
 interest in them? (If report is produced, for each question 1-7, mark “Yes” or “No” in the boxes in columns I-V).
</t>
  </si>
  <si>
    <t>Not Produced</t>
  </si>
  <si>
    <t>Produced but Not Available to the Public</t>
  </si>
  <si>
    <t>Produced and available to the public, but only on request</t>
  </si>
  <si>
    <t>Produced and distributed to the public</t>
  </si>
  <si>
    <t>Enacted Budget</t>
  </si>
  <si>
    <t>Budget Summary</t>
  </si>
  <si>
    <t>Mid-Year Report</t>
  </si>
  <si>
    <t>Year-End Report</t>
  </si>
  <si>
    <t>Audit Report</t>
  </si>
  <si>
    <t xml:space="preserve">What is the ratio of actual revenues to estimated revenues for the last financial year? Please refer to last year’s administrative 
 accounts to answer this question.
</t>
  </si>
  <si>
    <t xml:space="preserve">25-50% </t>
  </si>
  <si>
    <r>
      <t>a.</t>
    </r>
    <r>
      <rPr>
        <sz val="7"/>
        <color rgb="FF000000"/>
        <rFont val="Times New Roman"/>
        <family val="1"/>
      </rPr>
      <t xml:space="preserve">     </t>
    </r>
    <r>
      <rPr>
        <sz val="9"/>
        <color rgb="FF000000"/>
        <rFont val="Arial"/>
        <family val="2"/>
      </rPr>
      <t xml:space="preserve">Less than 25% </t>
    </r>
  </si>
  <si>
    <r>
      <t>b.</t>
    </r>
    <r>
      <rPr>
        <sz val="7"/>
        <color rgb="FF000000"/>
        <rFont val="Times New Roman"/>
        <family val="1"/>
      </rPr>
      <t xml:space="preserve">     </t>
    </r>
    <r>
      <rPr>
        <sz val="9"/>
        <color rgb="FF000000"/>
        <rFont val="Arial"/>
        <family val="2"/>
      </rPr>
      <t xml:space="preserve">Between 25-50% </t>
    </r>
  </si>
  <si>
    <r>
      <t>c.</t>
    </r>
    <r>
      <rPr>
        <sz val="7"/>
        <color rgb="FF000000"/>
        <rFont val="Times New Roman"/>
        <family val="1"/>
      </rPr>
      <t xml:space="preserve">     </t>
    </r>
    <r>
      <rPr>
        <sz val="9"/>
        <color rgb="FF000000"/>
        <rFont val="Arial"/>
        <family val="2"/>
      </rPr>
      <t xml:space="preserve">Between 50-75% </t>
    </r>
  </si>
  <si>
    <r>
      <t>d.</t>
    </r>
    <r>
      <rPr>
        <sz val="7"/>
        <color rgb="FF000000"/>
        <rFont val="Times New Roman"/>
        <family val="1"/>
      </rPr>
      <t xml:space="preserve">     </t>
    </r>
    <r>
      <rPr>
        <sz val="9"/>
        <color rgb="FF000000"/>
        <rFont val="Arial"/>
        <family val="2"/>
      </rPr>
      <t xml:space="preserve">Between 75% –100% </t>
    </r>
  </si>
  <si>
    <r>
      <t>e.</t>
    </r>
    <r>
      <rPr>
        <sz val="7"/>
        <color rgb="FF000000"/>
        <rFont val="Times New Roman"/>
        <family val="1"/>
      </rPr>
      <t xml:space="preserve">     </t>
    </r>
    <r>
      <rPr>
        <sz val="9"/>
        <color rgb="FF000000"/>
        <rFont val="Arial"/>
        <family val="2"/>
      </rPr>
      <t xml:space="preserve">More than 100% </t>
    </r>
  </si>
  <si>
    <t xml:space="preserve">f.     Other (please comment): </t>
  </si>
  <si>
    <t xml:space="preserve">What is the ratio of actual expenditures to estimated expenditures for the last financial year? Please refer to last year’s 
 administrative accounts to answer this question.
</t>
  </si>
  <si>
    <t xml:space="preserve">Do budget documents present information on financial assets (e.g., bank deposit accounts, debt, shares) held by the local council?
</t>
  </si>
  <si>
    <r>
      <t>a.</t>
    </r>
    <r>
      <rPr>
        <sz val="7"/>
        <color rgb="FF000000"/>
        <rFont val="Times New Roman"/>
        <family val="1"/>
      </rPr>
      <t xml:space="preserve">  </t>
    </r>
    <r>
      <rPr>
        <sz val="9"/>
        <color rgb="FF000000"/>
        <rFont val="Arial"/>
        <family val="2"/>
      </rPr>
      <t xml:space="preserve">Yes, extensive information on financial assets is presented, including a listing of the assets, a discussion of their purpose, and an estimate of their market value.
</t>
    </r>
  </si>
  <si>
    <r>
      <t>b.</t>
    </r>
    <r>
      <rPr>
        <sz val="7"/>
        <color rgb="FF000000"/>
        <rFont val="Times New Roman"/>
        <family val="1"/>
      </rPr>
      <t xml:space="preserve">  </t>
    </r>
    <r>
      <rPr>
        <sz val="9"/>
        <color rgb="FF000000"/>
        <rFont val="Arial"/>
        <family val="2"/>
      </rPr>
      <t>Yes, information is presented, highlighting key information, with some details.</t>
    </r>
  </si>
  <si>
    <r>
      <t>c.</t>
    </r>
    <r>
      <rPr>
        <sz val="7"/>
        <color rgb="FF000000"/>
        <rFont val="Times New Roman"/>
        <family val="1"/>
      </rPr>
      <t xml:space="preserve">  </t>
    </r>
    <r>
      <rPr>
        <sz val="9"/>
        <color rgb="FF000000"/>
        <rFont val="Arial"/>
        <family val="2"/>
      </rPr>
      <t>No, information on financial assets is not presented.</t>
    </r>
  </si>
  <si>
    <r>
      <t>d.</t>
    </r>
    <r>
      <rPr>
        <sz val="7"/>
        <color rgb="FF000000"/>
        <rFont val="Times New Roman"/>
        <family val="1"/>
      </rPr>
      <t xml:space="preserve">  </t>
    </r>
    <r>
      <rPr>
        <sz val="9"/>
        <color rgb="FF000000"/>
        <rFont val="Arial"/>
        <family val="2"/>
      </rPr>
      <t>Not applicable/other (please comment):</t>
    </r>
  </si>
  <si>
    <t>Do budget documents present information on non-financial assets (e.g., buildings, vehicles) held by the local council?</t>
  </si>
  <si>
    <r>
      <t>a.</t>
    </r>
    <r>
      <rPr>
        <sz val="7"/>
        <color rgb="FF000000"/>
        <rFont val="Times New Roman"/>
        <family val="1"/>
      </rPr>
      <t xml:space="preserve">  </t>
    </r>
    <r>
      <rPr>
        <sz val="9"/>
        <color rgb="FF000000"/>
        <rFont val="Arial"/>
        <family val="2"/>
      </rPr>
      <t xml:space="preserve">Yes, extensive information on non-financial assets is presented, including a listing of the assets, and (where possible) an estimate of their market value.
 </t>
    </r>
  </si>
  <si>
    <r>
      <t>b.</t>
    </r>
    <r>
      <rPr>
        <sz val="7"/>
        <color rgb="FF000000"/>
        <rFont val="Times New Roman"/>
        <family val="1"/>
      </rPr>
      <t xml:space="preserve">  </t>
    </r>
    <r>
      <rPr>
        <sz val="9"/>
        <color rgb="FF000000"/>
        <rFont val="Arial"/>
        <family val="2"/>
      </rPr>
      <t xml:space="preserve">Yes, information is presented, highlighting key information, with some details. </t>
    </r>
  </si>
  <si>
    <r>
      <t>c.</t>
    </r>
    <r>
      <rPr>
        <sz val="7"/>
        <color rgb="FF000000"/>
        <rFont val="Times New Roman"/>
        <family val="1"/>
      </rPr>
      <t xml:space="preserve">  </t>
    </r>
    <r>
      <rPr>
        <sz val="9"/>
        <color rgb="FF000000"/>
        <rFont val="Arial"/>
        <family val="2"/>
      </rPr>
      <t>No, information on non-financial assets is not presented.</t>
    </r>
  </si>
  <si>
    <t xml:space="preserve">Not applicable/other (please comment): </t>
  </si>
  <si>
    <t xml:space="preserve">d. Not applicable/other (please comment): </t>
  </si>
  <si>
    <t xml:space="preserve">Do budget documents provide details on the sources of donor assistance, both financial and in-kind (e.g. material provided, 
 infrastructure built, etc.)?
</t>
  </si>
  <si>
    <r>
      <t>a.</t>
    </r>
    <r>
      <rPr>
        <sz val="7"/>
        <color rgb="FF000000"/>
        <rFont val="Times New Roman"/>
        <family val="1"/>
      </rPr>
      <t xml:space="preserve">  </t>
    </r>
    <r>
      <rPr>
        <sz val="9"/>
        <color rgb="FF000000"/>
        <rFont val="Arial"/>
        <family val="2"/>
      </rPr>
      <t>All sources of donor assistance are identified individually.</t>
    </r>
  </si>
  <si>
    <r>
      <t>b.</t>
    </r>
    <r>
      <rPr>
        <sz val="7"/>
        <color rgb="FF000000"/>
        <rFont val="Times New Roman"/>
        <family val="1"/>
      </rPr>
      <t xml:space="preserve">  </t>
    </r>
    <r>
      <rPr>
        <sz val="9"/>
        <color rgb="FF000000"/>
        <rFont val="Arial"/>
        <family val="2"/>
      </rPr>
      <t>Some sources of donor assistance are identified individually.</t>
    </r>
  </si>
  <si>
    <r>
      <t>c.</t>
    </r>
    <r>
      <rPr>
        <sz val="7"/>
        <color rgb="FF000000"/>
        <rFont val="Times New Roman"/>
        <family val="1"/>
      </rPr>
      <t xml:space="preserve">  </t>
    </r>
    <r>
      <rPr>
        <sz val="9"/>
        <color rgb="FF000000"/>
        <rFont val="Arial"/>
        <family val="2"/>
      </rPr>
      <t>No sources of donor assistance are identified individually.</t>
    </r>
  </si>
  <si>
    <t xml:space="preserve">Do budget documents (e.g., budget or minutes of the budgetary session or the administrative account session) present non-financial data, such as the number of beneficiaries, for expenditure programs?
</t>
  </si>
  <si>
    <r>
      <t>a.</t>
    </r>
    <r>
      <rPr>
        <sz val="7"/>
        <color rgb="FF000000"/>
        <rFont val="Times New Roman"/>
        <family val="1"/>
      </rPr>
      <t xml:space="preserve">  </t>
    </r>
    <r>
      <rPr>
        <sz val="9"/>
        <color rgb="FF000000"/>
        <rFont val="Arial"/>
        <family val="2"/>
      </rPr>
      <t>Non-financial data are presented for all programs.</t>
    </r>
  </si>
  <si>
    <r>
      <t>b.</t>
    </r>
    <r>
      <rPr>
        <sz val="7"/>
        <color rgb="FF000000"/>
        <rFont val="Times New Roman"/>
        <family val="1"/>
      </rPr>
      <t xml:space="preserve">  </t>
    </r>
    <r>
      <rPr>
        <sz val="9"/>
        <color rgb="FF000000"/>
        <rFont val="Arial"/>
        <family val="2"/>
      </rPr>
      <t>Non-financial data are presented for some programs.</t>
    </r>
  </si>
  <si>
    <r>
      <t>c.</t>
    </r>
    <r>
      <rPr>
        <sz val="7"/>
        <color rgb="FF000000"/>
        <rFont val="Times New Roman"/>
        <family val="1"/>
      </rPr>
      <t xml:space="preserve">  </t>
    </r>
    <r>
      <rPr>
        <sz val="9"/>
        <color rgb="FF000000"/>
        <rFont val="Arial"/>
        <family val="2"/>
      </rPr>
      <t>No non-financial data are presented.</t>
    </r>
  </si>
  <si>
    <t xml:space="preserve">Do budget documents contain performance indicators (e.g. kilometers of roads built, number of classrooms constructed, number of school desks supplied) for expenditure programs?
</t>
  </si>
  <si>
    <r>
      <t>a.</t>
    </r>
    <r>
      <rPr>
        <sz val="7"/>
        <color rgb="FF000000"/>
        <rFont val="Times New Roman"/>
        <family val="1"/>
      </rPr>
      <t xml:space="preserve">  </t>
    </r>
    <r>
      <rPr>
        <sz val="9"/>
        <color rgb="FF000000"/>
        <rFont val="Arial"/>
        <family val="2"/>
      </rPr>
      <t>Performance indicators are presented for all programs.</t>
    </r>
  </si>
  <si>
    <r>
      <t>b.</t>
    </r>
    <r>
      <rPr>
        <sz val="7"/>
        <color rgb="FF000000"/>
        <rFont val="Times New Roman"/>
        <family val="1"/>
      </rPr>
      <t xml:space="preserve">  </t>
    </r>
    <r>
      <rPr>
        <sz val="9"/>
        <color rgb="FF000000"/>
        <rFont val="Arial"/>
        <family val="2"/>
      </rPr>
      <t>Performance indicators are presented for some programs.</t>
    </r>
  </si>
  <si>
    <r>
      <t>c.</t>
    </r>
    <r>
      <rPr>
        <sz val="7"/>
        <color rgb="FF000000"/>
        <rFont val="Times New Roman"/>
        <family val="1"/>
      </rPr>
      <t xml:space="preserve">  </t>
    </r>
    <r>
      <rPr>
        <sz val="9"/>
        <color rgb="FF000000"/>
        <rFont val="Arial"/>
        <family val="2"/>
      </rPr>
      <t>No performance indicators are presented.</t>
    </r>
  </si>
  <si>
    <t xml:space="preserve"> Does the council publish non-technical presentation intended for citizens that describes the budget and its proposals (e.g. a budget summary, a citizen-friendly version of the budget)?
</t>
  </si>
  <si>
    <t>a. Yes</t>
  </si>
  <si>
    <t>b. No</t>
  </si>
  <si>
    <t xml:space="preserve">If yes, what kind of information does the non-technical presentation include? Please comment: </t>
  </si>
  <si>
    <t xml:space="preserve">What percentage of local council members actually participate or are consulted in the process of determining budget priorities? </t>
  </si>
  <si>
    <r>
      <t>d.</t>
    </r>
    <r>
      <rPr>
        <sz val="7"/>
        <color rgb="FF000000"/>
        <rFont val="Times New Roman"/>
        <family val="1"/>
      </rPr>
      <t xml:space="preserve">     </t>
    </r>
    <r>
      <rPr>
        <sz val="9"/>
        <color rgb="FF000000"/>
        <rFont val="Arial"/>
        <family val="2"/>
      </rPr>
      <t xml:space="preserve">More than 75% </t>
    </r>
  </si>
  <si>
    <t xml:space="preserve">Does the executive hold consultations with the public as part of its process of determining budget priorities? </t>
  </si>
  <si>
    <r>
      <t>a.</t>
    </r>
    <r>
      <rPr>
        <sz val="7"/>
        <color rgb="FF000000"/>
        <rFont val="Times New Roman"/>
        <family val="1"/>
      </rPr>
      <t xml:space="preserve">  </t>
    </r>
    <r>
      <rPr>
        <sz val="9"/>
        <color rgb="FF000000"/>
        <rFont val="Arial"/>
        <family val="2"/>
      </rPr>
      <t>Yes</t>
    </r>
  </si>
  <si>
    <r>
      <t>b.</t>
    </r>
    <r>
      <rPr>
        <sz val="7"/>
        <color rgb="FF000000"/>
        <rFont val="Times New Roman"/>
        <family val="1"/>
      </rPr>
      <t xml:space="preserve">  </t>
    </r>
    <r>
      <rPr>
        <sz val="9"/>
        <color rgb="FF000000"/>
        <rFont val="Arial"/>
        <family val="2"/>
      </rPr>
      <t>No</t>
    </r>
  </si>
  <si>
    <r>
      <t>c.</t>
    </r>
    <r>
      <rPr>
        <sz val="7"/>
        <color rgb="FF000000"/>
        <rFont val="Times New Roman"/>
        <family val="1"/>
      </rPr>
      <t xml:space="preserve">  </t>
    </r>
    <r>
      <rPr>
        <sz val="9"/>
        <color rgb="FF000000"/>
        <rFont val="Arial"/>
        <family val="2"/>
      </rPr>
      <t>If yes, what kind of consultations with the public are held?</t>
    </r>
  </si>
  <si>
    <r>
      <t>1)</t>
    </r>
    <r>
      <rPr>
        <sz val="7"/>
        <color rgb="FF000000"/>
        <rFont val="Times New Roman"/>
        <family val="1"/>
      </rPr>
      <t xml:space="preserve">     </t>
    </r>
    <r>
      <rPr>
        <sz val="9"/>
        <color rgb="FF000000"/>
        <rFont val="Arial"/>
        <family val="2"/>
      </rPr>
      <t xml:space="preserve">Active participation by citizens in discussions of the local council. </t>
    </r>
  </si>
  <si>
    <r>
      <t>2)</t>
    </r>
    <r>
      <rPr>
        <sz val="7"/>
        <color rgb="FF000000"/>
        <rFont val="Times New Roman"/>
        <family val="1"/>
      </rPr>
      <t xml:space="preserve">     </t>
    </r>
    <r>
      <rPr>
        <sz val="9"/>
        <color rgb="FF000000"/>
        <rFont val="Arial"/>
        <family val="2"/>
      </rPr>
      <t>Local councils discuss the budget with citizens in their district.</t>
    </r>
  </si>
  <si>
    <r>
      <t>3)</t>
    </r>
    <r>
      <rPr>
        <sz val="7"/>
        <color rgb="FF000000"/>
        <rFont val="Times New Roman"/>
        <family val="1"/>
      </rPr>
      <t xml:space="preserve">     </t>
    </r>
    <r>
      <rPr>
        <sz val="9"/>
        <color rgb="FF000000"/>
        <rFont val="Arial"/>
        <family val="2"/>
      </rPr>
      <t xml:space="preserve">Other (please describe): </t>
    </r>
  </si>
  <si>
    <t xml:space="preserve">For  the mid-year report on actual expenditure released to the public by the executive, how much time typically elapses between the end of the reporting period and when the report is released (e.g., the report is released less than 4 weeks after the end of the second quarter)? 
</t>
  </si>
  <si>
    <r>
      <t>a.</t>
    </r>
    <r>
      <rPr>
        <sz val="7"/>
        <color rgb="FF000000"/>
        <rFont val="Times New Roman"/>
        <family val="1"/>
      </rPr>
      <t xml:space="preserve">  </t>
    </r>
    <r>
      <rPr>
        <sz val="9"/>
        <color rgb="FF000000"/>
        <rFont val="Arial"/>
        <family val="2"/>
      </rPr>
      <t>Report is released 3 month or less after the end of the period.</t>
    </r>
  </si>
  <si>
    <r>
      <t>b.</t>
    </r>
    <r>
      <rPr>
        <sz val="7"/>
        <color rgb="FF000000"/>
        <rFont val="Times New Roman"/>
        <family val="1"/>
      </rPr>
      <t xml:space="preserve">  </t>
    </r>
    <r>
      <rPr>
        <sz val="9"/>
        <color rgb="FF000000"/>
        <rFont val="Arial"/>
        <family val="2"/>
      </rPr>
      <t>Report is released 6 months or less (but more than 3 month) after the end of the period.</t>
    </r>
  </si>
  <si>
    <r>
      <t>c.</t>
    </r>
    <r>
      <rPr>
        <sz val="7"/>
        <color rgb="FF000000"/>
        <rFont val="Times New Roman"/>
        <family val="1"/>
      </rPr>
      <t xml:space="preserve">  </t>
    </r>
    <r>
      <rPr>
        <sz val="9"/>
        <color rgb="FF000000"/>
        <rFont val="Arial"/>
        <family val="2"/>
      </rPr>
      <t>Report is released more than 6 months after the end of the period.</t>
    </r>
  </si>
  <si>
    <r>
      <t>d.</t>
    </r>
    <r>
      <rPr>
        <sz val="7"/>
        <color rgb="FF000000"/>
        <rFont val="Times New Roman"/>
        <family val="1"/>
      </rPr>
      <t xml:space="preserve">  </t>
    </r>
    <r>
      <rPr>
        <sz val="9"/>
        <color rgb="FF000000"/>
        <rFont val="Arial"/>
        <family val="2"/>
      </rPr>
      <t>Mid-year report is not released.</t>
    </r>
  </si>
  <si>
    <t xml:space="preserve">How long after the end of the budget year does the executive release to the public a year-end report that discusses the budget’s actual outcome for the year? 
  </t>
  </si>
  <si>
    <r>
      <t>c.</t>
    </r>
    <r>
      <rPr>
        <sz val="7"/>
        <color rgb="FF000000"/>
        <rFont val="Times New Roman"/>
        <family val="1"/>
      </rPr>
      <t xml:space="preserve">  </t>
    </r>
    <r>
      <rPr>
        <sz val="9"/>
        <color rgb="FF000000"/>
        <rFont val="Arial"/>
        <family val="2"/>
      </rPr>
      <t>The report is released between 6 to 12 months after the end of the fiscal year.</t>
    </r>
  </si>
  <si>
    <r>
      <t>a.</t>
    </r>
    <r>
      <rPr>
        <sz val="7"/>
        <color rgb="FF000000"/>
        <rFont val="Times New Roman"/>
        <family val="1"/>
      </rPr>
      <t xml:space="preserve">  </t>
    </r>
    <r>
      <rPr>
        <sz val="9"/>
        <color rgb="FF000000"/>
        <rFont val="Arial"/>
        <family val="2"/>
      </rPr>
      <t>The report is released 6 months or less after the end of the fiscal year.</t>
    </r>
  </si>
  <si>
    <r>
      <t>c.</t>
    </r>
    <r>
      <rPr>
        <sz val="7"/>
        <color rgb="FF000000"/>
        <rFont val="Times New Roman"/>
        <family val="1"/>
      </rPr>
      <t xml:space="preserve">  </t>
    </r>
    <r>
      <rPr>
        <sz val="9"/>
        <color rgb="FF000000"/>
        <rFont val="Arial"/>
        <family val="2"/>
      </rPr>
      <t>The report is released more than 12 months after the end of the fiscal year.</t>
    </r>
  </si>
  <si>
    <t>d. The executive does not release a year-end report</t>
  </si>
  <si>
    <t xml:space="preserve">How long after the end of the fiscal year are the final annual expenditures audited and released to the public? </t>
  </si>
  <si>
    <r>
      <t>a.</t>
    </r>
    <r>
      <rPr>
        <sz val="7"/>
        <color rgb="FF000000"/>
        <rFont val="Times New Roman"/>
        <family val="1"/>
      </rPr>
      <t xml:space="preserve">  </t>
    </r>
    <r>
      <rPr>
        <sz val="9"/>
        <color rgb="FF000000"/>
        <rFont val="Arial"/>
        <family val="2"/>
      </rPr>
      <t>Final audited accounts are released to the public 6 months or less after the end of the fiscal year.</t>
    </r>
  </si>
  <si>
    <r>
      <t>b.</t>
    </r>
    <r>
      <rPr>
        <sz val="7"/>
        <color rgb="FF000000"/>
        <rFont val="Times New Roman"/>
        <family val="1"/>
      </rPr>
      <t xml:space="preserve">  </t>
    </r>
    <r>
      <rPr>
        <sz val="9"/>
        <color rgb="FF000000"/>
        <rFont val="Arial"/>
        <family val="2"/>
      </rPr>
      <t>Final audited accounts are released between 6 to 12 months after the end of the fiscal year.</t>
    </r>
  </si>
  <si>
    <t>Is the release date known at least one month in advance?</t>
  </si>
  <si>
    <t>Is an advance notification of release sent to users/media?</t>
  </si>
  <si>
    <t>Is document available on the Internet free of charge?</t>
  </si>
  <si>
    <t>Are free print copies available?</t>
  </si>
  <si>
    <t>Is a news conference held to discuss release of document?</t>
  </si>
  <si>
    <t>Is document disseminated by local councilors?</t>
  </si>
  <si>
    <t xml:space="preserve">Less than 25% </t>
  </si>
  <si>
    <t xml:space="preserve">Between 25-50% </t>
  </si>
  <si>
    <t xml:space="preserve">Between 50-75% </t>
  </si>
  <si>
    <t xml:space="preserve">Between 75% –100% </t>
  </si>
  <si>
    <t xml:space="preserve">More than 100% </t>
  </si>
  <si>
    <t xml:space="preserve">Other (please comment): </t>
  </si>
  <si>
    <r>
      <rPr>
        <sz val="9"/>
        <color rgb="FF000000"/>
        <rFont val="Calibri"/>
        <family val="2"/>
      </rPr>
      <t>&lt;</t>
    </r>
    <r>
      <rPr>
        <sz val="9"/>
        <color rgb="FF000000"/>
        <rFont val="Arial"/>
        <family val="2"/>
      </rPr>
      <t xml:space="preserve"> 25% </t>
    </r>
  </si>
  <si>
    <r>
      <rPr>
        <sz val="9"/>
        <color rgb="FF000000"/>
        <rFont val="Calibri"/>
        <family val="2"/>
      </rPr>
      <t>&gt;</t>
    </r>
    <r>
      <rPr>
        <sz val="9"/>
        <color rgb="FF000000"/>
        <rFont val="Arial"/>
        <family val="2"/>
      </rPr>
      <t xml:space="preserve"> 100% </t>
    </r>
  </si>
  <si>
    <t xml:space="preserve">50-75% </t>
  </si>
  <si>
    <t xml:space="preserve">75% –100% </t>
  </si>
  <si>
    <t>Yes, extensive information on financial assets is presented</t>
  </si>
  <si>
    <t>Yes, information is presented, highlighting key information</t>
  </si>
  <si>
    <t>No, information on financial assets is not presented</t>
  </si>
  <si>
    <t>N/A</t>
  </si>
  <si>
    <t>Chart legend</t>
  </si>
  <si>
    <t>No, information on non-financial assets is not presented</t>
  </si>
  <si>
    <t>All sources of donor assistance are identified individually.</t>
  </si>
  <si>
    <t>Some sources of donor assistance are identified individually.</t>
  </si>
  <si>
    <t>No sources of donor assistance are identified individually.</t>
  </si>
  <si>
    <t>Non-financial data are presented for all programs</t>
  </si>
  <si>
    <t>Non-financial data are presented for some programs</t>
  </si>
  <si>
    <t>No non-financial data are presented</t>
  </si>
  <si>
    <t>Performance indicators are presented for all programs</t>
  </si>
  <si>
    <t>Performance indicators are presented for some programs</t>
  </si>
  <si>
    <t>No performance indicators are presented</t>
  </si>
  <si>
    <t>&gt; 75%</t>
  </si>
  <si>
    <t>Yes</t>
  </si>
  <si>
    <t>No</t>
  </si>
  <si>
    <r>
      <rPr>
        <sz val="9"/>
        <color rgb="FF000000"/>
        <rFont val="Calibri"/>
        <family val="2"/>
      </rPr>
      <t>≤</t>
    </r>
    <r>
      <rPr>
        <sz val="9"/>
        <color rgb="FF000000"/>
        <rFont val="Arial"/>
        <family val="2"/>
      </rPr>
      <t xml:space="preserve">  3 months after the end of the period</t>
    </r>
  </si>
  <si>
    <t>3 - 6 months after the end of the period</t>
  </si>
  <si>
    <t>&gt; 6 months after the end of the period</t>
  </si>
  <si>
    <r>
      <rPr>
        <sz val="9"/>
        <color rgb="FF000000"/>
        <rFont val="Calibri"/>
        <family val="2"/>
      </rPr>
      <t>≤</t>
    </r>
    <r>
      <rPr>
        <sz val="9"/>
        <color rgb="FF000000"/>
        <rFont val="Arial"/>
        <family val="2"/>
      </rPr>
      <t xml:space="preserve">  6 months after the end of the FY</t>
    </r>
  </si>
  <si>
    <t>6 - 12 months after the end of the FY</t>
  </si>
  <si>
    <t>&gt; 12 months after the end of the FY</t>
  </si>
  <si>
    <t>Report is not released</t>
  </si>
  <si>
    <t>Is document released to the public on the same day as the official release to media?</t>
  </si>
  <si>
    <r>
      <t>c.</t>
    </r>
    <r>
      <rPr>
        <sz val="7"/>
        <color rgb="FF000000"/>
        <rFont val="Times New Roman"/>
        <family val="1"/>
      </rPr>
      <t xml:space="preserve">  </t>
    </r>
    <r>
      <rPr>
        <sz val="9"/>
        <color rgb="FF000000"/>
        <rFont val="Arial"/>
        <family val="2"/>
      </rPr>
      <t>Final audit accounts are released more than 12 months, but within 24 months of the end of the fiscal year.</t>
    </r>
  </si>
  <si>
    <r>
      <t>d.</t>
    </r>
    <r>
      <rPr>
        <sz val="7"/>
        <color rgb="FF000000"/>
        <rFont val="Times New Roman"/>
        <family val="1"/>
      </rPr>
      <t xml:space="preserve">  </t>
    </r>
    <r>
      <rPr>
        <sz val="9"/>
        <color rgb="FF000000"/>
        <rFont val="Arial"/>
        <family val="2"/>
      </rPr>
      <t>Final audited accounts are not completed within 24 months after the end of the fiscal year or they are not released to the public.</t>
    </r>
  </si>
  <si>
    <r>
      <rPr>
        <sz val="9"/>
        <color rgb="FF000000"/>
        <rFont val="Calibri"/>
        <family val="2"/>
      </rPr>
      <t>6 - 12</t>
    </r>
    <r>
      <rPr>
        <sz val="9"/>
        <color rgb="FF000000"/>
        <rFont val="Arial"/>
        <family val="2"/>
      </rPr>
      <t xml:space="preserve"> months after the end of the FY</t>
    </r>
  </si>
  <si>
    <r>
      <rPr>
        <sz val="9"/>
        <color rgb="FF000000"/>
        <rFont val="Calibri"/>
        <family val="2"/>
      </rPr>
      <t>12 - 24</t>
    </r>
    <r>
      <rPr>
        <sz val="9"/>
        <color rgb="FF000000"/>
        <rFont val="Arial"/>
        <family val="2"/>
      </rPr>
      <t xml:space="preserve"> months after the end of the FY</t>
    </r>
  </si>
  <si>
    <r>
      <rPr>
        <sz val="9"/>
        <color rgb="FF000000"/>
        <rFont val="Calibri"/>
        <family val="2"/>
      </rPr>
      <t xml:space="preserve">Not completed within 24 </t>
    </r>
    <r>
      <rPr>
        <sz val="9"/>
        <color rgb="FF000000"/>
        <rFont val="Arial"/>
        <family val="2"/>
      </rPr>
      <t>months after the end of the FY</t>
    </r>
  </si>
  <si>
    <t>Local Council Name</t>
  </si>
  <si>
    <t>Points*</t>
  </si>
  <si>
    <t xml:space="preserve">* out of 80 points maximum </t>
  </si>
  <si>
    <t xml:space="preserve">Yes, extensive information is presented
 </t>
  </si>
  <si>
    <t>3.  Is document released to the public on the same day as the official release to media?</t>
  </si>
  <si>
    <t>Maxim points possible for question</t>
  </si>
  <si>
    <t xml:space="preserve">Maximum Total Possible Points </t>
  </si>
  <si>
    <t xml:space="preserve">Produced </t>
  </si>
  <si>
    <t>Average</t>
  </si>
  <si>
    <t>Percentage, conditional on document being produced</t>
  </si>
  <si>
    <t>Max possible</t>
  </si>
  <si>
    <t>See c.</t>
  </si>
  <si>
    <t>Weight for Q1</t>
  </si>
  <si>
    <t>Total Q1</t>
  </si>
  <si>
    <t>Total Q1-2</t>
  </si>
  <si>
    <t>Maximum Q1-Q2</t>
  </si>
  <si>
    <t xml:space="preserve">Red indicates weights </t>
  </si>
  <si>
    <t>Council</t>
  </si>
  <si>
    <t>Ngaoundere III</t>
  </si>
  <si>
    <t xml:space="preserve">La commune n'a recu aucune donnation </t>
  </si>
  <si>
    <t>L'incivisme fiscal; manque de moyens de locomotion pour le …(???)</t>
  </si>
  <si>
    <t>86.16.%</t>
  </si>
  <si>
    <t>Le rapport est publie auf fin d'annee</t>
  </si>
  <si>
    <t xml:space="preserve">Les rapports administratif sont publies deux mois apres l'exercise budgetaire ecoule </t>
  </si>
  <si>
    <t>Ngaroundal 2010</t>
  </si>
  <si>
    <t>CF. Pieces annexes edictes pour accompagnement a l'approbation des budgets et comptes administratifs de gestion (Sommier des batiments et etat de bien acquis).</t>
  </si>
  <si>
    <t>Tous les dons sont pris en charge en comptabilite - materis pares leur reception par deliberation du conseil municipal, qu'ils soient en nature ou en especes.</t>
  </si>
  <si>
    <t xml:space="preserve">Vanant en appui direct a la Commune </t>
  </si>
  <si>
    <t>Rapport presente sur les projets d'interet communautaires ou general.</t>
  </si>
  <si>
    <t xml:space="preserve">Le plan communal de developpement elabore de manier participative et adopte pare le conseil municipal est la source de budgetisation des projets annuels de cette Commune </t>
  </si>
  <si>
    <t xml:space="preserve">Rencontres et reunions avec autorites administratives, comites de concertation des villages, autorites traditionnelles et religieuses et leaders d'associations concourant au developpement. </t>
  </si>
  <si>
    <t xml:space="preserve">Par affichage apres approbation et/ou solicitation </t>
  </si>
  <si>
    <t xml:space="preserve">Audit depend de structure competentes de l'Etat sous forme de controle </t>
  </si>
  <si>
    <t>Council/FY</t>
  </si>
  <si>
    <t>La situation …???... Par le comptable (difficult to read)</t>
  </si>
  <si>
    <t>La situation detaille accompagne le Budget</t>
  </si>
  <si>
    <t xml:space="preserve">Le Pau (???) de campagne accompagnie le Budget </t>
  </si>
  <si>
    <t xml:space="preserve">Chaque conseiller dispose un avant projet de Budget et toutes les deliberations concernant les realisations Budgetaires </t>
  </si>
  <si>
    <t>PAI (???) …or PDL (???)</t>
  </si>
  <si>
    <t>On dit se refere aux CA du Maire</t>
  </si>
  <si>
    <t>Les partenaires des communes et PNUD (??)</t>
  </si>
  <si>
    <t>Le plan des campagnes detaille et chiffre accompagne le Budget</t>
  </si>
  <si>
    <t xml:space="preserve">Son presentes pour les ecoles et forages. </t>
  </si>
  <si>
    <t>En un mot chaque conseiller dispose l'avant projet de Budget et toutes les deliberations concernant les realisations de l'exercise.</t>
  </si>
  <si>
    <t>Plan de Developpement local ete etabli par PNDP, les conseillers municipaux et les populations, elites.</t>
  </si>
  <si>
    <t>Le rapport est presente au plus tard le Mars de l'annnee suivante</t>
  </si>
  <si>
    <t>Incivisme fiscal</t>
  </si>
  <si>
    <t>Elles sont inscrites au budget et justifies</t>
  </si>
  <si>
    <t>Ils sont inscrits et detailles</t>
  </si>
  <si>
    <t>Fournis par les consultants</t>
  </si>
  <si>
    <t>Reactualisees par an</t>
  </si>
  <si>
    <t>Tout le conseil</t>
  </si>
  <si>
    <t>Associations, quartier, villages, elites</t>
  </si>
  <si>
    <t>Les comptes n'ont jamais fait l'objet d'un audit</t>
  </si>
  <si>
    <t>L'audit est presente a travers le compte administratif quie est vote 3 mois apres la find de l'exercise</t>
  </si>
  <si>
    <t>La hausse du taux des revenues realises est lie a dotation generale de lEtat et de l'augmentation de CAC</t>
  </si>
</sst>
</file>

<file path=xl/styles.xml><?xml version="1.0" encoding="utf-8"?>
<styleSheet xmlns="http://schemas.openxmlformats.org/spreadsheetml/2006/main">
  <fonts count="14">
    <font>
      <sz val="11"/>
      <color theme="1"/>
      <name val="Calibri"/>
      <family val="2"/>
      <scheme val="minor"/>
    </font>
    <font>
      <sz val="9"/>
      <color rgb="FF000000"/>
      <name val="Arial"/>
      <family val="2"/>
    </font>
    <font>
      <b/>
      <sz val="9"/>
      <color rgb="FF800000"/>
      <name val="Arial"/>
      <family val="2"/>
    </font>
    <font>
      <sz val="7"/>
      <color rgb="FF000000"/>
      <name val="Times New Roman"/>
      <family val="1"/>
    </font>
    <font>
      <u/>
      <sz val="9"/>
      <color rgb="FF000000"/>
      <name val="Arial"/>
      <family val="2"/>
    </font>
    <font>
      <b/>
      <sz val="11"/>
      <color theme="1"/>
      <name val="Calibri"/>
      <family val="2"/>
      <scheme val="minor"/>
    </font>
    <font>
      <sz val="10"/>
      <color theme="1"/>
      <name val="Arial"/>
      <family val="2"/>
    </font>
    <font>
      <u/>
      <sz val="11"/>
      <color theme="10"/>
      <name val="Calibri"/>
      <family val="2"/>
    </font>
    <font>
      <b/>
      <sz val="10"/>
      <color theme="1"/>
      <name val="Arial"/>
      <family val="2"/>
    </font>
    <font>
      <b/>
      <sz val="9"/>
      <color rgb="FF000000"/>
      <name val="Arial"/>
      <family val="2"/>
    </font>
    <font>
      <sz val="11"/>
      <name val="Calibri"/>
      <family val="2"/>
      <scheme val="minor"/>
    </font>
    <font>
      <sz val="9"/>
      <color rgb="FF000000"/>
      <name val="Calibri"/>
      <family val="2"/>
    </font>
    <font>
      <sz val="11"/>
      <color rgb="FFFF0000"/>
      <name val="Calibri"/>
      <family val="2"/>
      <scheme val="minor"/>
    </font>
    <font>
      <sz val="9"/>
      <color rgb="FFFF0000"/>
      <name val="Arial"/>
      <family val="2"/>
    </font>
  </fonts>
  <fills count="6">
    <fill>
      <patternFill patternType="none"/>
    </fill>
    <fill>
      <patternFill patternType="gray125"/>
    </fill>
    <fill>
      <patternFill patternType="solid">
        <fgColor rgb="FFFDE9D9"/>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s>
  <borders count="45">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right/>
      <top style="medium">
        <color indexed="64"/>
      </top>
      <bottom style="thin">
        <color indexed="64"/>
      </bottom>
      <diagonal/>
    </border>
    <border>
      <left/>
      <right/>
      <top/>
      <bottom style="double">
        <color indexed="64"/>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92">
    <xf numFmtId="0" fontId="0" fillId="0" borderId="0" xfId="0"/>
    <xf numFmtId="0" fontId="1" fillId="0" borderId="2" xfId="0" applyFont="1" applyBorder="1" applyAlignment="1">
      <alignment vertical="center"/>
    </xf>
    <xf numFmtId="0" fontId="0" fillId="0" borderId="2" xfId="0" applyBorder="1"/>
    <xf numFmtId="0" fontId="1" fillId="0" borderId="2" xfId="0" applyFont="1" applyBorder="1" applyAlignment="1">
      <alignment vertical="center" wrapText="1"/>
    </xf>
    <xf numFmtId="0" fontId="1" fillId="0" borderId="3" xfId="0" applyFont="1" applyBorder="1" applyAlignment="1">
      <alignment vertical="center"/>
    </xf>
    <xf numFmtId="0" fontId="0" fillId="0" borderId="3" xfId="0" applyBorder="1"/>
    <xf numFmtId="0" fontId="1" fillId="0" borderId="3" xfId="0" applyFont="1"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xf numFmtId="0" fontId="1" fillId="0" borderId="3" xfId="0" applyFont="1" applyBorder="1"/>
    <xf numFmtId="0" fontId="1" fillId="0" borderId="2" xfId="0" applyFont="1" applyBorder="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xf numFmtId="0" fontId="1" fillId="0" borderId="3" xfId="0" applyFont="1" applyBorder="1" applyAlignment="1">
      <alignment wrapText="1"/>
    </xf>
    <xf numFmtId="0" fontId="1" fillId="0" borderId="4" xfId="0" applyFont="1" applyBorder="1" applyAlignment="1">
      <alignment horizontal="left" vertical="center"/>
    </xf>
    <xf numFmtId="0" fontId="0" fillId="0" borderId="4" xfId="0" applyBorder="1"/>
    <xf numFmtId="0" fontId="1" fillId="0" borderId="4" xfId="0" applyFont="1" applyBorder="1"/>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alignment vertical="center"/>
    </xf>
    <xf numFmtId="0" fontId="1" fillId="0" borderId="4" xfId="0" applyFont="1" applyBorder="1" applyAlignment="1"/>
    <xf numFmtId="0" fontId="1" fillId="0" borderId="4" xfId="0" applyFont="1" applyBorder="1" applyAlignment="1">
      <alignment wrapText="1"/>
    </xf>
    <xf numFmtId="0" fontId="1" fillId="0" borderId="2" xfId="0" applyFont="1" applyFill="1" applyBorder="1"/>
    <xf numFmtId="0" fontId="0" fillId="0" borderId="2" xfId="0" applyBorder="1" applyAlignment="1"/>
    <xf numFmtId="0" fontId="0" fillId="0" borderId="0" xfId="0" applyAlignment="1">
      <alignment wrapText="1"/>
    </xf>
    <xf numFmtId="0" fontId="6" fillId="0" borderId="0" xfId="0" applyFont="1"/>
    <xf numFmtId="0" fontId="5" fillId="0" borderId="0" xfId="0" applyFont="1" applyAlignment="1">
      <alignment wrapText="1"/>
    </xf>
    <xf numFmtId="0" fontId="7" fillId="0" borderId="0" xfId="1" applyAlignment="1" applyProtection="1">
      <alignment wrapText="1"/>
    </xf>
    <xf numFmtId="0" fontId="7" fillId="3" borderId="0" xfId="1" applyFill="1" applyAlignment="1" applyProtection="1">
      <alignment wrapText="1"/>
    </xf>
    <xf numFmtId="0" fontId="0" fillId="3" borderId="0" xfId="0" applyFill="1" applyAlignment="1">
      <alignment wrapText="1"/>
    </xf>
    <xf numFmtId="0" fontId="5" fillId="0" borderId="0" xfId="0" applyFont="1" applyAlignment="1">
      <alignment vertical="top" wrapText="1"/>
    </xf>
    <xf numFmtId="0" fontId="0" fillId="0" borderId="8" xfId="0" applyBorder="1" applyAlignment="1">
      <alignment horizontal="center"/>
    </xf>
    <xf numFmtId="0" fontId="0" fillId="0" borderId="8" xfId="0" applyBorder="1" applyAlignment="1"/>
    <xf numFmtId="0" fontId="5" fillId="0" borderId="0" xfId="0" applyFont="1"/>
    <xf numFmtId="0" fontId="5" fillId="0" borderId="13" xfId="0" applyFont="1" applyBorder="1"/>
    <xf numFmtId="0" fontId="5" fillId="0" borderId="13" xfId="0" applyFont="1" applyBorder="1" applyAlignment="1">
      <alignment horizontal="center"/>
    </xf>
    <xf numFmtId="0" fontId="0" fillId="0" borderId="15" xfId="0" applyBorder="1"/>
    <xf numFmtId="0" fontId="0" fillId="0" borderId="15" xfId="0" applyBorder="1" applyAlignment="1">
      <alignment horizontal="center"/>
    </xf>
    <xf numFmtId="0" fontId="0" fillId="0" borderId="14" xfId="0" applyBorder="1"/>
    <xf numFmtId="0" fontId="0" fillId="0" borderId="14" xfId="0" applyBorder="1" applyAlignment="1">
      <alignment horizontal="center"/>
    </xf>
    <xf numFmtId="0" fontId="0" fillId="0" borderId="8" xfId="0" applyBorder="1"/>
    <xf numFmtId="0" fontId="8" fillId="0" borderId="0" xfId="0" applyFont="1" applyAlignment="1">
      <alignment wrapText="1"/>
    </xf>
    <xf numFmtId="0" fontId="2" fillId="2" borderId="2" xfId="0" applyFont="1" applyFill="1" applyBorder="1" applyAlignment="1">
      <alignment horizontal="center" wrapText="1"/>
    </xf>
    <xf numFmtId="0" fontId="2" fillId="2" borderId="21" xfId="0" applyFont="1" applyFill="1" applyBorder="1" applyAlignment="1">
      <alignment horizontal="center" wrapText="1"/>
    </xf>
    <xf numFmtId="0" fontId="1" fillId="0" borderId="21" xfId="0" applyFont="1" applyBorder="1"/>
    <xf numFmtId="0" fontId="1" fillId="0" borderId="22" xfId="0" applyFont="1" applyBorder="1" applyAlignment="1">
      <alignment wrapText="1"/>
    </xf>
    <xf numFmtId="0" fontId="1" fillId="0" borderId="22" xfId="0" applyFont="1" applyBorder="1"/>
    <xf numFmtId="0" fontId="1" fillId="0" borderId="23" xfId="0" applyFont="1" applyBorder="1"/>
    <xf numFmtId="0" fontId="9" fillId="0" borderId="24" xfId="0" applyFont="1" applyBorder="1"/>
    <xf numFmtId="0" fontId="0" fillId="0" borderId="17" xfId="0" applyBorder="1"/>
    <xf numFmtId="0" fontId="0" fillId="0" borderId="25" xfId="0" applyBorder="1"/>
    <xf numFmtId="0" fontId="2" fillId="2" borderId="4" xfId="0" applyFont="1" applyFill="1" applyBorder="1" applyAlignment="1">
      <alignment horizontal="center"/>
    </xf>
    <xf numFmtId="0" fontId="2" fillId="2" borderId="4" xfId="0" applyFont="1" applyFill="1" applyBorder="1" applyAlignment="1">
      <alignment horizontal="center" wrapText="1"/>
    </xf>
    <xf numFmtId="0" fontId="9" fillId="0" borderId="26" xfId="0" applyFont="1" applyBorder="1"/>
    <xf numFmtId="0" fontId="0" fillId="0" borderId="16" xfId="0" applyBorder="1"/>
    <xf numFmtId="0" fontId="0" fillId="0" borderId="1" xfId="0" applyBorder="1"/>
    <xf numFmtId="0" fontId="9" fillId="0" borderId="28" xfId="0" applyFont="1" applyBorder="1"/>
    <xf numFmtId="0" fontId="0" fillId="0" borderId="21" xfId="0" applyBorder="1"/>
    <xf numFmtId="0" fontId="1" fillId="0" borderId="22" xfId="0" applyFont="1" applyBorder="1" applyAlignment="1">
      <alignment vertical="center" wrapText="1"/>
    </xf>
    <xf numFmtId="0" fontId="0" fillId="0" borderId="22" xfId="0" applyBorder="1" applyAlignment="1"/>
    <xf numFmtId="0" fontId="0" fillId="0" borderId="3" xfId="0" applyBorder="1" applyAlignment="1"/>
    <xf numFmtId="0" fontId="0" fillId="0" borderId="33" xfId="0" applyBorder="1"/>
    <xf numFmtId="0" fontId="0" fillId="0" borderId="2" xfId="0" applyBorder="1" applyAlignment="1">
      <alignment wrapText="1"/>
    </xf>
    <xf numFmtId="0" fontId="0" fillId="0" borderId="36" xfId="0" applyBorder="1" applyAlignment="1">
      <alignment wrapText="1"/>
    </xf>
    <xf numFmtId="0" fontId="0" fillId="0" borderId="20" xfId="0" applyBorder="1" applyAlignment="1">
      <alignment wrapText="1"/>
    </xf>
    <xf numFmtId="9" fontId="1" fillId="0" borderId="2" xfId="0" applyNumberFormat="1" applyFont="1" applyBorder="1" applyAlignment="1">
      <alignment wrapText="1"/>
    </xf>
    <xf numFmtId="9" fontId="1" fillId="0" borderId="22" xfId="0" applyNumberFormat="1" applyFont="1" applyBorder="1" applyAlignment="1">
      <alignment wrapText="1"/>
    </xf>
    <xf numFmtId="0" fontId="9" fillId="0" borderId="25" xfId="0" applyFont="1" applyBorder="1"/>
    <xf numFmtId="0" fontId="5" fillId="0" borderId="16" xfId="0" applyFont="1" applyBorder="1" applyAlignment="1">
      <alignment wrapText="1"/>
    </xf>
    <xf numFmtId="0" fontId="0" fillId="0" borderId="25" xfId="0" applyFont="1" applyBorder="1"/>
    <xf numFmtId="0" fontId="1" fillId="0" borderId="2" xfId="0" applyFont="1" applyBorder="1" applyAlignment="1">
      <alignment vertical="top"/>
    </xf>
    <xf numFmtId="0" fontId="1" fillId="0" borderId="22" xfId="0" applyFont="1" applyBorder="1" applyAlignment="1">
      <alignment vertical="top" wrapText="1"/>
    </xf>
    <xf numFmtId="0" fontId="1" fillId="0" borderId="2" xfId="0" applyFont="1" applyBorder="1" applyAlignment="1">
      <alignment horizontal="left" vertical="top" wrapText="1"/>
    </xf>
    <xf numFmtId="0" fontId="0" fillId="5" borderId="2" xfId="0" applyFill="1" applyBorder="1" applyAlignment="1">
      <alignment wrapText="1"/>
    </xf>
    <xf numFmtId="0" fontId="0" fillId="4" borderId="2" xfId="0" applyFill="1" applyBorder="1" applyAlignment="1">
      <alignment wrapText="1"/>
    </xf>
    <xf numFmtId="0" fontId="10" fillId="4" borderId="9" xfId="0" applyFont="1" applyFill="1" applyBorder="1" applyAlignment="1">
      <alignment wrapText="1"/>
    </xf>
    <xf numFmtId="0" fontId="1" fillId="0" borderId="22" xfId="0" applyFont="1" applyBorder="1" applyAlignment="1">
      <alignment vertical="center"/>
    </xf>
    <xf numFmtId="0" fontId="11" fillId="0" borderId="2" xfId="0" applyFont="1" applyBorder="1" applyAlignment="1">
      <alignment vertical="center"/>
    </xf>
    <xf numFmtId="0" fontId="1" fillId="0" borderId="2" xfId="0" applyFont="1" applyBorder="1" applyAlignment="1">
      <alignment vertical="top" wrapText="1"/>
    </xf>
    <xf numFmtId="0" fontId="9" fillId="0" borderId="29" xfId="0" applyFont="1" applyBorder="1" applyAlignment="1">
      <alignment wrapText="1"/>
    </xf>
    <xf numFmtId="0" fontId="9" fillId="0" borderId="18" xfId="0" applyFont="1" applyBorder="1" applyAlignment="1">
      <alignment wrapText="1"/>
    </xf>
    <xf numFmtId="0" fontId="9" fillId="0" borderId="14" xfId="0" applyFont="1" applyBorder="1" applyAlignment="1">
      <alignment wrapText="1"/>
    </xf>
    <xf numFmtId="0" fontId="9" fillId="0" borderId="27" xfId="0" applyFont="1" applyBorder="1" applyAlignment="1">
      <alignment wrapText="1"/>
    </xf>
    <xf numFmtId="0" fontId="9" fillId="0" borderId="29" xfId="0" applyFont="1" applyBorder="1" applyAlignment="1">
      <alignment vertical="top" wrapText="1"/>
    </xf>
    <xf numFmtId="0" fontId="9" fillId="0" borderId="14" xfId="0" applyFont="1" applyBorder="1" applyAlignment="1">
      <alignment vertical="top" wrapText="1"/>
    </xf>
    <xf numFmtId="0" fontId="9" fillId="0" borderId="27" xfId="0" applyFont="1" applyBorder="1" applyAlignment="1">
      <alignment vertical="top" wrapText="1"/>
    </xf>
    <xf numFmtId="0" fontId="0" fillId="0" borderId="0" xfId="0" applyFill="1" applyBorder="1"/>
    <xf numFmtId="1" fontId="1" fillId="0" borderId="2" xfId="0" applyNumberFormat="1" applyFont="1" applyBorder="1" applyAlignment="1">
      <alignment wrapText="1"/>
    </xf>
    <xf numFmtId="0" fontId="9" fillId="0" borderId="14" xfId="0" applyFont="1" applyBorder="1" applyAlignment="1">
      <alignment vertical="center"/>
    </xf>
    <xf numFmtId="0" fontId="9" fillId="0" borderId="27" xfId="0" applyFont="1" applyBorder="1" applyAlignment="1">
      <alignment vertical="center"/>
    </xf>
    <xf numFmtId="0" fontId="9" fillId="0" borderId="14" xfId="0" applyFont="1" applyBorder="1" applyAlignment="1">
      <alignment vertical="top"/>
    </xf>
    <xf numFmtId="0" fontId="9" fillId="0" borderId="27" xfId="0" applyFont="1" applyBorder="1" applyAlignment="1">
      <alignment vertical="top"/>
    </xf>
    <xf numFmtId="0" fontId="0" fillId="0" borderId="14" xfId="0" applyBorder="1" applyAlignment="1"/>
    <xf numFmtId="0" fontId="0" fillId="0" borderId="27" xfId="0" applyBorder="1" applyAlignment="1"/>
    <xf numFmtId="0" fontId="9" fillId="0" borderId="7" xfId="0" applyFont="1" applyBorder="1" applyAlignment="1"/>
    <xf numFmtId="0" fontId="9" fillId="0" borderId="10" xfId="0" applyFont="1" applyBorder="1" applyAlignment="1"/>
    <xf numFmtId="0" fontId="9" fillId="0" borderId="29" xfId="0" applyFont="1" applyBorder="1" applyAlignment="1">
      <alignment vertical="center" wrapText="1"/>
    </xf>
    <xf numFmtId="0" fontId="1" fillId="0" borderId="39" xfId="0" applyFont="1" applyBorder="1" applyAlignment="1">
      <alignment wrapText="1"/>
    </xf>
    <xf numFmtId="0" fontId="0" fillId="0" borderId="0" xfId="0" applyFont="1" applyBorder="1"/>
    <xf numFmtId="0" fontId="0" fillId="0" borderId="13" xfId="0" applyBorder="1" applyAlignment="1"/>
    <xf numFmtId="0" fontId="0" fillId="0" borderId="35" xfId="0" applyBorder="1" applyAlignment="1"/>
    <xf numFmtId="0" fontId="0" fillId="0" borderId="37" xfId="0" applyBorder="1" applyAlignment="1"/>
    <xf numFmtId="0" fontId="0" fillId="5" borderId="21" xfId="0" applyFill="1" applyBorder="1" applyAlignment="1">
      <alignment wrapText="1"/>
    </xf>
    <xf numFmtId="0" fontId="9" fillId="0" borderId="18" xfId="0" applyFont="1" applyBorder="1" applyAlignment="1">
      <alignment vertical="top" wrapText="1"/>
    </xf>
    <xf numFmtId="0" fontId="9" fillId="0" borderId="18" xfId="0" applyFont="1" applyBorder="1" applyAlignment="1">
      <alignment horizontal="left" vertical="center" wrapText="1"/>
    </xf>
    <xf numFmtId="0" fontId="0" fillId="4" borderId="4" xfId="0" applyFill="1" applyBorder="1" applyAlignment="1">
      <alignment wrapText="1"/>
    </xf>
    <xf numFmtId="0" fontId="0" fillId="5" borderId="4" xfId="0" applyFill="1" applyBorder="1" applyAlignment="1">
      <alignment wrapText="1"/>
    </xf>
    <xf numFmtId="1" fontId="1" fillId="0" borderId="22" xfId="0" applyNumberFormat="1" applyFont="1" applyBorder="1" applyAlignment="1">
      <alignment wrapText="1"/>
    </xf>
    <xf numFmtId="0" fontId="0" fillId="4" borderId="40" xfId="0" applyFill="1" applyBorder="1" applyAlignment="1">
      <alignment wrapText="1"/>
    </xf>
    <xf numFmtId="0" fontId="0" fillId="5" borderId="40" xfId="0" applyFill="1" applyBorder="1" applyAlignment="1">
      <alignment wrapText="1"/>
    </xf>
    <xf numFmtId="0" fontId="2" fillId="2" borderId="18" xfId="0" applyFont="1" applyFill="1" applyBorder="1" applyAlignment="1">
      <alignment horizontal="center" wrapText="1"/>
    </xf>
    <xf numFmtId="0" fontId="2" fillId="2" borderId="19" xfId="0" applyFont="1" applyFill="1" applyBorder="1" applyAlignment="1">
      <alignment horizontal="center" wrapText="1"/>
    </xf>
    <xf numFmtId="1" fontId="1" fillId="0" borderId="21" xfId="0" applyNumberFormat="1" applyFont="1" applyBorder="1" applyAlignment="1">
      <alignment wrapText="1"/>
    </xf>
    <xf numFmtId="1" fontId="1" fillId="0" borderId="2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40" xfId="0" applyFont="1" applyBorder="1" applyAlignment="1">
      <alignment vertical="center" wrapText="1"/>
    </xf>
    <xf numFmtId="0" fontId="0" fillId="0" borderId="0" xfId="0" applyBorder="1" applyAlignment="1"/>
    <xf numFmtId="0" fontId="0" fillId="0" borderId="16" xfId="0" applyBorder="1" applyAlignment="1"/>
    <xf numFmtId="0" fontId="1" fillId="0" borderId="42" xfId="0" applyFont="1" applyBorder="1" applyAlignment="1">
      <alignment vertical="center" wrapText="1"/>
    </xf>
    <xf numFmtId="9" fontId="0" fillId="0" borderId="0" xfId="0" applyNumberFormat="1"/>
    <xf numFmtId="0" fontId="2" fillId="2" borderId="43" xfId="0" applyFont="1" applyFill="1" applyBorder="1" applyAlignment="1">
      <alignment horizontal="center"/>
    </xf>
    <xf numFmtId="0" fontId="2" fillId="2" borderId="18" xfId="0" applyFont="1" applyFill="1" applyBorder="1" applyAlignment="1">
      <alignment horizontal="center"/>
    </xf>
    <xf numFmtId="0" fontId="2" fillId="2" borderId="36" xfId="0" applyFont="1" applyFill="1" applyBorder="1" applyAlignment="1">
      <alignment horizontal="center"/>
    </xf>
    <xf numFmtId="0" fontId="2" fillId="2" borderId="33" xfId="0" applyFont="1" applyFill="1" applyBorder="1" applyAlignment="1">
      <alignment horizontal="center" wrapText="1"/>
    </xf>
    <xf numFmtId="0" fontId="1" fillId="0" borderId="20" xfId="0" applyFont="1" applyBorder="1" applyAlignment="1">
      <alignment wrapText="1"/>
    </xf>
    <xf numFmtId="9" fontId="1" fillId="0" borderId="21" xfId="0" applyNumberFormat="1" applyFont="1" applyBorder="1" applyAlignment="1">
      <alignment wrapText="1"/>
    </xf>
    <xf numFmtId="0" fontId="1" fillId="0" borderId="44" xfId="0" applyFont="1" applyBorder="1" applyAlignment="1">
      <alignment wrapText="1"/>
    </xf>
    <xf numFmtId="9" fontId="1" fillId="0" borderId="23" xfId="0" applyNumberFormat="1" applyFont="1" applyBorder="1" applyAlignment="1">
      <alignment wrapText="1"/>
    </xf>
    <xf numFmtId="0" fontId="2" fillId="2" borderId="39" xfId="0" applyFont="1" applyFill="1" applyBorder="1" applyAlignment="1">
      <alignment horizontal="center" wrapText="1"/>
    </xf>
    <xf numFmtId="0" fontId="1" fillId="0" borderId="0" xfId="0" applyFont="1" applyFill="1" applyBorder="1" applyAlignment="1">
      <alignment wrapText="1"/>
    </xf>
    <xf numFmtId="0" fontId="9" fillId="0" borderId="7" xfId="0" applyFont="1" applyBorder="1" applyAlignment="1">
      <alignment horizontal="left"/>
    </xf>
    <xf numFmtId="0" fontId="9" fillId="0" borderId="10" xfId="0" applyFont="1" applyBorder="1" applyAlignment="1">
      <alignment horizontal="left"/>
    </xf>
    <xf numFmtId="0" fontId="0" fillId="0" borderId="34" xfId="0" applyBorder="1" applyAlignment="1">
      <alignment horizontal="left"/>
    </xf>
    <xf numFmtId="0" fontId="0" fillId="0" borderId="13" xfId="0" applyBorder="1" applyAlignment="1">
      <alignment horizontal="left"/>
    </xf>
    <xf numFmtId="0" fontId="0" fillId="0" borderId="35" xfId="0" applyBorder="1" applyAlignment="1">
      <alignment horizontal="left"/>
    </xf>
    <xf numFmtId="0" fontId="9" fillId="0" borderId="29" xfId="0" applyFont="1" applyBorder="1" applyAlignment="1">
      <alignment horizontal="left"/>
    </xf>
    <xf numFmtId="0" fontId="9" fillId="0" borderId="14" xfId="0" applyFont="1" applyBorder="1" applyAlignment="1">
      <alignment horizontal="left"/>
    </xf>
    <xf numFmtId="0" fontId="9" fillId="0" borderId="27" xfId="0" applyFont="1"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37" xfId="0" applyBorder="1" applyAlignment="1">
      <alignment horizontal="left"/>
    </xf>
    <xf numFmtId="0" fontId="9" fillId="0" borderId="6" xfId="0" applyFont="1" applyBorder="1" applyAlignment="1">
      <alignment horizontal="left"/>
    </xf>
    <xf numFmtId="0" fontId="9" fillId="0" borderId="11" xfId="0" applyFont="1" applyBorder="1" applyAlignment="1">
      <alignment horizontal="left"/>
    </xf>
    <xf numFmtId="0" fontId="9" fillId="0" borderId="12" xfId="0" applyFont="1" applyBorder="1" applyAlignment="1">
      <alignment horizontal="left"/>
    </xf>
    <xf numFmtId="0" fontId="0" fillId="0" borderId="9" xfId="0" applyBorder="1" applyAlignment="1">
      <alignment horizontal="left"/>
    </xf>
    <xf numFmtId="0" fontId="9" fillId="0" borderId="7" xfId="0" applyFont="1" applyBorder="1" applyAlignment="1">
      <alignment horizontal="left" wrapText="1"/>
    </xf>
    <xf numFmtId="0" fontId="9" fillId="0" borderId="10" xfId="0" applyFont="1" applyBorder="1" applyAlignment="1">
      <alignment horizontal="left" wrapText="1"/>
    </xf>
    <xf numFmtId="0" fontId="9" fillId="0" borderId="29" xfId="0" applyFont="1" applyBorder="1" applyAlignment="1">
      <alignment horizontal="left" wrapText="1"/>
    </xf>
    <xf numFmtId="0" fontId="9" fillId="0" borderId="14" xfId="0" applyFont="1" applyBorder="1" applyAlignment="1">
      <alignment horizontal="left" wrapText="1"/>
    </xf>
    <xf numFmtId="0" fontId="9" fillId="0" borderId="27" xfId="0" applyFont="1" applyBorder="1" applyAlignment="1">
      <alignment horizontal="left" wrapText="1"/>
    </xf>
    <xf numFmtId="0" fontId="9" fillId="0" borderId="18" xfId="0" applyFont="1" applyBorder="1" applyAlignment="1">
      <alignment horizontal="left" wrapText="1"/>
    </xf>
    <xf numFmtId="0" fontId="9" fillId="0" borderId="19" xfId="0" applyFont="1" applyBorder="1" applyAlignment="1">
      <alignment horizontal="left" wrapText="1"/>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9" fillId="0" borderId="29" xfId="0" applyFont="1" applyBorder="1" applyAlignment="1">
      <alignment wrapText="1"/>
    </xf>
    <xf numFmtId="0" fontId="5" fillId="0" borderId="14" xfId="0" applyFont="1" applyBorder="1" applyAlignment="1">
      <alignment wrapText="1"/>
    </xf>
    <xf numFmtId="0" fontId="5" fillId="0" borderId="27" xfId="0" applyFont="1" applyBorder="1" applyAlignment="1">
      <alignment wrapText="1"/>
    </xf>
    <xf numFmtId="0" fontId="9" fillId="0" borderId="18" xfId="0" applyFont="1" applyBorder="1" applyAlignment="1">
      <alignment wrapText="1"/>
    </xf>
    <xf numFmtId="0" fontId="5" fillId="0" borderId="18" xfId="0" applyFont="1" applyBorder="1" applyAlignment="1">
      <alignment wrapText="1"/>
    </xf>
    <xf numFmtId="0" fontId="5" fillId="0" borderId="19" xfId="0" applyFont="1" applyBorder="1" applyAlignment="1">
      <alignment wrapText="1"/>
    </xf>
    <xf numFmtId="0" fontId="9" fillId="0" borderId="14" xfId="0" applyFont="1" applyBorder="1" applyAlignment="1">
      <alignment wrapText="1"/>
    </xf>
    <xf numFmtId="0" fontId="9" fillId="0" borderId="27" xfId="0" applyFont="1" applyBorder="1" applyAlignment="1">
      <alignment wrapText="1"/>
    </xf>
    <xf numFmtId="0" fontId="9" fillId="0" borderId="29" xfId="0" applyFont="1" applyBorder="1" applyAlignment="1">
      <alignment horizontal="left" vertical="center" wrapText="1"/>
    </xf>
    <xf numFmtId="0" fontId="9" fillId="0" borderId="14" xfId="0" applyFont="1" applyBorder="1" applyAlignment="1">
      <alignment horizontal="left" vertical="center" wrapText="1"/>
    </xf>
    <xf numFmtId="0" fontId="9" fillId="0" borderId="14" xfId="0" applyFont="1" applyBorder="1" applyAlignment="1">
      <alignment horizontal="left" vertical="center"/>
    </xf>
    <xf numFmtId="0" fontId="9" fillId="0" borderId="27" xfId="0" applyFont="1" applyBorder="1" applyAlignment="1">
      <alignment horizontal="left" vertical="center"/>
    </xf>
    <xf numFmtId="0" fontId="9" fillId="0" borderId="29" xfId="0" applyFont="1" applyBorder="1" applyAlignment="1">
      <alignment horizontal="left" vertical="top" wrapText="1"/>
    </xf>
    <xf numFmtId="0" fontId="9" fillId="0" borderId="14" xfId="0" applyFont="1" applyBorder="1" applyAlignment="1">
      <alignment horizontal="left" vertical="top" wrapText="1"/>
    </xf>
    <xf numFmtId="0" fontId="9" fillId="0" borderId="27" xfId="0" applyFont="1" applyBorder="1" applyAlignment="1">
      <alignment horizontal="left" vertical="top" wrapText="1"/>
    </xf>
    <xf numFmtId="0" fontId="9" fillId="0" borderId="29" xfId="0" applyFont="1" applyBorder="1" applyAlignment="1">
      <alignment vertical="top" wrapText="1"/>
    </xf>
    <xf numFmtId="0" fontId="9" fillId="0" borderId="14" xfId="0" applyFont="1" applyBorder="1" applyAlignment="1">
      <alignment vertical="top" wrapText="1"/>
    </xf>
    <xf numFmtId="0" fontId="5" fillId="0" borderId="14" xfId="0" applyFont="1" applyBorder="1" applyAlignment="1">
      <alignment vertical="top" wrapText="1"/>
    </xf>
    <xf numFmtId="0" fontId="5" fillId="0" borderId="27" xfId="0" applyFont="1" applyBorder="1" applyAlignment="1">
      <alignment vertical="top" wrapText="1"/>
    </xf>
    <xf numFmtId="0" fontId="9" fillId="0" borderId="27" xfId="0" applyFont="1" applyBorder="1" applyAlignment="1">
      <alignment vertical="top" wrapText="1"/>
    </xf>
    <xf numFmtId="0" fontId="9" fillId="0" borderId="14" xfId="0" applyFont="1" applyBorder="1" applyAlignment="1">
      <alignment horizontal="left" vertical="top"/>
    </xf>
    <xf numFmtId="0" fontId="9" fillId="0" borderId="27" xfId="0" applyFont="1" applyBorder="1" applyAlignment="1">
      <alignment horizontal="left" vertical="top"/>
    </xf>
    <xf numFmtId="0" fontId="0" fillId="4" borderId="0" xfId="0" applyFill="1" applyBorder="1" applyAlignment="1">
      <alignment horizontal="center" wrapText="1"/>
    </xf>
    <xf numFmtId="0" fontId="0" fillId="4" borderId="41" xfId="0" applyFill="1" applyBorder="1" applyAlignment="1">
      <alignment horizontal="center" wrapText="1"/>
    </xf>
    <xf numFmtId="0" fontId="0" fillId="0" borderId="0" xfId="0" applyAlignment="1">
      <alignment horizontal="center" wrapText="1"/>
    </xf>
    <xf numFmtId="0" fontId="0" fillId="0" borderId="38" xfId="0" applyBorder="1" applyAlignment="1">
      <alignment horizontal="center" wrapText="1"/>
    </xf>
    <xf numFmtId="0" fontId="0" fillId="3" borderId="4" xfId="0" applyFill="1" applyBorder="1"/>
    <xf numFmtId="0" fontId="0" fillId="5" borderId="2" xfId="0" applyNumberFormat="1" applyFill="1" applyBorder="1" applyAlignment="1">
      <alignment wrapText="1"/>
    </xf>
    <xf numFmtId="2" fontId="0" fillId="5" borderId="2" xfId="0" applyNumberFormat="1" applyFill="1" applyBorder="1" applyAlignment="1">
      <alignment wrapText="1"/>
    </xf>
    <xf numFmtId="0" fontId="13" fillId="0" borderId="2" xfId="0" applyFont="1" applyBorder="1" applyAlignment="1">
      <alignment wrapText="1"/>
    </xf>
    <xf numFmtId="0" fontId="13" fillId="0" borderId="22" xfId="0" applyFont="1" applyBorder="1" applyAlignment="1">
      <alignment wrapText="1"/>
    </xf>
    <xf numFmtId="0" fontId="12"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'Summary French'!$C$5</c:f>
              <c:strCache>
                <c:ptCount val="1"/>
                <c:pt idx="0">
                  <c:v>Non produit</c:v>
                </c:pt>
              </c:strCache>
            </c:strRef>
          </c:tx>
          <c:cat>
            <c:strRef>
              <c:f>'Summary French'!$B$6:$B$10</c:f>
              <c:strCache>
                <c:ptCount val="5"/>
                <c:pt idx="0">
                  <c:v>Budget adopté </c:v>
                </c:pt>
                <c:pt idx="1">
                  <c:v>Résumé du Budget </c:v>
                </c:pt>
                <c:pt idx="2">
                  <c:v>Rapport en Milieu d’année</c:v>
                </c:pt>
                <c:pt idx="3">
                  <c:v>Rapport de fin d’année </c:v>
                </c:pt>
                <c:pt idx="4">
                  <c:v>Rapport d’audit </c:v>
                </c:pt>
              </c:strCache>
            </c:strRef>
          </c:cat>
          <c:val>
            <c:numRef>
              <c:f>'Summary French'!$C$6:$C$10</c:f>
              <c:numCache>
                <c:formatCode>0%</c:formatCode>
                <c:ptCount val="5"/>
                <c:pt idx="0">
                  <c:v>0</c:v>
                </c:pt>
                <c:pt idx="1">
                  <c:v>0</c:v>
                </c:pt>
                <c:pt idx="2">
                  <c:v>0</c:v>
                </c:pt>
                <c:pt idx="3">
                  <c:v>0</c:v>
                </c:pt>
                <c:pt idx="4">
                  <c:v>0</c:v>
                </c:pt>
              </c:numCache>
            </c:numRef>
          </c:val>
        </c:ser>
        <c:ser>
          <c:idx val="1"/>
          <c:order val="1"/>
          <c:tx>
            <c:strRef>
              <c:f>'Summary French'!$D$5</c:f>
              <c:strCache>
                <c:ptCount val="1"/>
                <c:pt idx="0">
                  <c:v>Produit mais non disponible au public</c:v>
                </c:pt>
              </c:strCache>
            </c:strRef>
          </c:tx>
          <c:cat>
            <c:strRef>
              <c:f>'Summary French'!$B$6:$B$10</c:f>
              <c:strCache>
                <c:ptCount val="5"/>
                <c:pt idx="0">
                  <c:v>Budget adopté </c:v>
                </c:pt>
                <c:pt idx="1">
                  <c:v>Résumé du Budget </c:v>
                </c:pt>
                <c:pt idx="2">
                  <c:v>Rapport en Milieu d’année</c:v>
                </c:pt>
                <c:pt idx="3">
                  <c:v>Rapport de fin d’année </c:v>
                </c:pt>
                <c:pt idx="4">
                  <c:v>Rapport d’audit </c:v>
                </c:pt>
              </c:strCache>
            </c:strRef>
          </c:cat>
          <c:val>
            <c:numRef>
              <c:f>'Summary French'!$D$6:$D$10</c:f>
              <c:numCache>
                <c:formatCode>0%</c:formatCode>
                <c:ptCount val="5"/>
                <c:pt idx="0">
                  <c:v>0</c:v>
                </c:pt>
                <c:pt idx="1">
                  <c:v>0</c:v>
                </c:pt>
                <c:pt idx="2">
                  <c:v>0</c:v>
                </c:pt>
                <c:pt idx="3">
                  <c:v>0</c:v>
                </c:pt>
                <c:pt idx="4">
                  <c:v>0</c:v>
                </c:pt>
              </c:numCache>
            </c:numRef>
          </c:val>
        </c:ser>
        <c:ser>
          <c:idx val="2"/>
          <c:order val="2"/>
          <c:tx>
            <c:strRef>
              <c:f>'Summary French'!$E$5</c:f>
              <c:strCache>
                <c:ptCount val="1"/>
                <c:pt idx="0">
                  <c:v>Produit et disponible au public, mais seulement sur demande</c:v>
                </c:pt>
              </c:strCache>
            </c:strRef>
          </c:tx>
          <c:cat>
            <c:strRef>
              <c:f>'Summary French'!$B$6:$B$10</c:f>
              <c:strCache>
                <c:ptCount val="5"/>
                <c:pt idx="0">
                  <c:v>Budget adopté </c:v>
                </c:pt>
                <c:pt idx="1">
                  <c:v>Résumé du Budget </c:v>
                </c:pt>
                <c:pt idx="2">
                  <c:v>Rapport en Milieu d’année</c:v>
                </c:pt>
                <c:pt idx="3">
                  <c:v>Rapport de fin d’année </c:v>
                </c:pt>
                <c:pt idx="4">
                  <c:v>Rapport d’audit </c:v>
                </c:pt>
              </c:strCache>
            </c:strRef>
          </c:cat>
          <c:val>
            <c:numRef>
              <c:f>'Summary French'!$E$6:$E$10</c:f>
              <c:numCache>
                <c:formatCode>0%</c:formatCode>
                <c:ptCount val="5"/>
                <c:pt idx="0">
                  <c:v>0</c:v>
                </c:pt>
                <c:pt idx="1">
                  <c:v>0</c:v>
                </c:pt>
                <c:pt idx="2">
                  <c:v>0</c:v>
                </c:pt>
                <c:pt idx="3">
                  <c:v>0</c:v>
                </c:pt>
                <c:pt idx="4">
                  <c:v>0</c:v>
                </c:pt>
              </c:numCache>
            </c:numRef>
          </c:val>
        </c:ser>
        <c:ser>
          <c:idx val="3"/>
          <c:order val="3"/>
          <c:tx>
            <c:strRef>
              <c:f>'Summary French'!$F$5</c:f>
              <c:strCache>
                <c:ptCount val="1"/>
                <c:pt idx="0">
                  <c:v>Produit et distribué au public</c:v>
                </c:pt>
              </c:strCache>
            </c:strRef>
          </c:tx>
          <c:cat>
            <c:strRef>
              <c:f>'Summary French'!$B$6:$B$10</c:f>
              <c:strCache>
                <c:ptCount val="5"/>
                <c:pt idx="0">
                  <c:v>Budget adopté </c:v>
                </c:pt>
                <c:pt idx="1">
                  <c:v>Résumé du Budget </c:v>
                </c:pt>
                <c:pt idx="2">
                  <c:v>Rapport en Milieu d’année</c:v>
                </c:pt>
                <c:pt idx="3">
                  <c:v>Rapport de fin d’année </c:v>
                </c:pt>
                <c:pt idx="4">
                  <c:v>Rapport d’audit </c:v>
                </c:pt>
              </c:strCache>
            </c:strRef>
          </c:cat>
          <c:val>
            <c:numRef>
              <c:f>'Summary French'!$F$6:$F$10</c:f>
              <c:numCache>
                <c:formatCode>0%</c:formatCode>
                <c:ptCount val="5"/>
                <c:pt idx="0">
                  <c:v>0</c:v>
                </c:pt>
                <c:pt idx="1">
                  <c:v>0</c:v>
                </c:pt>
                <c:pt idx="2">
                  <c:v>0</c:v>
                </c:pt>
                <c:pt idx="3">
                  <c:v>0</c:v>
                </c:pt>
                <c:pt idx="4">
                  <c:v>0</c:v>
                </c:pt>
              </c:numCache>
            </c:numRef>
          </c:val>
        </c:ser>
        <c:axId val="82150912"/>
        <c:axId val="82152448"/>
      </c:barChart>
      <c:catAx>
        <c:axId val="82150912"/>
        <c:scaling>
          <c:orientation val="minMax"/>
        </c:scaling>
        <c:axPos val="b"/>
        <c:tickLblPos val="nextTo"/>
        <c:crossAx val="82152448"/>
        <c:crosses val="autoZero"/>
        <c:auto val="1"/>
        <c:lblAlgn val="ctr"/>
        <c:lblOffset val="100"/>
      </c:catAx>
      <c:valAx>
        <c:axId val="82152448"/>
        <c:scaling>
          <c:orientation val="minMax"/>
          <c:max val="1"/>
        </c:scaling>
        <c:axPos val="l"/>
        <c:majorGridlines/>
        <c:numFmt formatCode="0%" sourceLinked="1"/>
        <c:tickLblPos val="low"/>
        <c:crossAx val="82150912"/>
        <c:crosses val="autoZero"/>
        <c:crossBetween val="between"/>
        <c:majorUnit val="0.2"/>
      </c:valAx>
    </c:plotArea>
    <c:legend>
      <c:legendPos val="r"/>
      <c:layout>
        <c:manualLayout>
          <c:xMode val="edge"/>
          <c:yMode val="edge"/>
          <c:x val="0.64182546115138783"/>
          <c:y val="1.2381865550938981E-2"/>
          <c:w val="0.2829288023207629"/>
          <c:h val="0.97857957792176342"/>
        </c:manualLayout>
      </c:layout>
    </c:legend>
    <c:plotVisOnly val="1"/>
  </c:chart>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English'!$C$64:$C$67</c:f>
              <c:strCache>
                <c:ptCount val="4"/>
                <c:pt idx="0">
                  <c:v>&lt; 25% </c:v>
                </c:pt>
                <c:pt idx="1">
                  <c:v>25-50% </c:v>
                </c:pt>
                <c:pt idx="2">
                  <c:v>50-75% </c:v>
                </c:pt>
                <c:pt idx="3">
                  <c:v>&gt; 75%</c:v>
                </c:pt>
              </c:strCache>
            </c:strRef>
          </c:cat>
          <c:val>
            <c:numRef>
              <c:f>'Summary English'!$D$64:$D$67</c:f>
              <c:numCache>
                <c:formatCode>0%</c:formatCode>
                <c:ptCount val="4"/>
                <c:pt idx="0">
                  <c:v>0</c:v>
                </c:pt>
                <c:pt idx="1">
                  <c:v>0</c:v>
                </c:pt>
                <c:pt idx="2">
                  <c:v>0</c:v>
                </c:pt>
                <c:pt idx="3">
                  <c:v>0</c:v>
                </c:pt>
              </c:numCache>
            </c:numRef>
          </c:val>
        </c:ser>
        <c:gapWidth val="75"/>
        <c:overlap val="40"/>
        <c:axId val="83106048"/>
        <c:axId val="83120128"/>
      </c:barChart>
      <c:catAx>
        <c:axId val="83106048"/>
        <c:scaling>
          <c:orientation val="minMax"/>
        </c:scaling>
        <c:axPos val="b"/>
        <c:numFmt formatCode="General" sourceLinked="1"/>
        <c:majorTickMark val="none"/>
        <c:tickLblPos val="nextTo"/>
        <c:crossAx val="83120128"/>
        <c:crosses val="autoZero"/>
        <c:auto val="1"/>
        <c:lblAlgn val="ctr"/>
        <c:lblOffset val="100"/>
      </c:catAx>
      <c:valAx>
        <c:axId val="83120128"/>
        <c:scaling>
          <c:orientation val="minMax"/>
        </c:scaling>
        <c:delete val="1"/>
        <c:axPos val="l"/>
        <c:majorGridlines>
          <c:spPr>
            <a:ln w="0">
              <a:solidFill>
                <a:schemeClr val="bg1"/>
              </a:solidFill>
            </a:ln>
          </c:spPr>
        </c:majorGridlines>
        <c:numFmt formatCode="0%" sourceLinked="1"/>
        <c:majorTickMark val="none"/>
        <c:tickLblPos val="none"/>
        <c:crossAx val="83106048"/>
        <c:crosses val="autoZero"/>
        <c:crossBetween val="between"/>
        <c:majorUnit val="0.1"/>
      </c:valAx>
    </c:plotArea>
    <c:plotVisOnly val="1"/>
  </c:chart>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English'!$C$70:$C$71</c:f>
              <c:strCache>
                <c:ptCount val="2"/>
                <c:pt idx="0">
                  <c:v>Yes</c:v>
                </c:pt>
                <c:pt idx="1">
                  <c:v>No</c:v>
                </c:pt>
              </c:strCache>
            </c:strRef>
          </c:cat>
          <c:val>
            <c:numRef>
              <c:f>'Summary English'!$D$70:$D$71</c:f>
              <c:numCache>
                <c:formatCode>0%</c:formatCode>
                <c:ptCount val="2"/>
                <c:pt idx="0">
                  <c:v>0</c:v>
                </c:pt>
                <c:pt idx="1">
                  <c:v>0</c:v>
                </c:pt>
              </c:numCache>
            </c:numRef>
          </c:val>
        </c:ser>
        <c:gapWidth val="75"/>
        <c:overlap val="40"/>
        <c:axId val="83131392"/>
        <c:axId val="83141376"/>
      </c:barChart>
      <c:catAx>
        <c:axId val="83131392"/>
        <c:scaling>
          <c:orientation val="minMax"/>
        </c:scaling>
        <c:axPos val="b"/>
        <c:numFmt formatCode="General" sourceLinked="1"/>
        <c:majorTickMark val="none"/>
        <c:tickLblPos val="nextTo"/>
        <c:crossAx val="83141376"/>
        <c:crosses val="autoZero"/>
        <c:auto val="1"/>
        <c:lblAlgn val="ctr"/>
        <c:lblOffset val="100"/>
      </c:catAx>
      <c:valAx>
        <c:axId val="83141376"/>
        <c:scaling>
          <c:orientation val="minMax"/>
        </c:scaling>
        <c:delete val="1"/>
        <c:axPos val="l"/>
        <c:majorGridlines>
          <c:spPr>
            <a:ln w="0">
              <a:solidFill>
                <a:schemeClr val="bg1"/>
              </a:solidFill>
            </a:ln>
          </c:spPr>
        </c:majorGridlines>
        <c:numFmt formatCode="0%" sourceLinked="1"/>
        <c:majorTickMark val="none"/>
        <c:tickLblPos val="none"/>
        <c:crossAx val="83131392"/>
        <c:crosses val="autoZero"/>
        <c:crossBetween val="between"/>
        <c:majorUnit val="0.1"/>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English'!$C$78:$C$82</c:f>
              <c:strCache>
                <c:ptCount val="5"/>
                <c:pt idx="0">
                  <c:v>≤  3 months after the end of the period</c:v>
                </c:pt>
                <c:pt idx="1">
                  <c:v>3 - 6 months after the end of the period</c:v>
                </c:pt>
                <c:pt idx="2">
                  <c:v>&gt; 6 months after the end of the period</c:v>
                </c:pt>
                <c:pt idx="3">
                  <c:v>Report is not released</c:v>
                </c:pt>
                <c:pt idx="4">
                  <c:v>N/A</c:v>
                </c:pt>
              </c:strCache>
            </c:strRef>
          </c:cat>
          <c:val>
            <c:numRef>
              <c:f>'Summary English'!$D$78:$D$82</c:f>
              <c:numCache>
                <c:formatCode>0%</c:formatCode>
                <c:ptCount val="5"/>
                <c:pt idx="0">
                  <c:v>0</c:v>
                </c:pt>
                <c:pt idx="1">
                  <c:v>0</c:v>
                </c:pt>
                <c:pt idx="2">
                  <c:v>0</c:v>
                </c:pt>
                <c:pt idx="3">
                  <c:v>0</c:v>
                </c:pt>
                <c:pt idx="4">
                  <c:v>0</c:v>
                </c:pt>
              </c:numCache>
            </c:numRef>
          </c:val>
        </c:ser>
        <c:gapWidth val="75"/>
        <c:overlap val="40"/>
        <c:axId val="84361216"/>
        <c:axId val="84362752"/>
      </c:barChart>
      <c:catAx>
        <c:axId val="84361216"/>
        <c:scaling>
          <c:orientation val="minMax"/>
        </c:scaling>
        <c:axPos val="b"/>
        <c:numFmt formatCode="General" sourceLinked="1"/>
        <c:majorTickMark val="none"/>
        <c:tickLblPos val="nextTo"/>
        <c:crossAx val="84362752"/>
        <c:crosses val="autoZero"/>
        <c:auto val="1"/>
        <c:lblAlgn val="ctr"/>
        <c:lblOffset val="100"/>
      </c:catAx>
      <c:valAx>
        <c:axId val="84362752"/>
        <c:scaling>
          <c:orientation val="minMax"/>
        </c:scaling>
        <c:delete val="1"/>
        <c:axPos val="l"/>
        <c:majorGridlines>
          <c:spPr>
            <a:ln w="0">
              <a:solidFill>
                <a:schemeClr val="bg1"/>
              </a:solidFill>
            </a:ln>
          </c:spPr>
        </c:majorGridlines>
        <c:numFmt formatCode="0%" sourceLinked="1"/>
        <c:majorTickMark val="none"/>
        <c:tickLblPos val="none"/>
        <c:crossAx val="84361216"/>
        <c:crosses val="autoZero"/>
        <c:crossBetween val="between"/>
        <c:majorUnit val="0.1"/>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English'!$C$84:$C$88</c:f>
              <c:strCache>
                <c:ptCount val="5"/>
                <c:pt idx="0">
                  <c:v>≤  6 months after the end of the FY</c:v>
                </c:pt>
                <c:pt idx="1">
                  <c:v>6 - 12 months after the end of the FY</c:v>
                </c:pt>
                <c:pt idx="2">
                  <c:v>&gt; 12 months after the end of the FY</c:v>
                </c:pt>
                <c:pt idx="3">
                  <c:v>Report is not released</c:v>
                </c:pt>
                <c:pt idx="4">
                  <c:v>N/A</c:v>
                </c:pt>
              </c:strCache>
            </c:strRef>
          </c:cat>
          <c:val>
            <c:numRef>
              <c:f>'Summary English'!$D$84:$D$88</c:f>
              <c:numCache>
                <c:formatCode>0%</c:formatCode>
                <c:ptCount val="5"/>
                <c:pt idx="0">
                  <c:v>0</c:v>
                </c:pt>
                <c:pt idx="1">
                  <c:v>0</c:v>
                </c:pt>
                <c:pt idx="2">
                  <c:v>0</c:v>
                </c:pt>
                <c:pt idx="3">
                  <c:v>0</c:v>
                </c:pt>
                <c:pt idx="4">
                  <c:v>0</c:v>
                </c:pt>
              </c:numCache>
            </c:numRef>
          </c:val>
        </c:ser>
        <c:gapWidth val="75"/>
        <c:overlap val="40"/>
        <c:axId val="84390656"/>
        <c:axId val="84392192"/>
      </c:barChart>
      <c:catAx>
        <c:axId val="84390656"/>
        <c:scaling>
          <c:orientation val="minMax"/>
        </c:scaling>
        <c:axPos val="b"/>
        <c:numFmt formatCode="General" sourceLinked="1"/>
        <c:majorTickMark val="none"/>
        <c:tickLblPos val="nextTo"/>
        <c:crossAx val="84392192"/>
        <c:crosses val="autoZero"/>
        <c:auto val="1"/>
        <c:lblAlgn val="ctr"/>
        <c:lblOffset val="100"/>
      </c:catAx>
      <c:valAx>
        <c:axId val="84392192"/>
        <c:scaling>
          <c:orientation val="minMax"/>
        </c:scaling>
        <c:delete val="1"/>
        <c:axPos val="l"/>
        <c:majorGridlines>
          <c:spPr>
            <a:ln w="0">
              <a:solidFill>
                <a:schemeClr val="bg1"/>
              </a:solidFill>
            </a:ln>
          </c:spPr>
        </c:majorGridlines>
        <c:numFmt formatCode="0%" sourceLinked="1"/>
        <c:majorTickMark val="none"/>
        <c:tickLblPos val="none"/>
        <c:crossAx val="84390656"/>
        <c:crosses val="autoZero"/>
        <c:crossBetween val="between"/>
        <c:majorUnit val="0.1"/>
      </c:valAx>
    </c:plotArea>
    <c:plotVisOnly val="1"/>
  </c:chart>
  <c:printSettings>
    <c:headerFooter/>
    <c:pageMargins b="0.750000000000002" l="0.70000000000000062" r="0.70000000000000062" t="0.75000000000000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English'!$C$90:$C$94</c:f>
              <c:strCache>
                <c:ptCount val="5"/>
                <c:pt idx="0">
                  <c:v>≤  6 months after the end of the FY</c:v>
                </c:pt>
                <c:pt idx="1">
                  <c:v>6 - 12 months after the end of the FY</c:v>
                </c:pt>
                <c:pt idx="2">
                  <c:v>12 - 24 months after the end of the FY</c:v>
                </c:pt>
                <c:pt idx="3">
                  <c:v>Not completed within 24 months after the end of the FY</c:v>
                </c:pt>
                <c:pt idx="4">
                  <c:v>N/A</c:v>
                </c:pt>
              </c:strCache>
            </c:strRef>
          </c:cat>
          <c:val>
            <c:numRef>
              <c:f>'Summary English'!$D$90:$D$94</c:f>
              <c:numCache>
                <c:formatCode>0%</c:formatCode>
                <c:ptCount val="5"/>
                <c:pt idx="0">
                  <c:v>0</c:v>
                </c:pt>
                <c:pt idx="1">
                  <c:v>0</c:v>
                </c:pt>
                <c:pt idx="2">
                  <c:v>0</c:v>
                </c:pt>
                <c:pt idx="3">
                  <c:v>0</c:v>
                </c:pt>
                <c:pt idx="4">
                  <c:v>0</c:v>
                </c:pt>
              </c:numCache>
            </c:numRef>
          </c:val>
        </c:ser>
        <c:gapWidth val="75"/>
        <c:overlap val="40"/>
        <c:axId val="84416000"/>
        <c:axId val="84417536"/>
      </c:barChart>
      <c:catAx>
        <c:axId val="84416000"/>
        <c:scaling>
          <c:orientation val="minMax"/>
        </c:scaling>
        <c:axPos val="b"/>
        <c:numFmt formatCode="General" sourceLinked="1"/>
        <c:majorTickMark val="none"/>
        <c:tickLblPos val="nextTo"/>
        <c:crossAx val="84417536"/>
        <c:crosses val="autoZero"/>
        <c:auto val="1"/>
        <c:lblAlgn val="ctr"/>
        <c:lblOffset val="100"/>
      </c:catAx>
      <c:valAx>
        <c:axId val="84417536"/>
        <c:scaling>
          <c:orientation val="minMax"/>
        </c:scaling>
        <c:delete val="1"/>
        <c:axPos val="l"/>
        <c:majorGridlines>
          <c:spPr>
            <a:ln w="0">
              <a:solidFill>
                <a:schemeClr val="bg1"/>
              </a:solidFill>
            </a:ln>
          </c:spPr>
        </c:majorGridlines>
        <c:numFmt formatCode="0%" sourceLinked="1"/>
        <c:majorTickMark val="none"/>
        <c:tickLblPos val="none"/>
        <c:crossAx val="84416000"/>
        <c:crosses val="autoZero"/>
        <c:crossBetween val="between"/>
        <c:majorUnit val="0.1"/>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showVal val="1"/>
          </c:dLbls>
          <c:cat>
            <c:strRef>
              <c:f>'Summary English'!$C$50:$C$53</c:f>
              <c:strCache>
                <c:ptCount val="4"/>
                <c:pt idx="0">
                  <c:v>Non-financial data are presented for all programs</c:v>
                </c:pt>
                <c:pt idx="1">
                  <c:v>Non-financial data are presented for some programs</c:v>
                </c:pt>
                <c:pt idx="2">
                  <c:v>No non-financial data are presented</c:v>
                </c:pt>
                <c:pt idx="3">
                  <c:v>N/A</c:v>
                </c:pt>
              </c:strCache>
            </c:strRef>
          </c:cat>
          <c:val>
            <c:numRef>
              <c:f>'Summary English'!$D$50:$D$53</c:f>
              <c:numCache>
                <c:formatCode>0%</c:formatCode>
                <c:ptCount val="4"/>
                <c:pt idx="0">
                  <c:v>0</c:v>
                </c:pt>
                <c:pt idx="1">
                  <c:v>0</c:v>
                </c:pt>
                <c:pt idx="2">
                  <c:v>0</c:v>
                </c:pt>
                <c:pt idx="3">
                  <c:v>0</c:v>
                </c:pt>
              </c:numCache>
            </c:numRef>
          </c:val>
        </c:ser>
        <c:axId val="84457728"/>
        <c:axId val="84471808"/>
      </c:barChart>
      <c:catAx>
        <c:axId val="84457728"/>
        <c:scaling>
          <c:orientation val="minMax"/>
        </c:scaling>
        <c:axPos val="b"/>
        <c:tickLblPos val="nextTo"/>
        <c:crossAx val="84471808"/>
        <c:crosses val="autoZero"/>
        <c:auto val="1"/>
        <c:lblAlgn val="ctr"/>
        <c:lblOffset val="100"/>
      </c:catAx>
      <c:valAx>
        <c:axId val="84471808"/>
        <c:scaling>
          <c:orientation val="minMax"/>
        </c:scaling>
        <c:delete val="1"/>
        <c:axPos val="l"/>
        <c:majorGridlines>
          <c:spPr>
            <a:ln w="0">
              <a:solidFill>
                <a:schemeClr val="bg1"/>
              </a:solidFill>
            </a:ln>
          </c:spPr>
        </c:majorGridlines>
        <c:numFmt formatCode="0%" sourceLinked="1"/>
        <c:tickLblPos val="none"/>
        <c:crossAx val="84457728"/>
        <c:crosses val="autoZero"/>
        <c:crossBetween val="between"/>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982237040812912"/>
          <c:y val="5.5443294307312735E-2"/>
          <c:w val="0.55684437184302493"/>
          <c:h val="0.59058735635573611"/>
        </c:manualLayout>
      </c:layout>
      <c:barChart>
        <c:barDir val="col"/>
        <c:grouping val="clustered"/>
        <c:ser>
          <c:idx val="0"/>
          <c:order val="0"/>
          <c:tx>
            <c:strRef>
              <c:f>'Summary English'!$D$5</c:f>
              <c:strCache>
                <c:ptCount val="1"/>
                <c:pt idx="0">
                  <c:v>Not Produced</c:v>
                </c:pt>
              </c:strCache>
            </c:strRef>
          </c:tx>
          <c:cat>
            <c:strRef>
              <c:f>'Summary English'!$B$6:$B$10</c:f>
              <c:strCache>
                <c:ptCount val="5"/>
                <c:pt idx="0">
                  <c:v>Enacted Budget</c:v>
                </c:pt>
                <c:pt idx="1">
                  <c:v>Budget Summary</c:v>
                </c:pt>
                <c:pt idx="2">
                  <c:v>Mid-Year Report</c:v>
                </c:pt>
                <c:pt idx="3">
                  <c:v>Year-End Report</c:v>
                </c:pt>
                <c:pt idx="4">
                  <c:v>Audit Report</c:v>
                </c:pt>
              </c:strCache>
            </c:strRef>
          </c:cat>
          <c:val>
            <c:numRef>
              <c:f>'Summary English'!$D$6:$D$10</c:f>
              <c:numCache>
                <c:formatCode>0%</c:formatCode>
                <c:ptCount val="5"/>
                <c:pt idx="0">
                  <c:v>0</c:v>
                </c:pt>
                <c:pt idx="1">
                  <c:v>0</c:v>
                </c:pt>
                <c:pt idx="2">
                  <c:v>0</c:v>
                </c:pt>
                <c:pt idx="3">
                  <c:v>0</c:v>
                </c:pt>
                <c:pt idx="4">
                  <c:v>0</c:v>
                </c:pt>
              </c:numCache>
            </c:numRef>
          </c:val>
        </c:ser>
        <c:ser>
          <c:idx val="1"/>
          <c:order val="1"/>
          <c:tx>
            <c:strRef>
              <c:f>'Summary English'!$E$5</c:f>
              <c:strCache>
                <c:ptCount val="1"/>
                <c:pt idx="0">
                  <c:v>Produced but Not Available to the Public</c:v>
                </c:pt>
              </c:strCache>
            </c:strRef>
          </c:tx>
          <c:cat>
            <c:strRef>
              <c:f>'Summary English'!$B$6:$B$10</c:f>
              <c:strCache>
                <c:ptCount val="5"/>
                <c:pt idx="0">
                  <c:v>Enacted Budget</c:v>
                </c:pt>
                <c:pt idx="1">
                  <c:v>Budget Summary</c:v>
                </c:pt>
                <c:pt idx="2">
                  <c:v>Mid-Year Report</c:v>
                </c:pt>
                <c:pt idx="3">
                  <c:v>Year-End Report</c:v>
                </c:pt>
                <c:pt idx="4">
                  <c:v>Audit Report</c:v>
                </c:pt>
              </c:strCache>
            </c:strRef>
          </c:cat>
          <c:val>
            <c:numRef>
              <c:f>'Summary English'!$E$6:$E$10</c:f>
              <c:numCache>
                <c:formatCode>0%</c:formatCode>
                <c:ptCount val="5"/>
                <c:pt idx="0">
                  <c:v>0</c:v>
                </c:pt>
                <c:pt idx="1">
                  <c:v>0</c:v>
                </c:pt>
                <c:pt idx="2">
                  <c:v>0</c:v>
                </c:pt>
                <c:pt idx="3">
                  <c:v>0</c:v>
                </c:pt>
                <c:pt idx="4">
                  <c:v>0</c:v>
                </c:pt>
              </c:numCache>
            </c:numRef>
          </c:val>
        </c:ser>
        <c:ser>
          <c:idx val="2"/>
          <c:order val="2"/>
          <c:tx>
            <c:strRef>
              <c:f>'Summary English'!$F$5</c:f>
              <c:strCache>
                <c:ptCount val="1"/>
                <c:pt idx="0">
                  <c:v>Produced and available to the public, but only on request</c:v>
                </c:pt>
              </c:strCache>
            </c:strRef>
          </c:tx>
          <c:cat>
            <c:strRef>
              <c:f>'Summary English'!$B$6:$B$10</c:f>
              <c:strCache>
                <c:ptCount val="5"/>
                <c:pt idx="0">
                  <c:v>Enacted Budget</c:v>
                </c:pt>
                <c:pt idx="1">
                  <c:v>Budget Summary</c:v>
                </c:pt>
                <c:pt idx="2">
                  <c:v>Mid-Year Report</c:v>
                </c:pt>
                <c:pt idx="3">
                  <c:v>Year-End Report</c:v>
                </c:pt>
                <c:pt idx="4">
                  <c:v>Audit Report</c:v>
                </c:pt>
              </c:strCache>
            </c:strRef>
          </c:cat>
          <c:val>
            <c:numRef>
              <c:f>'Summary English'!$F$6:$F$10</c:f>
              <c:numCache>
                <c:formatCode>0%</c:formatCode>
                <c:ptCount val="5"/>
                <c:pt idx="0">
                  <c:v>0</c:v>
                </c:pt>
                <c:pt idx="1">
                  <c:v>0</c:v>
                </c:pt>
                <c:pt idx="2">
                  <c:v>0</c:v>
                </c:pt>
                <c:pt idx="3">
                  <c:v>0</c:v>
                </c:pt>
                <c:pt idx="4">
                  <c:v>0</c:v>
                </c:pt>
              </c:numCache>
            </c:numRef>
          </c:val>
        </c:ser>
        <c:ser>
          <c:idx val="3"/>
          <c:order val="3"/>
          <c:tx>
            <c:strRef>
              <c:f>'Summary English'!$G$5</c:f>
              <c:strCache>
                <c:ptCount val="1"/>
                <c:pt idx="0">
                  <c:v>Produced and distributed to the public</c:v>
                </c:pt>
              </c:strCache>
            </c:strRef>
          </c:tx>
          <c:cat>
            <c:strRef>
              <c:f>'Summary English'!$B$6:$B$10</c:f>
              <c:strCache>
                <c:ptCount val="5"/>
                <c:pt idx="0">
                  <c:v>Enacted Budget</c:v>
                </c:pt>
                <c:pt idx="1">
                  <c:v>Budget Summary</c:v>
                </c:pt>
                <c:pt idx="2">
                  <c:v>Mid-Year Report</c:v>
                </c:pt>
                <c:pt idx="3">
                  <c:v>Year-End Report</c:v>
                </c:pt>
                <c:pt idx="4">
                  <c:v>Audit Report</c:v>
                </c:pt>
              </c:strCache>
            </c:strRef>
          </c:cat>
          <c:val>
            <c:numRef>
              <c:f>'Summary English'!$G$6:$G$10</c:f>
              <c:numCache>
                <c:formatCode>0%</c:formatCode>
                <c:ptCount val="5"/>
                <c:pt idx="0">
                  <c:v>0</c:v>
                </c:pt>
                <c:pt idx="1">
                  <c:v>0</c:v>
                </c:pt>
                <c:pt idx="2">
                  <c:v>0</c:v>
                </c:pt>
                <c:pt idx="3">
                  <c:v>0</c:v>
                </c:pt>
                <c:pt idx="4">
                  <c:v>0</c:v>
                </c:pt>
              </c:numCache>
            </c:numRef>
          </c:val>
        </c:ser>
        <c:axId val="82445440"/>
        <c:axId val="82446976"/>
      </c:barChart>
      <c:catAx>
        <c:axId val="82445440"/>
        <c:scaling>
          <c:orientation val="minMax"/>
        </c:scaling>
        <c:axPos val="b"/>
        <c:tickLblPos val="nextTo"/>
        <c:crossAx val="82446976"/>
        <c:crosses val="autoZero"/>
        <c:auto val="1"/>
        <c:lblAlgn val="ctr"/>
        <c:lblOffset val="100"/>
      </c:catAx>
      <c:valAx>
        <c:axId val="82446976"/>
        <c:scaling>
          <c:orientation val="minMax"/>
          <c:max val="1"/>
        </c:scaling>
        <c:axPos val="l"/>
        <c:majorGridlines/>
        <c:numFmt formatCode="0%" sourceLinked="1"/>
        <c:tickLblPos val="low"/>
        <c:crossAx val="82445440"/>
        <c:crosses val="autoZero"/>
        <c:crossBetween val="between"/>
        <c:majorUnit val="0.2"/>
      </c:valAx>
    </c:plotArea>
    <c:legend>
      <c:legendPos val="r"/>
      <c:layout>
        <c:manualLayout>
          <c:xMode val="edge"/>
          <c:yMode val="edge"/>
          <c:x val="0.67062313665342821"/>
          <c:y val="1.238176688588084E-2"/>
          <c:w val="0.28292880232076312"/>
          <c:h val="0.97857957792176342"/>
        </c:manualLayou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pieChart>
        <c:varyColors val="1"/>
        <c:ser>
          <c:idx val="0"/>
          <c:order val="0"/>
          <c:dLbls>
            <c:showPercent val="1"/>
            <c:showLeaderLines val="1"/>
          </c:dLbls>
          <c:cat>
            <c:strRef>
              <c:f>'Summary English'!$B$21:$B$25</c:f>
              <c:strCache>
                <c:ptCount val="5"/>
                <c:pt idx="0">
                  <c:v>Less than 25% </c:v>
                </c:pt>
                <c:pt idx="1">
                  <c:v>Between 25-50% </c:v>
                </c:pt>
                <c:pt idx="2">
                  <c:v>Between 50-75% </c:v>
                </c:pt>
                <c:pt idx="3">
                  <c:v>Between 75% –100% </c:v>
                </c:pt>
                <c:pt idx="4">
                  <c:v>More than 100% </c:v>
                </c:pt>
              </c:strCache>
            </c:strRef>
          </c:cat>
          <c:val>
            <c:numRef>
              <c:f>'Summary English'!$D$21:$D$25</c:f>
              <c:numCache>
                <c:formatCode>0%</c:formatCode>
                <c:ptCount val="5"/>
                <c:pt idx="0">
                  <c:v>0</c:v>
                </c:pt>
                <c:pt idx="1">
                  <c:v>0</c:v>
                </c:pt>
                <c:pt idx="2">
                  <c:v>0</c:v>
                </c:pt>
                <c:pt idx="3">
                  <c:v>0</c:v>
                </c:pt>
                <c:pt idx="4">
                  <c:v>0</c:v>
                </c:pt>
              </c:numCache>
            </c:numRef>
          </c:val>
        </c:ser>
        <c:dLbls>
          <c:showPercent val="1"/>
        </c:dLbls>
        <c:firstSliceAng val="0"/>
      </c:pieChart>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9.3192978537257443E-2"/>
          <c:y val="0.11434053722008154"/>
          <c:w val="0.59548407512890644"/>
          <c:h val="0.7145808901546884"/>
        </c:manualLayout>
      </c:layout>
      <c:pieChart>
        <c:varyColors val="1"/>
        <c:ser>
          <c:idx val="0"/>
          <c:order val="0"/>
          <c:dLbls>
            <c:showPercent val="1"/>
            <c:showLeaderLines val="1"/>
          </c:dLbls>
          <c:cat>
            <c:strRef>
              <c:f>'Summary English'!$B$28:$B$32</c:f>
              <c:strCache>
                <c:ptCount val="5"/>
                <c:pt idx="0">
                  <c:v>&lt; 25% </c:v>
                </c:pt>
                <c:pt idx="1">
                  <c:v>25-50% </c:v>
                </c:pt>
                <c:pt idx="2">
                  <c:v>50-75% </c:v>
                </c:pt>
                <c:pt idx="3">
                  <c:v>75% –100% </c:v>
                </c:pt>
                <c:pt idx="4">
                  <c:v>&gt; 100% </c:v>
                </c:pt>
              </c:strCache>
            </c:strRef>
          </c:cat>
          <c:val>
            <c:numRef>
              <c:f>'Summary English'!$D$28:$D$32</c:f>
              <c:numCache>
                <c:formatCode>0%</c:formatCode>
                <c:ptCount val="5"/>
                <c:pt idx="0">
                  <c:v>0</c:v>
                </c:pt>
                <c:pt idx="1">
                  <c:v>0</c:v>
                </c:pt>
                <c:pt idx="2">
                  <c:v>0</c:v>
                </c:pt>
                <c:pt idx="3">
                  <c:v>0</c:v>
                </c:pt>
                <c:pt idx="4">
                  <c:v>0</c:v>
                </c:pt>
              </c:numCache>
            </c:numRef>
          </c:val>
        </c:ser>
        <c:dLbls>
          <c:showPercent val="1"/>
        </c:dLbls>
        <c:firstSliceAng val="0"/>
      </c:pieChart>
    </c:plotArea>
    <c:legend>
      <c:legendPos val="r"/>
      <c:layout>
        <c:manualLayout>
          <c:xMode val="edge"/>
          <c:yMode val="edge"/>
          <c:x val="0.73019449491890465"/>
          <c:y val="0.11300832076841462"/>
          <c:w val="0.24416447944007008"/>
          <c:h val="0.77398335846317146"/>
        </c:manualLayout>
      </c:layout>
    </c:legend>
    <c:plotVisOnly val="1"/>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English'!$C$35:$C$38</c:f>
              <c:strCache>
                <c:ptCount val="4"/>
                <c:pt idx="0">
                  <c:v>Yes, extensive information on financial assets is presented</c:v>
                </c:pt>
                <c:pt idx="1">
                  <c:v>Yes, information is presented, highlighting key information</c:v>
                </c:pt>
                <c:pt idx="2">
                  <c:v>No, information on financial assets is not presented</c:v>
                </c:pt>
                <c:pt idx="3">
                  <c:v>N/A</c:v>
                </c:pt>
              </c:strCache>
            </c:strRef>
          </c:cat>
          <c:val>
            <c:numRef>
              <c:f>'Summary English'!$D$35:$D$38</c:f>
              <c:numCache>
                <c:formatCode>0%</c:formatCode>
                <c:ptCount val="4"/>
                <c:pt idx="0">
                  <c:v>0</c:v>
                </c:pt>
                <c:pt idx="1">
                  <c:v>0</c:v>
                </c:pt>
                <c:pt idx="2">
                  <c:v>0</c:v>
                </c:pt>
                <c:pt idx="3">
                  <c:v>0</c:v>
                </c:pt>
              </c:numCache>
            </c:numRef>
          </c:val>
        </c:ser>
        <c:gapWidth val="75"/>
        <c:overlap val="40"/>
        <c:axId val="82537088"/>
        <c:axId val="82551168"/>
      </c:barChart>
      <c:catAx>
        <c:axId val="82537088"/>
        <c:scaling>
          <c:orientation val="minMax"/>
        </c:scaling>
        <c:axPos val="b"/>
        <c:majorTickMark val="none"/>
        <c:tickLblPos val="nextTo"/>
        <c:crossAx val="82551168"/>
        <c:crosses val="autoZero"/>
        <c:auto val="1"/>
        <c:lblAlgn val="ctr"/>
        <c:lblOffset val="100"/>
      </c:catAx>
      <c:valAx>
        <c:axId val="82551168"/>
        <c:scaling>
          <c:orientation val="minMax"/>
        </c:scaling>
        <c:delete val="1"/>
        <c:axPos val="l"/>
        <c:majorGridlines>
          <c:spPr>
            <a:ln w="0">
              <a:solidFill>
                <a:schemeClr val="bg1"/>
              </a:solidFill>
            </a:ln>
          </c:spPr>
        </c:majorGridlines>
        <c:numFmt formatCode="0%" sourceLinked="1"/>
        <c:majorTickMark val="none"/>
        <c:tickLblPos val="none"/>
        <c:crossAx val="82537088"/>
        <c:crosses val="autoZero"/>
        <c:crossBetween val="between"/>
        <c:majorUnit val="0.1"/>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showVal val="1"/>
          </c:dLbls>
          <c:cat>
            <c:strRef>
              <c:f>'Summary English'!$C$40:$C$43</c:f>
              <c:strCache>
                <c:ptCount val="4"/>
                <c:pt idx="0">
                  <c:v>Yes, extensive information is presented
 </c:v>
                </c:pt>
                <c:pt idx="1">
                  <c:v>Yes, information is presented, highlighting key information</c:v>
                </c:pt>
                <c:pt idx="2">
                  <c:v>No, information on non-financial assets is not presented</c:v>
                </c:pt>
                <c:pt idx="3">
                  <c:v>N/A</c:v>
                </c:pt>
              </c:strCache>
            </c:strRef>
          </c:cat>
          <c:val>
            <c:numRef>
              <c:f>'Summary English'!$D$40:$D$43</c:f>
              <c:numCache>
                <c:formatCode>0%</c:formatCode>
                <c:ptCount val="4"/>
                <c:pt idx="0">
                  <c:v>0</c:v>
                </c:pt>
                <c:pt idx="1">
                  <c:v>0</c:v>
                </c:pt>
                <c:pt idx="2">
                  <c:v>0</c:v>
                </c:pt>
                <c:pt idx="3">
                  <c:v>0</c:v>
                </c:pt>
              </c:numCache>
            </c:numRef>
          </c:val>
        </c:ser>
        <c:axId val="82574720"/>
        <c:axId val="82908288"/>
      </c:barChart>
      <c:catAx>
        <c:axId val="82574720"/>
        <c:scaling>
          <c:orientation val="minMax"/>
        </c:scaling>
        <c:axPos val="b"/>
        <c:tickLblPos val="nextTo"/>
        <c:crossAx val="82908288"/>
        <c:crosses val="autoZero"/>
        <c:auto val="1"/>
        <c:lblAlgn val="ctr"/>
        <c:lblOffset val="100"/>
      </c:catAx>
      <c:valAx>
        <c:axId val="82908288"/>
        <c:scaling>
          <c:orientation val="minMax"/>
        </c:scaling>
        <c:delete val="1"/>
        <c:axPos val="l"/>
        <c:majorGridlines>
          <c:spPr>
            <a:ln w="0">
              <a:solidFill>
                <a:schemeClr val="bg1"/>
              </a:solidFill>
            </a:ln>
          </c:spPr>
        </c:majorGridlines>
        <c:numFmt formatCode="0%" sourceLinked="1"/>
        <c:tickLblPos val="none"/>
        <c:crossAx val="82574720"/>
        <c:crosses val="autoZero"/>
        <c:crossBetween val="between"/>
        <c:majorUnit val="0.1"/>
      </c:valAx>
    </c:plotArea>
    <c:plotVisOnly val="1"/>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showVal val="1"/>
          </c:dLbls>
          <c:cat>
            <c:strRef>
              <c:f>'Summary English'!$C$45:$C$48</c:f>
              <c:strCache>
                <c:ptCount val="4"/>
                <c:pt idx="0">
                  <c:v>All sources of donor assistance are identified individually.</c:v>
                </c:pt>
                <c:pt idx="1">
                  <c:v>Some sources of donor assistance are identified individually.</c:v>
                </c:pt>
                <c:pt idx="2">
                  <c:v>No sources of donor assistance are identified individually.</c:v>
                </c:pt>
                <c:pt idx="3">
                  <c:v>N/A</c:v>
                </c:pt>
              </c:strCache>
            </c:strRef>
          </c:cat>
          <c:val>
            <c:numRef>
              <c:f>'Summary English'!$D$45:$D$48</c:f>
              <c:numCache>
                <c:formatCode>0%</c:formatCode>
                <c:ptCount val="4"/>
                <c:pt idx="0">
                  <c:v>0</c:v>
                </c:pt>
                <c:pt idx="1">
                  <c:v>0</c:v>
                </c:pt>
                <c:pt idx="2">
                  <c:v>0</c:v>
                </c:pt>
                <c:pt idx="3">
                  <c:v>0</c:v>
                </c:pt>
              </c:numCache>
            </c:numRef>
          </c:val>
        </c:ser>
        <c:axId val="82952576"/>
        <c:axId val="82954112"/>
      </c:barChart>
      <c:catAx>
        <c:axId val="82952576"/>
        <c:scaling>
          <c:orientation val="minMax"/>
        </c:scaling>
        <c:axPos val="b"/>
        <c:tickLblPos val="nextTo"/>
        <c:crossAx val="82954112"/>
        <c:crosses val="autoZero"/>
        <c:auto val="1"/>
        <c:lblAlgn val="ctr"/>
        <c:lblOffset val="100"/>
      </c:catAx>
      <c:valAx>
        <c:axId val="82954112"/>
        <c:scaling>
          <c:orientation val="minMax"/>
        </c:scaling>
        <c:delete val="1"/>
        <c:axPos val="l"/>
        <c:majorGridlines>
          <c:spPr>
            <a:ln w="0">
              <a:solidFill>
                <a:schemeClr val="bg1"/>
              </a:solidFill>
            </a:ln>
            <a:effectLst>
              <a:outerShdw blurRad="50800" dist="50800" dir="5400000" algn="ctr" rotWithShape="0">
                <a:schemeClr val="bg1"/>
              </a:outerShdw>
            </a:effectLst>
          </c:spPr>
        </c:majorGridlines>
        <c:numFmt formatCode="0%" sourceLinked="1"/>
        <c:tickLblPos val="none"/>
        <c:crossAx val="82952576"/>
        <c:crosses val="autoZero"/>
        <c:crossBetween val="between"/>
        <c:majorUnit val="0.1"/>
      </c:valAx>
    </c:plotArea>
    <c:plotVisOnly val="1"/>
  </c:chart>
  <c:printSettings>
    <c:headerFooter/>
    <c:pageMargins b="0.75000000000000089" l="0.70000000000000062" r="0.70000000000000062" t="0.750000000000000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English'!$C$55:$C$58</c:f>
              <c:strCache>
                <c:ptCount val="4"/>
                <c:pt idx="0">
                  <c:v>Performance indicators are presented for all programs</c:v>
                </c:pt>
                <c:pt idx="1">
                  <c:v>Performance indicators are presented for some programs</c:v>
                </c:pt>
                <c:pt idx="2">
                  <c:v>No performance indicators are presented</c:v>
                </c:pt>
                <c:pt idx="3">
                  <c:v>N/A</c:v>
                </c:pt>
              </c:strCache>
            </c:strRef>
          </c:cat>
          <c:val>
            <c:numRef>
              <c:f>'Summary English'!$D$55:$D$58</c:f>
              <c:numCache>
                <c:formatCode>0%</c:formatCode>
                <c:ptCount val="4"/>
                <c:pt idx="0">
                  <c:v>0</c:v>
                </c:pt>
                <c:pt idx="1">
                  <c:v>0</c:v>
                </c:pt>
                <c:pt idx="2">
                  <c:v>0</c:v>
                </c:pt>
                <c:pt idx="3">
                  <c:v>0</c:v>
                </c:pt>
              </c:numCache>
            </c:numRef>
          </c:val>
        </c:ser>
        <c:gapWidth val="75"/>
        <c:overlap val="40"/>
        <c:axId val="84222720"/>
        <c:axId val="84224256"/>
      </c:barChart>
      <c:catAx>
        <c:axId val="84222720"/>
        <c:scaling>
          <c:orientation val="minMax"/>
        </c:scaling>
        <c:axPos val="b"/>
        <c:numFmt formatCode="General" sourceLinked="1"/>
        <c:majorTickMark val="none"/>
        <c:tickLblPos val="nextTo"/>
        <c:crossAx val="84224256"/>
        <c:crosses val="autoZero"/>
        <c:auto val="1"/>
        <c:lblAlgn val="ctr"/>
        <c:lblOffset val="100"/>
      </c:catAx>
      <c:valAx>
        <c:axId val="84224256"/>
        <c:scaling>
          <c:orientation val="minMax"/>
        </c:scaling>
        <c:delete val="1"/>
        <c:axPos val="l"/>
        <c:majorGridlines>
          <c:spPr>
            <a:ln w="0">
              <a:solidFill>
                <a:schemeClr val="bg1"/>
              </a:solidFill>
            </a:ln>
          </c:spPr>
        </c:majorGridlines>
        <c:numFmt formatCode="0%" sourceLinked="1"/>
        <c:majorTickMark val="none"/>
        <c:tickLblPos val="none"/>
        <c:crossAx val="84222720"/>
        <c:crosses val="autoZero"/>
        <c:crossBetween val="between"/>
        <c:majorUnit val="0.1"/>
      </c:valAx>
    </c:plotArea>
    <c:plotVisOnly val="1"/>
  </c:chart>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dLbls>
            <c:dLblPos val="inEnd"/>
            <c:showVal val="1"/>
          </c:dLbls>
          <c:cat>
            <c:strRef>
              <c:f>'Summary English'!$C$60:$C$61</c:f>
              <c:strCache>
                <c:ptCount val="2"/>
                <c:pt idx="0">
                  <c:v>Yes</c:v>
                </c:pt>
                <c:pt idx="1">
                  <c:v>No</c:v>
                </c:pt>
              </c:strCache>
            </c:strRef>
          </c:cat>
          <c:val>
            <c:numRef>
              <c:f>'Summary English'!$D$60:$D$61</c:f>
              <c:numCache>
                <c:formatCode>0%</c:formatCode>
                <c:ptCount val="2"/>
                <c:pt idx="0">
                  <c:v>0</c:v>
                </c:pt>
                <c:pt idx="1">
                  <c:v>0</c:v>
                </c:pt>
              </c:numCache>
            </c:numRef>
          </c:val>
        </c:ser>
        <c:gapWidth val="75"/>
        <c:overlap val="40"/>
        <c:axId val="84264448"/>
        <c:axId val="84265984"/>
      </c:barChart>
      <c:catAx>
        <c:axId val="84264448"/>
        <c:scaling>
          <c:orientation val="minMax"/>
        </c:scaling>
        <c:axPos val="b"/>
        <c:numFmt formatCode="General" sourceLinked="1"/>
        <c:majorTickMark val="none"/>
        <c:tickLblPos val="nextTo"/>
        <c:crossAx val="84265984"/>
        <c:crosses val="autoZero"/>
        <c:auto val="1"/>
        <c:lblAlgn val="ctr"/>
        <c:lblOffset val="100"/>
      </c:catAx>
      <c:valAx>
        <c:axId val="84265984"/>
        <c:scaling>
          <c:orientation val="minMax"/>
        </c:scaling>
        <c:delete val="1"/>
        <c:axPos val="l"/>
        <c:majorGridlines>
          <c:spPr>
            <a:ln w="0">
              <a:solidFill>
                <a:schemeClr val="bg1"/>
              </a:solidFill>
            </a:ln>
          </c:spPr>
        </c:majorGridlines>
        <c:numFmt formatCode="0%" sourceLinked="1"/>
        <c:majorTickMark val="none"/>
        <c:tickLblPos val="none"/>
        <c:crossAx val="84264448"/>
        <c:crosses val="autoZero"/>
        <c:crossBetween val="between"/>
        <c:majorUnit val="0.1"/>
      </c:valAx>
    </c:plotArea>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11</xdr:col>
      <xdr:colOff>219074</xdr:colOff>
      <xdr:row>2</xdr:row>
      <xdr:rowOff>38100</xdr:rowOff>
    </xdr:from>
    <xdr:to>
      <xdr:col>18</xdr:col>
      <xdr:colOff>361950</xdr:colOff>
      <xdr:row>11</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9523</xdr:colOff>
      <xdr:row>2</xdr:row>
      <xdr:rowOff>9525</xdr:rowOff>
    </xdr:from>
    <xdr:to>
      <xdr:col>16</xdr:col>
      <xdr:colOff>228600</xdr:colOff>
      <xdr:row>10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18</xdr:row>
      <xdr:rowOff>180975</xdr:rowOff>
    </xdr:from>
    <xdr:to>
      <xdr:col>11</xdr:col>
      <xdr:colOff>380999</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742949</xdr:colOff>
      <xdr:row>26</xdr:row>
      <xdr:rowOff>9525</xdr:rowOff>
    </xdr:from>
    <xdr:to>
      <xdr:col>12</xdr:col>
      <xdr:colOff>9525</xdr:colOff>
      <xdr:row>33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733425</xdr:colOff>
      <xdr:row>33</xdr:row>
      <xdr:rowOff>9525</xdr:rowOff>
    </xdr:from>
    <xdr:to>
      <xdr:col>12</xdr:col>
      <xdr:colOff>285750</xdr:colOff>
      <xdr:row>38</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38</xdr:row>
      <xdr:rowOff>0</xdr:rowOff>
    </xdr:from>
    <xdr:to>
      <xdr:col>12</xdr:col>
      <xdr:colOff>295275</xdr:colOff>
      <xdr:row>43</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43</xdr:row>
      <xdr:rowOff>0</xdr:rowOff>
    </xdr:from>
    <xdr:to>
      <xdr:col>12</xdr:col>
      <xdr:colOff>295275</xdr:colOff>
      <xdr:row>47</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53</xdr:row>
      <xdr:rowOff>0</xdr:rowOff>
    </xdr:from>
    <xdr:to>
      <xdr:col>12</xdr:col>
      <xdr:colOff>295275</xdr:colOff>
      <xdr:row>58</xdr:row>
      <xdr:rowOff>9525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58</xdr:row>
      <xdr:rowOff>0</xdr:rowOff>
    </xdr:from>
    <xdr:to>
      <xdr:col>12</xdr:col>
      <xdr:colOff>295275</xdr:colOff>
      <xdr:row>62</xdr:row>
      <xdr:rowOff>47625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62</xdr:row>
      <xdr:rowOff>0</xdr:rowOff>
    </xdr:from>
    <xdr:to>
      <xdr:col>12</xdr:col>
      <xdr:colOff>295275</xdr:colOff>
      <xdr:row>67</xdr:row>
      <xdr:rowOff>152400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68</xdr:row>
      <xdr:rowOff>0</xdr:rowOff>
    </xdr:from>
    <xdr:to>
      <xdr:col>12</xdr:col>
      <xdr:colOff>295275</xdr:colOff>
      <xdr:row>75</xdr:row>
      <xdr:rowOff>161925</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76</xdr:row>
      <xdr:rowOff>0</xdr:rowOff>
    </xdr:from>
    <xdr:to>
      <xdr:col>12</xdr:col>
      <xdr:colOff>295275</xdr:colOff>
      <xdr:row>82</xdr:row>
      <xdr:rowOff>9525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82</xdr:row>
      <xdr:rowOff>1</xdr:rowOff>
    </xdr:from>
    <xdr:to>
      <xdr:col>12</xdr:col>
      <xdr:colOff>295275</xdr:colOff>
      <xdr:row>88</xdr:row>
      <xdr:rowOff>38101</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93</xdr:row>
      <xdr:rowOff>0</xdr:rowOff>
    </xdr:from>
    <xdr:to>
      <xdr:col>12</xdr:col>
      <xdr:colOff>295275</xdr:colOff>
      <xdr:row>99</xdr:row>
      <xdr:rowOff>28575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9526</xdr:colOff>
      <xdr:row>47</xdr:row>
      <xdr:rowOff>180975</xdr:rowOff>
    </xdr:from>
    <xdr:to>
      <xdr:col>12</xdr:col>
      <xdr:colOff>447675</xdr:colOff>
      <xdr:row>52</xdr:row>
      <xdr:rowOff>95250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fr.wikipedia.org/w/index.php?title=Ekondo-Titi&amp;action=edit&amp;redlink=1" TargetMode="External"/><Relationship Id="rId299" Type="http://schemas.openxmlformats.org/officeDocument/2006/relationships/hyperlink" Target="http://fr.wikipedia.org/wiki/Poli" TargetMode="External"/><Relationship Id="rId303" Type="http://schemas.openxmlformats.org/officeDocument/2006/relationships/hyperlink" Target="http://fr.wikipedia.org/w/index.php?title=Salapoumb%C3%A9&amp;action=edit&amp;redlink=1" TargetMode="External"/><Relationship Id="rId21" Type="http://schemas.openxmlformats.org/officeDocument/2006/relationships/hyperlink" Target="http://fr.wikipedia.org/w/index.php?title=Afanloum&amp;action=edit&amp;redlink=1" TargetMode="External"/><Relationship Id="rId42" Type="http://schemas.openxmlformats.org/officeDocument/2006/relationships/hyperlink" Target="http://fr.wikipedia.org/w/index.php?title=Bafut_(ville)&amp;action=edit&amp;redlink=1" TargetMode="External"/><Relationship Id="rId63" Type="http://schemas.openxmlformats.org/officeDocument/2006/relationships/hyperlink" Target="http://fr.wikipedia.org/wiki/Bati%C3%A9" TargetMode="External"/><Relationship Id="rId84" Type="http://schemas.openxmlformats.org/officeDocument/2006/relationships/hyperlink" Target="http://fr.wikipedia.org/wiki/Bokito" TargetMode="External"/><Relationship Id="rId138" Type="http://schemas.openxmlformats.org/officeDocument/2006/relationships/hyperlink" Target="http://fr.wikipedia.org/w/index.php?title=Garoua-Boula%C3%AF&amp;action=edit&amp;redlink=1" TargetMode="External"/><Relationship Id="rId159" Type="http://schemas.openxmlformats.org/officeDocument/2006/relationships/hyperlink" Target="http://fr.wikipedia.org/w/index.php?title=Kentzou&amp;action=edit&amp;redlink=1" TargetMode="External"/><Relationship Id="rId324" Type="http://schemas.openxmlformats.org/officeDocument/2006/relationships/hyperlink" Target="http://fr.wikipedia.org/w/index.php?title=Wina&amp;action=edit&amp;redlink=1" TargetMode="External"/><Relationship Id="rId345" Type="http://schemas.openxmlformats.org/officeDocument/2006/relationships/hyperlink" Target="http://fr.wikipedia.org/w/index.php?title=Elak-Oku&amp;action=edit&amp;redlink=1" TargetMode="External"/><Relationship Id="rId366" Type="http://schemas.openxmlformats.org/officeDocument/2006/relationships/hyperlink" Target="http://fr.wikipedia.org/w/index.php?title=Zhoa&amp;action=edit&amp;redlink=1" TargetMode="External"/><Relationship Id="rId170" Type="http://schemas.openxmlformats.org/officeDocument/2006/relationships/hyperlink" Target="http://fr.wikipedia.org/wiki/Kouss%C3%A9ri" TargetMode="External"/><Relationship Id="rId191" Type="http://schemas.openxmlformats.org/officeDocument/2006/relationships/hyperlink" Target="http://fr.wikipedia.org/w/index.php?title=Mak%C3%A9n%C3%A9n%C3%A9&amp;action=edit&amp;redlink=1" TargetMode="External"/><Relationship Id="rId205" Type="http://schemas.openxmlformats.org/officeDocument/2006/relationships/hyperlink" Target="http://fr.wikipedia.org/w/index.php?title=Mbandjock&amp;action=edit&amp;redlink=1" TargetMode="External"/><Relationship Id="rId226" Type="http://schemas.openxmlformats.org/officeDocument/2006/relationships/hyperlink" Target="http://fr.wikipedia.org/wiki/Mfou" TargetMode="External"/><Relationship Id="rId247" Type="http://schemas.openxmlformats.org/officeDocument/2006/relationships/hyperlink" Target="http://fr.wikipedia.org/w/index.php?title=Ndelele&amp;action=edit&amp;redlink=1" TargetMode="External"/><Relationship Id="rId107" Type="http://schemas.openxmlformats.org/officeDocument/2006/relationships/hyperlink" Target="http://fr.wikipedia.org/w/index.php?title=Doum%C3%A9&amp;action=edit&amp;redlink=1" TargetMode="External"/><Relationship Id="rId268" Type="http://schemas.openxmlformats.org/officeDocument/2006/relationships/hyperlink" Target="http://fr.wikipedia.org/wiki/Niete" TargetMode="External"/><Relationship Id="rId289" Type="http://schemas.openxmlformats.org/officeDocument/2006/relationships/hyperlink" Target="http://fr.wikipedia.org/w/index.php?title=Okola&amp;action=edit&amp;redlink=1" TargetMode="External"/><Relationship Id="rId11" Type="http://schemas.openxmlformats.org/officeDocument/2006/relationships/hyperlink" Target="http://fr.wikipedia.org/w/index.php?title=Mbe&amp;action=edit&amp;redlink=1" TargetMode="External"/><Relationship Id="rId32" Type="http://schemas.openxmlformats.org/officeDocument/2006/relationships/hyperlink" Target="http://fr.wikipedia.org/wiki/Atok" TargetMode="External"/><Relationship Id="rId53" Type="http://schemas.openxmlformats.org/officeDocument/2006/relationships/hyperlink" Target="http://fr.wikipedia.org/wiki/Bangem" TargetMode="External"/><Relationship Id="rId74" Type="http://schemas.openxmlformats.org/officeDocument/2006/relationships/hyperlink" Target="http://fr.wikipedia.org/w/index.php?title=B%C3%A9tar%C3%A9-Oya&amp;action=edit&amp;redlink=1" TargetMode="External"/><Relationship Id="rId128" Type="http://schemas.openxmlformats.org/officeDocument/2006/relationships/hyperlink" Target="http://fr.wikipedia.org/w/index.php?title=Fonfuka&amp;action=edit&amp;redlink=1" TargetMode="External"/><Relationship Id="rId149" Type="http://schemas.openxmlformats.org/officeDocument/2006/relationships/hyperlink" Target="http://fr.wikipedia.org/w/index.php?title=Hina_(Cameroun)&amp;action=edit&amp;redlink=1" TargetMode="External"/><Relationship Id="rId314" Type="http://schemas.openxmlformats.org/officeDocument/2006/relationships/hyperlink" Target="http://fr.wikipedia.org/w/index.php?title=Tokomb%C3%A9r%C3%A9&amp;action=edit&amp;redlink=1" TargetMode="External"/><Relationship Id="rId335" Type="http://schemas.openxmlformats.org/officeDocument/2006/relationships/hyperlink" Target="http://fr.wikipedia.org/w/index.php?title=Ako_(Cameroun)&amp;action=edit&amp;redlink=1" TargetMode="External"/><Relationship Id="rId356" Type="http://schemas.openxmlformats.org/officeDocument/2006/relationships/hyperlink" Target="http://fr.wikipedia.org/w/index.php?title=Njikwa&amp;action=edit&amp;redlink=1" TargetMode="External"/><Relationship Id="rId5" Type="http://schemas.openxmlformats.org/officeDocument/2006/relationships/hyperlink" Target="http://fr.wikipedia.org/w/index.php?title=Djohong&amp;action=edit&amp;redlink=1" TargetMode="External"/><Relationship Id="rId95" Type="http://schemas.openxmlformats.org/officeDocument/2006/relationships/hyperlink" Target="http://fr.wikipedia.org/wiki/Demding" TargetMode="External"/><Relationship Id="rId160" Type="http://schemas.openxmlformats.org/officeDocument/2006/relationships/hyperlink" Target="http://fr.wikipedia.org/w/index.php?title=Kette&amp;action=edit&amp;redlink=1" TargetMode="External"/><Relationship Id="rId181" Type="http://schemas.openxmlformats.org/officeDocument/2006/relationships/hyperlink" Target="http://fr.wikipedia.org/w/index.php?title=Logone-Birni&amp;action=edit&amp;redlink=1" TargetMode="External"/><Relationship Id="rId216" Type="http://schemas.openxmlformats.org/officeDocument/2006/relationships/hyperlink" Target="http://fr.wikipedia.org/wiki/Mengang" TargetMode="External"/><Relationship Id="rId237" Type="http://schemas.openxmlformats.org/officeDocument/2006/relationships/hyperlink" Target="http://fr.wikipedia.org/wiki/Monat%C3%A9l%C3%A9" TargetMode="External"/><Relationship Id="rId258" Type="http://schemas.openxmlformats.org/officeDocument/2006/relationships/hyperlink" Target="http://fr.wikipedia.org/w/index.php?title=Ngong&amp;action=edit&amp;redlink=1" TargetMode="External"/><Relationship Id="rId279" Type="http://schemas.openxmlformats.org/officeDocument/2006/relationships/hyperlink" Target="http://fr.wikipedia.org/wiki/Nkongsamba" TargetMode="External"/><Relationship Id="rId22" Type="http://schemas.openxmlformats.org/officeDocument/2006/relationships/hyperlink" Target="http://fr.wikipedia.org/w/index.php?title=Ako_(Cameroun)&amp;action=edit&amp;redlink=1" TargetMode="External"/><Relationship Id="rId43" Type="http://schemas.openxmlformats.org/officeDocument/2006/relationships/hyperlink" Target="http://fr.wikipedia.org/wiki/Baham_(ville)" TargetMode="External"/><Relationship Id="rId64" Type="http://schemas.openxmlformats.org/officeDocument/2006/relationships/hyperlink" Target="http://fr.wikipedia.org/wiki/Batoufam" TargetMode="External"/><Relationship Id="rId118" Type="http://schemas.openxmlformats.org/officeDocument/2006/relationships/hyperlink" Target="http://fr.wikipedia.org/w/index.php?title=Elak-Oku&amp;action=edit&amp;redlink=1" TargetMode="External"/><Relationship Id="rId139" Type="http://schemas.openxmlformats.org/officeDocument/2006/relationships/hyperlink" Target="http://fr.wikipedia.org/w/index.php?title=Gashiga&amp;action=edit&amp;redlink=1" TargetMode="External"/><Relationship Id="rId290" Type="http://schemas.openxmlformats.org/officeDocument/2006/relationships/hyperlink" Target="http://fr.wikipedia.org/w/index.php?title=Olamze&amp;action=edit&amp;redlink=1" TargetMode="External"/><Relationship Id="rId304" Type="http://schemas.openxmlformats.org/officeDocument/2006/relationships/hyperlink" Target="http://fr.wikipedia.org/wiki/Sangm%C3%A9lima" TargetMode="External"/><Relationship Id="rId325" Type="http://schemas.openxmlformats.org/officeDocument/2006/relationships/hyperlink" Target="http://fr.wikipedia.org/wiki/Wum_(ville)" TargetMode="External"/><Relationship Id="rId346" Type="http://schemas.openxmlformats.org/officeDocument/2006/relationships/hyperlink" Target="http://fr.wikipedia.org/w/index.php?title=Fonfuka&amp;action=edit&amp;redlink=1" TargetMode="External"/><Relationship Id="rId367" Type="http://schemas.openxmlformats.org/officeDocument/2006/relationships/printerSettings" Target="../printerSettings/printerSettings1.bin"/><Relationship Id="rId85" Type="http://schemas.openxmlformats.org/officeDocument/2006/relationships/hyperlink" Target="http://fr.wikipedia.org/wiki/Nkon" TargetMode="External"/><Relationship Id="rId150" Type="http://schemas.openxmlformats.org/officeDocument/2006/relationships/hyperlink" Target="http://fr.wikipedia.org/w/index.php?title=Idabato&amp;action=edit&amp;redlink=1" TargetMode="External"/><Relationship Id="rId171" Type="http://schemas.openxmlformats.org/officeDocument/2006/relationships/hyperlink" Target="http://fr.wikipedia.org/w/index.php?title=Koutaba&amp;action=edit&amp;redlink=1" TargetMode="External"/><Relationship Id="rId192" Type="http://schemas.openxmlformats.org/officeDocument/2006/relationships/hyperlink" Target="http://fr.wikipedia.org/w/index.php?title=Malentouen&amp;action=edit&amp;redlink=1" TargetMode="External"/><Relationship Id="rId206" Type="http://schemas.openxmlformats.org/officeDocument/2006/relationships/hyperlink" Target="http://fr.wikipedia.org/w/index.php?title=Mbang&amp;action=edit&amp;redlink=1" TargetMode="External"/><Relationship Id="rId227" Type="http://schemas.openxmlformats.org/officeDocument/2006/relationships/hyperlink" Target="http://fr.wikipedia.org/w/index.php?title=Mindif&amp;action=edit&amp;redlink=1" TargetMode="External"/><Relationship Id="rId248" Type="http://schemas.openxmlformats.org/officeDocument/2006/relationships/hyperlink" Target="http://fr.wikipedia.org/w/index.php?title=Ndikinim%C3%A9ki&amp;action=edit&amp;redlink=1" TargetMode="External"/><Relationship Id="rId269" Type="http://schemas.openxmlformats.org/officeDocument/2006/relationships/hyperlink" Target="http://fr.wikipedia.org/w/index.php?title=Nitoukou&amp;action=edit&amp;redlink=1" TargetMode="External"/><Relationship Id="rId12" Type="http://schemas.openxmlformats.org/officeDocument/2006/relationships/hyperlink" Target="http://fr.wikipedia.org/wiki/Meiganga" TargetMode="External"/><Relationship Id="rId33" Type="http://schemas.openxmlformats.org/officeDocument/2006/relationships/hyperlink" Target="http://fr.wikipedia.org/wiki/Awa%C3%A9" TargetMode="External"/><Relationship Id="rId108" Type="http://schemas.openxmlformats.org/officeDocument/2006/relationships/hyperlink" Target="http://fr.wikipedia.org/wiki/Dschang" TargetMode="External"/><Relationship Id="rId129" Type="http://schemas.openxmlformats.org/officeDocument/2006/relationships/hyperlink" Target="http://fr.wikipedia.org/wiki/Fongo-Tongo" TargetMode="External"/><Relationship Id="rId280" Type="http://schemas.openxmlformats.org/officeDocument/2006/relationships/hyperlink" Target="http://fr.wikipedia.org/w/index.php?title=Nkong-Zem&amp;action=edit&amp;redlink=1" TargetMode="External"/><Relationship Id="rId315" Type="http://schemas.openxmlformats.org/officeDocument/2006/relationships/hyperlink" Target="http://fr.wikipedia.org/w/index.php?title=Tombel&amp;action=edit&amp;redlink=1" TargetMode="External"/><Relationship Id="rId336" Type="http://schemas.openxmlformats.org/officeDocument/2006/relationships/hyperlink" Target="http://fr.wikipedia.org/w/index.php?title=Andek&amp;action=edit&amp;redlink=1" TargetMode="External"/><Relationship Id="rId357" Type="http://schemas.openxmlformats.org/officeDocument/2006/relationships/hyperlink" Target="http://fr.wikipedia.org/w/index.php?title=Njinikom&amp;action=edit&amp;redlink=1" TargetMode="External"/><Relationship Id="rId54" Type="http://schemas.openxmlformats.org/officeDocument/2006/relationships/hyperlink" Target="http://fr.wikipedia.org/wiki/Banka" TargetMode="External"/><Relationship Id="rId75" Type="http://schemas.openxmlformats.org/officeDocument/2006/relationships/hyperlink" Target="http://fr.wikipedia.org/w/index.php?title=Bibemi&amp;action=edit&amp;redlink=1" TargetMode="External"/><Relationship Id="rId96" Type="http://schemas.openxmlformats.org/officeDocument/2006/relationships/hyperlink" Target="http://fr.wikipedia.org/w/index.php?title=Deuk&amp;action=edit&amp;redlink=1" TargetMode="External"/><Relationship Id="rId140" Type="http://schemas.openxmlformats.org/officeDocument/2006/relationships/hyperlink" Target="http://fr.wikipedia.org/w/index.php?title=Gawaza&amp;action=edit&amp;redlink=1" TargetMode="External"/><Relationship Id="rId161" Type="http://schemas.openxmlformats.org/officeDocument/2006/relationships/hyperlink" Target="http://fr.wikipedia.org/wiki/Kiiki" TargetMode="External"/><Relationship Id="rId182" Type="http://schemas.openxmlformats.org/officeDocument/2006/relationships/hyperlink" Target="http://fr.wikipedia.org/w/index.php?title=Lokoundje&amp;action=edit&amp;redlink=1" TargetMode="External"/><Relationship Id="rId217" Type="http://schemas.openxmlformats.org/officeDocument/2006/relationships/hyperlink" Target="http://fr.wikipedia.org/w/index.php?title=Mengong&amp;action=edit&amp;redlink=1" TargetMode="External"/><Relationship Id="rId6" Type="http://schemas.openxmlformats.org/officeDocument/2006/relationships/hyperlink" Target="http://fr.wikipedia.org/w/index.php?title=Galim-Tign%C3%A8re&amp;action=edit&amp;redlink=1" TargetMode="External"/><Relationship Id="rId238" Type="http://schemas.openxmlformats.org/officeDocument/2006/relationships/hyperlink" Target="http://fr.wikipedia.org/wiki/Mora_(Cameroun)" TargetMode="External"/><Relationship Id="rId259" Type="http://schemas.openxmlformats.org/officeDocument/2006/relationships/hyperlink" Target="http://fr.wikipedia.org/w/index.php?title=Ngoro&amp;action=edit&amp;redlink=1" TargetMode="External"/><Relationship Id="rId23" Type="http://schemas.openxmlformats.org/officeDocument/2006/relationships/hyperlink" Target="http://fr.wikipedia.org/wiki/Akoeman" TargetMode="External"/><Relationship Id="rId119" Type="http://schemas.openxmlformats.org/officeDocument/2006/relationships/hyperlink" Target="http://fr.wikipedia.org/w/index.php?title=Elig-Mfomo&amp;action=edit&amp;redlink=1" TargetMode="External"/><Relationship Id="rId270" Type="http://schemas.openxmlformats.org/officeDocument/2006/relationships/hyperlink" Target="http://fr.wikipedia.org/w/index.php?title=Njikwa&amp;action=edit&amp;redlink=1" TargetMode="External"/><Relationship Id="rId291" Type="http://schemas.openxmlformats.org/officeDocument/2006/relationships/hyperlink" Target="http://fr.wikipedia.org/wiki/Olanguina" TargetMode="External"/><Relationship Id="rId305" Type="http://schemas.openxmlformats.org/officeDocument/2006/relationships/hyperlink" Target="http://fr.wikipedia.org/w/index.php?title=Santa_(Cameroun)&amp;action=edit&amp;redlink=1" TargetMode="External"/><Relationship Id="rId326" Type="http://schemas.openxmlformats.org/officeDocument/2006/relationships/hyperlink" Target="http://fr.wikipedia.org/wiki/Yabassi" TargetMode="External"/><Relationship Id="rId347" Type="http://schemas.openxmlformats.org/officeDocument/2006/relationships/hyperlink" Target="http://fr.wikipedia.org/wiki/Fundong" TargetMode="External"/><Relationship Id="rId44" Type="http://schemas.openxmlformats.org/officeDocument/2006/relationships/hyperlink" Target="http://fr.wikipedia.org/w/index.php?title=Bali_(Cameroun)&amp;action=edit&amp;redlink=1" TargetMode="External"/><Relationship Id="rId65" Type="http://schemas.openxmlformats.org/officeDocument/2006/relationships/hyperlink" Target="http://fr.wikipedia.org/wiki/Batouri" TargetMode="External"/><Relationship Id="rId86" Type="http://schemas.openxmlformats.org/officeDocument/2006/relationships/hyperlink" Target="http://fr.wikipedia.org/w/index.php?title=Bondjock&amp;action=edit&amp;redlink=1" TargetMode="External"/><Relationship Id="rId130" Type="http://schemas.openxmlformats.org/officeDocument/2006/relationships/hyperlink" Target="http://fr.wikipedia.org/w/index.php?title=Fotokol&amp;action=edit&amp;redlink=1" TargetMode="External"/><Relationship Id="rId151" Type="http://schemas.openxmlformats.org/officeDocument/2006/relationships/hyperlink" Target="http://fr.wikipedia.org/w/index.php?title=Idenau&amp;action=edit&amp;redlink=1" TargetMode="External"/><Relationship Id="rId172" Type="http://schemas.openxmlformats.org/officeDocument/2006/relationships/hyperlink" Target="http://fr.wikipedia.org/w/index.php?title=Koza&amp;action=edit&amp;redlink=1" TargetMode="External"/><Relationship Id="rId193" Type="http://schemas.openxmlformats.org/officeDocument/2006/relationships/hyperlink" Target="http://fr.wikipedia.org/wiki/Mamf%C3%A9" TargetMode="External"/><Relationship Id="rId207" Type="http://schemas.openxmlformats.org/officeDocument/2006/relationships/hyperlink" Target="http://fr.wikipedia.org/wiki/Mbanga" TargetMode="External"/><Relationship Id="rId228" Type="http://schemas.openxmlformats.org/officeDocument/2006/relationships/hyperlink" Target="http://fr.wikipedia.org/w/index.php?title=Mindourou&amp;action=edit&amp;redlink=1" TargetMode="External"/><Relationship Id="rId249" Type="http://schemas.openxmlformats.org/officeDocument/2006/relationships/hyperlink" Target="http://fr.wikipedia.org/wiki/Ndobian" TargetMode="External"/><Relationship Id="rId13" Type="http://schemas.openxmlformats.org/officeDocument/2006/relationships/hyperlink" Target="http://fr.wikipedia.org/w/index.php?title=Nganha&amp;action=edit&amp;redlink=1" TargetMode="External"/><Relationship Id="rId109" Type="http://schemas.openxmlformats.org/officeDocument/2006/relationships/hyperlink" Target="http://fr.wikipedia.org/wiki/Dzeng" TargetMode="External"/><Relationship Id="rId260" Type="http://schemas.openxmlformats.org/officeDocument/2006/relationships/hyperlink" Target="http://fr.wikipedia.org/w/index.php?title=Ngoulemakong&amp;action=edit&amp;redlink=1" TargetMode="External"/><Relationship Id="rId281" Type="http://schemas.openxmlformats.org/officeDocument/2006/relationships/hyperlink" Target="http://fr.wikipedia.org/w/index.php?title=Nkor&amp;action=edit&amp;redlink=1" TargetMode="External"/><Relationship Id="rId316" Type="http://schemas.openxmlformats.org/officeDocument/2006/relationships/hyperlink" Target="http://fr.wikipedia.org/w/index.php?title=Tonga_(Cameroun)&amp;action=edit&amp;redlink=1" TargetMode="External"/><Relationship Id="rId337" Type="http://schemas.openxmlformats.org/officeDocument/2006/relationships/hyperlink" Target="http://fr.wikipedia.org/w/index.php?title=Babessi&amp;action=edit&amp;redlink=1" TargetMode="External"/><Relationship Id="rId34" Type="http://schemas.openxmlformats.org/officeDocument/2006/relationships/hyperlink" Target="http://fr.wikipedia.org/w/index.php?title=Ayos&amp;action=edit&amp;redlink=1" TargetMode="External"/><Relationship Id="rId55" Type="http://schemas.openxmlformats.org/officeDocument/2006/relationships/hyperlink" Target="http://fr.wikipedia.org/wiki/Bangou" TargetMode="External"/><Relationship Id="rId76" Type="http://schemas.openxmlformats.org/officeDocument/2006/relationships/hyperlink" Target="http://fr.wikipedia.org/w/index.php?title=Bibey&amp;action=edit&amp;redlink=1" TargetMode="External"/><Relationship Id="rId97" Type="http://schemas.openxmlformats.org/officeDocument/2006/relationships/hyperlink" Target="http://fr.wikipedia.org/w/index.php?title=Diang&amp;action=edit&amp;redlink=1" TargetMode="External"/><Relationship Id="rId120" Type="http://schemas.openxmlformats.org/officeDocument/2006/relationships/hyperlink" Target="http://fr.wikipedia.org/w/index.php?title=Endom&amp;action=edit&amp;redlink=1" TargetMode="External"/><Relationship Id="rId141" Type="http://schemas.openxmlformats.org/officeDocument/2006/relationships/hyperlink" Target="http://fr.wikipedia.org/wiki/Gobo" TargetMode="External"/><Relationship Id="rId358" Type="http://schemas.openxmlformats.org/officeDocument/2006/relationships/hyperlink" Target="http://fr.wikipedia.org/wiki/Nkamb%C3%A9" TargetMode="External"/><Relationship Id="rId7" Type="http://schemas.openxmlformats.org/officeDocument/2006/relationships/hyperlink" Target="http://fr.wikipedia.org/w/index.php?title=Kontcha&amp;action=edit&amp;redlink=1" TargetMode="External"/><Relationship Id="rId162" Type="http://schemas.openxmlformats.org/officeDocument/2006/relationships/hyperlink" Target="http://fr.wikipedia.org/w/index.php?title=Kobdombo&amp;action=edit&amp;redlink=1" TargetMode="External"/><Relationship Id="rId183" Type="http://schemas.openxmlformats.org/officeDocument/2006/relationships/hyperlink" Target="http://fr.wikipedia.org/wiki/Lolodorf" TargetMode="External"/><Relationship Id="rId218" Type="http://schemas.openxmlformats.org/officeDocument/2006/relationships/hyperlink" Target="http://fr.wikipedia.org/wiki/Mengueme" TargetMode="External"/><Relationship Id="rId239" Type="http://schemas.openxmlformats.org/officeDocument/2006/relationships/hyperlink" Target="http://fr.wikipedia.org/w/index.php?title=Mouanko&amp;action=edit&amp;redlink=1" TargetMode="External"/><Relationship Id="rId250" Type="http://schemas.openxmlformats.org/officeDocument/2006/relationships/hyperlink" Target="http://fr.wikipedia.org/w/index.php?title=Ndom&amp;action=edit&amp;redlink=1" TargetMode="External"/><Relationship Id="rId271" Type="http://schemas.openxmlformats.org/officeDocument/2006/relationships/hyperlink" Target="http://fr.wikipedia.org/w/index.php?title=Njimom&amp;action=edit&amp;redlink=1" TargetMode="External"/><Relationship Id="rId292" Type="http://schemas.openxmlformats.org/officeDocument/2006/relationships/hyperlink" Target="http://fr.wikipedia.org/w/index.php?title=Ombessa&amp;action=edit&amp;redlink=1" TargetMode="External"/><Relationship Id="rId306" Type="http://schemas.openxmlformats.org/officeDocument/2006/relationships/hyperlink" Target="http://fr.wikipedia.org/w/index.php?title=Santchou&amp;action=edit&amp;redlink=1" TargetMode="External"/><Relationship Id="rId24" Type="http://schemas.openxmlformats.org/officeDocument/2006/relationships/hyperlink" Target="http://fr.wikipedia.org/wiki/Akom_II" TargetMode="External"/><Relationship Id="rId45" Type="http://schemas.openxmlformats.org/officeDocument/2006/relationships/hyperlink" Target="http://fr.wikipedia.org/w/index.php?title=Balikumbat&amp;action=edit&amp;redlink=1" TargetMode="External"/><Relationship Id="rId66" Type="http://schemas.openxmlformats.org/officeDocument/2006/relationships/hyperlink" Target="http://fr.wikipedia.org/wiki/Bayangam" TargetMode="External"/><Relationship Id="rId87" Type="http://schemas.openxmlformats.org/officeDocument/2006/relationships/hyperlink" Target="http://fr.wikipedia.org/wiki/Bot-Makak" TargetMode="External"/><Relationship Id="rId110" Type="http://schemas.openxmlformats.org/officeDocument/2006/relationships/hyperlink" Target="http://fr.wikipedia.org/w/index.php?title=Dziguilao&amp;action=edit&amp;redlink=1" TargetMode="External"/><Relationship Id="rId131" Type="http://schemas.openxmlformats.org/officeDocument/2006/relationships/hyperlink" Target="http://fr.wikipedia.org/wiki/Foumban" TargetMode="External"/><Relationship Id="rId327" Type="http://schemas.openxmlformats.org/officeDocument/2006/relationships/hyperlink" Target="http://fr.wikipedia.org/wiki/Yagoua" TargetMode="External"/><Relationship Id="rId348" Type="http://schemas.openxmlformats.org/officeDocument/2006/relationships/hyperlink" Target="http://fr.wikipedia.org/w/index.php?title=Furu-Awa&amp;action=edit&amp;redlink=1" TargetMode="External"/><Relationship Id="rId152" Type="http://schemas.openxmlformats.org/officeDocument/2006/relationships/hyperlink" Target="http://fr.wikipedia.org/w/index.php?title=Isanguele&amp;action=edit&amp;redlink=1" TargetMode="External"/><Relationship Id="rId173" Type="http://schemas.openxmlformats.org/officeDocument/2006/relationships/hyperlink" Target="http://fr.wikipedia.org/wiki/Kribi" TargetMode="External"/><Relationship Id="rId194" Type="http://schemas.openxmlformats.org/officeDocument/2006/relationships/hyperlink" Target="http://fr.wikipedia.org/w/index.php?title=Mandingring&amp;action=edit&amp;redlink=1" TargetMode="External"/><Relationship Id="rId208" Type="http://schemas.openxmlformats.org/officeDocument/2006/relationships/hyperlink" Target="http://fr.wikipedia.org/wiki/Mbangassina" TargetMode="External"/><Relationship Id="rId229" Type="http://schemas.openxmlformats.org/officeDocument/2006/relationships/hyperlink" Target="http://fr.wikipedia.org/w/index.php?title=Minta_(Cameroun)&amp;action=edit&amp;redlink=1" TargetMode="External"/><Relationship Id="rId240" Type="http://schemas.openxmlformats.org/officeDocument/2006/relationships/hyperlink" Target="http://fr.wikipedia.org/w/index.php?title=Moulvoudaye&amp;action=edit&amp;redlink=1" TargetMode="External"/><Relationship Id="rId261" Type="http://schemas.openxmlformats.org/officeDocument/2006/relationships/hyperlink" Target="http://fr.wikipedia.org/wiki/Ngoumou" TargetMode="External"/><Relationship Id="rId14" Type="http://schemas.openxmlformats.org/officeDocument/2006/relationships/hyperlink" Target="http://fr.wikipedia.org/w/index.php?title=Ngaoui&amp;action=edit&amp;redlink=1" TargetMode="External"/><Relationship Id="rId35" Type="http://schemas.openxmlformats.org/officeDocument/2006/relationships/hyperlink" Target="http://fr.wikipedia.org/wiki/Babadjou" TargetMode="External"/><Relationship Id="rId56" Type="http://schemas.openxmlformats.org/officeDocument/2006/relationships/hyperlink" Target="http://fr.wikipedia.org/wiki/Bangourain" TargetMode="External"/><Relationship Id="rId77" Type="http://schemas.openxmlformats.org/officeDocument/2006/relationships/hyperlink" Target="http://fr.wikipedia.org/w/index.php?title=Bidjouka&amp;action=edit&amp;redlink=1" TargetMode="External"/><Relationship Id="rId100" Type="http://schemas.openxmlformats.org/officeDocument/2006/relationships/hyperlink" Target="http://fr.wikipedia.org/wiki/Dibombari" TargetMode="External"/><Relationship Id="rId282" Type="http://schemas.openxmlformats.org/officeDocument/2006/relationships/hyperlink" Target="http://fr.wikipedia.org/w/index.php?title=Nkoteng&amp;action=edit&amp;redlink=1" TargetMode="External"/><Relationship Id="rId317" Type="http://schemas.openxmlformats.org/officeDocument/2006/relationships/hyperlink" Target="http://fr.wikipedia.org/w/index.php?title=Touboro&amp;action=edit&amp;redlink=1" TargetMode="External"/><Relationship Id="rId338" Type="http://schemas.openxmlformats.org/officeDocument/2006/relationships/hyperlink" Target="http://fr.wikipedia.org/w/index.php?title=Bafut_(ville)&amp;action=edit&amp;redlink=1" TargetMode="External"/><Relationship Id="rId359" Type="http://schemas.openxmlformats.org/officeDocument/2006/relationships/hyperlink" Target="http://fr.wikipedia.org/w/index.php?title=Nkor&amp;action=edit&amp;redlink=1" TargetMode="External"/><Relationship Id="rId8" Type="http://schemas.openxmlformats.org/officeDocument/2006/relationships/hyperlink" Target="http://fr.wikipedia.org/w/index.php?title=Mabanga&amp;action=edit&amp;redlink=1" TargetMode="External"/><Relationship Id="rId98" Type="http://schemas.openxmlformats.org/officeDocument/2006/relationships/hyperlink" Target="http://fr.wikipedia.org/w/index.php?title=Dibamba&amp;action=edit&amp;redlink=1" TargetMode="External"/><Relationship Id="rId121" Type="http://schemas.openxmlformats.org/officeDocument/2006/relationships/hyperlink" Target="http://fr.wikipedia.org/wiki/%C3%89s%C3%A9ka" TargetMode="External"/><Relationship Id="rId142" Type="http://schemas.openxmlformats.org/officeDocument/2006/relationships/hyperlink" Target="http://fr.wikipedia.org/w/index.php?title=Goulfey&amp;action=edit&amp;redlink=1" TargetMode="External"/><Relationship Id="rId163" Type="http://schemas.openxmlformats.org/officeDocument/2006/relationships/hyperlink" Target="http://fr.wikipedia.org/w/index.php?title=Kolofata&amp;action=edit&amp;redlink=1" TargetMode="External"/><Relationship Id="rId184" Type="http://schemas.openxmlformats.org/officeDocument/2006/relationships/hyperlink" Target="http://fr.wikipedia.org/wiki/Lomi%C3%A9" TargetMode="External"/><Relationship Id="rId219" Type="http://schemas.openxmlformats.org/officeDocument/2006/relationships/hyperlink" Target="http://fr.wikipedia.org/wiki/Menji" TargetMode="External"/><Relationship Id="rId230" Type="http://schemas.openxmlformats.org/officeDocument/2006/relationships/hyperlink" Target="http://fr.wikipedia.org/w/index.php?title=Mintom&amp;action=edit&amp;redlink=1" TargetMode="External"/><Relationship Id="rId251" Type="http://schemas.openxmlformats.org/officeDocument/2006/relationships/hyperlink" Target="http://fr.wikipedia.org/wiki/Ndop" TargetMode="External"/><Relationship Id="rId25" Type="http://schemas.openxmlformats.org/officeDocument/2006/relationships/hyperlink" Target="http://fr.wikipedia.org/w/index.php?title=Akono&amp;action=edit&amp;redlink=1" TargetMode="External"/><Relationship Id="rId46" Type="http://schemas.openxmlformats.org/officeDocument/2006/relationships/hyperlink" Target="http://fr.wikipedia.org/wiki/Bamenda" TargetMode="External"/><Relationship Id="rId67" Type="http://schemas.openxmlformats.org/officeDocument/2006/relationships/hyperlink" Target="http://fr.wikipedia.org/wiki/Bazou" TargetMode="External"/><Relationship Id="rId272" Type="http://schemas.openxmlformats.org/officeDocument/2006/relationships/hyperlink" Target="http://fr.wikipedia.org/w/index.php?title=Njinikom&amp;action=edit&amp;redlink=1" TargetMode="External"/><Relationship Id="rId293" Type="http://schemas.openxmlformats.org/officeDocument/2006/relationships/hyperlink" Target="http://fr.wikipedia.org/w/index.php?title=Ouli&amp;action=edit&amp;redlink=1" TargetMode="External"/><Relationship Id="rId307" Type="http://schemas.openxmlformats.org/officeDocument/2006/relationships/hyperlink" Target="http://fr.wikipedia.org/w/index.php?title=Soa_(Cameroun)&amp;action=edit&amp;redlink=1" TargetMode="External"/><Relationship Id="rId328" Type="http://schemas.openxmlformats.org/officeDocument/2006/relationships/hyperlink" Target="http://fr.wikipedia.org/wiki/Yaound%C3%A9" TargetMode="External"/><Relationship Id="rId349" Type="http://schemas.openxmlformats.org/officeDocument/2006/relationships/hyperlink" Target="http://fr.wikipedia.org/w/index.php?title=Jakiri&amp;action=edit&amp;redlink=1" TargetMode="External"/><Relationship Id="rId88" Type="http://schemas.openxmlformats.org/officeDocument/2006/relationships/hyperlink" Target="http://fr.wikipedia.org/wiki/Bourrha" TargetMode="External"/><Relationship Id="rId111" Type="http://schemas.openxmlformats.org/officeDocument/2006/relationships/hyperlink" Target="http://fr.wikipedia.org/w/index.php?title=Ebebda&amp;action=edit&amp;redlink=1" TargetMode="External"/><Relationship Id="rId132" Type="http://schemas.openxmlformats.org/officeDocument/2006/relationships/hyperlink" Target="http://fr.wikipedia.org/w/index.php?title=Foumbot&amp;action=edit&amp;redlink=1" TargetMode="External"/><Relationship Id="rId153" Type="http://schemas.openxmlformats.org/officeDocument/2006/relationships/hyperlink" Target="http://fr.wikipedia.org/w/index.php?title=Jakiri&amp;action=edit&amp;redlink=1" TargetMode="External"/><Relationship Id="rId174" Type="http://schemas.openxmlformats.org/officeDocument/2006/relationships/hyperlink" Target="http://fr.wikipedia.org/wiki/Kumba_(Cameroun)" TargetMode="External"/><Relationship Id="rId195" Type="http://schemas.openxmlformats.org/officeDocument/2006/relationships/hyperlink" Target="http://fr.wikipedia.org/w/index.php?title=Mandjou&amp;action=edit&amp;redlink=1" TargetMode="External"/><Relationship Id="rId209" Type="http://schemas.openxmlformats.org/officeDocument/2006/relationships/hyperlink" Target="http://fr.wikipedia.org/w/index.php?title=Mbankomo&amp;action=edit&amp;redlink=1" TargetMode="External"/><Relationship Id="rId360" Type="http://schemas.openxmlformats.org/officeDocument/2006/relationships/hyperlink" Target="http://fr.wikipedia.org/w/index.php?title=Nkum&amp;action=edit&amp;redlink=1" TargetMode="External"/><Relationship Id="rId220" Type="http://schemas.openxmlformats.org/officeDocument/2006/relationships/hyperlink" Target="http://fr.wikipedia.org/wiki/Meri" TargetMode="External"/><Relationship Id="rId241" Type="http://schemas.openxmlformats.org/officeDocument/2006/relationships/hyperlink" Target="http://fr.wikipedia.org/w/index.php?title=Moutourwa&amp;action=edit&amp;redlink=1" TargetMode="External"/><Relationship Id="rId15" Type="http://schemas.openxmlformats.org/officeDocument/2006/relationships/hyperlink" Target="http://fr.wikipedia.org/w/index.php?title=Ngaoundal&amp;action=edit&amp;redlink=1" TargetMode="External"/><Relationship Id="rId36" Type="http://schemas.openxmlformats.org/officeDocument/2006/relationships/hyperlink" Target="http://fr.wikipedia.org/w/index.php?title=Babessi&amp;action=edit&amp;redlink=1" TargetMode="External"/><Relationship Id="rId57" Type="http://schemas.openxmlformats.org/officeDocument/2006/relationships/hyperlink" Target="http://fr.wikipedia.org/wiki/Bar%C3%A9" TargetMode="External"/><Relationship Id="rId262" Type="http://schemas.openxmlformats.org/officeDocument/2006/relationships/hyperlink" Target="http://fr.wikipedia.org/w/index.php?title=Ngoura&amp;action=edit&amp;redlink=1" TargetMode="External"/><Relationship Id="rId283" Type="http://schemas.openxmlformats.org/officeDocument/2006/relationships/hyperlink" Target="http://fr.wikipedia.org/w/index.php?title=Nkum&amp;action=edit&amp;redlink=1" TargetMode="External"/><Relationship Id="rId318" Type="http://schemas.openxmlformats.org/officeDocument/2006/relationships/hyperlink" Target="http://fr.wikipedia.org/w/index.php?title=Touloum&amp;action=edit&amp;redlink=1" TargetMode="External"/><Relationship Id="rId339" Type="http://schemas.openxmlformats.org/officeDocument/2006/relationships/hyperlink" Target="http://fr.wikipedia.org/w/index.php?title=Bali_(Cameroun)&amp;action=edit&amp;redlink=1" TargetMode="External"/><Relationship Id="rId10" Type="http://schemas.openxmlformats.org/officeDocument/2006/relationships/hyperlink" Target="http://fr.wikipedia.org/w/index.php?title=Mayo-Darl%C3%A9&amp;action=edit&amp;redlink=1" TargetMode="External"/><Relationship Id="rId31" Type="http://schemas.openxmlformats.org/officeDocument/2006/relationships/hyperlink" Target="http://fr.wikipedia.org/w/index.php?title=Angossas&amp;action=edit&amp;redlink=1" TargetMode="External"/><Relationship Id="rId52" Type="http://schemas.openxmlformats.org/officeDocument/2006/relationships/hyperlink" Target="http://fr.wikipedia.org/wiki/Bangangt%C3%A9" TargetMode="External"/><Relationship Id="rId73" Type="http://schemas.openxmlformats.org/officeDocument/2006/relationships/hyperlink" Target="http://fr.wikipedia.org/wiki/Bertoua" TargetMode="External"/><Relationship Id="rId78" Type="http://schemas.openxmlformats.org/officeDocument/2006/relationships/hyperlink" Target="http://fr.wikipedia.org/w/index.php?title=Bikok&amp;action=edit&amp;redlink=1" TargetMode="External"/><Relationship Id="rId94" Type="http://schemas.openxmlformats.org/officeDocument/2006/relationships/hyperlink" Target="http://fr.wikipedia.org/w/index.php?title=Dembo&amp;action=edit&amp;redlink=1" TargetMode="External"/><Relationship Id="rId99" Type="http://schemas.openxmlformats.org/officeDocument/2006/relationships/hyperlink" Target="http://fr.wikipedia.org/w/index.php?title=Dibang&amp;action=edit&amp;redlink=1" TargetMode="External"/><Relationship Id="rId101" Type="http://schemas.openxmlformats.org/officeDocument/2006/relationships/hyperlink" Target="http://fr.wikipedia.org/w/index.php?title=Dikome-Balue&amp;action=edit&amp;redlink=1" TargetMode="External"/><Relationship Id="rId122" Type="http://schemas.openxmlformats.org/officeDocument/2006/relationships/hyperlink" Target="http://fr.wikipedia.org/w/index.php?title=Esse_(Cameroun)&amp;action=edit&amp;redlink=1" TargetMode="External"/><Relationship Id="rId143" Type="http://schemas.openxmlformats.org/officeDocument/2006/relationships/hyperlink" Target="http://fr.wikipedia.org/w/index.php?title=Gueme&amp;action=edit&amp;redlink=1" TargetMode="External"/><Relationship Id="rId148" Type="http://schemas.openxmlformats.org/officeDocument/2006/relationships/hyperlink" Target="http://fr.wikipedia.org/w/index.php?title=Hile-Alifa&amp;action=edit&amp;redlink=1" TargetMode="External"/><Relationship Id="rId164" Type="http://schemas.openxmlformats.org/officeDocument/2006/relationships/hyperlink" Target="http://fr.wikipedia.org/w/index.php?title=Kombo-Abedimo&amp;action=edit&amp;redlink=1" TargetMode="External"/><Relationship Id="rId169" Type="http://schemas.openxmlformats.org/officeDocument/2006/relationships/hyperlink" Target="http://fr.wikipedia.org/w/index.php?title=Kouoptamo&amp;action=edit&amp;redlink=1" TargetMode="External"/><Relationship Id="rId185" Type="http://schemas.openxmlformats.org/officeDocument/2006/relationships/hyperlink" Target="http://fr.wikipedia.org/wiki/Loum" TargetMode="External"/><Relationship Id="rId334" Type="http://schemas.openxmlformats.org/officeDocument/2006/relationships/hyperlink" Target="http://fr.wikipedia.org/wiki/Zo%C3%A9t%C3%A9l%C3%A9" TargetMode="External"/><Relationship Id="rId350" Type="http://schemas.openxmlformats.org/officeDocument/2006/relationships/hyperlink" Target="http://fr.wikipedia.org/wiki/Kumbo" TargetMode="External"/><Relationship Id="rId355" Type="http://schemas.openxmlformats.org/officeDocument/2006/relationships/hyperlink" Target="http://fr.wikipedia.org/w/index.php?title=Ndu&amp;action=edit&amp;redlink=1" TargetMode="External"/><Relationship Id="rId4" Type="http://schemas.openxmlformats.org/officeDocument/2006/relationships/hyperlink" Target="http://fr.wikipedia.org/wiki/Dir" TargetMode="External"/><Relationship Id="rId9" Type="http://schemas.openxmlformats.org/officeDocument/2006/relationships/hyperlink" Target="http://fr.wikipedia.org/w/index.php?title=Mayo-Bal%C3%A9o&amp;action=edit&amp;redlink=1" TargetMode="External"/><Relationship Id="rId180" Type="http://schemas.openxmlformats.org/officeDocument/2006/relationships/hyperlink" Target="http://fr.wikipedia.org/wiki/Lobo_(Cameroun)" TargetMode="External"/><Relationship Id="rId210" Type="http://schemas.openxmlformats.org/officeDocument/2006/relationships/hyperlink" Target="http://fr.wikipedia.org/wiki/Mbengwi" TargetMode="External"/><Relationship Id="rId215" Type="http://schemas.openxmlformats.org/officeDocument/2006/relationships/hyperlink" Target="http://fr.wikipedia.org/wiki/Melong" TargetMode="External"/><Relationship Id="rId236" Type="http://schemas.openxmlformats.org/officeDocument/2006/relationships/hyperlink" Target="http://fr.wikipedia.org/wiki/Mombo" TargetMode="External"/><Relationship Id="rId257" Type="http://schemas.openxmlformats.org/officeDocument/2006/relationships/hyperlink" Target="http://fr.wikipedia.org/wiki/Ngomedzap" TargetMode="External"/><Relationship Id="rId278" Type="http://schemas.openxmlformats.org/officeDocument/2006/relationships/hyperlink" Target="http://fr.wikipedia.org/wiki/Nkongsamba" TargetMode="External"/><Relationship Id="rId26" Type="http://schemas.openxmlformats.org/officeDocument/2006/relationships/hyperlink" Target="http://fr.wikipedia.org/wiki/Akonolinga" TargetMode="External"/><Relationship Id="rId231" Type="http://schemas.openxmlformats.org/officeDocument/2006/relationships/hyperlink" Target="http://fr.wikipedia.org/w/index.php?title=Misaje&amp;action=edit&amp;redlink=1" TargetMode="External"/><Relationship Id="rId252" Type="http://schemas.openxmlformats.org/officeDocument/2006/relationships/hyperlink" Target="http://fr.wikipedia.org/w/index.php?title=Ndoukoula&amp;action=edit&amp;redlink=1" TargetMode="External"/><Relationship Id="rId273" Type="http://schemas.openxmlformats.org/officeDocument/2006/relationships/hyperlink" Target="http://fr.wikipedia.org/w/index.php?title=Njomb%C3%A9&amp;action=edit&amp;redlink=1" TargetMode="External"/><Relationship Id="rId294" Type="http://schemas.openxmlformats.org/officeDocument/2006/relationships/hyperlink" Target="http://fr.wikipedia.org/w/index.php?title=Oveng&amp;action=edit&amp;redlink=1" TargetMode="External"/><Relationship Id="rId308" Type="http://schemas.openxmlformats.org/officeDocument/2006/relationships/hyperlink" Target="http://fr.wikipedia.org/w/index.php?title=Somalomo&amp;action=edit&amp;redlink=1" TargetMode="External"/><Relationship Id="rId329" Type="http://schemas.openxmlformats.org/officeDocument/2006/relationships/hyperlink" Target="http://fr.wikipedia.org/wiki/Yingui" TargetMode="External"/><Relationship Id="rId47" Type="http://schemas.openxmlformats.org/officeDocument/2006/relationships/hyperlink" Target="http://fr.wikipedia.org/wiki/Bamendjou" TargetMode="External"/><Relationship Id="rId68" Type="http://schemas.openxmlformats.org/officeDocument/2006/relationships/hyperlink" Target="http://fr.wikipedia.org/wiki/Beka" TargetMode="External"/><Relationship Id="rId89" Type="http://schemas.openxmlformats.org/officeDocument/2006/relationships/hyperlink" Target="http://fr.wikipedia.org/wiki/Bu%C3%A9a" TargetMode="External"/><Relationship Id="rId112" Type="http://schemas.openxmlformats.org/officeDocument/2006/relationships/hyperlink" Target="http://fr.wikipedia.org/wiki/Ebolowa" TargetMode="External"/><Relationship Id="rId133" Type="http://schemas.openxmlformats.org/officeDocument/2006/relationships/hyperlink" Target="http://fr.wikipedia.org/wiki/Fundong" TargetMode="External"/><Relationship Id="rId154" Type="http://schemas.openxmlformats.org/officeDocument/2006/relationships/hyperlink" Target="http://fr.wikipedia.org/wiki/Ka%C3%A9l%C3%A9" TargetMode="External"/><Relationship Id="rId175" Type="http://schemas.openxmlformats.org/officeDocument/2006/relationships/hyperlink" Target="http://fr.wikipedia.org/wiki/Kumbo" TargetMode="External"/><Relationship Id="rId340" Type="http://schemas.openxmlformats.org/officeDocument/2006/relationships/hyperlink" Target="http://fr.wikipedia.org/w/index.php?title=Balikumbat&amp;action=edit&amp;redlink=1" TargetMode="External"/><Relationship Id="rId361" Type="http://schemas.openxmlformats.org/officeDocument/2006/relationships/hyperlink" Target="http://fr.wikipedia.org/w/index.php?title=Nwa&amp;action=edit&amp;redlink=1" TargetMode="External"/><Relationship Id="rId196" Type="http://schemas.openxmlformats.org/officeDocument/2006/relationships/hyperlink" Target="http://fr.wikipedia.org/wiki/Manjo" TargetMode="External"/><Relationship Id="rId200" Type="http://schemas.openxmlformats.org/officeDocument/2006/relationships/hyperlink" Target="http://fr.wikipedia.org/w/index.php?title=Massock&amp;action=edit&amp;redlink=1" TargetMode="External"/><Relationship Id="rId16" Type="http://schemas.openxmlformats.org/officeDocument/2006/relationships/hyperlink" Target="http://fr.wikipedia.org/wiki/Ngaound%C3%A9r%C3%A9" TargetMode="External"/><Relationship Id="rId221" Type="http://schemas.openxmlformats.org/officeDocument/2006/relationships/hyperlink" Target="http://fr.wikipedia.org/w/index.php?title=Messamena&amp;action=edit&amp;redlink=1" TargetMode="External"/><Relationship Id="rId242" Type="http://schemas.openxmlformats.org/officeDocument/2006/relationships/hyperlink" Target="http://fr.wikipedia.org/wiki/Mudemba" TargetMode="External"/><Relationship Id="rId263" Type="http://schemas.openxmlformats.org/officeDocument/2006/relationships/hyperlink" Target="http://fr.wikipedia.org/w/index.php?title=Ngoyla&amp;action=edit&amp;redlink=1" TargetMode="External"/><Relationship Id="rId284" Type="http://schemas.openxmlformats.org/officeDocument/2006/relationships/hyperlink" Target="http://fr.wikipedia.org/w/index.php?title=Nsem&amp;action=edit&amp;redlink=1" TargetMode="External"/><Relationship Id="rId319" Type="http://schemas.openxmlformats.org/officeDocument/2006/relationships/hyperlink" Target="http://fr.wikipedia.org/w/index.php?title=Touroua&amp;action=edit&amp;redlink=1" TargetMode="External"/><Relationship Id="rId37" Type="http://schemas.openxmlformats.org/officeDocument/2006/relationships/hyperlink" Target="http://fr.wikipedia.org/w/index.php?title=Babouantou&amp;action=edit&amp;redlink=1" TargetMode="External"/><Relationship Id="rId58" Type="http://schemas.openxmlformats.org/officeDocument/2006/relationships/hyperlink" Target="http://fr.wikipedia.org/w/index.php?title=Bash%C3%A9o&amp;action=edit&amp;redlink=1" TargetMode="External"/><Relationship Id="rId79" Type="http://schemas.openxmlformats.org/officeDocument/2006/relationships/hyperlink" Target="http://fr.wikipedia.org/w/index.php?title=Bipindi&amp;action=edit&amp;redlink=1" TargetMode="External"/><Relationship Id="rId102" Type="http://schemas.openxmlformats.org/officeDocument/2006/relationships/hyperlink" Target="http://fr.wikipedia.org/w/index.php?title=Dimako&amp;action=edit&amp;redlink=1" TargetMode="External"/><Relationship Id="rId123" Type="http://schemas.openxmlformats.org/officeDocument/2006/relationships/hyperlink" Target="http://fr.wikipedia.org/w/index.php?title=Evodoula&amp;action=edit&amp;redlink=1" TargetMode="External"/><Relationship Id="rId144" Type="http://schemas.openxmlformats.org/officeDocument/2006/relationships/hyperlink" Target="http://fr.wikipedia.org/wiki/Guere" TargetMode="External"/><Relationship Id="rId330" Type="http://schemas.openxmlformats.org/officeDocument/2006/relationships/hyperlink" Target="http://fr.wikipedia.org/wiki/Yokadouma" TargetMode="External"/><Relationship Id="rId90" Type="http://schemas.openxmlformats.org/officeDocument/2006/relationships/hyperlink" Target="http://fr.wikipedia.org/w/index.php?title=Campo_(Cameroun)&amp;action=edit&amp;redlink=1" TargetMode="External"/><Relationship Id="rId165" Type="http://schemas.openxmlformats.org/officeDocument/2006/relationships/hyperlink" Target="http://fr.wikipedia.org/w/index.php?title=Kombo-Idinti&amp;action=edit&amp;redlink=1" TargetMode="External"/><Relationship Id="rId186" Type="http://schemas.openxmlformats.org/officeDocument/2006/relationships/hyperlink" Target="http://fr.wikipedia.org/wiki/Ma%27an" TargetMode="External"/><Relationship Id="rId351" Type="http://schemas.openxmlformats.org/officeDocument/2006/relationships/hyperlink" Target="http://fr.wikipedia.org/wiki/Mbengwi" TargetMode="External"/><Relationship Id="rId211" Type="http://schemas.openxmlformats.org/officeDocument/2006/relationships/hyperlink" Target="http://fr.wikipedia.org/w/index.php?title=Mbiame&amp;action=edit&amp;redlink=1" TargetMode="External"/><Relationship Id="rId232" Type="http://schemas.openxmlformats.org/officeDocument/2006/relationships/hyperlink" Target="http://fr.wikipedia.org/w/index.php?title=Modzogo&amp;action=edit&amp;redlink=1" TargetMode="External"/><Relationship Id="rId253" Type="http://schemas.openxmlformats.org/officeDocument/2006/relationships/hyperlink" Target="http://fr.wikipedia.org/w/index.php?title=Ndu&amp;action=edit&amp;redlink=1" TargetMode="External"/><Relationship Id="rId274" Type="http://schemas.openxmlformats.org/officeDocument/2006/relationships/hyperlink" Target="http://fr.wikipedia.org/wiki/Nkamb%C3%A9" TargetMode="External"/><Relationship Id="rId295" Type="http://schemas.openxmlformats.org/officeDocument/2006/relationships/hyperlink" Target="http://fr.wikipedia.org/w/index.php?title=Penja&amp;action=edit&amp;redlink=1" TargetMode="External"/><Relationship Id="rId309" Type="http://schemas.openxmlformats.org/officeDocument/2006/relationships/hyperlink" Target="http://fr.wikipedia.org/w/index.php?title=Tchati-Bali&amp;action=edit&amp;redlink=1" TargetMode="External"/><Relationship Id="rId27" Type="http://schemas.openxmlformats.org/officeDocument/2006/relationships/hyperlink" Target="http://fr.wikipedia.org/w/index.php?title=Akwaya&amp;action=edit&amp;redlink=1" TargetMode="External"/><Relationship Id="rId48" Type="http://schemas.openxmlformats.org/officeDocument/2006/relationships/hyperlink" Target="http://fr.wikipedia.org/w/index.php?title=Bamuso&amp;action=edit&amp;redlink=1" TargetMode="External"/><Relationship Id="rId69" Type="http://schemas.openxmlformats.org/officeDocument/2006/relationships/hyperlink" Target="http://fr.wikipedia.org/wiki/B%C3%A9labo" TargetMode="External"/><Relationship Id="rId113" Type="http://schemas.openxmlformats.org/officeDocument/2006/relationships/hyperlink" Target="http://fr.wikipedia.org/w/index.php?title=Ebone_(Cameroun)&amp;action=edit&amp;redlink=1" TargetMode="External"/><Relationship Id="rId134" Type="http://schemas.openxmlformats.org/officeDocument/2006/relationships/hyperlink" Target="http://fr.wikipedia.org/w/index.php?title=Furu-Awa&amp;action=edit&amp;redlink=1" TargetMode="External"/><Relationship Id="rId320" Type="http://schemas.openxmlformats.org/officeDocument/2006/relationships/hyperlink" Target="http://fr.wikipedia.org/w/index.php?title=Tubah&amp;action=edit&amp;redlink=1" TargetMode="External"/><Relationship Id="rId80" Type="http://schemas.openxmlformats.org/officeDocument/2006/relationships/hyperlink" Target="http://fr.wikipedia.org/w/index.php?title=Biwong-Bane&amp;action=edit&amp;redlink=1" TargetMode="External"/><Relationship Id="rId155" Type="http://schemas.openxmlformats.org/officeDocument/2006/relationships/hyperlink" Target="http://fr.wikipedia.org/w/index.php?title=Kai-Kai&amp;action=edit&amp;redlink=1" TargetMode="External"/><Relationship Id="rId176" Type="http://schemas.openxmlformats.org/officeDocument/2006/relationships/hyperlink" Target="http://fr.wikipedia.org/wiki/Laf%C3%A9-Baleng" TargetMode="External"/><Relationship Id="rId197" Type="http://schemas.openxmlformats.org/officeDocument/2006/relationships/hyperlink" Target="http://fr.wikipedia.org/w/index.php?title=Manoka&amp;action=edit&amp;redlink=1" TargetMode="External"/><Relationship Id="rId341" Type="http://schemas.openxmlformats.org/officeDocument/2006/relationships/hyperlink" Target="http://fr.wikipedia.org/wiki/Bamenda" TargetMode="External"/><Relationship Id="rId362" Type="http://schemas.openxmlformats.org/officeDocument/2006/relationships/hyperlink" Target="http://fr.wikipedia.org/w/index.php?title=Santa_(Cameroun)&amp;action=edit&amp;redlink=1" TargetMode="External"/><Relationship Id="rId201" Type="http://schemas.openxmlformats.org/officeDocument/2006/relationships/hyperlink" Target="http://fr.wikipedia.org/w/index.php?title=Matomb&amp;action=edit&amp;redlink=1" TargetMode="External"/><Relationship Id="rId222" Type="http://schemas.openxmlformats.org/officeDocument/2006/relationships/hyperlink" Target="http://fr.wikipedia.org/w/index.php?title=Messok&amp;action=edit&amp;redlink=1" TargetMode="External"/><Relationship Id="rId243" Type="http://schemas.openxmlformats.org/officeDocument/2006/relationships/hyperlink" Target="http://fr.wikipedia.org/w/index.php?title=Muyuka&amp;action=edit&amp;redlink=1" TargetMode="External"/><Relationship Id="rId264" Type="http://schemas.openxmlformats.org/officeDocument/2006/relationships/hyperlink" Target="http://fr.wikipedia.org/w/index.php?title=Nguelebok&amp;action=edit&amp;redlink=1" TargetMode="External"/><Relationship Id="rId285" Type="http://schemas.openxmlformats.org/officeDocument/2006/relationships/hyperlink" Target="http://fr.wikipedia.org/wiki/Ntui" TargetMode="External"/><Relationship Id="rId17" Type="http://schemas.openxmlformats.org/officeDocument/2006/relationships/hyperlink" Target="http://fr.wikipedia.org/w/index.php?title=Nyambaka&amp;action=edit&amp;redlink=1" TargetMode="External"/><Relationship Id="rId38" Type="http://schemas.openxmlformats.org/officeDocument/2006/relationships/hyperlink" Target="http://fr.wikipedia.org/wiki/Bafang" TargetMode="External"/><Relationship Id="rId59" Type="http://schemas.openxmlformats.org/officeDocument/2006/relationships/hyperlink" Target="http://fr.wikipedia.org/w/index.php?title=Bassamba&amp;action=edit&amp;redlink=1" TargetMode="External"/><Relationship Id="rId103" Type="http://schemas.openxmlformats.org/officeDocument/2006/relationships/hyperlink" Target="http://fr.wikipedia.org/w/index.php?title=Dizangu%C3%A9&amp;action=edit&amp;redlink=1" TargetMode="External"/><Relationship Id="rId124" Type="http://schemas.openxmlformats.org/officeDocument/2006/relationships/hyperlink" Target="http://fr.wikipedia.org/w/index.php?title=Eyumodjock&amp;action=edit&amp;redlink=1" TargetMode="External"/><Relationship Id="rId310" Type="http://schemas.openxmlformats.org/officeDocument/2006/relationships/hyperlink" Target="http://fr.wikipedia.org/wiki/Tchollir%C3%A9" TargetMode="External"/><Relationship Id="rId70" Type="http://schemas.openxmlformats.org/officeDocument/2006/relationships/hyperlink" Target="http://fr.wikipedia.org/w/index.php?title=Belo_(Cameroun)&amp;action=edit&amp;redlink=1" TargetMode="External"/><Relationship Id="rId91" Type="http://schemas.openxmlformats.org/officeDocument/2006/relationships/hyperlink" Target="http://fr.wikipedia.org/wiki/Dargala" TargetMode="External"/><Relationship Id="rId145" Type="http://schemas.openxmlformats.org/officeDocument/2006/relationships/hyperlink" Target="http://fr.wikipedia.org/wiki/Guider" TargetMode="External"/><Relationship Id="rId166" Type="http://schemas.openxmlformats.org/officeDocument/2006/relationships/hyperlink" Target="http://fr.wikipedia.org/w/index.php?title=Kon-Yambetta&amp;action=edit&amp;redlink=1" TargetMode="External"/><Relationship Id="rId187" Type="http://schemas.openxmlformats.org/officeDocument/2006/relationships/hyperlink" Target="http://fr.wikipedia.org/w/index.php?title=Maga&amp;action=edit&amp;redlink=1" TargetMode="External"/><Relationship Id="rId331" Type="http://schemas.openxmlformats.org/officeDocument/2006/relationships/hyperlink" Target="http://fr.wikipedia.org/wiki/Yoko" TargetMode="External"/><Relationship Id="rId352" Type="http://schemas.openxmlformats.org/officeDocument/2006/relationships/hyperlink" Target="http://fr.wikipedia.org/w/index.php?title=Mbiame&amp;action=edit&amp;redlink=1" TargetMode="External"/><Relationship Id="rId1" Type="http://schemas.openxmlformats.org/officeDocument/2006/relationships/hyperlink" Target="http://fr.wikipedia.org/w/index.php?title=Bankim&amp;action=edit&amp;redlink=1" TargetMode="External"/><Relationship Id="rId212" Type="http://schemas.openxmlformats.org/officeDocument/2006/relationships/hyperlink" Target="http://fr.wikipedia.org/wiki/Mboma_(Cameroun)" TargetMode="External"/><Relationship Id="rId233" Type="http://schemas.openxmlformats.org/officeDocument/2006/relationships/hyperlink" Target="http://fr.wikipedia.org/w/index.php?title=Mogode&amp;action=edit&amp;redlink=1" TargetMode="External"/><Relationship Id="rId254" Type="http://schemas.openxmlformats.org/officeDocument/2006/relationships/hyperlink" Target="http://fr.wikipedia.org/w/index.php?title=Ngamb%C3%A9&amp;action=edit&amp;redlink=1" TargetMode="External"/><Relationship Id="rId28" Type="http://schemas.openxmlformats.org/officeDocument/2006/relationships/hyperlink" Target="http://fr.wikipedia.org/w/index.php?title=Alou&amp;action=edit&amp;redlink=1" TargetMode="External"/><Relationship Id="rId49" Type="http://schemas.openxmlformats.org/officeDocument/2006/relationships/hyperlink" Target="http://fr.wikipedia.org/wiki/Bana_(Cameroun)" TargetMode="External"/><Relationship Id="rId114" Type="http://schemas.openxmlformats.org/officeDocument/2006/relationships/hyperlink" Target="http://fr.wikipedia.org/wiki/%C3%89d%C3%A9a" TargetMode="External"/><Relationship Id="rId275" Type="http://schemas.openxmlformats.org/officeDocument/2006/relationships/hyperlink" Target="http://fr.wikipedia.org/w/index.php?title=Nkolafamba&amp;action=edit&amp;redlink=1" TargetMode="External"/><Relationship Id="rId296" Type="http://schemas.openxmlformats.org/officeDocument/2006/relationships/hyperlink" Target="http://fr.wikipedia.org/wiki/Penka-Michel" TargetMode="External"/><Relationship Id="rId300" Type="http://schemas.openxmlformats.org/officeDocument/2006/relationships/hyperlink" Target="http://fr.wikipedia.org/w/index.php?title=Pouma&amp;action=edit&amp;redlink=1" TargetMode="External"/><Relationship Id="rId60" Type="http://schemas.openxmlformats.org/officeDocument/2006/relationships/hyperlink" Target="http://fr.wikipedia.org/wiki/Batcham" TargetMode="External"/><Relationship Id="rId81" Type="http://schemas.openxmlformats.org/officeDocument/2006/relationships/hyperlink" Target="http://fr.wikipedia.org/w/index.php?title=Biwong-Bulu&amp;action=edit&amp;redlink=1" TargetMode="External"/><Relationship Id="rId135" Type="http://schemas.openxmlformats.org/officeDocument/2006/relationships/hyperlink" Target="http://fr.wikipedia.org/wiki/Galim" TargetMode="External"/><Relationship Id="rId156" Type="http://schemas.openxmlformats.org/officeDocument/2006/relationships/hyperlink" Target="http://fr.wikipedia.org/wiki/Kalfou" TargetMode="External"/><Relationship Id="rId177" Type="http://schemas.openxmlformats.org/officeDocument/2006/relationships/hyperlink" Target="http://fr.wikipedia.org/wiki/Lagdo" TargetMode="External"/><Relationship Id="rId198" Type="http://schemas.openxmlformats.org/officeDocument/2006/relationships/hyperlink" Target="http://fr.wikipedia.org/wiki/Maroua" TargetMode="External"/><Relationship Id="rId321" Type="http://schemas.openxmlformats.org/officeDocument/2006/relationships/hyperlink" Target="http://fr.wikipedia.org/w/index.php?title=Wabane&amp;action=edit&amp;redlink=1" TargetMode="External"/><Relationship Id="rId342" Type="http://schemas.openxmlformats.org/officeDocument/2006/relationships/hyperlink" Target="http://fr.wikipedia.org/w/index.php?title=Batibo&amp;action=edit&amp;redlink=1" TargetMode="External"/><Relationship Id="rId363" Type="http://schemas.openxmlformats.org/officeDocument/2006/relationships/hyperlink" Target="http://fr.wikipedia.org/w/index.php?title=Tubah&amp;action=edit&amp;redlink=1" TargetMode="External"/><Relationship Id="rId202" Type="http://schemas.openxmlformats.org/officeDocument/2006/relationships/hyperlink" Target="http://fr.wikipedia.org/w/index.php?title=Mayo-Hourna&amp;action=edit&amp;redlink=1" TargetMode="External"/><Relationship Id="rId223" Type="http://schemas.openxmlformats.org/officeDocument/2006/relationships/hyperlink" Target="http://fr.wikipedia.org/w/index.php?title=Messondo&amp;action=edit&amp;redlink=1" TargetMode="External"/><Relationship Id="rId244" Type="http://schemas.openxmlformats.org/officeDocument/2006/relationships/hyperlink" Target="http://fr.wikipedia.org/w/index.php?title=Mvangane&amp;action=edit&amp;redlink=1" TargetMode="External"/><Relationship Id="rId18" Type="http://schemas.openxmlformats.org/officeDocument/2006/relationships/hyperlink" Target="http://fr.wikipedia.org/wiki/Tibati" TargetMode="External"/><Relationship Id="rId39" Type="http://schemas.openxmlformats.org/officeDocument/2006/relationships/hyperlink" Target="http://fr.wikipedia.org/wiki/Bafia" TargetMode="External"/><Relationship Id="rId265" Type="http://schemas.openxmlformats.org/officeDocument/2006/relationships/hyperlink" Target="http://fr.wikipedia.org/w/index.php?title=Nguelemendouka&amp;action=edit&amp;redlink=1" TargetMode="External"/><Relationship Id="rId286" Type="http://schemas.openxmlformats.org/officeDocument/2006/relationships/hyperlink" Target="http://fr.wikipedia.org/w/index.php?title=Nwa&amp;action=edit&amp;redlink=1" TargetMode="External"/><Relationship Id="rId50" Type="http://schemas.openxmlformats.org/officeDocument/2006/relationships/hyperlink" Target="http://fr.wikipedia.org/wiki/Bandja" TargetMode="External"/><Relationship Id="rId104" Type="http://schemas.openxmlformats.org/officeDocument/2006/relationships/hyperlink" Target="http://fr.wikipedia.org/wiki/Djoum" TargetMode="External"/><Relationship Id="rId125" Type="http://schemas.openxmlformats.org/officeDocument/2006/relationships/hyperlink" Target="http://fr.wikipedia.org/w/index.php?title=Figuil&amp;action=edit&amp;redlink=1" TargetMode="External"/><Relationship Id="rId146" Type="http://schemas.openxmlformats.org/officeDocument/2006/relationships/hyperlink" Target="http://fr.wikipedia.org/w/index.php?title=Guider_(Mayo-Rey)&amp;action=edit&amp;redlink=1" TargetMode="External"/><Relationship Id="rId167" Type="http://schemas.openxmlformats.org/officeDocument/2006/relationships/hyperlink" Target="http://fr.wikipedia.org/wiki/Kongso-Bamougoum" TargetMode="External"/><Relationship Id="rId188" Type="http://schemas.openxmlformats.org/officeDocument/2006/relationships/hyperlink" Target="http://fr.wikipedia.org/w/index.php?title=Magba&amp;action=edit&amp;redlink=1" TargetMode="External"/><Relationship Id="rId311" Type="http://schemas.openxmlformats.org/officeDocument/2006/relationships/hyperlink" Target="http://fr.wikipedia.org/wiki/Tiko" TargetMode="External"/><Relationship Id="rId332" Type="http://schemas.openxmlformats.org/officeDocument/2006/relationships/hyperlink" Target="http://fr.wikipedia.org/w/index.php?title=Zhoa&amp;action=edit&amp;redlink=1" TargetMode="External"/><Relationship Id="rId353" Type="http://schemas.openxmlformats.org/officeDocument/2006/relationships/hyperlink" Target="http://fr.wikipedia.org/w/index.php?title=Misaje&amp;action=edit&amp;redlink=1" TargetMode="External"/><Relationship Id="rId71" Type="http://schemas.openxmlformats.org/officeDocument/2006/relationships/hyperlink" Target="http://fr.wikipedia.org/w/index.php?title=Benakuma&amp;action=edit&amp;redlink=1" TargetMode="External"/><Relationship Id="rId92" Type="http://schemas.openxmlformats.org/officeDocument/2006/relationships/hyperlink" Target="http://fr.wikipedia.org/w/index.php?title=Darak&amp;action=edit&amp;redlink=1" TargetMode="External"/><Relationship Id="rId213" Type="http://schemas.openxmlformats.org/officeDocument/2006/relationships/hyperlink" Target="http://fr.wikipedia.org/w/index.php?title=Mbonge&amp;action=edit&amp;redlink=1" TargetMode="External"/><Relationship Id="rId234" Type="http://schemas.openxmlformats.org/officeDocument/2006/relationships/hyperlink" Target="http://fr.wikipedia.org/wiki/Mokolo" TargetMode="External"/><Relationship Id="rId2" Type="http://schemas.openxmlformats.org/officeDocument/2006/relationships/hyperlink" Target="http://fr.wikipedia.org/wiki/Banyo" TargetMode="External"/><Relationship Id="rId29" Type="http://schemas.openxmlformats.org/officeDocument/2006/relationships/hyperlink" Target="http://fr.wikipedia.org/wiki/Ambam" TargetMode="External"/><Relationship Id="rId255" Type="http://schemas.openxmlformats.org/officeDocument/2006/relationships/hyperlink" Target="http://fr.wikipedia.org/wiki/Ngamb%C3%A8-Tikar" TargetMode="External"/><Relationship Id="rId276" Type="http://schemas.openxmlformats.org/officeDocument/2006/relationships/hyperlink" Target="http://fr.wikipedia.org/wiki/Nkolmetet" TargetMode="External"/><Relationship Id="rId297" Type="http://schemas.openxmlformats.org/officeDocument/2006/relationships/hyperlink" Target="http://fr.wikipedia.org/w/index.php?title=Pett%C3%A9&amp;action=edit&amp;redlink=1" TargetMode="External"/><Relationship Id="rId40" Type="http://schemas.openxmlformats.org/officeDocument/2006/relationships/hyperlink" Target="http://fr.wikipedia.org/wiki/Bafou" TargetMode="External"/><Relationship Id="rId115" Type="http://schemas.openxmlformats.org/officeDocument/2006/relationships/hyperlink" Target="http://fr.wikipedia.org/w/index.php?title=Edzendouan&amp;action=edit&amp;redlink=1" TargetMode="External"/><Relationship Id="rId136" Type="http://schemas.openxmlformats.org/officeDocument/2006/relationships/hyperlink" Target="http://fr.wikipedia.org/w/index.php?title=Gari-Gombo&amp;action=edit&amp;redlink=1" TargetMode="External"/><Relationship Id="rId157" Type="http://schemas.openxmlformats.org/officeDocument/2006/relationships/hyperlink" Target="http://fr.wikipedia.org/w/index.php?title=Kay-Hay&amp;action=edit&amp;redlink=1" TargetMode="External"/><Relationship Id="rId178" Type="http://schemas.openxmlformats.org/officeDocument/2006/relationships/hyperlink" Target="http://fr.wikipedia.org/w/index.php?title=Lembe-Yezoum&amp;action=edit&amp;redlink=1" TargetMode="External"/><Relationship Id="rId301" Type="http://schemas.openxmlformats.org/officeDocument/2006/relationships/hyperlink" Target="http://fr.wikipedia.org/w/index.php?title=Roua&amp;action=edit&amp;redlink=1" TargetMode="External"/><Relationship Id="rId322" Type="http://schemas.openxmlformats.org/officeDocument/2006/relationships/hyperlink" Target="http://fr.wikipedia.org/w/index.php?title=Wasa_(Cameroun)&amp;action=edit&amp;redlink=1" TargetMode="External"/><Relationship Id="rId343" Type="http://schemas.openxmlformats.org/officeDocument/2006/relationships/hyperlink" Target="http://fr.wikipedia.org/w/index.php?title=Belo_(Cameroun)&amp;action=edit&amp;redlink=1" TargetMode="External"/><Relationship Id="rId364" Type="http://schemas.openxmlformats.org/officeDocument/2006/relationships/hyperlink" Target="http://fr.wikipedia.org/w/index.php?title=Widikum-Boffe&amp;action=edit&amp;redlink=1" TargetMode="External"/><Relationship Id="rId61" Type="http://schemas.openxmlformats.org/officeDocument/2006/relationships/hyperlink" Target="http://fr.wikipedia.org/w/index.php?title=Batchenga&amp;action=edit&amp;redlink=1" TargetMode="External"/><Relationship Id="rId82" Type="http://schemas.openxmlformats.org/officeDocument/2006/relationships/hyperlink" Target="http://fr.wikipedia.org/w/index.php?title=Biyouha&amp;action=edit&amp;redlink=1" TargetMode="External"/><Relationship Id="rId199" Type="http://schemas.openxmlformats.org/officeDocument/2006/relationships/hyperlink" Target="http://fr.wikipedia.org/w/index.php?title=Massangam&amp;action=edit&amp;redlink=1" TargetMode="External"/><Relationship Id="rId203" Type="http://schemas.openxmlformats.org/officeDocument/2006/relationships/hyperlink" Target="http://fr.wikipedia.org/w/index.php?title=Mayo-Oulo&amp;action=edit&amp;redlink=1" TargetMode="External"/><Relationship Id="rId19" Type="http://schemas.openxmlformats.org/officeDocument/2006/relationships/hyperlink" Target="http://fr.wikipedia.org/wiki/Tign%C3%A8re" TargetMode="External"/><Relationship Id="rId224" Type="http://schemas.openxmlformats.org/officeDocument/2006/relationships/hyperlink" Target="http://fr.wikipedia.org/w/index.php?title=Meyomessala&amp;action=edit&amp;redlink=1" TargetMode="External"/><Relationship Id="rId245" Type="http://schemas.openxmlformats.org/officeDocument/2006/relationships/hyperlink" Target="http://fr.wikipedia.org/w/index.php?title=Mvengue&amp;action=edit&amp;redlink=1" TargetMode="External"/><Relationship Id="rId266" Type="http://schemas.openxmlformats.org/officeDocument/2006/relationships/hyperlink" Target="http://fr.wikipedia.org/w/index.php?title=Ngui-Bassal&amp;action=edit&amp;redlink=1" TargetMode="External"/><Relationship Id="rId287" Type="http://schemas.openxmlformats.org/officeDocument/2006/relationships/hyperlink" Target="http://fr.wikipedia.org/w/index.php?title=Nyanon&amp;action=edit&amp;redlink=1" TargetMode="External"/><Relationship Id="rId30" Type="http://schemas.openxmlformats.org/officeDocument/2006/relationships/hyperlink" Target="http://fr.wikipedia.org/w/index.php?title=Andek&amp;action=edit&amp;redlink=1" TargetMode="External"/><Relationship Id="rId105" Type="http://schemas.openxmlformats.org/officeDocument/2006/relationships/hyperlink" Target="http://fr.wikipedia.org/wiki/Douala" TargetMode="External"/><Relationship Id="rId126" Type="http://schemas.openxmlformats.org/officeDocument/2006/relationships/hyperlink" Target="http://fr.wikipedia.org/w/index.php?title=Fondjomekwet&amp;action=edit&amp;redlink=1" TargetMode="External"/><Relationship Id="rId147" Type="http://schemas.openxmlformats.org/officeDocument/2006/relationships/hyperlink" Target="http://fr.wikipedia.org/w/index.php?title=Guidiguis&amp;action=edit&amp;redlink=1" TargetMode="External"/><Relationship Id="rId168" Type="http://schemas.openxmlformats.org/officeDocument/2006/relationships/hyperlink" Target="http://fr.wikipedia.org/w/index.php?title=Konye&amp;action=edit&amp;redlink=1" TargetMode="External"/><Relationship Id="rId312" Type="http://schemas.openxmlformats.org/officeDocument/2006/relationships/hyperlink" Target="http://fr.wikipedia.org/w/index.php?title=Tinto&amp;action=edit&amp;redlink=1" TargetMode="External"/><Relationship Id="rId333" Type="http://schemas.openxmlformats.org/officeDocument/2006/relationships/hyperlink" Target="http://fr.wikipedia.org/wiki/Zina" TargetMode="External"/><Relationship Id="rId354" Type="http://schemas.openxmlformats.org/officeDocument/2006/relationships/hyperlink" Target="http://fr.wikipedia.org/wiki/Ndop" TargetMode="External"/><Relationship Id="rId51" Type="http://schemas.openxmlformats.org/officeDocument/2006/relationships/hyperlink" Target="http://fr.wikipedia.org/wiki/Bandjoun" TargetMode="External"/><Relationship Id="rId72" Type="http://schemas.openxmlformats.org/officeDocument/2006/relationships/hyperlink" Target="http://fr.wikipedia.org/w/index.php?title=Bengbis&amp;action=edit&amp;redlink=1" TargetMode="External"/><Relationship Id="rId93" Type="http://schemas.openxmlformats.org/officeDocument/2006/relationships/hyperlink" Target="http://fr.wikipedia.org/w/index.php?title=Datcheka&amp;action=edit&amp;redlink=1" TargetMode="External"/><Relationship Id="rId189" Type="http://schemas.openxmlformats.org/officeDocument/2006/relationships/hyperlink" Target="http://fr.wikipedia.org/w/index.php?title=Maikari&amp;action=edit&amp;redlink=1" TargetMode="External"/><Relationship Id="rId3" Type="http://schemas.openxmlformats.org/officeDocument/2006/relationships/hyperlink" Target="http://fr.wikipedia.org/w/index.php?title=Belel&amp;action=edit&amp;redlink=1" TargetMode="External"/><Relationship Id="rId214" Type="http://schemas.openxmlformats.org/officeDocument/2006/relationships/hyperlink" Target="http://fr.wikipedia.org/wiki/Mbouda" TargetMode="External"/><Relationship Id="rId235" Type="http://schemas.openxmlformats.org/officeDocument/2006/relationships/hyperlink" Target="http://fr.wikipedia.org/w/index.php?title=Moloundou&amp;action=edit&amp;redlink=1" TargetMode="External"/><Relationship Id="rId256" Type="http://schemas.openxmlformats.org/officeDocument/2006/relationships/hyperlink" Target="http://fr.wikipedia.org/w/index.php?title=Ngog-Mapubi&amp;action=edit&amp;redlink=1" TargetMode="External"/><Relationship Id="rId277" Type="http://schemas.openxmlformats.org/officeDocument/2006/relationships/hyperlink" Target="http://fr.wikipedia.org/wiki/Nkondjock" TargetMode="External"/><Relationship Id="rId298" Type="http://schemas.openxmlformats.org/officeDocument/2006/relationships/hyperlink" Target="http://fr.wikipedia.org/w/index.php?title=Pitoa&amp;action=edit&amp;redlink=1" TargetMode="External"/><Relationship Id="rId116" Type="http://schemas.openxmlformats.org/officeDocument/2006/relationships/hyperlink" Target="http://fr.wikipedia.org/w/index.php?title=Efoulan&amp;action=edit&amp;redlink=1" TargetMode="External"/><Relationship Id="rId137" Type="http://schemas.openxmlformats.org/officeDocument/2006/relationships/hyperlink" Target="http://fr.wikipedia.org/wiki/Garoua" TargetMode="External"/><Relationship Id="rId158" Type="http://schemas.openxmlformats.org/officeDocument/2006/relationships/hyperlink" Target="http://fr.wikipedia.org/wiki/K%C3%A9kem" TargetMode="External"/><Relationship Id="rId302" Type="http://schemas.openxmlformats.org/officeDocument/2006/relationships/hyperlink" Target="http://fr.wikipedia.org/wiki/Sa%27a" TargetMode="External"/><Relationship Id="rId323" Type="http://schemas.openxmlformats.org/officeDocument/2006/relationships/hyperlink" Target="http://fr.wikipedia.org/w/index.php?title=Widikum-Boffe&amp;action=edit&amp;redlink=1" TargetMode="External"/><Relationship Id="rId344" Type="http://schemas.openxmlformats.org/officeDocument/2006/relationships/hyperlink" Target="http://fr.wikipedia.org/w/index.php?title=Benakuma&amp;action=edit&amp;redlink=1" TargetMode="External"/><Relationship Id="rId20" Type="http://schemas.openxmlformats.org/officeDocument/2006/relationships/hyperlink" Target="http://fr.wikipedia.org/wiki/Abong-Mbang" TargetMode="External"/><Relationship Id="rId41" Type="http://schemas.openxmlformats.org/officeDocument/2006/relationships/hyperlink" Target="http://fr.wikipedia.org/wiki/Bafoussam" TargetMode="External"/><Relationship Id="rId62" Type="http://schemas.openxmlformats.org/officeDocument/2006/relationships/hyperlink" Target="http://fr.wikipedia.org/w/index.php?title=Batibo&amp;action=edit&amp;redlink=1" TargetMode="External"/><Relationship Id="rId83" Type="http://schemas.openxmlformats.org/officeDocument/2006/relationships/hyperlink" Target="http://fr.wikipedia.org/w/index.php?title=Blangoua&amp;action=edit&amp;redlink=1" TargetMode="External"/><Relationship Id="rId179" Type="http://schemas.openxmlformats.org/officeDocument/2006/relationships/hyperlink" Target="http://fr.wikipedia.org/wiki/Limb%C3%A9" TargetMode="External"/><Relationship Id="rId365" Type="http://schemas.openxmlformats.org/officeDocument/2006/relationships/hyperlink" Target="http://fr.wikipedia.org/wiki/Wum_(ville)" TargetMode="External"/><Relationship Id="rId190" Type="http://schemas.openxmlformats.org/officeDocument/2006/relationships/hyperlink" Target="http://fr.wikipedia.org/wiki/Makak" TargetMode="External"/><Relationship Id="rId204" Type="http://schemas.openxmlformats.org/officeDocument/2006/relationships/hyperlink" Target="http://fr.wikipedia.org/wiki/Mbalmayo" TargetMode="External"/><Relationship Id="rId225" Type="http://schemas.openxmlformats.org/officeDocument/2006/relationships/hyperlink" Target="http://fr.wikipedia.org/w/index.php?title=Meyomessi&amp;action=edit&amp;redlink=1" TargetMode="External"/><Relationship Id="rId246" Type="http://schemas.openxmlformats.org/officeDocument/2006/relationships/hyperlink" Target="http://fr.wikipedia.org/wiki/Nanga-Eboko" TargetMode="External"/><Relationship Id="rId267" Type="http://schemas.openxmlformats.org/officeDocument/2006/relationships/hyperlink" Target="http://fr.wikipedia.org/w/index.php?title=Ngwei&amp;action=edit&amp;redlink=1" TargetMode="External"/><Relationship Id="rId288" Type="http://schemas.openxmlformats.org/officeDocument/2006/relationships/hyperlink" Target="http://fr.wikipedia.org/wiki/Obala_(Cameroun)" TargetMode="External"/><Relationship Id="rId106" Type="http://schemas.openxmlformats.org/officeDocument/2006/relationships/hyperlink" Target="http://fr.wikipedia.org/w/index.php?title=Doumaintang&amp;action=edit&amp;redlink=1" TargetMode="External"/><Relationship Id="rId127" Type="http://schemas.openxmlformats.org/officeDocument/2006/relationships/hyperlink" Target="http://fr.wikipedia.org/w/index.php?title=Fokou%C3%A9&amp;action=edit&amp;redlink=1" TargetMode="External"/><Relationship Id="rId313" Type="http://schemas.openxmlformats.org/officeDocument/2006/relationships/hyperlink" Target="http://fr.wikipedia.org/w/index.php?title=Toko&amp;action=edit&amp;redlink=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374"/>
  <sheetViews>
    <sheetView topLeftCell="A19" workbookViewId="0">
      <selection activeCell="J44" sqref="J44"/>
    </sheetView>
  </sheetViews>
  <sheetFormatPr defaultRowHeight="15"/>
  <cols>
    <col min="1" max="1" width="5" customWidth="1"/>
    <col min="2" max="2" width="21.28515625" customWidth="1"/>
    <col min="3" max="3" width="7" customWidth="1"/>
    <col min="4" max="4" width="28" customWidth="1"/>
    <col min="5" max="5" width="20.42578125" customWidth="1"/>
    <col min="6" max="6" width="19.5703125" customWidth="1"/>
    <col min="8" max="8" width="5.42578125" customWidth="1"/>
    <col min="9" max="9" width="13" customWidth="1"/>
    <col min="10" max="10" width="18.7109375" customWidth="1"/>
    <col min="11" max="11" width="15.42578125" customWidth="1"/>
  </cols>
  <sheetData>
    <row r="1" spans="1:6" ht="45">
      <c r="B1" s="32" t="s">
        <v>548</v>
      </c>
      <c r="C1" s="32" t="s">
        <v>549</v>
      </c>
      <c r="D1" s="28" t="s">
        <v>547</v>
      </c>
      <c r="E1" s="28" t="s">
        <v>113</v>
      </c>
      <c r="F1" s="35" t="s">
        <v>546</v>
      </c>
    </row>
    <row r="2" spans="1:6">
      <c r="A2">
        <v>1</v>
      </c>
      <c r="B2" s="27" t="s">
        <v>101</v>
      </c>
      <c r="C2" s="27"/>
      <c r="D2" s="29" t="s">
        <v>114</v>
      </c>
      <c r="E2" s="26" t="s">
        <v>115</v>
      </c>
      <c r="F2" t="s">
        <v>536</v>
      </c>
    </row>
    <row r="3" spans="1:6">
      <c r="A3">
        <v>2</v>
      </c>
      <c r="B3" s="27" t="s">
        <v>100</v>
      </c>
      <c r="C3" s="27"/>
      <c r="D3" s="29" t="s">
        <v>116</v>
      </c>
      <c r="E3" s="26" t="s">
        <v>115</v>
      </c>
      <c r="F3" t="s">
        <v>536</v>
      </c>
    </row>
    <row r="4" spans="1:6">
      <c r="A4">
        <v>3</v>
      </c>
      <c r="B4" s="27"/>
      <c r="C4" s="27"/>
      <c r="D4" s="29" t="s">
        <v>117</v>
      </c>
      <c r="E4" s="26" t="s">
        <v>118</v>
      </c>
      <c r="F4" t="s">
        <v>536</v>
      </c>
    </row>
    <row r="5" spans="1:6">
      <c r="A5">
        <v>4</v>
      </c>
      <c r="B5" s="27" t="s">
        <v>104</v>
      </c>
      <c r="C5" s="27"/>
      <c r="D5" s="29" t="s">
        <v>119</v>
      </c>
      <c r="E5" s="26" t="s">
        <v>120</v>
      </c>
      <c r="F5" t="s">
        <v>536</v>
      </c>
    </row>
    <row r="6" spans="1:6">
      <c r="A6">
        <v>5</v>
      </c>
      <c r="B6" s="27" t="s">
        <v>139</v>
      </c>
      <c r="C6" s="27"/>
      <c r="D6" s="29" t="s">
        <v>121</v>
      </c>
      <c r="E6" s="26" t="s">
        <v>120</v>
      </c>
      <c r="F6" t="s">
        <v>536</v>
      </c>
    </row>
    <row r="7" spans="1:6">
      <c r="A7">
        <v>6</v>
      </c>
      <c r="B7" s="27" t="s">
        <v>105</v>
      </c>
      <c r="C7" s="27"/>
      <c r="D7" s="29" t="s">
        <v>122</v>
      </c>
      <c r="E7" s="26" t="s">
        <v>123</v>
      </c>
      <c r="F7" t="s">
        <v>536</v>
      </c>
    </row>
    <row r="8" spans="1:6">
      <c r="A8">
        <v>7</v>
      </c>
      <c r="B8" s="27" t="s">
        <v>106</v>
      </c>
      <c r="C8" s="27"/>
      <c r="D8" s="29" t="s">
        <v>124</v>
      </c>
      <c r="E8" s="26" t="s">
        <v>123</v>
      </c>
      <c r="F8" t="s">
        <v>536</v>
      </c>
    </row>
    <row r="9" spans="1:6">
      <c r="A9">
        <v>8</v>
      </c>
      <c r="B9" s="27" t="s">
        <v>107</v>
      </c>
      <c r="C9" s="27"/>
      <c r="D9" s="29" t="s">
        <v>125</v>
      </c>
      <c r="E9" s="26" t="s">
        <v>118</v>
      </c>
      <c r="F9" t="s">
        <v>536</v>
      </c>
    </row>
    <row r="10" spans="1:6">
      <c r="A10">
        <v>9</v>
      </c>
      <c r="B10" s="27" t="s">
        <v>108</v>
      </c>
      <c r="C10" s="27"/>
      <c r="D10" s="29" t="s">
        <v>126</v>
      </c>
      <c r="E10" s="26" t="s">
        <v>123</v>
      </c>
      <c r="F10" t="s">
        <v>536</v>
      </c>
    </row>
    <row r="11" spans="1:6">
      <c r="A11">
        <v>10</v>
      </c>
      <c r="B11" s="27" t="s">
        <v>541</v>
      </c>
      <c r="C11" s="27"/>
      <c r="D11" s="29" t="s">
        <v>127</v>
      </c>
      <c r="E11" s="26" t="s">
        <v>115</v>
      </c>
      <c r="F11" t="s">
        <v>536</v>
      </c>
    </row>
    <row r="12" spans="1:6">
      <c r="A12">
        <v>11</v>
      </c>
      <c r="B12" s="27" t="s">
        <v>109</v>
      </c>
      <c r="C12" s="27"/>
      <c r="D12" s="29" t="s">
        <v>128</v>
      </c>
      <c r="E12" s="26" t="s">
        <v>118</v>
      </c>
      <c r="F12" t="s">
        <v>536</v>
      </c>
    </row>
    <row r="13" spans="1:6">
      <c r="A13">
        <v>12</v>
      </c>
      <c r="B13" s="27"/>
      <c r="C13" s="27"/>
      <c r="D13" s="29" t="s">
        <v>129</v>
      </c>
      <c r="E13" s="26" t="s">
        <v>120</v>
      </c>
      <c r="F13" t="s">
        <v>536</v>
      </c>
    </row>
    <row r="14" spans="1:6">
      <c r="A14">
        <v>13</v>
      </c>
      <c r="B14" s="27" t="s">
        <v>112</v>
      </c>
      <c r="C14" s="27"/>
      <c r="D14" s="29" t="s">
        <v>130</v>
      </c>
      <c r="E14" s="26" t="s">
        <v>118</v>
      </c>
      <c r="F14" t="s">
        <v>536</v>
      </c>
    </row>
    <row r="15" spans="1:6">
      <c r="A15">
        <v>14</v>
      </c>
      <c r="B15" s="27" t="s">
        <v>140</v>
      </c>
      <c r="C15" s="27"/>
      <c r="D15" s="29" t="s">
        <v>131</v>
      </c>
      <c r="E15" s="26" t="s">
        <v>120</v>
      </c>
      <c r="F15" t="s">
        <v>536</v>
      </c>
    </row>
    <row r="16" spans="1:6">
      <c r="A16">
        <v>15</v>
      </c>
      <c r="B16" s="27" t="s">
        <v>138</v>
      </c>
      <c r="C16" s="27"/>
      <c r="D16" s="29" t="s">
        <v>132</v>
      </c>
      <c r="E16" s="26" t="s">
        <v>133</v>
      </c>
      <c r="F16" t="s">
        <v>536</v>
      </c>
    </row>
    <row r="17" spans="1:6">
      <c r="A17">
        <v>16</v>
      </c>
      <c r="B17" s="27" t="s">
        <v>110</v>
      </c>
      <c r="C17" s="27"/>
      <c r="D17" s="29" t="s">
        <v>134</v>
      </c>
      <c r="E17" s="26" t="s">
        <v>118</v>
      </c>
      <c r="F17" t="s">
        <v>536</v>
      </c>
    </row>
    <row r="18" spans="1:6">
      <c r="A18">
        <v>17</v>
      </c>
      <c r="B18" s="27" t="s">
        <v>111</v>
      </c>
      <c r="C18" s="27"/>
      <c r="D18" s="30"/>
      <c r="E18" s="31"/>
      <c r="F18" t="s">
        <v>536</v>
      </c>
    </row>
    <row r="19" spans="1:6">
      <c r="A19">
        <v>18</v>
      </c>
      <c r="B19" s="27" t="s">
        <v>98</v>
      </c>
      <c r="C19" s="27"/>
      <c r="D19" s="30"/>
      <c r="E19" s="31"/>
      <c r="F19" t="s">
        <v>536</v>
      </c>
    </row>
    <row r="20" spans="1:6">
      <c r="A20">
        <v>19</v>
      </c>
      <c r="B20" s="27" t="s">
        <v>99</v>
      </c>
      <c r="C20" s="27"/>
      <c r="D20" s="29" t="s">
        <v>135</v>
      </c>
      <c r="E20" s="26" t="s">
        <v>118</v>
      </c>
      <c r="F20" t="s">
        <v>536</v>
      </c>
    </row>
    <row r="21" spans="1:6">
      <c r="A21">
        <v>20</v>
      </c>
      <c r="B21" s="27" t="s">
        <v>103</v>
      </c>
      <c r="C21" s="27"/>
      <c r="D21" s="29" t="s">
        <v>136</v>
      </c>
      <c r="E21" s="26" t="s">
        <v>133</v>
      </c>
      <c r="F21" t="s">
        <v>536</v>
      </c>
    </row>
    <row r="22" spans="1:6">
      <c r="A22">
        <v>21</v>
      </c>
      <c r="B22" s="27" t="s">
        <v>102</v>
      </c>
      <c r="C22" s="27"/>
      <c r="D22" s="29" t="s">
        <v>137</v>
      </c>
      <c r="E22" s="26" t="s">
        <v>123</v>
      </c>
      <c r="F22" t="s">
        <v>536</v>
      </c>
    </row>
    <row r="24" spans="1:6" ht="30">
      <c r="A24" s="35"/>
      <c r="B24" s="28" t="s">
        <v>544</v>
      </c>
      <c r="C24" s="28"/>
      <c r="D24" s="43" t="s">
        <v>523</v>
      </c>
      <c r="E24" s="28" t="s">
        <v>524</v>
      </c>
    </row>
    <row r="25" spans="1:6">
      <c r="A25">
        <v>1</v>
      </c>
      <c r="D25" s="29" t="s">
        <v>147</v>
      </c>
      <c r="E25" s="26" t="s">
        <v>148</v>
      </c>
      <c r="F25" s="26" t="s">
        <v>535</v>
      </c>
    </row>
    <row r="26" spans="1:6" ht="15" customHeight="1">
      <c r="A26">
        <v>2</v>
      </c>
      <c r="D26" s="29" t="s">
        <v>166</v>
      </c>
      <c r="E26" s="26" t="s">
        <v>167</v>
      </c>
      <c r="F26" s="26" t="s">
        <v>535</v>
      </c>
    </row>
    <row r="27" spans="1:6">
      <c r="A27">
        <v>3</v>
      </c>
      <c r="B27" t="s">
        <v>175</v>
      </c>
      <c r="D27" s="29" t="s">
        <v>175</v>
      </c>
      <c r="E27" s="26" t="s">
        <v>176</v>
      </c>
      <c r="F27" s="26" t="s">
        <v>535</v>
      </c>
    </row>
    <row r="28" spans="1:6">
      <c r="A28">
        <v>4</v>
      </c>
      <c r="D28" s="29" t="s">
        <v>185</v>
      </c>
      <c r="E28" s="26" t="s">
        <v>186</v>
      </c>
      <c r="F28" s="26" t="s">
        <v>535</v>
      </c>
    </row>
    <row r="29" spans="1:6">
      <c r="A29">
        <v>5</v>
      </c>
      <c r="D29" s="29" t="s">
        <v>189</v>
      </c>
      <c r="E29" s="26" t="s">
        <v>186</v>
      </c>
      <c r="F29" s="26" t="s">
        <v>535</v>
      </c>
    </row>
    <row r="30" spans="1:6">
      <c r="A30">
        <v>6</v>
      </c>
      <c r="D30" s="29" t="s">
        <v>190</v>
      </c>
      <c r="E30" s="26" t="s">
        <v>176</v>
      </c>
      <c r="F30" s="26" t="s">
        <v>535</v>
      </c>
    </row>
    <row r="31" spans="1:6">
      <c r="A31">
        <v>7</v>
      </c>
      <c r="D31" s="29" t="s">
        <v>191</v>
      </c>
      <c r="E31" s="26" t="s">
        <v>186</v>
      </c>
      <c r="F31" s="26" t="s">
        <v>535</v>
      </c>
    </row>
    <row r="32" spans="1:6">
      <c r="A32">
        <v>8</v>
      </c>
      <c r="B32" t="s">
        <v>217</v>
      </c>
      <c r="D32" s="29" t="s">
        <v>217</v>
      </c>
      <c r="E32" s="26" t="s">
        <v>167</v>
      </c>
      <c r="F32" s="26" t="s">
        <v>535</v>
      </c>
    </row>
    <row r="33" spans="1:6">
      <c r="A33">
        <v>9</v>
      </c>
      <c r="D33" s="29" t="s">
        <v>228</v>
      </c>
      <c r="E33" s="26" t="s">
        <v>229</v>
      </c>
      <c r="F33" s="26" t="s">
        <v>535</v>
      </c>
    </row>
    <row r="34" spans="1:6">
      <c r="A34">
        <v>10</v>
      </c>
      <c r="B34" t="s">
        <v>230</v>
      </c>
      <c r="D34" s="29" t="s">
        <v>230</v>
      </c>
      <c r="E34" s="26" t="s">
        <v>231</v>
      </c>
      <c r="F34" s="26" t="s">
        <v>535</v>
      </c>
    </row>
    <row r="35" spans="1:6">
      <c r="A35">
        <v>11</v>
      </c>
      <c r="D35" s="29" t="s">
        <v>294</v>
      </c>
      <c r="E35" s="26" t="s">
        <v>295</v>
      </c>
      <c r="F35" s="26" t="s">
        <v>535</v>
      </c>
    </row>
    <row r="36" spans="1:6">
      <c r="A36">
        <v>12</v>
      </c>
      <c r="D36" s="29" t="s">
        <v>308</v>
      </c>
      <c r="E36" s="26" t="s">
        <v>229</v>
      </c>
      <c r="F36" s="26" t="s">
        <v>535</v>
      </c>
    </row>
    <row r="37" spans="1:6">
      <c r="A37">
        <v>13</v>
      </c>
      <c r="D37" s="29" t="s">
        <v>313</v>
      </c>
      <c r="E37" s="26" t="s">
        <v>229</v>
      </c>
      <c r="F37" s="26" t="s">
        <v>535</v>
      </c>
    </row>
    <row r="38" spans="1:6">
      <c r="A38">
        <v>14</v>
      </c>
      <c r="D38" s="29" t="s">
        <v>314</v>
      </c>
      <c r="E38" s="26" t="s">
        <v>231</v>
      </c>
      <c r="F38" s="26" t="s">
        <v>535</v>
      </c>
    </row>
    <row r="39" spans="1:6">
      <c r="A39">
        <v>15</v>
      </c>
      <c r="B39" t="s">
        <v>334</v>
      </c>
      <c r="D39" s="29" t="s">
        <v>334</v>
      </c>
      <c r="E39" s="26" t="s">
        <v>295</v>
      </c>
      <c r="F39" s="26" t="s">
        <v>535</v>
      </c>
    </row>
    <row r="40" spans="1:6">
      <c r="A40">
        <v>16</v>
      </c>
      <c r="D40" s="29" t="s">
        <v>358</v>
      </c>
      <c r="E40" s="26" t="s">
        <v>295</v>
      </c>
      <c r="F40" s="26" t="s">
        <v>535</v>
      </c>
    </row>
    <row r="41" spans="1:6" ht="14.25" customHeight="1">
      <c r="A41">
        <v>17</v>
      </c>
      <c r="D41" s="29" t="s">
        <v>395</v>
      </c>
      <c r="E41" s="26" t="s">
        <v>167</v>
      </c>
      <c r="F41" s="26" t="s">
        <v>535</v>
      </c>
    </row>
    <row r="42" spans="1:6">
      <c r="A42">
        <v>18</v>
      </c>
      <c r="D42" s="29" t="s">
        <v>396</v>
      </c>
      <c r="E42" s="26" t="s">
        <v>295</v>
      </c>
      <c r="F42" s="26" t="s">
        <v>535</v>
      </c>
    </row>
    <row r="43" spans="1:6">
      <c r="A43">
        <v>19</v>
      </c>
      <c r="B43" t="s">
        <v>417</v>
      </c>
      <c r="D43" s="29" t="s">
        <v>417</v>
      </c>
      <c r="E43" s="26" t="s">
        <v>148</v>
      </c>
      <c r="F43" s="26" t="s">
        <v>535</v>
      </c>
    </row>
    <row r="44" spans="1:6">
      <c r="A44">
        <v>20</v>
      </c>
      <c r="D44" s="29" t="s">
        <v>438</v>
      </c>
      <c r="E44" s="26" t="s">
        <v>176</v>
      </c>
      <c r="F44" s="26" t="s">
        <v>535</v>
      </c>
    </row>
    <row r="45" spans="1:6">
      <c r="A45">
        <v>21</v>
      </c>
      <c r="D45" s="29" t="s">
        <v>440</v>
      </c>
      <c r="E45" s="26" t="s">
        <v>148</v>
      </c>
      <c r="F45" s="26" t="s">
        <v>535</v>
      </c>
    </row>
    <row r="46" spans="1:6" ht="15" customHeight="1">
      <c r="A46">
        <v>22</v>
      </c>
      <c r="D46" s="29" t="s">
        <v>457</v>
      </c>
      <c r="E46" s="26" t="s">
        <v>167</v>
      </c>
      <c r="F46" s="26" t="s">
        <v>535</v>
      </c>
    </row>
    <row r="47" spans="1:6" ht="15" customHeight="1">
      <c r="A47">
        <v>23</v>
      </c>
      <c r="B47" t="s">
        <v>459</v>
      </c>
      <c r="D47" s="29" t="s">
        <v>459</v>
      </c>
      <c r="E47" s="26" t="s">
        <v>229</v>
      </c>
      <c r="F47" s="26" t="s">
        <v>535</v>
      </c>
    </row>
    <row r="48" spans="1:6" ht="15" customHeight="1">
      <c r="A48">
        <v>24</v>
      </c>
      <c r="D48" s="29" t="s">
        <v>462</v>
      </c>
      <c r="E48" s="26" t="s">
        <v>148</v>
      </c>
      <c r="F48" s="26" t="s">
        <v>535</v>
      </c>
    </row>
    <row r="49" spans="1:6">
      <c r="A49">
        <v>25</v>
      </c>
      <c r="D49" s="29" t="s">
        <v>468</v>
      </c>
      <c r="E49" s="26" t="s">
        <v>295</v>
      </c>
      <c r="F49" s="26" t="s">
        <v>535</v>
      </c>
    </row>
    <row r="50" spans="1:6">
      <c r="A50">
        <v>26</v>
      </c>
      <c r="D50" s="29" t="s">
        <v>470</v>
      </c>
      <c r="E50" s="26" t="s">
        <v>295</v>
      </c>
      <c r="F50" s="26" t="s">
        <v>535</v>
      </c>
    </row>
    <row r="51" spans="1:6">
      <c r="A51">
        <v>27</v>
      </c>
      <c r="D51" s="29" t="s">
        <v>473</v>
      </c>
      <c r="E51" s="26" t="s">
        <v>148</v>
      </c>
      <c r="F51" s="26" t="s">
        <v>535</v>
      </c>
    </row>
    <row r="52" spans="1:6">
      <c r="A52">
        <v>28</v>
      </c>
      <c r="D52" s="29" t="s">
        <v>492</v>
      </c>
      <c r="E52" s="26" t="s">
        <v>186</v>
      </c>
      <c r="F52" s="26" t="s">
        <v>535</v>
      </c>
    </row>
    <row r="53" spans="1:6">
      <c r="A53">
        <v>29</v>
      </c>
      <c r="B53" t="s">
        <v>507</v>
      </c>
      <c r="D53" s="29" t="s">
        <v>507</v>
      </c>
      <c r="E53" s="26" t="s">
        <v>186</v>
      </c>
      <c r="F53" s="26" t="s">
        <v>535</v>
      </c>
    </row>
    <row r="54" spans="1:6">
      <c r="A54">
        <v>30</v>
      </c>
      <c r="D54" s="29" t="s">
        <v>510</v>
      </c>
      <c r="E54" s="26" t="s">
        <v>167</v>
      </c>
      <c r="F54" s="26" t="s">
        <v>535</v>
      </c>
    </row>
    <row r="55" spans="1:6">
      <c r="A55">
        <v>31</v>
      </c>
      <c r="D55" s="29" t="s">
        <v>512</v>
      </c>
      <c r="E55" s="26" t="s">
        <v>231</v>
      </c>
      <c r="F55" s="26" t="s">
        <v>535</v>
      </c>
    </row>
    <row r="56" spans="1:6">
      <c r="A56">
        <v>32</v>
      </c>
      <c r="D56" s="29" t="s">
        <v>520</v>
      </c>
      <c r="E56" s="26" t="s">
        <v>231</v>
      </c>
      <c r="F56" s="26" t="s">
        <v>535</v>
      </c>
    </row>
    <row r="60" spans="1:6">
      <c r="D60" s="29" t="s">
        <v>144</v>
      </c>
      <c r="E60" s="26" t="s">
        <v>145</v>
      </c>
      <c r="F60" s="26" t="s">
        <v>146</v>
      </c>
    </row>
    <row r="61" spans="1:6">
      <c r="D61" s="29" t="s">
        <v>150</v>
      </c>
      <c r="E61" s="26" t="s">
        <v>151</v>
      </c>
      <c r="F61" s="26" t="s">
        <v>146</v>
      </c>
    </row>
    <row r="62" spans="1:6">
      <c r="D62" s="29" t="s">
        <v>155</v>
      </c>
      <c r="E62" s="26" t="s">
        <v>156</v>
      </c>
      <c r="F62" s="26" t="s">
        <v>146</v>
      </c>
    </row>
    <row r="63" spans="1:6">
      <c r="D63" s="29" t="s">
        <v>157</v>
      </c>
      <c r="E63" s="26" t="s">
        <v>158</v>
      </c>
      <c r="F63" s="26" t="s">
        <v>146</v>
      </c>
    </row>
    <row r="64" spans="1:6">
      <c r="D64" s="29" t="s">
        <v>170</v>
      </c>
      <c r="E64" s="26" t="s">
        <v>145</v>
      </c>
      <c r="F64" s="26" t="s">
        <v>146</v>
      </c>
    </row>
    <row r="65" spans="4:6">
      <c r="D65" s="29" t="s">
        <v>171</v>
      </c>
      <c r="E65" s="26" t="s">
        <v>158</v>
      </c>
      <c r="F65" s="26" t="s">
        <v>146</v>
      </c>
    </row>
    <row r="66" spans="4:6">
      <c r="D66" s="29" t="s">
        <v>180</v>
      </c>
      <c r="E66" s="26" t="s">
        <v>181</v>
      </c>
      <c r="F66" s="26" t="s">
        <v>146</v>
      </c>
    </row>
    <row r="67" spans="4:6">
      <c r="D67" s="29" t="s">
        <v>215</v>
      </c>
      <c r="E67" s="26" t="s">
        <v>216</v>
      </c>
      <c r="F67" s="26" t="s">
        <v>146</v>
      </c>
    </row>
    <row r="68" spans="4:6">
      <c r="D68" s="29" t="s">
        <v>237</v>
      </c>
      <c r="E68" s="26" t="s">
        <v>238</v>
      </c>
      <c r="F68" s="26" t="s">
        <v>146</v>
      </c>
    </row>
    <row r="69" spans="4:6">
      <c r="D69" s="29" t="s">
        <v>240</v>
      </c>
      <c r="E69" s="26" t="s">
        <v>156</v>
      </c>
      <c r="F69" s="26" t="s">
        <v>146</v>
      </c>
    </row>
    <row r="70" spans="4:6">
      <c r="D70" s="29" t="s">
        <v>245</v>
      </c>
      <c r="E70" s="26" t="s">
        <v>246</v>
      </c>
      <c r="F70" s="26" t="s">
        <v>146</v>
      </c>
    </row>
    <row r="71" spans="4:6">
      <c r="D71" s="29" t="s">
        <v>250</v>
      </c>
      <c r="E71" s="26" t="s">
        <v>181</v>
      </c>
      <c r="F71" s="26" t="s">
        <v>146</v>
      </c>
    </row>
    <row r="72" spans="4:6">
      <c r="D72" s="29" t="s">
        <v>252</v>
      </c>
      <c r="E72" s="26" t="s">
        <v>246</v>
      </c>
      <c r="F72" s="26" t="s">
        <v>146</v>
      </c>
    </row>
    <row r="73" spans="4:6">
      <c r="D73" s="29" t="s">
        <v>253</v>
      </c>
      <c r="E73" s="26" t="s">
        <v>246</v>
      </c>
      <c r="F73" s="26" t="s">
        <v>146</v>
      </c>
    </row>
    <row r="74" spans="4:6">
      <c r="D74" s="29" t="s">
        <v>266</v>
      </c>
      <c r="E74" s="26" t="s">
        <v>181</v>
      </c>
      <c r="F74" s="26" t="s">
        <v>146</v>
      </c>
    </row>
    <row r="75" spans="4:6">
      <c r="D75" s="29" t="s">
        <v>270</v>
      </c>
      <c r="E75" s="26" t="s">
        <v>246</v>
      </c>
      <c r="F75" s="26" t="s">
        <v>146</v>
      </c>
    </row>
    <row r="76" spans="4:6">
      <c r="D76" s="29" t="s">
        <v>283</v>
      </c>
      <c r="E76" s="26" t="s">
        <v>151</v>
      </c>
      <c r="F76" s="26" t="s">
        <v>146</v>
      </c>
    </row>
    <row r="77" spans="4:6">
      <c r="D77" s="29" t="s">
        <v>286</v>
      </c>
      <c r="E77" s="26" t="s">
        <v>216</v>
      </c>
      <c r="F77" s="26" t="s">
        <v>146</v>
      </c>
    </row>
    <row r="78" spans="4:6">
      <c r="D78" s="29" t="s">
        <v>291</v>
      </c>
      <c r="E78" s="26" t="s">
        <v>145</v>
      </c>
      <c r="F78" s="26" t="s">
        <v>146</v>
      </c>
    </row>
    <row r="79" spans="4:6">
      <c r="D79" s="29" t="s">
        <v>296</v>
      </c>
      <c r="E79" s="26" t="s">
        <v>216</v>
      </c>
      <c r="F79" s="26" t="s">
        <v>146</v>
      </c>
    </row>
    <row r="80" spans="4:6">
      <c r="D80" s="29" t="s">
        <v>297</v>
      </c>
      <c r="E80" s="26" t="s">
        <v>158</v>
      </c>
      <c r="F80" s="26" t="s">
        <v>146</v>
      </c>
    </row>
    <row r="81" spans="4:6">
      <c r="D81" s="29" t="s">
        <v>298</v>
      </c>
      <c r="E81" s="26" t="s">
        <v>299</v>
      </c>
      <c r="F81" s="26" t="s">
        <v>146</v>
      </c>
    </row>
    <row r="82" spans="4:6">
      <c r="D82" s="29" t="s">
        <v>300</v>
      </c>
      <c r="E82" s="26" t="s">
        <v>145</v>
      </c>
      <c r="F82" s="26" t="s">
        <v>146</v>
      </c>
    </row>
    <row r="83" spans="4:6">
      <c r="D83" s="29" t="s">
        <v>301</v>
      </c>
      <c r="E83" s="26" t="s">
        <v>216</v>
      </c>
      <c r="F83" s="26" t="s">
        <v>146</v>
      </c>
    </row>
    <row r="84" spans="4:6">
      <c r="D84" s="29" t="s">
        <v>342</v>
      </c>
      <c r="E84" s="26" t="s">
        <v>181</v>
      </c>
      <c r="F84" s="26" t="s">
        <v>146</v>
      </c>
    </row>
    <row r="85" spans="4:6">
      <c r="D85" s="29" t="s">
        <v>343</v>
      </c>
      <c r="E85" s="26" t="s">
        <v>158</v>
      </c>
      <c r="F85" s="26" t="s">
        <v>146</v>
      </c>
    </row>
    <row r="86" spans="4:6">
      <c r="D86" s="29" t="s">
        <v>348</v>
      </c>
      <c r="E86" s="26" t="s">
        <v>181</v>
      </c>
      <c r="F86" s="26" t="s">
        <v>146</v>
      </c>
    </row>
    <row r="87" spans="4:6">
      <c r="D87" s="29" t="s">
        <v>361</v>
      </c>
      <c r="E87" s="26" t="s">
        <v>238</v>
      </c>
      <c r="F87" s="26" t="s">
        <v>146</v>
      </c>
    </row>
    <row r="88" spans="4:6">
      <c r="D88" s="29" t="s">
        <v>363</v>
      </c>
      <c r="E88" s="26" t="s">
        <v>216</v>
      </c>
      <c r="F88" s="26" t="s">
        <v>146</v>
      </c>
    </row>
    <row r="89" spans="4:6">
      <c r="D89" s="29" t="s">
        <v>373</v>
      </c>
      <c r="E89" s="26" t="s">
        <v>246</v>
      </c>
      <c r="F89" s="26" t="s">
        <v>146</v>
      </c>
    </row>
    <row r="90" spans="4:6">
      <c r="D90" s="29" t="s">
        <v>374</v>
      </c>
      <c r="E90" s="26" t="s">
        <v>181</v>
      </c>
      <c r="F90" s="26" t="s">
        <v>146</v>
      </c>
    </row>
    <row r="91" spans="4:6">
      <c r="D91" s="29" t="s">
        <v>384</v>
      </c>
      <c r="E91" s="26" t="s">
        <v>246</v>
      </c>
      <c r="F91" s="26" t="s">
        <v>146</v>
      </c>
    </row>
    <row r="92" spans="4:6">
      <c r="D92" s="29" t="s">
        <v>387</v>
      </c>
      <c r="E92" s="26" t="s">
        <v>388</v>
      </c>
      <c r="F92" s="26" t="s">
        <v>146</v>
      </c>
    </row>
    <row r="93" spans="4:6">
      <c r="D93" s="29" t="s">
        <v>389</v>
      </c>
      <c r="E93" s="26" t="s">
        <v>238</v>
      </c>
      <c r="F93" s="26" t="s">
        <v>146</v>
      </c>
    </row>
    <row r="94" spans="4:6">
      <c r="D94" s="29" t="s">
        <v>392</v>
      </c>
      <c r="E94" s="26" t="s">
        <v>393</v>
      </c>
      <c r="F94" s="26" t="s">
        <v>146</v>
      </c>
    </row>
    <row r="95" spans="4:6">
      <c r="D95" s="29" t="s">
        <v>394</v>
      </c>
      <c r="E95" s="26" t="s">
        <v>156</v>
      </c>
      <c r="F95" s="26" t="s">
        <v>146</v>
      </c>
    </row>
    <row r="96" spans="4:6">
      <c r="D96" s="29" t="s">
        <v>401</v>
      </c>
      <c r="E96" s="26" t="s">
        <v>158</v>
      </c>
      <c r="F96" s="26" t="s">
        <v>146</v>
      </c>
    </row>
    <row r="97" spans="4:6">
      <c r="D97" s="29" t="s">
        <v>403</v>
      </c>
      <c r="E97" s="26" t="s">
        <v>151</v>
      </c>
      <c r="F97" s="26" t="s">
        <v>146</v>
      </c>
    </row>
    <row r="98" spans="4:6">
      <c r="D98" s="29" t="s">
        <v>408</v>
      </c>
      <c r="E98" s="26" t="s">
        <v>246</v>
      </c>
      <c r="F98" s="26" t="s">
        <v>146</v>
      </c>
    </row>
    <row r="99" spans="4:6">
      <c r="D99" s="29" t="s">
        <v>412</v>
      </c>
      <c r="E99" s="26" t="s">
        <v>145</v>
      </c>
      <c r="F99" s="26" t="s">
        <v>146</v>
      </c>
    </row>
    <row r="100" spans="4:6">
      <c r="D100" s="29" t="s">
        <v>415</v>
      </c>
      <c r="E100" s="26" t="s">
        <v>238</v>
      </c>
      <c r="F100" s="26" t="s">
        <v>146</v>
      </c>
    </row>
    <row r="101" spans="4:6">
      <c r="D101" s="29" t="s">
        <v>423</v>
      </c>
      <c r="E101" s="26" t="s">
        <v>216</v>
      </c>
      <c r="F101" s="26" t="s">
        <v>146</v>
      </c>
    </row>
    <row r="102" spans="4:6">
      <c r="D102" s="29" t="s">
        <v>432</v>
      </c>
      <c r="E102" s="26" t="s">
        <v>238</v>
      </c>
      <c r="F102" s="26" t="s">
        <v>146</v>
      </c>
    </row>
    <row r="103" spans="4:6">
      <c r="D103" s="29" t="s">
        <v>434</v>
      </c>
      <c r="E103" s="26" t="s">
        <v>181</v>
      </c>
      <c r="F103" s="26" t="s">
        <v>146</v>
      </c>
    </row>
    <row r="104" spans="4:6">
      <c r="D104" s="29" t="s">
        <v>442</v>
      </c>
      <c r="E104" s="26" t="s">
        <v>393</v>
      </c>
      <c r="F104" s="26" t="s">
        <v>146</v>
      </c>
    </row>
    <row r="105" spans="4:6">
      <c r="D105" s="29" t="s">
        <v>443</v>
      </c>
      <c r="E105" s="26" t="s">
        <v>246</v>
      </c>
      <c r="F105" s="26" t="s">
        <v>146</v>
      </c>
    </row>
    <row r="106" spans="4:6">
      <c r="D106" s="29" t="s">
        <v>444</v>
      </c>
      <c r="E106" s="26" t="s">
        <v>151</v>
      </c>
      <c r="F106" s="26" t="s">
        <v>146</v>
      </c>
    </row>
    <row r="107" spans="4:6">
      <c r="D107" s="29" t="s">
        <v>446</v>
      </c>
      <c r="E107" s="26" t="s">
        <v>393</v>
      </c>
      <c r="F107" s="26" t="s">
        <v>146</v>
      </c>
    </row>
    <row r="108" spans="4:6">
      <c r="D108" s="29" t="s">
        <v>448</v>
      </c>
      <c r="E108" s="26" t="s">
        <v>156</v>
      </c>
      <c r="F108" s="26" t="s">
        <v>146</v>
      </c>
    </row>
    <row r="109" spans="4:6">
      <c r="D109" s="29" t="s">
        <v>453</v>
      </c>
      <c r="E109" s="26" t="s">
        <v>246</v>
      </c>
      <c r="F109" s="26" t="s">
        <v>146</v>
      </c>
    </row>
    <row r="110" spans="4:6">
      <c r="D110" s="29" t="s">
        <v>456</v>
      </c>
      <c r="E110" s="26" t="s">
        <v>181</v>
      </c>
      <c r="F110" s="26" t="s">
        <v>146</v>
      </c>
    </row>
    <row r="111" spans="4:6">
      <c r="D111" s="29" t="s">
        <v>463</v>
      </c>
      <c r="E111" s="26" t="s">
        <v>145</v>
      </c>
      <c r="F111" s="26" t="s">
        <v>146</v>
      </c>
    </row>
    <row r="112" spans="4:6">
      <c r="D112" s="29" t="s">
        <v>464</v>
      </c>
      <c r="E112" s="26" t="s">
        <v>151</v>
      </c>
      <c r="F112" s="26" t="s">
        <v>146</v>
      </c>
    </row>
    <row r="113" spans="4:6">
      <c r="D113" s="29" t="s">
        <v>469</v>
      </c>
      <c r="E113" s="26" t="s">
        <v>238</v>
      </c>
      <c r="F113" s="26" t="s">
        <v>146</v>
      </c>
    </row>
    <row r="114" spans="4:6">
      <c r="D114" s="29" t="s">
        <v>471</v>
      </c>
      <c r="E114" s="26" t="s">
        <v>238</v>
      </c>
      <c r="F114" s="26" t="s">
        <v>146</v>
      </c>
    </row>
    <row r="115" spans="4:6">
      <c r="D115" s="29" t="s">
        <v>472</v>
      </c>
      <c r="E115" s="26" t="s">
        <v>393</v>
      </c>
      <c r="F115" s="26" t="s">
        <v>146</v>
      </c>
    </row>
    <row r="116" spans="4:6">
      <c r="D116" s="29" t="s">
        <v>475</v>
      </c>
      <c r="E116" s="26" t="s">
        <v>216</v>
      </c>
      <c r="F116" s="26" t="s">
        <v>146</v>
      </c>
    </row>
    <row r="117" spans="4:6">
      <c r="D117" s="29" t="s">
        <v>476</v>
      </c>
      <c r="E117" s="26" t="s">
        <v>216</v>
      </c>
      <c r="F117" s="26" t="s">
        <v>146</v>
      </c>
    </row>
    <row r="118" spans="4:6">
      <c r="D118" s="29" t="s">
        <v>478</v>
      </c>
      <c r="E118" s="26" t="s">
        <v>145</v>
      </c>
      <c r="F118" s="26" t="s">
        <v>146</v>
      </c>
    </row>
    <row r="119" spans="4:6">
      <c r="D119" s="29" t="s">
        <v>479</v>
      </c>
      <c r="E119" s="26" t="s">
        <v>181</v>
      </c>
      <c r="F119" s="26" t="s">
        <v>146</v>
      </c>
    </row>
    <row r="120" spans="4:6">
      <c r="D120" s="29" t="s">
        <v>489</v>
      </c>
      <c r="E120" s="26" t="s">
        <v>216</v>
      </c>
      <c r="F120" s="26" t="s">
        <v>146</v>
      </c>
    </row>
    <row r="121" spans="4:6">
      <c r="D121" s="29" t="s">
        <v>494</v>
      </c>
      <c r="E121" s="26" t="s">
        <v>145</v>
      </c>
      <c r="F121" s="26" t="s">
        <v>146</v>
      </c>
    </row>
    <row r="122" spans="4:6">
      <c r="D122" s="29" t="s">
        <v>515</v>
      </c>
      <c r="E122" s="26" t="s">
        <v>516</v>
      </c>
      <c r="F122" s="26" t="s">
        <v>146</v>
      </c>
    </row>
    <row r="123" spans="4:6">
      <c r="D123" s="29" t="s">
        <v>519</v>
      </c>
      <c r="E123" s="26" t="s">
        <v>393</v>
      </c>
      <c r="F123" s="26" t="s">
        <v>146</v>
      </c>
    </row>
    <row r="124" spans="4:6">
      <c r="D124" s="29" t="s">
        <v>141</v>
      </c>
      <c r="E124" s="26" t="s">
        <v>142</v>
      </c>
      <c r="F124" s="26" t="s">
        <v>143</v>
      </c>
    </row>
    <row r="125" spans="4:6">
      <c r="D125" s="29" t="s">
        <v>168</v>
      </c>
      <c r="E125" s="26" t="s">
        <v>142</v>
      </c>
      <c r="F125" s="26" t="s">
        <v>143</v>
      </c>
    </row>
    <row r="126" spans="4:6">
      <c r="D126" s="29" t="s">
        <v>169</v>
      </c>
      <c r="E126" s="26" t="s">
        <v>142</v>
      </c>
      <c r="F126" s="26" t="s">
        <v>143</v>
      </c>
    </row>
    <row r="127" spans="4:6">
      <c r="D127" s="29" t="s">
        <v>220</v>
      </c>
      <c r="E127" s="26" t="s">
        <v>221</v>
      </c>
      <c r="F127" s="26" t="s">
        <v>143</v>
      </c>
    </row>
    <row r="128" spans="4:6">
      <c r="D128" s="29" t="s">
        <v>226</v>
      </c>
      <c r="E128" s="26" t="s">
        <v>227</v>
      </c>
      <c r="F128" s="26" t="s">
        <v>143</v>
      </c>
    </row>
    <row r="129" spans="4:6">
      <c r="D129" s="29" t="s">
        <v>234</v>
      </c>
      <c r="E129" s="26" t="s">
        <v>227</v>
      </c>
      <c r="F129" s="26" t="s">
        <v>143</v>
      </c>
    </row>
    <row r="130" spans="4:6">
      <c r="D130" s="29" t="s">
        <v>235</v>
      </c>
      <c r="E130" s="26" t="s">
        <v>227</v>
      </c>
      <c r="F130" s="26" t="s">
        <v>143</v>
      </c>
    </row>
    <row r="131" spans="4:6">
      <c r="D131" s="29" t="s">
        <v>267</v>
      </c>
      <c r="E131" s="26" t="s">
        <v>227</v>
      </c>
      <c r="F131" s="26" t="s">
        <v>143</v>
      </c>
    </row>
    <row r="132" spans="4:6">
      <c r="D132" s="29" t="s">
        <v>273</v>
      </c>
      <c r="E132" s="26" t="s">
        <v>142</v>
      </c>
      <c r="F132" s="26" t="s">
        <v>143</v>
      </c>
    </row>
    <row r="133" spans="4:6">
      <c r="D133" s="29" t="s">
        <v>279</v>
      </c>
      <c r="E133" s="26" t="s">
        <v>142</v>
      </c>
      <c r="F133" s="26" t="s">
        <v>143</v>
      </c>
    </row>
    <row r="134" spans="4:6">
      <c r="D134" s="29" t="s">
        <v>280</v>
      </c>
      <c r="E134" s="26" t="s">
        <v>142</v>
      </c>
      <c r="F134" s="26" t="s">
        <v>143</v>
      </c>
    </row>
    <row r="135" spans="4:6">
      <c r="D135" s="29" t="s">
        <v>316</v>
      </c>
      <c r="E135" s="26" t="s">
        <v>317</v>
      </c>
      <c r="F135" s="26" t="s">
        <v>143</v>
      </c>
    </row>
    <row r="136" spans="4:6">
      <c r="D136" s="29" t="s">
        <v>319</v>
      </c>
      <c r="E136" s="26" t="s">
        <v>227</v>
      </c>
      <c r="F136" s="26" t="s">
        <v>143</v>
      </c>
    </row>
    <row r="137" spans="4:6">
      <c r="D137" s="29" t="s">
        <v>340</v>
      </c>
      <c r="E137" s="26" t="s">
        <v>221</v>
      </c>
      <c r="F137" s="26" t="s">
        <v>143</v>
      </c>
    </row>
    <row r="138" spans="4:6">
      <c r="D138" s="29" t="s">
        <v>341</v>
      </c>
      <c r="E138" s="26" t="s">
        <v>221</v>
      </c>
      <c r="F138" s="26" t="s">
        <v>143</v>
      </c>
    </row>
    <row r="139" spans="4:6">
      <c r="D139" s="29" t="s">
        <v>367</v>
      </c>
      <c r="E139" s="26" t="s">
        <v>142</v>
      </c>
      <c r="F139" s="26" t="s">
        <v>143</v>
      </c>
    </row>
    <row r="140" spans="4:6">
      <c r="D140" s="29" t="s">
        <v>378</v>
      </c>
      <c r="E140" s="26" t="s">
        <v>227</v>
      </c>
      <c r="F140" s="26" t="s">
        <v>143</v>
      </c>
    </row>
    <row r="141" spans="4:6">
      <c r="D141" s="29" t="s">
        <v>390</v>
      </c>
      <c r="E141" s="26" t="s">
        <v>221</v>
      </c>
      <c r="F141" s="26" t="s">
        <v>143</v>
      </c>
    </row>
    <row r="142" spans="4:6">
      <c r="D142" s="29" t="s">
        <v>397</v>
      </c>
      <c r="E142" s="26" t="s">
        <v>142</v>
      </c>
      <c r="F142" s="26" t="s">
        <v>143</v>
      </c>
    </row>
    <row r="143" spans="4:6">
      <c r="D143" s="29" t="s">
        <v>406</v>
      </c>
      <c r="E143" s="26" t="s">
        <v>142</v>
      </c>
      <c r="F143" s="26" t="s">
        <v>143</v>
      </c>
    </row>
    <row r="144" spans="4:6">
      <c r="D144" s="29" t="s">
        <v>407</v>
      </c>
      <c r="E144" s="26" t="s">
        <v>142</v>
      </c>
      <c r="F144" s="26" t="s">
        <v>143</v>
      </c>
    </row>
    <row r="145" spans="4:6">
      <c r="D145" s="29" t="s">
        <v>414</v>
      </c>
      <c r="E145" s="26" t="s">
        <v>142</v>
      </c>
      <c r="F145" s="26" t="s">
        <v>143</v>
      </c>
    </row>
    <row r="146" spans="4:6">
      <c r="D146" s="29" t="s">
        <v>421</v>
      </c>
      <c r="E146" s="26" t="s">
        <v>317</v>
      </c>
      <c r="F146" s="26" t="s">
        <v>143</v>
      </c>
    </row>
    <row r="147" spans="4:6">
      <c r="D147" s="29" t="s">
        <v>433</v>
      </c>
      <c r="E147" s="26" t="s">
        <v>221</v>
      </c>
      <c r="F147" s="26" t="s">
        <v>143</v>
      </c>
    </row>
    <row r="148" spans="4:6">
      <c r="D148" s="29" t="s">
        <v>449</v>
      </c>
      <c r="E148" s="26" t="s">
        <v>227</v>
      </c>
      <c r="F148" s="26" t="s">
        <v>143</v>
      </c>
    </row>
    <row r="149" spans="4:6">
      <c r="D149" s="29" t="s">
        <v>450</v>
      </c>
      <c r="E149" s="26" t="s">
        <v>142</v>
      </c>
      <c r="F149" s="26" t="s">
        <v>143</v>
      </c>
    </row>
    <row r="150" spans="4:6">
      <c r="D150" s="29" t="s">
        <v>451</v>
      </c>
      <c r="E150" s="26" t="s">
        <v>221</v>
      </c>
      <c r="F150" s="26" t="s">
        <v>143</v>
      </c>
    </row>
    <row r="151" spans="4:6">
      <c r="D151" s="29" t="s">
        <v>452</v>
      </c>
      <c r="E151" s="26" t="s">
        <v>142</v>
      </c>
      <c r="F151" s="26" t="s">
        <v>143</v>
      </c>
    </row>
    <row r="152" spans="4:6">
      <c r="D152" s="29" t="s">
        <v>480</v>
      </c>
      <c r="E152" s="26" t="s">
        <v>221</v>
      </c>
      <c r="F152" s="26" t="s">
        <v>143</v>
      </c>
    </row>
    <row r="153" spans="4:6">
      <c r="D153" s="29" t="s">
        <v>490</v>
      </c>
      <c r="E153" s="26" t="s">
        <v>317</v>
      </c>
      <c r="F153" s="26" t="s">
        <v>143</v>
      </c>
    </row>
    <row r="154" spans="4:6">
      <c r="D154" s="29" t="s">
        <v>495</v>
      </c>
      <c r="E154" s="26" t="s">
        <v>142</v>
      </c>
      <c r="F154" s="26" t="s">
        <v>143</v>
      </c>
    </row>
    <row r="155" spans="4:6">
      <c r="D155" s="29" t="s">
        <v>518</v>
      </c>
      <c r="E155" s="26" t="s">
        <v>317</v>
      </c>
      <c r="F155" s="26" t="s">
        <v>143</v>
      </c>
    </row>
    <row r="156" spans="4:6">
      <c r="D156" s="29" t="s">
        <v>247</v>
      </c>
      <c r="E156" s="26" t="s">
        <v>248</v>
      </c>
      <c r="F156" s="26" t="s">
        <v>249</v>
      </c>
    </row>
    <row r="157" spans="4:6">
      <c r="D157" s="29" t="s">
        <v>254</v>
      </c>
      <c r="E157" s="26" t="s">
        <v>255</v>
      </c>
      <c r="F157" s="26" t="s">
        <v>249</v>
      </c>
    </row>
    <row r="158" spans="4:6">
      <c r="D158" s="29" t="s">
        <v>261</v>
      </c>
      <c r="E158" s="26" t="s">
        <v>260</v>
      </c>
      <c r="F158" s="26" t="s">
        <v>249</v>
      </c>
    </row>
    <row r="159" spans="4:6">
      <c r="D159" s="29" t="s">
        <v>259</v>
      </c>
      <c r="E159" s="26" t="s">
        <v>260</v>
      </c>
      <c r="F159" s="26" t="s">
        <v>249</v>
      </c>
    </row>
    <row r="160" spans="4:6">
      <c r="D160" s="29" t="s">
        <v>262</v>
      </c>
      <c r="E160" s="26" t="s">
        <v>263</v>
      </c>
      <c r="F160" s="26" t="s">
        <v>249</v>
      </c>
    </row>
    <row r="161" spans="4:6">
      <c r="D161" s="29" t="s">
        <v>284</v>
      </c>
      <c r="E161" s="26" t="s">
        <v>285</v>
      </c>
      <c r="F161" s="26" t="s">
        <v>249</v>
      </c>
    </row>
    <row r="162" spans="4:6">
      <c r="D162" s="29" t="s">
        <v>310</v>
      </c>
      <c r="E162" s="26" t="s">
        <v>248</v>
      </c>
      <c r="F162" s="26" t="s">
        <v>249</v>
      </c>
    </row>
    <row r="163" spans="4:6">
      <c r="D163" s="29" t="s">
        <v>321</v>
      </c>
      <c r="E163" s="26" t="s">
        <v>260</v>
      </c>
      <c r="F163" s="26" t="s">
        <v>249</v>
      </c>
    </row>
    <row r="164" spans="4:6">
      <c r="D164" s="29" t="s">
        <v>322</v>
      </c>
      <c r="E164" s="26" t="s">
        <v>263</v>
      </c>
      <c r="F164" s="26" t="s">
        <v>249</v>
      </c>
    </row>
    <row r="165" spans="4:6">
      <c r="D165" s="29" t="s">
        <v>323</v>
      </c>
      <c r="E165" s="26" t="s">
        <v>248</v>
      </c>
      <c r="F165" s="26" t="s">
        <v>249</v>
      </c>
    </row>
    <row r="166" spans="4:6">
      <c r="D166" s="29" t="s">
        <v>324</v>
      </c>
      <c r="E166" s="26" t="s">
        <v>263</v>
      </c>
      <c r="F166" s="26" t="s">
        <v>249</v>
      </c>
    </row>
    <row r="167" spans="4:6">
      <c r="D167" s="29" t="s">
        <v>325</v>
      </c>
      <c r="E167" s="26" t="s">
        <v>263</v>
      </c>
      <c r="F167" s="26" t="s">
        <v>249</v>
      </c>
    </row>
    <row r="168" spans="4:6">
      <c r="D168" s="29" t="s">
        <v>328</v>
      </c>
      <c r="E168" s="26" t="s">
        <v>285</v>
      </c>
      <c r="F168" s="26" t="s">
        <v>249</v>
      </c>
    </row>
    <row r="169" spans="4:6">
      <c r="D169" s="29" t="s">
        <v>329</v>
      </c>
      <c r="E169" s="26" t="s">
        <v>248</v>
      </c>
      <c r="F169" s="26" t="s">
        <v>249</v>
      </c>
    </row>
    <row r="170" spans="4:6">
      <c r="D170" s="29" t="s">
        <v>330</v>
      </c>
      <c r="E170" s="26" t="s">
        <v>255</v>
      </c>
      <c r="F170" s="26" t="s">
        <v>249</v>
      </c>
    </row>
    <row r="171" spans="4:6">
      <c r="D171" s="29" t="s">
        <v>335</v>
      </c>
      <c r="E171" s="26" t="s">
        <v>285</v>
      </c>
      <c r="F171" s="26" t="s">
        <v>249</v>
      </c>
    </row>
    <row r="172" spans="4:6">
      <c r="D172" s="29" t="s">
        <v>336</v>
      </c>
      <c r="E172" s="26" t="s">
        <v>263</v>
      </c>
      <c r="F172" s="26" t="s">
        <v>249</v>
      </c>
    </row>
    <row r="173" spans="4:6">
      <c r="D173" s="29" t="s">
        <v>337</v>
      </c>
      <c r="E173" s="26" t="s">
        <v>263</v>
      </c>
      <c r="F173" s="26" t="s">
        <v>249</v>
      </c>
    </row>
    <row r="174" spans="4:6">
      <c r="D174" s="29" t="s">
        <v>338</v>
      </c>
      <c r="E174" s="26" t="s">
        <v>263</v>
      </c>
      <c r="F174" s="26" t="s">
        <v>249</v>
      </c>
    </row>
    <row r="175" spans="4:6">
      <c r="D175" s="29" t="s">
        <v>344</v>
      </c>
      <c r="E175" s="26" t="s">
        <v>345</v>
      </c>
      <c r="F175" s="26" t="s">
        <v>249</v>
      </c>
    </row>
    <row r="176" spans="4:6">
      <c r="D176" s="29" t="s">
        <v>353</v>
      </c>
      <c r="E176" s="26" t="s">
        <v>248</v>
      </c>
      <c r="F176" s="26" t="s">
        <v>249</v>
      </c>
    </row>
    <row r="177" spans="4:6">
      <c r="D177" s="29" t="s">
        <v>355</v>
      </c>
      <c r="E177" s="26" t="s">
        <v>255</v>
      </c>
      <c r="F177" s="26" t="s">
        <v>249</v>
      </c>
    </row>
    <row r="178" spans="4:6">
      <c r="D178" s="29" t="s">
        <v>364</v>
      </c>
      <c r="E178" s="26" t="s">
        <v>248</v>
      </c>
      <c r="F178" s="26" t="s">
        <v>249</v>
      </c>
    </row>
    <row r="179" spans="4:6">
      <c r="D179" s="29" t="s">
        <v>370</v>
      </c>
      <c r="E179" s="26" t="s">
        <v>263</v>
      </c>
      <c r="F179" s="26" t="s">
        <v>249</v>
      </c>
    </row>
    <row r="180" spans="4:6">
      <c r="D180" s="29" t="s">
        <v>372</v>
      </c>
      <c r="E180" s="26" t="s">
        <v>248</v>
      </c>
      <c r="F180" s="26" t="s">
        <v>249</v>
      </c>
    </row>
    <row r="181" spans="4:6">
      <c r="D181" s="29" t="s">
        <v>381</v>
      </c>
      <c r="E181" s="26" t="s">
        <v>260</v>
      </c>
      <c r="F181" s="26" t="s">
        <v>249</v>
      </c>
    </row>
    <row r="182" spans="4:6">
      <c r="D182" s="29" t="s">
        <v>405</v>
      </c>
      <c r="E182" s="26" t="s">
        <v>260</v>
      </c>
      <c r="F182" s="26" t="s">
        <v>249</v>
      </c>
    </row>
    <row r="183" spans="4:6">
      <c r="D183" s="29" t="s">
        <v>413</v>
      </c>
      <c r="E183" s="26" t="s">
        <v>285</v>
      </c>
      <c r="F183" s="26" t="s">
        <v>249</v>
      </c>
    </row>
    <row r="184" spans="4:6">
      <c r="D184" s="29" t="s">
        <v>418</v>
      </c>
      <c r="E184" s="26" t="s">
        <v>255</v>
      </c>
      <c r="F184" s="26" t="s">
        <v>249</v>
      </c>
    </row>
    <row r="185" spans="4:6">
      <c r="D185" s="29" t="s">
        <v>419</v>
      </c>
      <c r="E185" s="26" t="s">
        <v>255</v>
      </c>
      <c r="F185" s="26" t="s">
        <v>249</v>
      </c>
    </row>
    <row r="186" spans="4:6">
      <c r="D186" s="29" t="s">
        <v>420</v>
      </c>
      <c r="E186" s="26" t="s">
        <v>255</v>
      </c>
      <c r="F186" s="26" t="s">
        <v>249</v>
      </c>
    </row>
    <row r="187" spans="4:6">
      <c r="D187" s="29" t="s">
        <v>424</v>
      </c>
      <c r="E187" s="26" t="s">
        <v>345</v>
      </c>
      <c r="F187" s="26" t="s">
        <v>249</v>
      </c>
    </row>
    <row r="188" spans="4:6">
      <c r="D188" s="29" t="s">
        <v>426</v>
      </c>
      <c r="E188" s="26" t="s">
        <v>285</v>
      </c>
      <c r="F188" s="26" t="s">
        <v>249</v>
      </c>
    </row>
    <row r="189" spans="4:6">
      <c r="D189" s="29" t="s">
        <v>427</v>
      </c>
      <c r="E189" s="26" t="s">
        <v>285</v>
      </c>
      <c r="F189" s="26" t="s">
        <v>249</v>
      </c>
    </row>
    <row r="190" spans="4:6">
      <c r="D190" s="29" t="s">
        <v>439</v>
      </c>
      <c r="E190" s="26" t="s">
        <v>260</v>
      </c>
      <c r="F190" s="26" t="s">
        <v>249</v>
      </c>
    </row>
    <row r="191" spans="4:6">
      <c r="D191" s="29" t="s">
        <v>484</v>
      </c>
      <c r="E191" s="26" t="s">
        <v>260</v>
      </c>
      <c r="F191" s="26" t="s">
        <v>249</v>
      </c>
    </row>
    <row r="192" spans="4:6">
      <c r="D192" s="29" t="s">
        <v>488</v>
      </c>
      <c r="E192" s="26" t="s">
        <v>255</v>
      </c>
      <c r="F192" s="26" t="s">
        <v>249</v>
      </c>
    </row>
    <row r="193" spans="4:6">
      <c r="D193" s="29" t="s">
        <v>496</v>
      </c>
      <c r="E193" s="26" t="s">
        <v>263</v>
      </c>
      <c r="F193" s="26" t="s">
        <v>249</v>
      </c>
    </row>
    <row r="194" spans="4:6">
      <c r="D194" s="29" t="s">
        <v>501</v>
      </c>
      <c r="E194" s="26" t="s">
        <v>345</v>
      </c>
      <c r="F194" s="26" t="s">
        <v>249</v>
      </c>
    </row>
    <row r="195" spans="4:6">
      <c r="D195" s="29" t="s">
        <v>505</v>
      </c>
      <c r="E195" s="26" t="s">
        <v>285</v>
      </c>
      <c r="F195" s="26" t="s">
        <v>249</v>
      </c>
    </row>
    <row r="196" spans="4:6">
      <c r="D196" s="29" t="s">
        <v>509</v>
      </c>
      <c r="E196" s="26" t="s">
        <v>248</v>
      </c>
      <c r="F196" s="26" t="s">
        <v>249</v>
      </c>
    </row>
    <row r="197" spans="4:6">
      <c r="D197" s="29" t="s">
        <v>511</v>
      </c>
      <c r="E197" s="26" t="s">
        <v>263</v>
      </c>
      <c r="F197" s="26" t="s">
        <v>249</v>
      </c>
    </row>
    <row r="198" spans="4:6">
      <c r="D198" s="29" t="s">
        <v>514</v>
      </c>
      <c r="E198" s="26" t="s">
        <v>263</v>
      </c>
      <c r="F198" s="26" t="s">
        <v>249</v>
      </c>
    </row>
    <row r="199" spans="4:6">
      <c r="D199" s="29" t="s">
        <v>521</v>
      </c>
      <c r="E199" s="26" t="s">
        <v>248</v>
      </c>
      <c r="F199" s="26" t="s">
        <v>249</v>
      </c>
    </row>
    <row r="200" spans="4:6">
      <c r="D200" s="29" t="s">
        <v>207</v>
      </c>
      <c r="E200" s="26" t="s">
        <v>208</v>
      </c>
      <c r="F200" s="26" t="s">
        <v>209</v>
      </c>
    </row>
    <row r="201" spans="4:6">
      <c r="D201" s="29" t="s">
        <v>251</v>
      </c>
      <c r="E201" s="26" t="s">
        <v>208</v>
      </c>
      <c r="F201" s="26" t="s">
        <v>209</v>
      </c>
    </row>
    <row r="202" spans="4:6">
      <c r="D202" s="29" t="s">
        <v>268</v>
      </c>
      <c r="E202" s="26" t="s">
        <v>269</v>
      </c>
      <c r="F202" s="26" t="s">
        <v>209</v>
      </c>
    </row>
    <row r="203" spans="4:6">
      <c r="D203" s="29" t="s">
        <v>271</v>
      </c>
      <c r="E203" s="26" t="s">
        <v>208</v>
      </c>
      <c r="F203" s="26" t="s">
        <v>209</v>
      </c>
    </row>
    <row r="204" spans="4:6">
      <c r="D204" s="29" t="s">
        <v>274</v>
      </c>
      <c r="E204" s="26" t="s">
        <v>275</v>
      </c>
      <c r="F204" s="26" t="s">
        <v>209</v>
      </c>
    </row>
    <row r="205" spans="4:6">
      <c r="D205" s="29" t="s">
        <v>277</v>
      </c>
      <c r="E205" s="26" t="s">
        <v>278</v>
      </c>
      <c r="F205" s="26" t="s">
        <v>209</v>
      </c>
    </row>
    <row r="206" spans="4:6">
      <c r="D206" s="29" t="s">
        <v>288</v>
      </c>
      <c r="E206" s="26" t="s">
        <v>208</v>
      </c>
      <c r="F206" s="26" t="s">
        <v>209</v>
      </c>
    </row>
    <row r="207" spans="4:6">
      <c r="D207" s="29" t="s">
        <v>289</v>
      </c>
      <c r="E207" s="26" t="s">
        <v>290</v>
      </c>
      <c r="F207" s="26" t="s">
        <v>209</v>
      </c>
    </row>
    <row r="208" spans="4:6">
      <c r="D208" s="29" t="s">
        <v>368</v>
      </c>
      <c r="E208" s="26" t="s">
        <v>208</v>
      </c>
      <c r="F208" s="26" t="s">
        <v>209</v>
      </c>
    </row>
    <row r="209" spans="4:6">
      <c r="D209" s="29" t="s">
        <v>379</v>
      </c>
      <c r="E209" s="26" t="s">
        <v>208</v>
      </c>
      <c r="F209" s="26" t="s">
        <v>209</v>
      </c>
    </row>
    <row r="210" spans="4:6">
      <c r="D210" s="29" t="s">
        <v>380</v>
      </c>
      <c r="E210" s="26" t="s">
        <v>278</v>
      </c>
      <c r="F210" s="26" t="s">
        <v>209</v>
      </c>
    </row>
    <row r="211" spans="4:6">
      <c r="D211" s="29" t="s">
        <v>383</v>
      </c>
      <c r="E211" s="26" t="s">
        <v>275</v>
      </c>
      <c r="F211" s="26" t="s">
        <v>209</v>
      </c>
    </row>
    <row r="212" spans="4:6">
      <c r="D212" s="29" t="s">
        <v>391</v>
      </c>
      <c r="E212" s="26" t="s">
        <v>208</v>
      </c>
      <c r="F212" s="26" t="s">
        <v>209</v>
      </c>
    </row>
    <row r="213" spans="4:6">
      <c r="D213" s="29" t="s">
        <v>400</v>
      </c>
      <c r="E213" s="26" t="s">
        <v>208</v>
      </c>
      <c r="F213" s="26" t="s">
        <v>209</v>
      </c>
    </row>
    <row r="214" spans="4:6">
      <c r="D214" s="29" t="s">
        <v>422</v>
      </c>
      <c r="E214" s="26" t="s">
        <v>208</v>
      </c>
      <c r="F214" s="26" t="s">
        <v>209</v>
      </c>
    </row>
    <row r="215" spans="4:6">
      <c r="D215" s="29" t="s">
        <v>425</v>
      </c>
      <c r="E215" s="26" t="s">
        <v>275</v>
      </c>
      <c r="F215" s="26" t="s">
        <v>209</v>
      </c>
    </row>
    <row r="216" spans="4:6">
      <c r="D216" s="29" t="s">
        <v>435</v>
      </c>
      <c r="E216" s="26" t="s">
        <v>436</v>
      </c>
      <c r="F216" s="26" t="s">
        <v>209</v>
      </c>
    </row>
    <row r="217" spans="4:6">
      <c r="D217" s="29" t="s">
        <v>437</v>
      </c>
      <c r="E217" s="26" t="s">
        <v>275</v>
      </c>
      <c r="F217" s="26" t="s">
        <v>209</v>
      </c>
    </row>
    <row r="218" spans="4:6">
      <c r="D218" s="29" t="s">
        <v>441</v>
      </c>
      <c r="E218" s="26" t="s">
        <v>275</v>
      </c>
      <c r="F218" s="26" t="s">
        <v>209</v>
      </c>
    </row>
    <row r="219" spans="4:6">
      <c r="D219" s="29" t="s">
        <v>454</v>
      </c>
      <c r="E219" s="26" t="s">
        <v>269</v>
      </c>
      <c r="F219" s="26" t="s">
        <v>209</v>
      </c>
    </row>
    <row r="220" spans="4:6">
      <c r="D220" s="29" t="s">
        <v>460</v>
      </c>
      <c r="E220" s="26" t="s">
        <v>461</v>
      </c>
      <c r="F220" s="26" t="s">
        <v>209</v>
      </c>
    </row>
    <row r="221" spans="4:6">
      <c r="D221" s="29" t="s">
        <v>465</v>
      </c>
      <c r="E221" s="26" t="s">
        <v>436</v>
      </c>
      <c r="F221" s="26" t="s">
        <v>209</v>
      </c>
    </row>
    <row r="222" spans="4:6">
      <c r="D222" s="29" t="s">
        <v>466</v>
      </c>
      <c r="E222" s="26" t="s">
        <v>208</v>
      </c>
      <c r="F222" s="26" t="s">
        <v>209</v>
      </c>
    </row>
    <row r="223" spans="4:6">
      <c r="D223" s="29" t="s">
        <v>466</v>
      </c>
      <c r="E223" s="26" t="s">
        <v>461</v>
      </c>
      <c r="F223" s="26" t="s">
        <v>209</v>
      </c>
    </row>
    <row r="224" spans="4:6">
      <c r="D224" s="29" t="s">
        <v>474</v>
      </c>
      <c r="E224" s="26" t="s">
        <v>275</v>
      </c>
      <c r="F224" s="26" t="s">
        <v>209</v>
      </c>
    </row>
    <row r="225" spans="4:6">
      <c r="D225" s="29" t="s">
        <v>482</v>
      </c>
      <c r="E225" s="26" t="s">
        <v>208</v>
      </c>
      <c r="F225" s="26" t="s">
        <v>209</v>
      </c>
    </row>
    <row r="226" spans="4:6">
      <c r="D226" s="29" t="s">
        <v>487</v>
      </c>
      <c r="E226" s="26" t="s">
        <v>275</v>
      </c>
      <c r="F226" s="26" t="s">
        <v>209</v>
      </c>
    </row>
    <row r="227" spans="4:6">
      <c r="D227" s="29" t="s">
        <v>513</v>
      </c>
      <c r="E227" s="26" t="s">
        <v>436</v>
      </c>
      <c r="F227" s="26" t="s">
        <v>209</v>
      </c>
    </row>
    <row r="228" spans="4:6">
      <c r="D228" s="29" t="s">
        <v>517</v>
      </c>
      <c r="E228" s="26" t="s">
        <v>436</v>
      </c>
      <c r="F228" s="26" t="s">
        <v>209</v>
      </c>
    </row>
    <row r="229" spans="4:6">
      <c r="D229" s="29" t="s">
        <v>210</v>
      </c>
      <c r="E229" s="26" t="s">
        <v>211</v>
      </c>
      <c r="F229" s="26" t="s">
        <v>212</v>
      </c>
    </row>
    <row r="230" spans="4:6">
      <c r="D230" s="29" t="s">
        <v>224</v>
      </c>
      <c r="E230" s="26" t="s">
        <v>225</v>
      </c>
      <c r="F230" s="26" t="s">
        <v>212</v>
      </c>
    </row>
    <row r="231" spans="4:6">
      <c r="D231" s="29" t="s">
        <v>236</v>
      </c>
      <c r="E231" s="26" t="s">
        <v>211</v>
      </c>
      <c r="F231" s="26" t="s">
        <v>212</v>
      </c>
    </row>
    <row r="232" spans="4:6">
      <c r="D232" s="29" t="s">
        <v>264</v>
      </c>
      <c r="E232" s="26" t="s">
        <v>211</v>
      </c>
      <c r="F232" s="26" t="s">
        <v>212</v>
      </c>
    </row>
    <row r="233" spans="4:6">
      <c r="D233" s="29" t="s">
        <v>303</v>
      </c>
      <c r="E233" s="26" t="s">
        <v>304</v>
      </c>
      <c r="F233" s="26" t="s">
        <v>212</v>
      </c>
    </row>
    <row r="234" spans="4:6">
      <c r="D234" s="29" t="s">
        <v>318</v>
      </c>
      <c r="E234" s="26" t="s">
        <v>211</v>
      </c>
      <c r="F234" s="26" t="s">
        <v>212</v>
      </c>
    </row>
    <row r="235" spans="4:6">
      <c r="D235" s="29" t="s">
        <v>320</v>
      </c>
      <c r="E235" s="26" t="s">
        <v>211</v>
      </c>
      <c r="F235" s="26" t="s">
        <v>212</v>
      </c>
    </row>
    <row r="236" spans="4:6">
      <c r="D236" s="29" t="s">
        <v>326</v>
      </c>
      <c r="E236" s="26" t="s">
        <v>304</v>
      </c>
      <c r="F236" s="26" t="s">
        <v>212</v>
      </c>
    </row>
    <row r="237" spans="4:6">
      <c r="D237" s="29" t="s">
        <v>326</v>
      </c>
      <c r="E237" s="26" t="s">
        <v>327</v>
      </c>
      <c r="F237" s="26" t="s">
        <v>212</v>
      </c>
    </row>
    <row r="238" spans="4:6">
      <c r="D238" s="29" t="s">
        <v>360</v>
      </c>
      <c r="E238" s="26" t="s">
        <v>211</v>
      </c>
      <c r="F238" s="26" t="s">
        <v>212</v>
      </c>
    </row>
    <row r="239" spans="4:6">
      <c r="D239" s="29" t="s">
        <v>377</v>
      </c>
      <c r="E239" s="26" t="s">
        <v>327</v>
      </c>
      <c r="F239" s="26" t="s">
        <v>212</v>
      </c>
    </row>
    <row r="240" spans="4:6">
      <c r="D240" s="29" t="s">
        <v>385</v>
      </c>
      <c r="E240" s="26" t="s">
        <v>211</v>
      </c>
      <c r="F240" s="26" t="s">
        <v>212</v>
      </c>
    </row>
    <row r="241" spans="4:6">
      <c r="D241" s="29" t="s">
        <v>386</v>
      </c>
      <c r="E241" s="26" t="s">
        <v>304</v>
      </c>
      <c r="F241" s="26" t="s">
        <v>212</v>
      </c>
    </row>
    <row r="242" spans="4:6">
      <c r="D242" s="29" t="s">
        <v>445</v>
      </c>
      <c r="E242" s="26" t="s">
        <v>211</v>
      </c>
      <c r="F242" s="26" t="s">
        <v>212</v>
      </c>
    </row>
    <row r="243" spans="4:6">
      <c r="D243" s="29" t="s">
        <v>485</v>
      </c>
      <c r="E243" s="26" t="s">
        <v>211</v>
      </c>
      <c r="F243" s="26" t="s">
        <v>212</v>
      </c>
    </row>
    <row r="244" spans="4:6">
      <c r="D244" s="29" t="s">
        <v>486</v>
      </c>
      <c r="E244" s="26" t="s">
        <v>225</v>
      </c>
      <c r="F244" s="26" t="s">
        <v>212</v>
      </c>
    </row>
    <row r="245" spans="4:6">
      <c r="D245" s="29" t="s">
        <v>497</v>
      </c>
      <c r="E245" s="26" t="s">
        <v>327</v>
      </c>
      <c r="F245" s="26" t="s">
        <v>212</v>
      </c>
    </row>
    <row r="246" spans="4:6">
      <c r="D246" s="29" t="s">
        <v>504</v>
      </c>
      <c r="E246" s="26" t="s">
        <v>327</v>
      </c>
      <c r="F246" s="26" t="s">
        <v>212</v>
      </c>
    </row>
    <row r="247" spans="4:6">
      <c r="D247" s="29" t="s">
        <v>506</v>
      </c>
      <c r="E247" s="26" t="s">
        <v>211</v>
      </c>
      <c r="F247" s="26" t="s">
        <v>212</v>
      </c>
    </row>
    <row r="248" spans="4:6">
      <c r="D248" s="29" t="s">
        <v>147</v>
      </c>
      <c r="E248" s="26" t="s">
        <v>148</v>
      </c>
      <c r="F248" s="26" t="s">
        <v>149</v>
      </c>
    </row>
    <row r="249" spans="4:6">
      <c r="D249" s="29" t="s">
        <v>166</v>
      </c>
      <c r="E249" s="26" t="s">
        <v>167</v>
      </c>
      <c r="F249" s="26" t="s">
        <v>149</v>
      </c>
    </row>
    <row r="250" spans="4:6">
      <c r="D250" s="29" t="s">
        <v>175</v>
      </c>
      <c r="E250" s="26" t="s">
        <v>176</v>
      </c>
      <c r="F250" s="26" t="s">
        <v>149</v>
      </c>
    </row>
    <row r="251" spans="4:6">
      <c r="D251" s="29" t="s">
        <v>185</v>
      </c>
      <c r="E251" s="26" t="s">
        <v>186</v>
      </c>
      <c r="F251" s="26" t="s">
        <v>149</v>
      </c>
    </row>
    <row r="252" spans="4:6">
      <c r="D252" s="29" t="s">
        <v>189</v>
      </c>
      <c r="E252" s="26" t="s">
        <v>186</v>
      </c>
      <c r="F252" s="26" t="s">
        <v>149</v>
      </c>
    </row>
    <row r="253" spans="4:6">
      <c r="D253" s="29" t="s">
        <v>190</v>
      </c>
      <c r="E253" s="26" t="s">
        <v>176</v>
      </c>
      <c r="F253" s="26" t="s">
        <v>149</v>
      </c>
    </row>
    <row r="254" spans="4:6">
      <c r="D254" s="29" t="s">
        <v>191</v>
      </c>
      <c r="E254" s="26" t="s">
        <v>186</v>
      </c>
      <c r="F254" s="26" t="s">
        <v>149</v>
      </c>
    </row>
    <row r="255" spans="4:6">
      <c r="D255" s="29" t="s">
        <v>217</v>
      </c>
      <c r="E255" s="26" t="s">
        <v>167</v>
      </c>
      <c r="F255" s="26" t="s">
        <v>149</v>
      </c>
    </row>
    <row r="256" spans="4:6">
      <c r="D256" s="29" t="s">
        <v>228</v>
      </c>
      <c r="E256" s="26" t="s">
        <v>229</v>
      </c>
      <c r="F256" s="26" t="s">
        <v>149</v>
      </c>
    </row>
    <row r="257" spans="4:6">
      <c r="D257" s="29" t="s">
        <v>230</v>
      </c>
      <c r="E257" s="26" t="s">
        <v>231</v>
      </c>
      <c r="F257" s="26" t="s">
        <v>149</v>
      </c>
    </row>
    <row r="258" spans="4:6">
      <c r="D258" s="29" t="s">
        <v>294</v>
      </c>
      <c r="E258" s="26" t="s">
        <v>295</v>
      </c>
      <c r="F258" s="26" t="s">
        <v>149</v>
      </c>
    </row>
    <row r="259" spans="4:6">
      <c r="D259" s="29" t="s">
        <v>308</v>
      </c>
      <c r="E259" s="26" t="s">
        <v>229</v>
      </c>
      <c r="F259" s="26" t="s">
        <v>149</v>
      </c>
    </row>
    <row r="260" spans="4:6">
      <c r="D260" s="29" t="s">
        <v>313</v>
      </c>
      <c r="E260" s="26" t="s">
        <v>229</v>
      </c>
      <c r="F260" s="26" t="s">
        <v>149</v>
      </c>
    </row>
    <row r="261" spans="4:6">
      <c r="D261" s="29" t="s">
        <v>314</v>
      </c>
      <c r="E261" s="26" t="s">
        <v>231</v>
      </c>
      <c r="F261" s="26" t="s">
        <v>149</v>
      </c>
    </row>
    <row r="262" spans="4:6">
      <c r="D262" s="29" t="s">
        <v>334</v>
      </c>
      <c r="E262" s="26" t="s">
        <v>295</v>
      </c>
      <c r="F262" s="26" t="s">
        <v>149</v>
      </c>
    </row>
    <row r="263" spans="4:6">
      <c r="D263" s="29" t="s">
        <v>358</v>
      </c>
      <c r="E263" s="26" t="s">
        <v>295</v>
      </c>
      <c r="F263" s="26" t="s">
        <v>149</v>
      </c>
    </row>
    <row r="264" spans="4:6">
      <c r="D264" s="29" t="s">
        <v>395</v>
      </c>
      <c r="E264" s="26" t="s">
        <v>167</v>
      </c>
      <c r="F264" s="26" t="s">
        <v>149</v>
      </c>
    </row>
    <row r="265" spans="4:6">
      <c r="D265" s="29" t="s">
        <v>396</v>
      </c>
      <c r="E265" s="26" t="s">
        <v>295</v>
      </c>
      <c r="F265" s="26" t="s">
        <v>149</v>
      </c>
    </row>
    <row r="266" spans="4:6">
      <c r="D266" s="29" t="s">
        <v>417</v>
      </c>
      <c r="E266" s="26" t="s">
        <v>148</v>
      </c>
      <c r="F266" s="26" t="s">
        <v>149</v>
      </c>
    </row>
    <row r="267" spans="4:6">
      <c r="D267" s="29" t="s">
        <v>438</v>
      </c>
      <c r="E267" s="26" t="s">
        <v>176</v>
      </c>
      <c r="F267" s="26" t="s">
        <v>149</v>
      </c>
    </row>
    <row r="268" spans="4:6">
      <c r="D268" s="29" t="s">
        <v>440</v>
      </c>
      <c r="E268" s="26" t="s">
        <v>148</v>
      </c>
      <c r="F268" s="26" t="s">
        <v>149</v>
      </c>
    </row>
    <row r="269" spans="4:6">
      <c r="D269" s="29" t="s">
        <v>457</v>
      </c>
      <c r="E269" s="26" t="s">
        <v>167</v>
      </c>
      <c r="F269" s="26" t="s">
        <v>149</v>
      </c>
    </row>
    <row r="270" spans="4:6">
      <c r="D270" s="29" t="s">
        <v>459</v>
      </c>
      <c r="E270" s="26" t="s">
        <v>229</v>
      </c>
      <c r="F270" s="26" t="s">
        <v>149</v>
      </c>
    </row>
    <row r="271" spans="4:6">
      <c r="D271" s="29" t="s">
        <v>462</v>
      </c>
      <c r="E271" s="26" t="s">
        <v>148</v>
      </c>
      <c r="F271" s="26" t="s">
        <v>149</v>
      </c>
    </row>
    <row r="272" spans="4:6">
      <c r="D272" s="29" t="s">
        <v>468</v>
      </c>
      <c r="E272" s="26" t="s">
        <v>295</v>
      </c>
      <c r="F272" s="26" t="s">
        <v>149</v>
      </c>
    </row>
    <row r="273" spans="4:6">
      <c r="D273" s="29" t="s">
        <v>470</v>
      </c>
      <c r="E273" s="26" t="s">
        <v>295</v>
      </c>
      <c r="F273" s="26" t="s">
        <v>149</v>
      </c>
    </row>
    <row r="274" spans="4:6">
      <c r="D274" s="29" t="s">
        <v>473</v>
      </c>
      <c r="E274" s="26" t="s">
        <v>148</v>
      </c>
      <c r="F274" s="26" t="s">
        <v>149</v>
      </c>
    </row>
    <row r="275" spans="4:6">
      <c r="D275" s="29" t="s">
        <v>492</v>
      </c>
      <c r="E275" s="26" t="s">
        <v>186</v>
      </c>
      <c r="F275" s="26" t="s">
        <v>149</v>
      </c>
    </row>
    <row r="276" spans="4:6">
      <c r="D276" s="29" t="s">
        <v>507</v>
      </c>
      <c r="E276" s="26" t="s">
        <v>186</v>
      </c>
      <c r="F276" s="26" t="s">
        <v>149</v>
      </c>
    </row>
    <row r="277" spans="4:6">
      <c r="D277" s="29" t="s">
        <v>510</v>
      </c>
      <c r="E277" s="26" t="s">
        <v>167</v>
      </c>
      <c r="F277" s="26" t="s">
        <v>149</v>
      </c>
    </row>
    <row r="278" spans="4:6">
      <c r="D278" s="29" t="s">
        <v>512</v>
      </c>
      <c r="E278" s="26" t="s">
        <v>231</v>
      </c>
      <c r="F278" s="26" t="s">
        <v>149</v>
      </c>
    </row>
    <row r="279" spans="4:6">
      <c r="D279" s="29" t="s">
        <v>520</v>
      </c>
      <c r="E279" s="26" t="s">
        <v>231</v>
      </c>
      <c r="F279" s="26" t="s">
        <v>149</v>
      </c>
    </row>
    <row r="280" spans="4:6">
      <c r="D280" s="29" t="s">
        <v>172</v>
      </c>
      <c r="E280" s="26" t="s">
        <v>173</v>
      </c>
      <c r="F280" s="26" t="s">
        <v>174</v>
      </c>
    </row>
    <row r="281" spans="4:6">
      <c r="D281" s="29" t="s">
        <v>177</v>
      </c>
      <c r="E281" s="26" t="s">
        <v>178</v>
      </c>
      <c r="F281" s="26" t="s">
        <v>174</v>
      </c>
    </row>
    <row r="282" spans="4:6">
      <c r="D282" s="29" t="s">
        <v>179</v>
      </c>
      <c r="E282" s="26" t="s">
        <v>178</v>
      </c>
      <c r="F282" s="26" t="s">
        <v>174</v>
      </c>
    </row>
    <row r="283" spans="4:6">
      <c r="D283" s="29" t="s">
        <v>182</v>
      </c>
      <c r="E283" s="26" t="s">
        <v>178</v>
      </c>
      <c r="F283" s="26" t="s">
        <v>174</v>
      </c>
    </row>
    <row r="284" spans="4:6">
      <c r="D284" s="29" t="s">
        <v>183</v>
      </c>
      <c r="E284" s="26" t="s">
        <v>184</v>
      </c>
      <c r="F284" s="26" t="s">
        <v>174</v>
      </c>
    </row>
    <row r="285" spans="4:6">
      <c r="D285" s="29" t="s">
        <v>187</v>
      </c>
      <c r="E285" s="26" t="s">
        <v>188</v>
      </c>
      <c r="F285" s="26" t="s">
        <v>174</v>
      </c>
    </row>
    <row r="286" spans="4:6">
      <c r="D286" s="29" t="s">
        <v>192</v>
      </c>
      <c r="E286" s="26" t="s">
        <v>188</v>
      </c>
      <c r="F286" s="26" t="s">
        <v>174</v>
      </c>
    </row>
    <row r="287" spans="4:6">
      <c r="D287" s="29" t="s">
        <v>195</v>
      </c>
      <c r="E287" s="26" t="s">
        <v>178</v>
      </c>
      <c r="F287" s="26" t="s">
        <v>174</v>
      </c>
    </row>
    <row r="288" spans="4:6">
      <c r="D288" s="29" t="s">
        <v>196</v>
      </c>
      <c r="E288" s="26" t="s">
        <v>178</v>
      </c>
      <c r="F288" s="26" t="s">
        <v>174</v>
      </c>
    </row>
    <row r="289" spans="4:6">
      <c r="D289" s="29" t="s">
        <v>197</v>
      </c>
      <c r="E289" s="26" t="s">
        <v>198</v>
      </c>
      <c r="F289" s="26" t="s">
        <v>174</v>
      </c>
    </row>
    <row r="290" spans="4:6">
      <c r="D290" s="29" t="s">
        <v>199</v>
      </c>
      <c r="E290" s="26" t="s">
        <v>200</v>
      </c>
      <c r="F290" s="26" t="s">
        <v>174</v>
      </c>
    </row>
    <row r="291" spans="4:6">
      <c r="D291" s="29" t="s">
        <v>204</v>
      </c>
      <c r="E291" s="26" t="s">
        <v>188</v>
      </c>
      <c r="F291" s="26" t="s">
        <v>174</v>
      </c>
    </row>
    <row r="292" spans="4:6">
      <c r="D292" s="29" t="s">
        <v>205</v>
      </c>
      <c r="E292" s="26" t="s">
        <v>206</v>
      </c>
      <c r="F292" s="26" t="s">
        <v>174</v>
      </c>
    </row>
    <row r="293" spans="4:6">
      <c r="D293" s="29" t="s">
        <v>203</v>
      </c>
      <c r="E293" s="26" t="s">
        <v>178</v>
      </c>
      <c r="F293" s="26" t="s">
        <v>174</v>
      </c>
    </row>
    <row r="294" spans="4:6">
      <c r="D294" s="29" t="s">
        <v>213</v>
      </c>
      <c r="E294" s="26" t="s">
        <v>200</v>
      </c>
      <c r="F294" s="26" t="s">
        <v>174</v>
      </c>
    </row>
    <row r="295" spans="4:6">
      <c r="D295" s="29" t="s">
        <v>214</v>
      </c>
      <c r="E295" s="26" t="s">
        <v>173</v>
      </c>
      <c r="F295" s="26" t="s">
        <v>174</v>
      </c>
    </row>
    <row r="296" spans="4:6">
      <c r="D296" s="29" t="s">
        <v>218</v>
      </c>
      <c r="E296" s="26" t="s">
        <v>188</v>
      </c>
      <c r="F296" s="26" t="s">
        <v>174</v>
      </c>
    </row>
    <row r="297" spans="4:6">
      <c r="D297" s="29" t="s">
        <v>219</v>
      </c>
      <c r="E297" s="26" t="s">
        <v>198</v>
      </c>
      <c r="F297" s="26" t="s">
        <v>174</v>
      </c>
    </row>
    <row r="298" spans="4:6">
      <c r="D298" s="29" t="s">
        <v>222</v>
      </c>
      <c r="E298" s="26" t="s">
        <v>198</v>
      </c>
      <c r="F298" s="26" t="s">
        <v>174</v>
      </c>
    </row>
    <row r="299" spans="4:6">
      <c r="D299" s="29" t="s">
        <v>223</v>
      </c>
      <c r="E299" s="26" t="s">
        <v>200</v>
      </c>
      <c r="F299" s="26" t="s">
        <v>174</v>
      </c>
    </row>
    <row r="300" spans="4:6">
      <c r="D300" s="29" t="s">
        <v>265</v>
      </c>
      <c r="E300" s="26" t="s">
        <v>198</v>
      </c>
      <c r="F300" s="26" t="s">
        <v>174</v>
      </c>
    </row>
    <row r="301" spans="4:6">
      <c r="D301" s="29" t="s">
        <v>281</v>
      </c>
      <c r="E301" s="26" t="s">
        <v>282</v>
      </c>
      <c r="F301" s="26" t="s">
        <v>174</v>
      </c>
    </row>
    <row r="302" spans="4:6">
      <c r="D302" s="29" t="s">
        <v>307</v>
      </c>
      <c r="E302" s="26" t="s">
        <v>282</v>
      </c>
      <c r="F302" s="26" t="s">
        <v>174</v>
      </c>
    </row>
    <row r="303" spans="4:6">
      <c r="D303" s="29" t="s">
        <v>305</v>
      </c>
      <c r="E303" s="26" t="s">
        <v>306</v>
      </c>
      <c r="F303" s="26" t="s">
        <v>174</v>
      </c>
    </row>
    <row r="304" spans="4:6">
      <c r="D304" s="29" t="s">
        <v>309</v>
      </c>
      <c r="E304" s="26" t="s">
        <v>282</v>
      </c>
      <c r="F304" s="26" t="s">
        <v>174</v>
      </c>
    </row>
    <row r="305" spans="4:6">
      <c r="D305" s="29" t="s">
        <v>311</v>
      </c>
      <c r="E305" s="26" t="s">
        <v>206</v>
      </c>
      <c r="F305" s="26" t="s">
        <v>174</v>
      </c>
    </row>
    <row r="306" spans="4:6">
      <c r="D306" s="29" t="s">
        <v>312</v>
      </c>
      <c r="E306" s="26" t="s">
        <v>206</v>
      </c>
      <c r="F306" s="26" t="s">
        <v>174</v>
      </c>
    </row>
    <row r="307" spans="4:6">
      <c r="D307" s="29" t="s">
        <v>315</v>
      </c>
      <c r="E307" s="26" t="s">
        <v>173</v>
      </c>
      <c r="F307" s="26" t="s">
        <v>174</v>
      </c>
    </row>
    <row r="308" spans="4:6">
      <c r="D308" s="29" t="s">
        <v>339</v>
      </c>
      <c r="E308" s="26" t="s">
        <v>178</v>
      </c>
      <c r="F308" s="26" t="s">
        <v>174</v>
      </c>
    </row>
    <row r="309" spans="4:6">
      <c r="D309" s="29" t="s">
        <v>349</v>
      </c>
      <c r="E309" s="26" t="s">
        <v>184</v>
      </c>
      <c r="F309" s="26" t="s">
        <v>174</v>
      </c>
    </row>
    <row r="310" spans="4:6">
      <c r="D310" s="29" t="s">
        <v>352</v>
      </c>
      <c r="E310" s="26" t="s">
        <v>206</v>
      </c>
      <c r="F310" s="26" t="s">
        <v>174</v>
      </c>
    </row>
    <row r="311" spans="4:6">
      <c r="D311" s="29" t="s">
        <v>354</v>
      </c>
      <c r="E311" s="26" t="s">
        <v>206</v>
      </c>
      <c r="F311" s="26" t="s">
        <v>174</v>
      </c>
    </row>
    <row r="312" spans="4:6">
      <c r="D312" s="29" t="s">
        <v>359</v>
      </c>
      <c r="E312" s="26" t="s">
        <v>184</v>
      </c>
      <c r="F312" s="26" t="s">
        <v>174</v>
      </c>
    </row>
    <row r="313" spans="4:6">
      <c r="D313" s="29" t="s">
        <v>371</v>
      </c>
      <c r="E313" s="26" t="s">
        <v>206</v>
      </c>
      <c r="F313" s="26" t="s">
        <v>174</v>
      </c>
    </row>
    <row r="314" spans="4:6">
      <c r="D314" s="29" t="s">
        <v>375</v>
      </c>
      <c r="E314" s="26" t="s">
        <v>206</v>
      </c>
      <c r="F314" s="26" t="s">
        <v>174</v>
      </c>
    </row>
    <row r="315" spans="4:6">
      <c r="D315" s="29" t="s">
        <v>382</v>
      </c>
      <c r="E315" s="26" t="s">
        <v>206</v>
      </c>
      <c r="F315" s="26" t="s">
        <v>174</v>
      </c>
    </row>
    <row r="316" spans="4:6">
      <c r="D316" s="29" t="s">
        <v>399</v>
      </c>
      <c r="E316" s="26" t="s">
        <v>173</v>
      </c>
      <c r="F316" s="26" t="s">
        <v>174</v>
      </c>
    </row>
    <row r="317" spans="4:6">
      <c r="D317" s="29" t="s">
        <v>458</v>
      </c>
      <c r="E317" s="26" t="s">
        <v>206</v>
      </c>
      <c r="F317" s="26" t="s">
        <v>174</v>
      </c>
    </row>
    <row r="318" spans="4:6">
      <c r="D318" s="29" t="s">
        <v>467</v>
      </c>
      <c r="E318" s="26" t="s">
        <v>282</v>
      </c>
      <c r="F318" s="26" t="s">
        <v>174</v>
      </c>
    </row>
    <row r="319" spans="4:6">
      <c r="D319" s="29" t="s">
        <v>483</v>
      </c>
      <c r="E319" s="26" t="s">
        <v>282</v>
      </c>
      <c r="F319" s="26" t="s">
        <v>174</v>
      </c>
    </row>
    <row r="320" spans="4:6">
      <c r="D320" s="29" t="s">
        <v>493</v>
      </c>
      <c r="E320" s="26" t="s">
        <v>282</v>
      </c>
      <c r="F320" s="26" t="s">
        <v>174</v>
      </c>
    </row>
    <row r="321" spans="4:6">
      <c r="D321" s="29" t="s">
        <v>503</v>
      </c>
      <c r="E321" s="26" t="s">
        <v>200</v>
      </c>
      <c r="F321" s="26" t="s">
        <v>174</v>
      </c>
    </row>
    <row r="322" spans="4:6">
      <c r="D322" s="29" t="s">
        <v>152</v>
      </c>
      <c r="E322" s="26" t="s">
        <v>153</v>
      </c>
      <c r="F322" s="26" t="s">
        <v>154</v>
      </c>
    </row>
    <row r="323" spans="4:6">
      <c r="D323" s="29" t="s">
        <v>164</v>
      </c>
      <c r="E323" s="26" t="s">
        <v>165</v>
      </c>
      <c r="F323" s="26" t="s">
        <v>154</v>
      </c>
    </row>
    <row r="324" spans="4:6">
      <c r="D324" s="29" t="s">
        <v>232</v>
      </c>
      <c r="E324" s="26" t="s">
        <v>233</v>
      </c>
      <c r="F324" s="26" t="s">
        <v>154</v>
      </c>
    </row>
    <row r="325" spans="4:6">
      <c r="D325" s="29" t="s">
        <v>239</v>
      </c>
      <c r="E325" s="26" t="s">
        <v>153</v>
      </c>
      <c r="F325" s="26" t="s">
        <v>154</v>
      </c>
    </row>
    <row r="326" spans="4:6">
      <c r="D326" s="29" t="s">
        <v>241</v>
      </c>
      <c r="E326" s="26" t="s">
        <v>153</v>
      </c>
      <c r="F326" s="26" t="s">
        <v>154</v>
      </c>
    </row>
    <row r="327" spans="4:6">
      <c r="D327" s="29" t="s">
        <v>242</v>
      </c>
      <c r="E327" s="26" t="s">
        <v>243</v>
      </c>
      <c r="F327" s="26" t="s">
        <v>154</v>
      </c>
    </row>
    <row r="328" spans="4:6">
      <c r="D328" s="29" t="s">
        <v>244</v>
      </c>
      <c r="E328" s="26" t="s">
        <v>243</v>
      </c>
      <c r="F328" s="26" t="s">
        <v>154</v>
      </c>
    </row>
    <row r="329" spans="4:6">
      <c r="D329" s="29" t="s">
        <v>258</v>
      </c>
      <c r="E329" s="26" t="s">
        <v>153</v>
      </c>
      <c r="F329" s="26" t="s">
        <v>154</v>
      </c>
    </row>
    <row r="330" spans="4:6">
      <c r="D330" s="29" t="s">
        <v>276</v>
      </c>
      <c r="E330" s="26" t="s">
        <v>233</v>
      </c>
      <c r="F330" s="26" t="s">
        <v>154</v>
      </c>
    </row>
    <row r="331" spans="4:6">
      <c r="D331" s="29" t="s">
        <v>287</v>
      </c>
      <c r="E331" s="26" t="s">
        <v>243</v>
      </c>
      <c r="F331" s="26" t="s">
        <v>154</v>
      </c>
    </row>
    <row r="332" spans="4:6">
      <c r="D332" s="29" t="s">
        <v>292</v>
      </c>
      <c r="E332" s="26" t="s">
        <v>243</v>
      </c>
      <c r="F332" s="26" t="s">
        <v>154</v>
      </c>
    </row>
    <row r="333" spans="4:6">
      <c r="D333" s="29" t="s">
        <v>356</v>
      </c>
      <c r="E333" s="26" t="s">
        <v>153</v>
      </c>
      <c r="F333" s="26" t="s">
        <v>154</v>
      </c>
    </row>
    <row r="334" spans="4:6">
      <c r="D334" s="29" t="s">
        <v>365</v>
      </c>
      <c r="E334" s="26" t="s">
        <v>153</v>
      </c>
      <c r="F334" s="26" t="s">
        <v>154</v>
      </c>
    </row>
    <row r="335" spans="4:6">
      <c r="D335" s="29" t="s">
        <v>366</v>
      </c>
      <c r="E335" s="26" t="s">
        <v>153</v>
      </c>
      <c r="F335" s="26" t="s">
        <v>154</v>
      </c>
    </row>
    <row r="336" spans="4:6">
      <c r="D336" s="29" t="s">
        <v>369</v>
      </c>
      <c r="E336" s="26" t="s">
        <v>165</v>
      </c>
      <c r="F336" s="26" t="s">
        <v>154</v>
      </c>
    </row>
    <row r="337" spans="4:6">
      <c r="D337" s="29" t="s">
        <v>402</v>
      </c>
      <c r="E337" s="26" t="s">
        <v>243</v>
      </c>
      <c r="F337" s="26" t="s">
        <v>154</v>
      </c>
    </row>
    <row r="338" spans="4:6">
      <c r="D338" s="29" t="s">
        <v>409</v>
      </c>
      <c r="E338" s="26" t="s">
        <v>410</v>
      </c>
      <c r="F338" s="26" t="s">
        <v>154</v>
      </c>
    </row>
    <row r="339" spans="4:6">
      <c r="D339" s="29" t="s">
        <v>411</v>
      </c>
      <c r="E339" s="26" t="s">
        <v>410</v>
      </c>
      <c r="F339" s="26" t="s">
        <v>154</v>
      </c>
    </row>
    <row r="340" spans="4:6">
      <c r="D340" s="29" t="s">
        <v>416</v>
      </c>
      <c r="E340" s="26" t="s">
        <v>233</v>
      </c>
      <c r="F340" s="26" t="s">
        <v>154</v>
      </c>
    </row>
    <row r="341" spans="4:6">
      <c r="D341" s="29" t="s">
        <v>430</v>
      </c>
      <c r="E341" s="26" t="s">
        <v>243</v>
      </c>
      <c r="F341" s="26" t="s">
        <v>154</v>
      </c>
    </row>
    <row r="342" spans="4:6">
      <c r="D342" s="29" t="s">
        <v>431</v>
      </c>
      <c r="E342" s="26" t="s">
        <v>153</v>
      </c>
      <c r="F342" s="26" t="s">
        <v>154</v>
      </c>
    </row>
    <row r="343" spans="4:6">
      <c r="D343" s="29" t="s">
        <v>447</v>
      </c>
      <c r="E343" s="26" t="s">
        <v>243</v>
      </c>
      <c r="F343" s="26" t="s">
        <v>154</v>
      </c>
    </row>
    <row r="344" spans="4:6">
      <c r="D344" s="29" t="s">
        <v>455</v>
      </c>
      <c r="E344" s="26" t="s">
        <v>153</v>
      </c>
      <c r="F344" s="26" t="s">
        <v>154</v>
      </c>
    </row>
    <row r="345" spans="4:6">
      <c r="D345" s="29" t="s">
        <v>477</v>
      </c>
      <c r="E345" s="26" t="s">
        <v>165</v>
      </c>
      <c r="F345" s="26" t="s">
        <v>154</v>
      </c>
    </row>
    <row r="346" spans="4:6">
      <c r="D346" s="29" t="s">
        <v>481</v>
      </c>
      <c r="E346" s="26" t="s">
        <v>233</v>
      </c>
      <c r="F346" s="26" t="s">
        <v>154</v>
      </c>
    </row>
    <row r="347" spans="4:6">
      <c r="D347" s="29" t="s">
        <v>491</v>
      </c>
      <c r="E347" s="26" t="s">
        <v>233</v>
      </c>
      <c r="F347" s="26" t="s">
        <v>154</v>
      </c>
    </row>
    <row r="348" spans="4:6">
      <c r="D348" s="29" t="s">
        <v>522</v>
      </c>
      <c r="E348" s="26" t="s">
        <v>410</v>
      </c>
      <c r="F348" s="26" t="s">
        <v>154</v>
      </c>
    </row>
    <row r="349" spans="4:6">
      <c r="D349" s="29" t="s">
        <v>159</v>
      </c>
      <c r="E349" s="26" t="s">
        <v>160</v>
      </c>
      <c r="F349" s="26" t="s">
        <v>161</v>
      </c>
    </row>
    <row r="350" spans="4:6">
      <c r="D350" s="29" t="s">
        <v>162</v>
      </c>
      <c r="E350" s="26" t="s">
        <v>163</v>
      </c>
      <c r="F350" s="26" t="s">
        <v>161</v>
      </c>
    </row>
    <row r="351" spans="4:6">
      <c r="D351" s="29" t="s">
        <v>193</v>
      </c>
      <c r="E351" s="26" t="s">
        <v>194</v>
      </c>
      <c r="F351" s="26" t="s">
        <v>161</v>
      </c>
    </row>
    <row r="352" spans="4:6" ht="30">
      <c r="D352" s="29" t="s">
        <v>201</v>
      </c>
      <c r="E352" s="26" t="s">
        <v>202</v>
      </c>
      <c r="F352" s="26" t="s">
        <v>161</v>
      </c>
    </row>
    <row r="353" spans="4:6">
      <c r="D353" s="29" t="s">
        <v>256</v>
      </c>
      <c r="E353" s="26" t="s">
        <v>257</v>
      </c>
      <c r="F353" s="26" t="s">
        <v>161</v>
      </c>
    </row>
    <row r="354" spans="4:6">
      <c r="D354" s="29" t="s">
        <v>272</v>
      </c>
      <c r="E354" s="26" t="s">
        <v>194</v>
      </c>
      <c r="F354" s="26" t="s">
        <v>161</v>
      </c>
    </row>
    <row r="355" spans="4:6">
      <c r="D355" s="29" t="s">
        <v>293</v>
      </c>
      <c r="E355" s="26" t="s">
        <v>194</v>
      </c>
      <c r="F355" s="26" t="s">
        <v>161</v>
      </c>
    </row>
    <row r="356" spans="4:6">
      <c r="D356" s="29" t="s">
        <v>302</v>
      </c>
      <c r="E356" s="26" t="s">
        <v>160</v>
      </c>
      <c r="F356" s="26" t="s">
        <v>161</v>
      </c>
    </row>
    <row r="357" spans="4:6">
      <c r="D357" s="29" t="s">
        <v>331</v>
      </c>
      <c r="E357" s="26" t="s">
        <v>194</v>
      </c>
      <c r="F357" s="26" t="s">
        <v>161</v>
      </c>
    </row>
    <row r="358" spans="4:6">
      <c r="D358" s="29" t="s">
        <v>332</v>
      </c>
      <c r="E358" s="26" t="s">
        <v>257</v>
      </c>
      <c r="F358" s="26" t="s">
        <v>161</v>
      </c>
    </row>
    <row r="359" spans="4:6">
      <c r="D359" s="29" t="s">
        <v>333</v>
      </c>
      <c r="E359" s="26" t="s">
        <v>194</v>
      </c>
      <c r="F359" s="26" t="s">
        <v>161</v>
      </c>
    </row>
    <row r="360" spans="4:6">
      <c r="D360" s="29" t="s">
        <v>346</v>
      </c>
      <c r="E360" s="26" t="s">
        <v>194</v>
      </c>
      <c r="F360" s="26" t="s">
        <v>161</v>
      </c>
    </row>
    <row r="361" spans="4:6">
      <c r="D361" s="29" t="s">
        <v>347</v>
      </c>
      <c r="E361" s="26" t="s">
        <v>194</v>
      </c>
      <c r="F361" s="26" t="s">
        <v>161</v>
      </c>
    </row>
    <row r="362" spans="4:6">
      <c r="D362" s="29" t="s">
        <v>350</v>
      </c>
      <c r="E362" s="26" t="s">
        <v>351</v>
      </c>
      <c r="F362" s="26" t="s">
        <v>161</v>
      </c>
    </row>
    <row r="363" spans="4:6">
      <c r="D363" s="29" t="s">
        <v>357</v>
      </c>
      <c r="E363" s="26" t="s">
        <v>351</v>
      </c>
      <c r="F363" s="26" t="s">
        <v>161</v>
      </c>
    </row>
    <row r="364" spans="4:6">
      <c r="D364" s="29" t="s">
        <v>362</v>
      </c>
      <c r="E364" s="26" t="s">
        <v>257</v>
      </c>
      <c r="F364" s="26" t="s">
        <v>161</v>
      </c>
    </row>
    <row r="365" spans="4:6">
      <c r="D365" s="29" t="s">
        <v>376</v>
      </c>
      <c r="E365" s="26" t="s">
        <v>160</v>
      </c>
      <c r="F365" s="26" t="s">
        <v>161</v>
      </c>
    </row>
    <row r="366" spans="4:6">
      <c r="D366" s="29" t="s">
        <v>398</v>
      </c>
      <c r="E366" s="26" t="s">
        <v>351</v>
      </c>
      <c r="F366" s="26" t="s">
        <v>161</v>
      </c>
    </row>
    <row r="367" spans="4:6">
      <c r="D367" s="29" t="s">
        <v>404</v>
      </c>
      <c r="E367" s="26" t="s">
        <v>163</v>
      </c>
      <c r="F367" s="26" t="s">
        <v>161</v>
      </c>
    </row>
    <row r="368" spans="4:6">
      <c r="D368" s="29" t="s">
        <v>428</v>
      </c>
      <c r="E368" s="26" t="s">
        <v>194</v>
      </c>
      <c r="F368" s="26" t="s">
        <v>161</v>
      </c>
    </row>
    <row r="369" spans="4:6">
      <c r="D369" s="29" t="s">
        <v>429</v>
      </c>
      <c r="E369" s="26" t="s">
        <v>257</v>
      </c>
      <c r="F369" s="26" t="s">
        <v>161</v>
      </c>
    </row>
    <row r="370" spans="4:6">
      <c r="D370" s="29" t="s">
        <v>498</v>
      </c>
      <c r="E370" s="26" t="s">
        <v>257</v>
      </c>
      <c r="F370" s="26" t="s">
        <v>161</v>
      </c>
    </row>
    <row r="371" spans="4:6">
      <c r="D371" s="29" t="s">
        <v>499</v>
      </c>
      <c r="E371" s="26" t="s">
        <v>160</v>
      </c>
      <c r="F371" s="26" t="s">
        <v>161</v>
      </c>
    </row>
    <row r="372" spans="4:6">
      <c r="D372" s="29" t="s">
        <v>500</v>
      </c>
      <c r="E372" s="26" t="s">
        <v>194</v>
      </c>
      <c r="F372" s="26" t="s">
        <v>161</v>
      </c>
    </row>
    <row r="373" spans="4:6" ht="30">
      <c r="D373" s="29" t="s">
        <v>502</v>
      </c>
      <c r="E373" s="26" t="s">
        <v>202</v>
      </c>
      <c r="F373" s="26" t="s">
        <v>161</v>
      </c>
    </row>
    <row r="374" spans="4:6">
      <c r="D374" s="29" t="s">
        <v>508</v>
      </c>
      <c r="E374" s="26" t="s">
        <v>163</v>
      </c>
      <c r="F374" s="26" t="s">
        <v>161</v>
      </c>
    </row>
  </sheetData>
  <sortState ref="D64:F397">
    <sortCondition ref="F3:F336"/>
  </sortState>
  <hyperlinks>
    <hyperlink ref="D2" r:id="rId1" tooltip="Bankim (page inexistante)" display="http://fr.wikipedia.org/w/index.php?title=Bankim&amp;action=edit&amp;redlink=1"/>
    <hyperlink ref="D3" r:id="rId2" tooltip="Banyo" display="http://fr.wikipedia.org/wiki/Banyo"/>
    <hyperlink ref="D4" r:id="rId3" tooltip="Belel (page inexistante)" display="http://fr.wikipedia.org/w/index.php?title=Belel&amp;action=edit&amp;redlink=1"/>
    <hyperlink ref="D5" r:id="rId4" tooltip="Dir" display="http://fr.wikipedia.org/wiki/Dir"/>
    <hyperlink ref="D6" r:id="rId5" tooltip="Djohong (page inexistante)" display="http://fr.wikipedia.org/w/index.php?title=Djohong&amp;action=edit&amp;redlink=1"/>
    <hyperlink ref="D7" r:id="rId6" tooltip="Galim-Tignère (page inexistante)" display="http://fr.wikipedia.org/w/index.php?title=Galim-Tign%C3%A8re&amp;action=edit&amp;redlink=1"/>
    <hyperlink ref="D8" r:id="rId7" tooltip="Kontcha (page inexistante)" display="http://fr.wikipedia.org/w/index.php?title=Kontcha&amp;action=edit&amp;redlink=1"/>
    <hyperlink ref="D9" r:id="rId8" tooltip="Mabanga (page inexistante)" display="http://fr.wikipedia.org/w/index.php?title=Mabanga&amp;action=edit&amp;redlink=1"/>
    <hyperlink ref="D10" r:id="rId9" tooltip="Mayo-Baléo (page inexistante)" display="http://fr.wikipedia.org/w/index.php?title=Mayo-Bal%C3%A9o&amp;action=edit&amp;redlink=1"/>
    <hyperlink ref="D11" r:id="rId10" tooltip="Mayo-Darlé (page inexistante)" display="http://fr.wikipedia.org/w/index.php?title=Mayo-Darl%C3%A9&amp;action=edit&amp;redlink=1"/>
    <hyperlink ref="D12" r:id="rId11" tooltip="Mbe (page inexistante)" display="http://fr.wikipedia.org/w/index.php?title=Mbe&amp;action=edit&amp;redlink=1"/>
    <hyperlink ref="D13" r:id="rId12" tooltip="Meiganga" display="http://fr.wikipedia.org/wiki/Meiganga"/>
    <hyperlink ref="D14" r:id="rId13" tooltip="Nganha (page inexistante)" display="http://fr.wikipedia.org/w/index.php?title=Nganha&amp;action=edit&amp;redlink=1"/>
    <hyperlink ref="D15" r:id="rId14" tooltip="Ngaoui (page inexistante)" display="http://fr.wikipedia.org/w/index.php?title=Ngaoui&amp;action=edit&amp;redlink=1"/>
    <hyperlink ref="D16" r:id="rId15" tooltip="Ngaoundal (page inexistante)" display="http://fr.wikipedia.org/w/index.php?title=Ngaoundal&amp;action=edit&amp;redlink=1"/>
    <hyperlink ref="D17" r:id="rId16" tooltip="Ngaoundéré" display="http://fr.wikipedia.org/wiki/Ngaound%C3%A9r%C3%A9"/>
    <hyperlink ref="D20" r:id="rId17" tooltip="Nyambaka (page inexistante)" display="http://fr.wikipedia.org/w/index.php?title=Nyambaka&amp;action=edit&amp;redlink=1"/>
    <hyperlink ref="D21" r:id="rId18" tooltip="Tibati" display="http://fr.wikipedia.org/wiki/Tibati"/>
    <hyperlink ref="D22" r:id="rId19" tooltip="Tignère" display="http://fr.wikipedia.org/wiki/Tign%C3%A8re"/>
    <hyperlink ref="D124" r:id="rId20" tooltip="Abong-Mbang" display="http://fr.wikipedia.org/wiki/Abong-Mbang"/>
    <hyperlink ref="D60" r:id="rId21" tooltip="Afanloum (page inexistante)" display="http://fr.wikipedia.org/w/index.php?title=Afanloum&amp;action=edit&amp;redlink=1"/>
    <hyperlink ref="D248" r:id="rId22" tooltip="Ako (Cameroun) (page inexistante)" display="http://fr.wikipedia.org/w/index.php?title=Ako_(Cameroun)&amp;action=edit&amp;redlink=1"/>
    <hyperlink ref="D61" r:id="rId23" tooltip="Akoeman" display="http://fr.wikipedia.org/wiki/Akoeman"/>
    <hyperlink ref="D322" r:id="rId24" tooltip="Akom II" display="http://fr.wikipedia.org/wiki/Akom_II"/>
    <hyperlink ref="D62" r:id="rId25" tooltip="Akono (page inexistante)" display="http://fr.wikipedia.org/w/index.php?title=Akono&amp;action=edit&amp;redlink=1"/>
    <hyperlink ref="D63" r:id="rId26" tooltip="Akonolinga" display="http://fr.wikipedia.org/wiki/Akonolinga"/>
    <hyperlink ref="D349" r:id="rId27" tooltip="Akwaya (page inexistante)" display="http://fr.wikipedia.org/w/index.php?title=Akwaya&amp;action=edit&amp;redlink=1"/>
    <hyperlink ref="D350" r:id="rId28" tooltip="Alou (page inexistante)" display="http://fr.wikipedia.org/w/index.php?title=Alou&amp;action=edit&amp;redlink=1"/>
    <hyperlink ref="D323" r:id="rId29" tooltip="Ambam" display="http://fr.wikipedia.org/wiki/Ambam"/>
    <hyperlink ref="D249" r:id="rId30" tooltip="Andek (page inexistante)" display="http://fr.wikipedia.org/w/index.php?title=Andek&amp;action=edit&amp;redlink=1"/>
    <hyperlink ref="D125" r:id="rId31" tooltip="Angossas (page inexistante)" display="http://fr.wikipedia.org/w/index.php?title=Angossas&amp;action=edit&amp;redlink=1"/>
    <hyperlink ref="D126" r:id="rId32" tooltip="Atok" display="http://fr.wikipedia.org/wiki/Atok"/>
    <hyperlink ref="D64" r:id="rId33" tooltip="Awaé" display="http://fr.wikipedia.org/wiki/Awa%C3%A9"/>
    <hyperlink ref="D65" r:id="rId34" tooltip="Ayos (page inexistante)" display="http://fr.wikipedia.org/w/index.php?title=Ayos&amp;action=edit&amp;redlink=1"/>
    <hyperlink ref="D280" r:id="rId35" tooltip="Babadjou" display="http://fr.wikipedia.org/wiki/Babadjou"/>
    <hyperlink ref="D250" r:id="rId36" tooltip="Babessi (page inexistante)" display="http://fr.wikipedia.org/w/index.php?title=Babessi&amp;action=edit&amp;redlink=1"/>
    <hyperlink ref="D281" r:id="rId37" tooltip="Babouantou (page inexistante)" display="http://fr.wikipedia.org/w/index.php?title=Babouantou&amp;action=edit&amp;redlink=1"/>
    <hyperlink ref="D282" r:id="rId38" tooltip="Bafang" display="http://fr.wikipedia.org/wiki/Bafang"/>
    <hyperlink ref="D66" r:id="rId39" tooltip="Bafia" display="http://fr.wikipedia.org/wiki/Bafia"/>
    <hyperlink ref="D283" r:id="rId40" tooltip="Bafou" display="http://fr.wikipedia.org/wiki/Bafou"/>
    <hyperlink ref="D284" r:id="rId41" tooltip="Bafoussam" display="http://fr.wikipedia.org/wiki/Bafoussam"/>
    <hyperlink ref="D251" r:id="rId42" tooltip="Bafut (ville) (page inexistante)" display="http://fr.wikipedia.org/w/index.php?title=Bafut_(ville)&amp;action=edit&amp;redlink=1"/>
    <hyperlink ref="D285" r:id="rId43" tooltip="Baham (ville)" display="http://fr.wikipedia.org/wiki/Baham_(ville)"/>
    <hyperlink ref="D252" r:id="rId44" tooltip="Bali (Cameroun) (page inexistante)" display="http://fr.wikipedia.org/w/index.php?title=Bali_(Cameroun)&amp;action=edit&amp;redlink=1"/>
    <hyperlink ref="D253" r:id="rId45" tooltip="Balikumbat (page inexistante)" display="http://fr.wikipedia.org/w/index.php?title=Balikumbat&amp;action=edit&amp;redlink=1"/>
    <hyperlink ref="D254" r:id="rId46" tooltip="Bamenda" display="http://fr.wikipedia.org/wiki/Bamenda"/>
    <hyperlink ref="D286" r:id="rId47" tooltip="Bamendjou" display="http://fr.wikipedia.org/wiki/Bamendjou"/>
    <hyperlink ref="D351" r:id="rId48" tooltip="Bamuso (page inexistante)" display="http://fr.wikipedia.org/w/index.php?title=Bamuso&amp;action=edit&amp;redlink=1"/>
    <hyperlink ref="D287" r:id="rId49" tooltip="Bana (Cameroun)" display="http://fr.wikipedia.org/wiki/Bana_(Cameroun)"/>
    <hyperlink ref="D288" r:id="rId50" tooltip="Bandja" display="http://fr.wikipedia.org/wiki/Bandja"/>
    <hyperlink ref="D289" r:id="rId51" tooltip="Bandjoun" display="http://fr.wikipedia.org/wiki/Bandjoun"/>
    <hyperlink ref="D290" r:id="rId52" tooltip="Bangangté" display="http://fr.wikipedia.org/wiki/Bangangt%C3%A9"/>
    <hyperlink ref="D352" r:id="rId53" tooltip="Bangem" display="http://fr.wikipedia.org/wiki/Bangem"/>
    <hyperlink ref="D293" r:id="rId54" tooltip="Banka" display="http://fr.wikipedia.org/wiki/Banka"/>
    <hyperlink ref="D291" r:id="rId55" tooltip="Bangou" display="http://fr.wikipedia.org/wiki/Bangou"/>
    <hyperlink ref="D292" r:id="rId56" tooltip="Bangourain" display="http://fr.wikipedia.org/wiki/Bangourain"/>
    <hyperlink ref="D200" r:id="rId57" tooltip="Baré" display="http://fr.wikipedia.org/wiki/Bar%C3%A9"/>
    <hyperlink ref="D229" r:id="rId58" tooltip="Bashéo (page inexistante)" display="http://fr.wikipedia.org/w/index.php?title=Bash%C3%A9o&amp;action=edit&amp;redlink=1"/>
    <hyperlink ref="D294" r:id="rId59" tooltip="Bassamba (page inexistante)" display="http://fr.wikipedia.org/w/index.php?title=Bassamba&amp;action=edit&amp;redlink=1"/>
    <hyperlink ref="D295" r:id="rId60" tooltip="Batcham" display="http://fr.wikipedia.org/wiki/Batcham"/>
    <hyperlink ref="D67" r:id="rId61" tooltip="Batchenga (page inexistante)" display="http://fr.wikipedia.org/w/index.php?title=Batchenga&amp;action=edit&amp;redlink=1"/>
    <hyperlink ref="D255" r:id="rId62" tooltip="Batibo (page inexistante)" display="http://fr.wikipedia.org/w/index.php?title=Batibo&amp;action=edit&amp;redlink=1"/>
    <hyperlink ref="D296" r:id="rId63" tooltip="Batié" display="http://fr.wikipedia.org/wiki/Bati%C3%A9"/>
    <hyperlink ref="D297" r:id="rId64" tooltip="Batoufam" display="http://fr.wikipedia.org/wiki/Batoufam"/>
    <hyperlink ref="D127" r:id="rId65" tooltip="Batouri" display="http://fr.wikipedia.org/wiki/Batouri"/>
    <hyperlink ref="D298" r:id="rId66" tooltip="Bayangam" display="http://fr.wikipedia.org/wiki/Bayangam"/>
    <hyperlink ref="D299" r:id="rId67" tooltip="Bazou" display="http://fr.wikipedia.org/wiki/Bazou"/>
    <hyperlink ref="D230" r:id="rId68" tooltip="Beka" display="http://fr.wikipedia.org/wiki/Beka"/>
    <hyperlink ref="D128" r:id="rId69" tooltip="Bélabo" display="http://fr.wikipedia.org/wiki/B%C3%A9labo"/>
    <hyperlink ref="D256" r:id="rId70" tooltip="Belo (Cameroun) (page inexistante)" display="http://fr.wikipedia.org/w/index.php?title=Belo_(Cameroun)&amp;action=edit&amp;redlink=1"/>
    <hyperlink ref="D257" r:id="rId71" tooltip="Benakuma (page inexistante)" display="http://fr.wikipedia.org/w/index.php?title=Benakuma&amp;action=edit&amp;redlink=1"/>
    <hyperlink ref="D324" r:id="rId72" tooltip="Bengbis (page inexistante)" display="http://fr.wikipedia.org/w/index.php?title=Bengbis&amp;action=edit&amp;redlink=1"/>
    <hyperlink ref="D129" r:id="rId73" tooltip="Bertoua" display="http://fr.wikipedia.org/wiki/Bertoua"/>
    <hyperlink ref="D130" r:id="rId74" tooltip="Bétaré-Oya (page inexistante)" display="http://fr.wikipedia.org/w/index.php?title=B%C3%A9tar%C3%A9-Oya&amp;action=edit&amp;redlink=1"/>
    <hyperlink ref="D231" r:id="rId75" tooltip="Bibemi (page inexistante)" display="http://fr.wikipedia.org/w/index.php?title=Bibemi&amp;action=edit&amp;redlink=1"/>
    <hyperlink ref="D68" r:id="rId76" tooltip="Bibey (page inexistante)" display="http://fr.wikipedia.org/w/index.php?title=Bibey&amp;action=edit&amp;redlink=1"/>
    <hyperlink ref="D325" r:id="rId77" tooltip="Bidjouka (page inexistante)" display="http://fr.wikipedia.org/w/index.php?title=Bidjouka&amp;action=edit&amp;redlink=1"/>
    <hyperlink ref="D69" r:id="rId78" tooltip="Bikok (page inexistante)" display="http://fr.wikipedia.org/w/index.php?title=Bikok&amp;action=edit&amp;redlink=1"/>
    <hyperlink ref="D326" r:id="rId79" tooltip="Bipindi (page inexistante)" display="http://fr.wikipedia.org/w/index.php?title=Bipindi&amp;action=edit&amp;redlink=1"/>
    <hyperlink ref="D327" r:id="rId80" tooltip="Biwong-Bane (page inexistante)" display="http://fr.wikipedia.org/w/index.php?title=Biwong-Bane&amp;action=edit&amp;redlink=1"/>
    <hyperlink ref="D328" r:id="rId81" tooltip="Biwong-Bulu (page inexistante)" display="http://fr.wikipedia.org/w/index.php?title=Biwong-Bulu&amp;action=edit&amp;redlink=1"/>
    <hyperlink ref="D70" r:id="rId82" tooltip="Biyouha (page inexistante)" display="http://fr.wikipedia.org/w/index.php?title=Biyouha&amp;action=edit&amp;redlink=1"/>
    <hyperlink ref="D156" r:id="rId83" tooltip="Blangoua (page inexistante)" display="http://fr.wikipedia.org/w/index.php?title=Blangoua&amp;action=edit&amp;redlink=1"/>
    <hyperlink ref="D71" r:id="rId84" tooltip="Bokito" display="http://fr.wikipedia.org/wiki/Bokito"/>
    <hyperlink ref="D201" r:id="rId85" tooltip="Nkon" display="http://fr.wikipedia.org/wiki/Nkon"/>
    <hyperlink ref="D72" r:id="rId86" tooltip="Bondjock (page inexistante)" display="http://fr.wikipedia.org/w/index.php?title=Bondjock&amp;action=edit&amp;redlink=1"/>
    <hyperlink ref="D73" r:id="rId87" tooltip="Bot-Makak" display="http://fr.wikipedia.org/wiki/Bot-Makak"/>
    <hyperlink ref="D157" r:id="rId88" tooltip="Bourrha" display="http://fr.wikipedia.org/wiki/Bourrha"/>
    <hyperlink ref="D353" r:id="rId89" tooltip="Buéa" display="http://fr.wikipedia.org/wiki/Bu%C3%A9a"/>
    <hyperlink ref="D329" r:id="rId90" tooltip="Campo (Cameroun) (page inexistante)" display="http://fr.wikipedia.org/w/index.php?title=Campo_(Cameroun)&amp;action=edit&amp;redlink=1"/>
    <hyperlink ref="D159" r:id="rId91" tooltip="Dargala" display="http://fr.wikipedia.org/wiki/Dargala"/>
    <hyperlink ref="D158" r:id="rId92" tooltip="Darak (page inexistante)" display="http://fr.wikipedia.org/w/index.php?title=Darak&amp;action=edit&amp;redlink=1"/>
    <hyperlink ref="D160" r:id="rId93" tooltip="Datcheka (page inexistante)" display="http://fr.wikipedia.org/w/index.php?title=Datcheka&amp;action=edit&amp;redlink=1"/>
    <hyperlink ref="D232" r:id="rId94" tooltip="Dembo (page inexistante)" display="http://fr.wikipedia.org/w/index.php?title=Dembo&amp;action=edit&amp;redlink=1"/>
    <hyperlink ref="D300" r:id="rId95" tooltip="Demding" display="http://fr.wikipedia.org/wiki/Demding"/>
    <hyperlink ref="D74" r:id="rId96" tooltip="Deuk (page inexistante)" display="http://fr.wikipedia.org/w/index.php?title=Deuk&amp;action=edit&amp;redlink=1"/>
    <hyperlink ref="D131" r:id="rId97" tooltip="Diang (page inexistante)" display="http://fr.wikipedia.org/w/index.php?title=Diang&amp;action=edit&amp;redlink=1"/>
    <hyperlink ref="D202" r:id="rId98" tooltip="Dibamba (page inexistante)" display="http://fr.wikipedia.org/w/index.php?title=Dibamba&amp;action=edit&amp;redlink=1"/>
    <hyperlink ref="D75" r:id="rId99" tooltip="Dibang (page inexistante)" display="http://fr.wikipedia.org/w/index.php?title=Dibang&amp;action=edit&amp;redlink=1"/>
    <hyperlink ref="D203" r:id="rId100" tooltip="Dibombari" display="http://fr.wikipedia.org/wiki/Dibombari"/>
    <hyperlink ref="D354" r:id="rId101" tooltip="Dikome-Balue (page inexistante)" display="http://fr.wikipedia.org/w/index.php?title=Dikome-Balue&amp;action=edit&amp;redlink=1"/>
    <hyperlink ref="D132" r:id="rId102" tooltip="Dimako (page inexistante)" display="http://fr.wikipedia.org/w/index.php?title=Dimako&amp;action=edit&amp;redlink=1"/>
    <hyperlink ref="D204" r:id="rId103" tooltip="Dizangué (page inexistante)" display="http://fr.wikipedia.org/w/index.php?title=Dizangu%C3%A9&amp;action=edit&amp;redlink=1"/>
    <hyperlink ref="D330" r:id="rId104" tooltip="Djoum" display="http://fr.wikipedia.org/wiki/Djoum"/>
    <hyperlink ref="D205" r:id="rId105" tooltip="Douala" display="http://fr.wikipedia.org/wiki/Douala"/>
    <hyperlink ref="D133" r:id="rId106" tooltip="Doumaintang (page inexistante)" display="http://fr.wikipedia.org/w/index.php?title=Doumaintang&amp;action=edit&amp;redlink=1"/>
    <hyperlink ref="D134" r:id="rId107" tooltip="Doumé (page inexistante)" display="http://fr.wikipedia.org/w/index.php?title=Doum%C3%A9&amp;action=edit&amp;redlink=1"/>
    <hyperlink ref="D301" r:id="rId108" tooltip="Dschang" display="http://fr.wikipedia.org/wiki/Dschang"/>
    <hyperlink ref="D76" r:id="rId109" tooltip="Dzeng" display="http://fr.wikipedia.org/wiki/Dzeng"/>
    <hyperlink ref="D161" r:id="rId110" tooltip="Dziguilao (page inexistante)" display="http://fr.wikipedia.org/w/index.php?title=Dziguilao&amp;action=edit&amp;redlink=1"/>
    <hyperlink ref="D77" r:id="rId111" tooltip="Ebebda (page inexistante)" display="http://fr.wikipedia.org/w/index.php?title=Ebebda&amp;action=edit&amp;redlink=1"/>
    <hyperlink ref="D331" r:id="rId112" tooltip="Ebolowa" display="http://fr.wikipedia.org/wiki/Ebolowa"/>
    <hyperlink ref="D206" r:id="rId113" tooltip="Ebone (Cameroun) (page inexistante)" display="http://fr.wikipedia.org/w/index.php?title=Ebone_(Cameroun)&amp;action=edit&amp;redlink=1"/>
    <hyperlink ref="D207" r:id="rId114" tooltip="Édéa" display="http://fr.wikipedia.org/wiki/%C3%89d%C3%A9a"/>
    <hyperlink ref="D78" r:id="rId115" tooltip="Edzendouan (page inexistante)" display="http://fr.wikipedia.org/w/index.php?title=Edzendouan&amp;action=edit&amp;redlink=1"/>
    <hyperlink ref="D332" r:id="rId116" tooltip="Efoulan (page inexistante)" display="http://fr.wikipedia.org/w/index.php?title=Efoulan&amp;action=edit&amp;redlink=1"/>
    <hyperlink ref="D355" r:id="rId117" tooltip="Ekondo-Titi (page inexistante)" display="http://fr.wikipedia.org/w/index.php?title=Ekondo-Titi&amp;action=edit&amp;redlink=1"/>
    <hyperlink ref="D258" r:id="rId118" tooltip="Elak-Oku (page inexistante)" display="http://fr.wikipedia.org/w/index.php?title=Elak-Oku&amp;action=edit&amp;redlink=1"/>
    <hyperlink ref="D79" r:id="rId119" tooltip="Elig-Mfomo (page inexistante)" display="http://fr.wikipedia.org/w/index.php?title=Elig-Mfomo&amp;action=edit&amp;redlink=1"/>
    <hyperlink ref="D80" r:id="rId120" tooltip="Endom (page inexistante)" display="http://fr.wikipedia.org/w/index.php?title=Endom&amp;action=edit&amp;redlink=1"/>
    <hyperlink ref="D81" r:id="rId121" tooltip="Éséka" display="http://fr.wikipedia.org/wiki/%C3%89s%C3%A9ka"/>
    <hyperlink ref="D82" r:id="rId122" tooltip="Esse (Cameroun) (page inexistante)" display="http://fr.wikipedia.org/w/index.php?title=Esse_(Cameroun)&amp;action=edit&amp;redlink=1"/>
    <hyperlink ref="D83" r:id="rId123" tooltip="Evodoula (page inexistante)" display="http://fr.wikipedia.org/w/index.php?title=Evodoula&amp;action=edit&amp;redlink=1"/>
    <hyperlink ref="D356" r:id="rId124" tooltip="Eyumodjock (page inexistante)" display="http://fr.wikipedia.org/w/index.php?title=Eyumodjock&amp;action=edit&amp;redlink=1"/>
    <hyperlink ref="D233" r:id="rId125" tooltip="Figuil (page inexistante)" display="http://fr.wikipedia.org/w/index.php?title=Figuil&amp;action=edit&amp;redlink=1"/>
    <hyperlink ref="D303" r:id="rId126" tooltip="Fondjomekwet (page inexistante)" display="http://fr.wikipedia.org/w/index.php?title=Fondjomekwet&amp;action=edit&amp;redlink=1"/>
    <hyperlink ref="D302" r:id="rId127" tooltip="Fokoué (page inexistante)" display="http://fr.wikipedia.org/w/index.php?title=Fokou%C3%A9&amp;action=edit&amp;redlink=1"/>
    <hyperlink ref="D259" r:id="rId128" tooltip="Fonfuka (page inexistante)" display="http://fr.wikipedia.org/w/index.php?title=Fonfuka&amp;action=edit&amp;redlink=1"/>
    <hyperlink ref="D304" r:id="rId129" tooltip="Fongo-Tongo" display="http://fr.wikipedia.org/wiki/Fongo-Tongo"/>
    <hyperlink ref="D162" r:id="rId130" tooltip="Fotokol (page inexistante)" display="http://fr.wikipedia.org/w/index.php?title=Fotokol&amp;action=edit&amp;redlink=1"/>
    <hyperlink ref="D305" r:id="rId131" tooltip="Foumban" display="http://fr.wikipedia.org/wiki/Foumban"/>
    <hyperlink ref="D306" r:id="rId132" tooltip="Foumbot (page inexistante)" display="http://fr.wikipedia.org/w/index.php?title=Foumbot&amp;action=edit&amp;redlink=1"/>
    <hyperlink ref="D260" r:id="rId133" tooltip="Fundong" display="http://fr.wikipedia.org/wiki/Fundong"/>
    <hyperlink ref="D261" r:id="rId134" tooltip="Furu-Awa (page inexistante)" display="http://fr.wikipedia.org/w/index.php?title=Furu-Awa&amp;action=edit&amp;redlink=1"/>
    <hyperlink ref="D307" r:id="rId135" tooltip="Galim" display="http://fr.wikipedia.org/wiki/Galim"/>
    <hyperlink ref="D135" r:id="rId136" tooltip="Gari-Gombo (page inexistante)" display="http://fr.wikipedia.org/w/index.php?title=Gari-Gombo&amp;action=edit&amp;redlink=1"/>
    <hyperlink ref="D234" r:id="rId137" tooltip="Garoua" display="http://fr.wikipedia.org/wiki/Garoua"/>
    <hyperlink ref="D136" r:id="rId138" tooltip="Garoua-Boulaï (page inexistante)" display="http://fr.wikipedia.org/w/index.php?title=Garoua-Boula%C3%AF&amp;action=edit&amp;redlink=1"/>
    <hyperlink ref="D235" r:id="rId139" tooltip="Gashiga (page inexistante)" display="http://fr.wikipedia.org/w/index.php?title=Gashiga&amp;action=edit&amp;redlink=1"/>
    <hyperlink ref="D163" r:id="rId140" tooltip="Gawaza (page inexistante)" display="http://fr.wikipedia.org/w/index.php?title=Gawaza&amp;action=edit&amp;redlink=1"/>
    <hyperlink ref="D164" r:id="rId141" tooltip="Gobo" display="http://fr.wikipedia.org/wiki/Gobo"/>
    <hyperlink ref="D165" r:id="rId142" tooltip="Goulfey (page inexistante)" display="http://fr.wikipedia.org/w/index.php?title=Goulfey&amp;action=edit&amp;redlink=1"/>
    <hyperlink ref="D166" r:id="rId143" tooltip="Gueme (page inexistante)" display="http://fr.wikipedia.org/w/index.php?title=Gueme&amp;action=edit&amp;redlink=1"/>
    <hyperlink ref="D167" r:id="rId144" tooltip="Guere" display="http://fr.wikipedia.org/wiki/Guere"/>
    <hyperlink ref="D236" r:id="rId145" tooltip="Guider" display="http://fr.wikipedia.org/wiki/Guider"/>
    <hyperlink ref="D237" r:id="rId146" tooltip="Guider (Mayo-Rey) (page inexistante)" display="http://fr.wikipedia.org/w/index.php?title=Guider_(Mayo-Rey)&amp;action=edit&amp;redlink=1"/>
    <hyperlink ref="D168" r:id="rId147" tooltip="Guidiguis (page inexistante)" display="http://fr.wikipedia.org/w/index.php?title=Guidiguis&amp;action=edit&amp;redlink=1"/>
    <hyperlink ref="D169" r:id="rId148" tooltip="Hile-Alifa (page inexistante)" display="http://fr.wikipedia.org/w/index.php?title=Hile-Alifa&amp;action=edit&amp;redlink=1"/>
    <hyperlink ref="D170" r:id="rId149" tooltip="Hina (Cameroun) (page inexistante)" display="http://fr.wikipedia.org/w/index.php?title=Hina_(Cameroun)&amp;action=edit&amp;redlink=1"/>
    <hyperlink ref="D357" r:id="rId150" tooltip="Idabato (page inexistante)" display="http://fr.wikipedia.org/w/index.php?title=Idabato&amp;action=edit&amp;redlink=1"/>
    <hyperlink ref="D358" r:id="rId151" tooltip="Idenau (page inexistante)" display="http://fr.wikipedia.org/w/index.php?title=Idenau&amp;action=edit&amp;redlink=1"/>
    <hyperlink ref="D359" r:id="rId152" tooltip="Isanguele (page inexistante)" display="http://fr.wikipedia.org/w/index.php?title=Isanguele&amp;action=edit&amp;redlink=1"/>
    <hyperlink ref="D262" r:id="rId153" tooltip="Jakiri (page inexistante)" display="http://fr.wikipedia.org/w/index.php?title=Jakiri&amp;action=edit&amp;redlink=1"/>
    <hyperlink ref="D171" r:id="rId154" tooltip="Kaélé" display="http://fr.wikipedia.org/wiki/Ka%C3%A9l%C3%A9"/>
    <hyperlink ref="D172" r:id="rId155" tooltip="Kai-Kai (page inexistante)" display="http://fr.wikipedia.org/w/index.php?title=Kai-Kai&amp;action=edit&amp;redlink=1"/>
    <hyperlink ref="D173" r:id="rId156" tooltip="Kalfou" display="http://fr.wikipedia.org/wiki/Kalfou"/>
    <hyperlink ref="D174" r:id="rId157" tooltip="Kay-Hay (page inexistante)" display="http://fr.wikipedia.org/w/index.php?title=Kay-Hay&amp;action=edit&amp;redlink=1"/>
    <hyperlink ref="D308" r:id="rId158" tooltip="Kékem" display="http://fr.wikipedia.org/wiki/K%C3%A9kem"/>
    <hyperlink ref="D137" r:id="rId159" tooltip="Kentzou (page inexistante)" display="http://fr.wikipedia.org/w/index.php?title=Kentzou&amp;action=edit&amp;redlink=1"/>
    <hyperlink ref="D138" r:id="rId160" tooltip="Kette (page inexistante)" display="http://fr.wikipedia.org/w/index.php?title=Kette&amp;action=edit&amp;redlink=1"/>
    <hyperlink ref="D84" r:id="rId161" tooltip="Kiiki" display="http://fr.wikipedia.org/wiki/Kiiki"/>
    <hyperlink ref="D85" r:id="rId162" tooltip="Kobdombo (page inexistante)" display="http://fr.wikipedia.org/w/index.php?title=Kobdombo&amp;action=edit&amp;redlink=1"/>
    <hyperlink ref="D175" r:id="rId163" tooltip="Kolofata (page inexistante)" display="http://fr.wikipedia.org/w/index.php?title=Kolofata&amp;action=edit&amp;redlink=1"/>
    <hyperlink ref="D360" r:id="rId164" tooltip="Kombo-Abedimo (page inexistante)" display="http://fr.wikipedia.org/w/index.php?title=Kombo-Abedimo&amp;action=edit&amp;redlink=1"/>
    <hyperlink ref="D361" r:id="rId165" tooltip="Kombo-Idinti (page inexistante)" display="http://fr.wikipedia.org/w/index.php?title=Kombo-Idinti&amp;action=edit&amp;redlink=1"/>
    <hyperlink ref="D86" r:id="rId166" tooltip="Kon-Yambetta (page inexistante)" display="http://fr.wikipedia.org/w/index.php?title=Kon-Yambetta&amp;action=edit&amp;redlink=1"/>
    <hyperlink ref="D309" r:id="rId167" tooltip="Kongso-Bamougoum" display="http://fr.wikipedia.org/wiki/Kongso-Bamougoum"/>
    <hyperlink ref="D362" r:id="rId168" tooltip="Konye (page inexistante)" display="http://fr.wikipedia.org/w/index.php?title=Konye&amp;action=edit&amp;redlink=1"/>
    <hyperlink ref="D310" r:id="rId169" tooltip="Kouoptamo (page inexistante)" display="http://fr.wikipedia.org/w/index.php?title=Kouoptamo&amp;action=edit&amp;redlink=1"/>
    <hyperlink ref="D176" r:id="rId170" tooltip="Kousséri" display="http://fr.wikipedia.org/wiki/Kouss%C3%A9ri"/>
    <hyperlink ref="D311" r:id="rId171" tooltip="Koutaba (page inexistante)" display="http://fr.wikipedia.org/w/index.php?title=Koutaba&amp;action=edit&amp;redlink=1"/>
    <hyperlink ref="D177" r:id="rId172" tooltip="Koza (page inexistante)" display="http://fr.wikipedia.org/w/index.php?title=Koza&amp;action=edit&amp;redlink=1"/>
    <hyperlink ref="D333" r:id="rId173" tooltip="Kribi" display="http://fr.wikipedia.org/wiki/Kribi"/>
    <hyperlink ref="D363" r:id="rId174" tooltip="Kumba (Cameroun)" display="http://fr.wikipedia.org/wiki/Kumba_(Cameroun)"/>
    <hyperlink ref="D263" r:id="rId175" tooltip="Kumbo" display="http://fr.wikipedia.org/wiki/Kumbo"/>
    <hyperlink ref="D312" r:id="rId176" tooltip="Lafé-Baleng" display="http://fr.wikipedia.org/wiki/Laf%C3%A9-Baleng"/>
    <hyperlink ref="D238" r:id="rId177" tooltip="Lagdo" display="http://fr.wikipedia.org/wiki/Lagdo"/>
    <hyperlink ref="D87" r:id="rId178" tooltip="Lembe-Yezoum (page inexistante)" display="http://fr.wikipedia.org/w/index.php?title=Lembe-Yezoum&amp;action=edit&amp;redlink=1"/>
    <hyperlink ref="D364" r:id="rId179" tooltip="Limbé" display="http://fr.wikipedia.org/wiki/Limb%C3%A9"/>
    <hyperlink ref="D88" r:id="rId180" tooltip="Lobo (Cameroun)" display="http://fr.wikipedia.org/wiki/Lobo_(Cameroun)"/>
    <hyperlink ref="D178" r:id="rId181" tooltip="Logone-Birni (page inexistante)" display="http://fr.wikipedia.org/w/index.php?title=Logone-Birni&amp;action=edit&amp;redlink=1"/>
    <hyperlink ref="D334" r:id="rId182" tooltip="Lokoundje (page inexistante)" display="http://fr.wikipedia.org/w/index.php?title=Lokoundje&amp;action=edit&amp;redlink=1"/>
    <hyperlink ref="D335" r:id="rId183" tooltip="Lolodorf" display="http://fr.wikipedia.org/wiki/Lolodorf"/>
    <hyperlink ref="D139" r:id="rId184" tooltip="Lomié" display="http://fr.wikipedia.org/wiki/Lomi%C3%A9"/>
    <hyperlink ref="D208" r:id="rId185" tooltip="Loum" display="http://fr.wikipedia.org/wiki/Loum"/>
    <hyperlink ref="D336" r:id="rId186" tooltip="Ma'an" display="http://fr.wikipedia.org/wiki/Ma%27an"/>
    <hyperlink ref="D179" r:id="rId187" tooltip="Maga (page inexistante)" display="http://fr.wikipedia.org/w/index.php?title=Maga&amp;action=edit&amp;redlink=1"/>
    <hyperlink ref="D313" r:id="rId188" tooltip="Magba (page inexistante)" display="http://fr.wikipedia.org/w/index.php?title=Magba&amp;action=edit&amp;redlink=1"/>
    <hyperlink ref="D180" r:id="rId189" tooltip="Maikari (page inexistante)" display="http://fr.wikipedia.org/w/index.php?title=Maikari&amp;action=edit&amp;redlink=1"/>
    <hyperlink ref="D89" r:id="rId190" tooltip="Makak" display="http://fr.wikipedia.org/wiki/Makak"/>
    <hyperlink ref="D90" r:id="rId191" tooltip="Makénéné (page inexistante)" display="http://fr.wikipedia.org/w/index.php?title=Mak%C3%A9n%C3%A9n%C3%A9&amp;action=edit&amp;redlink=1"/>
    <hyperlink ref="D314" r:id="rId192" tooltip="Malentouen (page inexistante)" display="http://fr.wikipedia.org/w/index.php?title=Malentouen&amp;action=edit&amp;redlink=1"/>
    <hyperlink ref="D365" r:id="rId193" tooltip="Mamfé" display="http://fr.wikipedia.org/wiki/Mamf%C3%A9"/>
    <hyperlink ref="D239" r:id="rId194" tooltip="Mandingring (page inexistante)" display="http://fr.wikipedia.org/w/index.php?title=Mandingring&amp;action=edit&amp;redlink=1"/>
    <hyperlink ref="D140" r:id="rId195" tooltip="Mandjou (page inexistante)" display="http://fr.wikipedia.org/w/index.php?title=Mandjou&amp;action=edit&amp;redlink=1"/>
    <hyperlink ref="D209" r:id="rId196" tooltip="Manjo" display="http://fr.wikipedia.org/wiki/Manjo"/>
    <hyperlink ref="D210" r:id="rId197" tooltip="Manoka (page inexistante)" display="http://fr.wikipedia.org/w/index.php?title=Manoka&amp;action=edit&amp;redlink=1"/>
    <hyperlink ref="D181" r:id="rId198" tooltip="Maroua" display="http://fr.wikipedia.org/wiki/Maroua"/>
    <hyperlink ref="D315" r:id="rId199" tooltip="Massangam (page inexistante)" display="http://fr.wikipedia.org/w/index.php?title=Massangam&amp;action=edit&amp;redlink=1"/>
    <hyperlink ref="D211" r:id="rId200" tooltip="Massock (page inexistante)" display="http://fr.wikipedia.org/w/index.php?title=Massock&amp;action=edit&amp;redlink=1"/>
    <hyperlink ref="D91" r:id="rId201" tooltip="Matomb (page inexistante)" display="http://fr.wikipedia.org/w/index.php?title=Matomb&amp;action=edit&amp;redlink=1"/>
    <hyperlink ref="D240" r:id="rId202" tooltip="Mayo-Hourna (page inexistante)" display="http://fr.wikipedia.org/w/index.php?title=Mayo-Hourna&amp;action=edit&amp;redlink=1"/>
    <hyperlink ref="D241" r:id="rId203" tooltip="Mayo-Oulo (page inexistante)" display="http://fr.wikipedia.org/w/index.php?title=Mayo-Oulo&amp;action=edit&amp;redlink=1"/>
    <hyperlink ref="D92" r:id="rId204" tooltip="Mbalmayo" display="http://fr.wikipedia.org/wiki/Mbalmayo"/>
    <hyperlink ref="D93" r:id="rId205" tooltip="Mbandjock (page inexistante)" display="http://fr.wikipedia.org/w/index.php?title=Mbandjock&amp;action=edit&amp;redlink=1"/>
    <hyperlink ref="D141" r:id="rId206" tooltip="Mbang (page inexistante)" display="http://fr.wikipedia.org/w/index.php?title=Mbang&amp;action=edit&amp;redlink=1"/>
    <hyperlink ref="D212" r:id="rId207" tooltip="Mbanga" display="http://fr.wikipedia.org/wiki/Mbanga"/>
    <hyperlink ref="D94" r:id="rId208" tooltip="Mbangassina" display="http://fr.wikipedia.org/wiki/Mbangassina"/>
    <hyperlink ref="D95" r:id="rId209" tooltip="Mbankomo (page inexistante)" display="http://fr.wikipedia.org/w/index.php?title=Mbankomo&amp;action=edit&amp;redlink=1"/>
    <hyperlink ref="D264" r:id="rId210" tooltip="Mbengwi" display="http://fr.wikipedia.org/wiki/Mbengwi"/>
    <hyperlink ref="D265" r:id="rId211" tooltip="Mbiame (page inexistante)" display="http://fr.wikipedia.org/w/index.php?title=Mbiame&amp;action=edit&amp;redlink=1"/>
    <hyperlink ref="D142" r:id="rId212" tooltip="Mboma (Cameroun)" display="http://fr.wikipedia.org/wiki/Mboma_(Cameroun)"/>
    <hyperlink ref="D366" r:id="rId213" tooltip="Mbonge (page inexistante)" display="http://fr.wikipedia.org/w/index.php?title=Mbonge&amp;action=edit&amp;redlink=1"/>
    <hyperlink ref="D316" r:id="rId214" tooltip="Mbouda" display="http://fr.wikipedia.org/wiki/Mbouda"/>
    <hyperlink ref="D213" r:id="rId215" tooltip="Melong" display="http://fr.wikipedia.org/wiki/Melong"/>
    <hyperlink ref="D96" r:id="rId216" tooltip="Mengang" display="http://fr.wikipedia.org/wiki/Mengang"/>
    <hyperlink ref="D337" r:id="rId217" tooltip="Mengong (page inexistante)" display="http://fr.wikipedia.org/w/index.php?title=Mengong&amp;action=edit&amp;redlink=1"/>
    <hyperlink ref="D97" r:id="rId218" tooltip="Mengueme" display="http://fr.wikipedia.org/wiki/Mengueme"/>
    <hyperlink ref="D367" r:id="rId219" tooltip="Menji" display="http://fr.wikipedia.org/wiki/Menji"/>
    <hyperlink ref="D182" r:id="rId220" tooltip="Meri" display="http://fr.wikipedia.org/wiki/Meri"/>
    <hyperlink ref="D143" r:id="rId221" tooltip="Messamena (page inexistante)" display="http://fr.wikipedia.org/w/index.php?title=Messamena&amp;action=edit&amp;redlink=1"/>
    <hyperlink ref="D144" r:id="rId222" tooltip="Messok (page inexistante)" display="http://fr.wikipedia.org/w/index.php?title=Messok&amp;action=edit&amp;redlink=1"/>
    <hyperlink ref="D98" r:id="rId223" tooltip="Messondo (page inexistante)" display="http://fr.wikipedia.org/w/index.php?title=Messondo&amp;action=edit&amp;redlink=1"/>
    <hyperlink ref="D338" r:id="rId224" tooltip="Meyomessala (page inexistante)" display="http://fr.wikipedia.org/w/index.php?title=Meyomessala&amp;action=edit&amp;redlink=1"/>
    <hyperlink ref="D339" r:id="rId225" tooltip="Meyomessi (page inexistante)" display="http://fr.wikipedia.org/w/index.php?title=Meyomessi&amp;action=edit&amp;redlink=1"/>
    <hyperlink ref="D99" r:id="rId226" tooltip="Mfou" display="http://fr.wikipedia.org/wiki/Mfou"/>
    <hyperlink ref="D183" r:id="rId227" tooltip="Mindif (page inexistante)" display="http://fr.wikipedia.org/w/index.php?title=Mindif&amp;action=edit&amp;redlink=1"/>
    <hyperlink ref="D145" r:id="rId228" tooltip="Mindourou (page inexistante)" display="http://fr.wikipedia.org/w/index.php?title=Mindourou&amp;action=edit&amp;redlink=1"/>
    <hyperlink ref="D100" r:id="rId229" tooltip="Minta (Cameroun) (page inexistante)" display="http://fr.wikipedia.org/w/index.php?title=Minta_(Cameroun)&amp;action=edit&amp;redlink=1"/>
    <hyperlink ref="D340" r:id="rId230" tooltip="Mintom (page inexistante)" display="http://fr.wikipedia.org/w/index.php?title=Mintom&amp;action=edit&amp;redlink=1"/>
    <hyperlink ref="D266" r:id="rId231" tooltip="Misaje (page inexistante)" display="http://fr.wikipedia.org/w/index.php?title=Misaje&amp;action=edit&amp;redlink=1"/>
    <hyperlink ref="D184" r:id="rId232" tooltip="Modzogo (page inexistante)" display="http://fr.wikipedia.org/w/index.php?title=Modzogo&amp;action=edit&amp;redlink=1"/>
    <hyperlink ref="D185" r:id="rId233" tooltip="Mogode (page inexistante)" display="http://fr.wikipedia.org/w/index.php?title=Mogode&amp;action=edit&amp;redlink=1"/>
    <hyperlink ref="D186" r:id="rId234" tooltip="Mokolo" display="http://fr.wikipedia.org/wiki/Mokolo"/>
    <hyperlink ref="D146" r:id="rId235" tooltip="Moloundou (page inexistante)" display="http://fr.wikipedia.org/w/index.php?title=Moloundou&amp;action=edit&amp;redlink=1"/>
    <hyperlink ref="D214" r:id="rId236" tooltip="Mombo" display="http://fr.wikipedia.org/wiki/Mombo"/>
    <hyperlink ref="D101" r:id="rId237" tooltip="Monatélé" display="http://fr.wikipedia.org/wiki/Monat%C3%A9l%C3%A9"/>
    <hyperlink ref="D187" r:id="rId238" tooltip="Mora (Cameroun)" display="http://fr.wikipedia.org/wiki/Mora_(Cameroun)"/>
    <hyperlink ref="D215" r:id="rId239" tooltip="Mouanko (page inexistante)" display="http://fr.wikipedia.org/w/index.php?title=Mouanko&amp;action=edit&amp;redlink=1"/>
    <hyperlink ref="D188" r:id="rId240" tooltip="Moulvoudaye (page inexistante)" display="http://fr.wikipedia.org/w/index.php?title=Moulvoudaye&amp;action=edit&amp;redlink=1"/>
    <hyperlink ref="D189" r:id="rId241" tooltip="Moutourwa (page inexistante)" display="http://fr.wikipedia.org/w/index.php?title=Moutourwa&amp;action=edit&amp;redlink=1"/>
    <hyperlink ref="D368" r:id="rId242" tooltip="Mudemba" display="http://fr.wikipedia.org/wiki/Mudemba"/>
    <hyperlink ref="D369" r:id="rId243" tooltip="Muyuka (page inexistante)" display="http://fr.wikipedia.org/w/index.php?title=Muyuka&amp;action=edit&amp;redlink=1"/>
    <hyperlink ref="D341" r:id="rId244" tooltip="Mvangane (page inexistante)" display="http://fr.wikipedia.org/w/index.php?title=Mvangane&amp;action=edit&amp;redlink=1"/>
    <hyperlink ref="D342" r:id="rId245" tooltip="Mvengue (page inexistante)" display="http://fr.wikipedia.org/w/index.php?title=Mvengue&amp;action=edit&amp;redlink=1"/>
    <hyperlink ref="D102" r:id="rId246" tooltip="Nanga-Eboko" display="http://fr.wikipedia.org/wiki/Nanga-Eboko"/>
    <hyperlink ref="D147" r:id="rId247" tooltip="Ndelele (page inexistante)" display="http://fr.wikipedia.org/w/index.php?title=Ndelele&amp;action=edit&amp;redlink=1"/>
    <hyperlink ref="D103" r:id="rId248" tooltip="Ndikiniméki (page inexistante)" display="http://fr.wikipedia.org/w/index.php?title=Ndikinim%C3%A9ki&amp;action=edit&amp;redlink=1"/>
    <hyperlink ref="D216" r:id="rId249" tooltip="Ndobian" display="http://fr.wikipedia.org/wiki/Ndobian"/>
    <hyperlink ref="D217" r:id="rId250" tooltip="Ndom (page inexistante)" display="http://fr.wikipedia.org/w/index.php?title=Ndom&amp;action=edit&amp;redlink=1"/>
    <hyperlink ref="D267" r:id="rId251" tooltip="Ndop" display="http://fr.wikipedia.org/wiki/Ndop"/>
    <hyperlink ref="D190" r:id="rId252" tooltip="Ndoukoula (page inexistante)" display="http://fr.wikipedia.org/w/index.php?title=Ndoukoula&amp;action=edit&amp;redlink=1"/>
    <hyperlink ref="D268" r:id="rId253" tooltip="Ndu (page inexistante)" display="http://fr.wikipedia.org/w/index.php?title=Ndu&amp;action=edit&amp;redlink=1"/>
    <hyperlink ref="D218" r:id="rId254" tooltip="Ngambé (page inexistante)" display="http://fr.wikipedia.org/w/index.php?title=Ngamb%C3%A9&amp;action=edit&amp;redlink=1"/>
    <hyperlink ref="D104" r:id="rId255" tooltip="Ngambè-Tikar" display="http://fr.wikipedia.org/wiki/Ngamb%C3%A8-Tikar"/>
    <hyperlink ref="D105" r:id="rId256" tooltip="Ngog-Mapubi (page inexistante)" display="http://fr.wikipedia.org/w/index.php?title=Ngog-Mapubi&amp;action=edit&amp;redlink=1"/>
    <hyperlink ref="D106" r:id="rId257" tooltip="Ngomedzap" display="http://fr.wikipedia.org/wiki/Ngomedzap"/>
    <hyperlink ref="D242" r:id="rId258" tooltip="Ngong (page inexistante)" display="http://fr.wikipedia.org/w/index.php?title=Ngong&amp;action=edit&amp;redlink=1"/>
    <hyperlink ref="D107" r:id="rId259" tooltip="Ngoro (page inexistante)" display="http://fr.wikipedia.org/w/index.php?title=Ngoro&amp;action=edit&amp;redlink=1"/>
    <hyperlink ref="D343" r:id="rId260" tooltip="Ngoulemakong (page inexistante)" display="http://fr.wikipedia.org/w/index.php?title=Ngoulemakong&amp;action=edit&amp;redlink=1"/>
    <hyperlink ref="D108" r:id="rId261" tooltip="Ngoumou" display="http://fr.wikipedia.org/wiki/Ngoumou"/>
    <hyperlink ref="D148" r:id="rId262" tooltip="Ngoura (page inexistante)" display="http://fr.wikipedia.org/w/index.php?title=Ngoura&amp;action=edit&amp;redlink=1"/>
    <hyperlink ref="D149" r:id="rId263" tooltip="Ngoyla (page inexistante)" display="http://fr.wikipedia.org/w/index.php?title=Ngoyla&amp;action=edit&amp;redlink=1"/>
    <hyperlink ref="D150" r:id="rId264" tooltip="Nguelebok (page inexistante)" display="http://fr.wikipedia.org/w/index.php?title=Nguelebok&amp;action=edit&amp;redlink=1"/>
    <hyperlink ref="D151" r:id="rId265" tooltip="Nguelemendouka (page inexistante)" display="http://fr.wikipedia.org/w/index.php?title=Nguelemendouka&amp;action=edit&amp;redlink=1"/>
    <hyperlink ref="D109" r:id="rId266" tooltip="Ngui-Bassal (page inexistante)" display="http://fr.wikipedia.org/w/index.php?title=Ngui-Bassal&amp;action=edit&amp;redlink=1"/>
    <hyperlink ref="D219" r:id="rId267" tooltip="Ngwei (page inexistante)" display="http://fr.wikipedia.org/w/index.php?title=Ngwei&amp;action=edit&amp;redlink=1"/>
    <hyperlink ref="D344" r:id="rId268" tooltip="Niete" display="http://fr.wikipedia.org/wiki/Niete"/>
    <hyperlink ref="D110" r:id="rId269" tooltip="Nitoukou (page inexistante)" display="http://fr.wikipedia.org/w/index.php?title=Nitoukou&amp;action=edit&amp;redlink=1"/>
    <hyperlink ref="D269" r:id="rId270" tooltip="Njikwa (page inexistante)" display="http://fr.wikipedia.org/w/index.php?title=Njikwa&amp;action=edit&amp;redlink=1"/>
    <hyperlink ref="D317" r:id="rId271" tooltip="Njimom (page inexistante)" display="http://fr.wikipedia.org/w/index.php?title=Njimom&amp;action=edit&amp;redlink=1"/>
    <hyperlink ref="D270" r:id="rId272" tooltip="Njinikom (page inexistante)" display="http://fr.wikipedia.org/w/index.php?title=Njinikom&amp;action=edit&amp;redlink=1"/>
    <hyperlink ref="D220" r:id="rId273" tooltip="Njombé (page inexistante)" display="http://fr.wikipedia.org/w/index.php?title=Njomb%C3%A9&amp;action=edit&amp;redlink=1"/>
    <hyperlink ref="D271" r:id="rId274" tooltip="Nkambé" display="http://fr.wikipedia.org/wiki/Nkamb%C3%A9"/>
    <hyperlink ref="D111" r:id="rId275" tooltip="Nkolafamba (page inexistante)" display="http://fr.wikipedia.org/w/index.php?title=Nkolafamba&amp;action=edit&amp;redlink=1"/>
    <hyperlink ref="D112" r:id="rId276" tooltip="Nkolmetet" display="http://fr.wikipedia.org/wiki/Nkolmetet"/>
    <hyperlink ref="D221" r:id="rId277" tooltip="Nkondjock" display="http://fr.wikipedia.org/wiki/Nkondjock"/>
    <hyperlink ref="D222" r:id="rId278" tooltip="Nkongsamba" display="http://fr.wikipedia.org/wiki/Nkongsamba"/>
    <hyperlink ref="D223" r:id="rId279" tooltip="Nkongsamba" display="http://fr.wikipedia.org/wiki/Nkongsamba"/>
    <hyperlink ref="D318" r:id="rId280" tooltip="Nkong-Zem (page inexistante)" display="http://fr.wikipedia.org/w/index.php?title=Nkong-Zem&amp;action=edit&amp;redlink=1"/>
    <hyperlink ref="D272" r:id="rId281" tooltip="Nkor (page inexistante)" display="http://fr.wikipedia.org/w/index.php?title=Nkor&amp;action=edit&amp;redlink=1"/>
    <hyperlink ref="D113" r:id="rId282" tooltip="Nkoteng (page inexistante)" display="http://fr.wikipedia.org/w/index.php?title=Nkoteng&amp;action=edit&amp;redlink=1"/>
    <hyperlink ref="D273" r:id="rId283" tooltip="Nkum (page inexistante)" display="http://fr.wikipedia.org/w/index.php?title=Nkum&amp;action=edit&amp;redlink=1"/>
    <hyperlink ref="D114" r:id="rId284" tooltip="Nsem (page inexistante)" display="http://fr.wikipedia.org/w/index.php?title=Nsem&amp;action=edit&amp;redlink=1"/>
    <hyperlink ref="D115" r:id="rId285" tooltip="Ntui" display="http://fr.wikipedia.org/wiki/Ntui"/>
    <hyperlink ref="D274" r:id="rId286" tooltip="Nwa (page inexistante)" display="http://fr.wikipedia.org/w/index.php?title=Nwa&amp;action=edit&amp;redlink=1"/>
    <hyperlink ref="D224" r:id="rId287" tooltip="Nyanon (page inexistante)" display="http://fr.wikipedia.org/w/index.php?title=Nyanon&amp;action=edit&amp;redlink=1"/>
    <hyperlink ref="D116" r:id="rId288" tooltip="Obala (Cameroun)" display="http://fr.wikipedia.org/wiki/Obala_(Cameroun)"/>
    <hyperlink ref="D117" r:id="rId289" tooltip="Okola (page inexistante)" display="http://fr.wikipedia.org/w/index.php?title=Okola&amp;action=edit&amp;redlink=1"/>
    <hyperlink ref="D345" r:id="rId290" tooltip="Olamze (page inexistante)" display="http://fr.wikipedia.org/w/index.php?title=Olamze&amp;action=edit&amp;redlink=1"/>
    <hyperlink ref="D118" r:id="rId291" tooltip="Olanguina" display="http://fr.wikipedia.org/wiki/Olanguina"/>
    <hyperlink ref="D119" r:id="rId292" tooltip="Ombessa (page inexistante)" display="http://fr.wikipedia.org/w/index.php?title=Ombessa&amp;action=edit&amp;redlink=1"/>
    <hyperlink ref="D152" r:id="rId293" tooltip="Ouli (page inexistante)" display="http://fr.wikipedia.org/w/index.php?title=Ouli&amp;action=edit&amp;redlink=1"/>
    <hyperlink ref="D346" r:id="rId294" tooltip="Oveng (page inexistante)" display="http://fr.wikipedia.org/w/index.php?title=Oveng&amp;action=edit&amp;redlink=1"/>
    <hyperlink ref="D225" r:id="rId295" tooltip="Penja (page inexistante)" display="http://fr.wikipedia.org/w/index.php?title=Penja&amp;action=edit&amp;redlink=1"/>
    <hyperlink ref="D319" r:id="rId296" tooltip="Penka-Michel" display="http://fr.wikipedia.org/wiki/Penka-Michel"/>
    <hyperlink ref="D191" r:id="rId297" tooltip="Petté (page inexistante)" display="http://fr.wikipedia.org/w/index.php?title=Pett%C3%A9&amp;action=edit&amp;redlink=1"/>
    <hyperlink ref="D243" r:id="rId298" tooltip="Pitoa (page inexistante)" display="http://fr.wikipedia.org/w/index.php?title=Pitoa&amp;action=edit&amp;redlink=1"/>
    <hyperlink ref="D244" r:id="rId299" tooltip="Poli" display="http://fr.wikipedia.org/wiki/Poli"/>
    <hyperlink ref="D226" r:id="rId300" tooltip="Pouma (page inexistante)" display="http://fr.wikipedia.org/w/index.php?title=Pouma&amp;action=edit&amp;redlink=1"/>
    <hyperlink ref="D192" r:id="rId301" tooltip="Roua (page inexistante)" display="http://fr.wikipedia.org/w/index.php?title=Roua&amp;action=edit&amp;redlink=1"/>
    <hyperlink ref="D120" r:id="rId302" tooltip="Sa'a" display="http://fr.wikipedia.org/wiki/Sa%27a"/>
    <hyperlink ref="D153" r:id="rId303" tooltip="Salapoumbé (page inexistante)" display="http://fr.wikipedia.org/w/index.php?title=Salapoumb%C3%A9&amp;action=edit&amp;redlink=1"/>
    <hyperlink ref="D347" r:id="rId304" tooltip="Sangmélima" display="http://fr.wikipedia.org/wiki/Sangm%C3%A9lima"/>
    <hyperlink ref="D275" r:id="rId305" tooltip="Santa (Cameroun) (page inexistante)" display="http://fr.wikipedia.org/w/index.php?title=Santa_(Cameroun)&amp;action=edit&amp;redlink=1"/>
    <hyperlink ref="D320" r:id="rId306" tooltip="Santchou (page inexistante)" display="http://fr.wikipedia.org/w/index.php?title=Santchou&amp;action=edit&amp;redlink=1"/>
    <hyperlink ref="D121" r:id="rId307" tooltip="Soa (Cameroun) (page inexistante)" display="http://fr.wikipedia.org/w/index.php?title=Soa_(Cameroun)&amp;action=edit&amp;redlink=1"/>
    <hyperlink ref="D154" r:id="rId308" tooltip="Somalomo (page inexistante)" display="http://fr.wikipedia.org/w/index.php?title=Somalomo&amp;action=edit&amp;redlink=1"/>
    <hyperlink ref="D193" r:id="rId309" tooltip="Tchati-Bali (page inexistante)" display="http://fr.wikipedia.org/w/index.php?title=Tchati-Bali&amp;action=edit&amp;redlink=1"/>
    <hyperlink ref="D245" r:id="rId310" tooltip="Tcholliré" display="http://fr.wikipedia.org/wiki/Tchollir%C3%A9"/>
    <hyperlink ref="D370" r:id="rId311" tooltip="Tiko" display="http://fr.wikipedia.org/wiki/Tiko"/>
    <hyperlink ref="D371" r:id="rId312" tooltip="Tinto (page inexistante)" display="http://fr.wikipedia.org/w/index.php?title=Tinto&amp;action=edit&amp;redlink=1"/>
    <hyperlink ref="D372" r:id="rId313" tooltip="Toko (page inexistante)" display="http://fr.wikipedia.org/w/index.php?title=Toko&amp;action=edit&amp;redlink=1"/>
    <hyperlink ref="D194" r:id="rId314" tooltip="Tokombéré (page inexistante)" display="http://fr.wikipedia.org/w/index.php?title=Tokomb%C3%A9r%C3%A9&amp;action=edit&amp;redlink=1"/>
    <hyperlink ref="D373" r:id="rId315" tooltip="Tombel (page inexistante)" display="http://fr.wikipedia.org/w/index.php?title=Tombel&amp;action=edit&amp;redlink=1"/>
    <hyperlink ref="D321" r:id="rId316" tooltip="Tonga (Cameroun) (page inexistante)" display="http://fr.wikipedia.org/w/index.php?title=Tonga_(Cameroun)&amp;action=edit&amp;redlink=1"/>
    <hyperlink ref="D246" r:id="rId317" tooltip="Touboro (page inexistante)" display="http://fr.wikipedia.org/w/index.php?title=Touboro&amp;action=edit&amp;redlink=1"/>
    <hyperlink ref="D195" r:id="rId318" tooltip="Touloum (page inexistante)" display="http://fr.wikipedia.org/w/index.php?title=Touloum&amp;action=edit&amp;redlink=1"/>
    <hyperlink ref="D247" r:id="rId319" tooltip="Touroua (page inexistante)" display="http://fr.wikipedia.org/w/index.php?title=Touroua&amp;action=edit&amp;redlink=1"/>
    <hyperlink ref="D276" r:id="rId320" tooltip="Tubah (page inexistante)" display="http://fr.wikipedia.org/w/index.php?title=Tubah&amp;action=edit&amp;redlink=1"/>
    <hyperlink ref="D374" r:id="rId321" tooltip="Wabane (page inexistante)" display="http://fr.wikipedia.org/w/index.php?title=Wabane&amp;action=edit&amp;redlink=1"/>
    <hyperlink ref="D196" r:id="rId322" tooltip="Wasa (Cameroun) (page inexistante)" display="http://fr.wikipedia.org/w/index.php?title=Wasa_(Cameroun)&amp;action=edit&amp;redlink=1"/>
    <hyperlink ref="D277" r:id="rId323" tooltip="Widikum-Boffe (page inexistante)" display="http://fr.wikipedia.org/w/index.php?title=Widikum-Boffe&amp;action=edit&amp;redlink=1"/>
    <hyperlink ref="D197" r:id="rId324" tooltip="Wina (page inexistante)" display="http://fr.wikipedia.org/w/index.php?title=Wina&amp;action=edit&amp;redlink=1"/>
    <hyperlink ref="D278" r:id="rId325" tooltip="Wum (ville)" display="http://fr.wikipedia.org/wiki/Wum_(ville)"/>
    <hyperlink ref="D227" r:id="rId326" tooltip="Yabassi" display="http://fr.wikipedia.org/wiki/Yabassi"/>
    <hyperlink ref="D198" r:id="rId327" tooltip="Yagoua" display="http://fr.wikipedia.org/wiki/Yagoua"/>
    <hyperlink ref="D122" r:id="rId328" tooltip="Yaoundé" display="http://fr.wikipedia.org/wiki/Yaound%C3%A9"/>
    <hyperlink ref="D228" r:id="rId329" tooltip="Yingui" display="http://fr.wikipedia.org/wiki/Yingui"/>
    <hyperlink ref="D155" r:id="rId330" tooltip="Yokadouma" display="http://fr.wikipedia.org/wiki/Yokadouma"/>
    <hyperlink ref="D123" r:id="rId331" tooltip="Yoko" display="http://fr.wikipedia.org/wiki/Yoko"/>
    <hyperlink ref="D279" r:id="rId332" tooltip="Zhoa (page inexistante)" display="http://fr.wikipedia.org/w/index.php?title=Zhoa&amp;action=edit&amp;redlink=1"/>
    <hyperlink ref="D199" r:id="rId333" tooltip="Zina" display="http://fr.wikipedia.org/wiki/Zina"/>
    <hyperlink ref="D348" r:id="rId334" tooltip="Zoétélé" display="http://fr.wikipedia.org/wiki/Zo%C3%A9t%C3%A9l%C3%A9"/>
    <hyperlink ref="D25" r:id="rId335" tooltip="Ako (Cameroun) (page inexistante)" display="http://fr.wikipedia.org/w/index.php?title=Ako_(Cameroun)&amp;action=edit&amp;redlink=1"/>
    <hyperlink ref="D26" r:id="rId336" tooltip="Andek (page inexistante)" display="http://fr.wikipedia.org/w/index.php?title=Andek&amp;action=edit&amp;redlink=1"/>
    <hyperlink ref="D27" r:id="rId337" tooltip="Babessi (page inexistante)" display="http://fr.wikipedia.org/w/index.php?title=Babessi&amp;action=edit&amp;redlink=1"/>
    <hyperlink ref="D28" r:id="rId338" tooltip="Bafut (ville) (page inexistante)" display="http://fr.wikipedia.org/w/index.php?title=Bafut_(ville)&amp;action=edit&amp;redlink=1"/>
    <hyperlink ref="D29" r:id="rId339" tooltip="Bali (Cameroun) (page inexistante)" display="http://fr.wikipedia.org/w/index.php?title=Bali_(Cameroun)&amp;action=edit&amp;redlink=1"/>
    <hyperlink ref="D30" r:id="rId340" tooltip="Balikumbat (page inexistante)" display="http://fr.wikipedia.org/w/index.php?title=Balikumbat&amp;action=edit&amp;redlink=1"/>
    <hyperlink ref="D31" r:id="rId341" tooltip="Bamenda" display="http://fr.wikipedia.org/wiki/Bamenda"/>
    <hyperlink ref="D32" r:id="rId342" tooltip="Batibo (page inexistante)" display="http://fr.wikipedia.org/w/index.php?title=Batibo&amp;action=edit&amp;redlink=1"/>
    <hyperlink ref="D33" r:id="rId343" tooltip="Belo (Cameroun) (page inexistante)" display="http://fr.wikipedia.org/w/index.php?title=Belo_(Cameroun)&amp;action=edit&amp;redlink=1"/>
    <hyperlink ref="D34" r:id="rId344" tooltip="Benakuma (page inexistante)" display="http://fr.wikipedia.org/w/index.php?title=Benakuma&amp;action=edit&amp;redlink=1"/>
    <hyperlink ref="D35" r:id="rId345" tooltip="Elak-Oku (page inexistante)" display="http://fr.wikipedia.org/w/index.php?title=Elak-Oku&amp;action=edit&amp;redlink=1"/>
    <hyperlink ref="D36" r:id="rId346" tooltip="Fonfuka (page inexistante)" display="http://fr.wikipedia.org/w/index.php?title=Fonfuka&amp;action=edit&amp;redlink=1"/>
    <hyperlink ref="D37" r:id="rId347" tooltip="Fundong" display="http://fr.wikipedia.org/wiki/Fundong"/>
    <hyperlink ref="D38" r:id="rId348" tooltip="Furu-Awa (page inexistante)" display="http://fr.wikipedia.org/w/index.php?title=Furu-Awa&amp;action=edit&amp;redlink=1"/>
    <hyperlink ref="D39" r:id="rId349" tooltip="Jakiri (page inexistante)" display="http://fr.wikipedia.org/w/index.php?title=Jakiri&amp;action=edit&amp;redlink=1"/>
    <hyperlink ref="D40" r:id="rId350" tooltip="Kumbo" display="http://fr.wikipedia.org/wiki/Kumbo"/>
    <hyperlink ref="D41" r:id="rId351" tooltip="Mbengwi" display="http://fr.wikipedia.org/wiki/Mbengwi"/>
    <hyperlink ref="D42" r:id="rId352" tooltip="Mbiame (page inexistante)" display="http://fr.wikipedia.org/w/index.php?title=Mbiame&amp;action=edit&amp;redlink=1"/>
    <hyperlink ref="D43" r:id="rId353" tooltip="Misaje (page inexistante)" display="http://fr.wikipedia.org/w/index.php?title=Misaje&amp;action=edit&amp;redlink=1"/>
    <hyperlink ref="D44" r:id="rId354" tooltip="Ndop" display="http://fr.wikipedia.org/wiki/Ndop"/>
    <hyperlink ref="D45" r:id="rId355" tooltip="Ndu (page inexistante)" display="http://fr.wikipedia.org/w/index.php?title=Ndu&amp;action=edit&amp;redlink=1"/>
    <hyperlink ref="D46" r:id="rId356" tooltip="Njikwa (page inexistante)" display="http://fr.wikipedia.org/w/index.php?title=Njikwa&amp;action=edit&amp;redlink=1"/>
    <hyperlink ref="D47" r:id="rId357" tooltip="Njinikom (page inexistante)" display="http://fr.wikipedia.org/w/index.php?title=Njinikom&amp;action=edit&amp;redlink=1"/>
    <hyperlink ref="D48" r:id="rId358" tooltip="Nkambé" display="http://fr.wikipedia.org/wiki/Nkamb%C3%A9"/>
    <hyperlink ref="D49" r:id="rId359" tooltip="Nkor (page inexistante)" display="http://fr.wikipedia.org/w/index.php?title=Nkor&amp;action=edit&amp;redlink=1"/>
    <hyperlink ref="D50" r:id="rId360" tooltip="Nkum (page inexistante)" display="http://fr.wikipedia.org/w/index.php?title=Nkum&amp;action=edit&amp;redlink=1"/>
    <hyperlink ref="D51" r:id="rId361" tooltip="Nwa (page inexistante)" display="http://fr.wikipedia.org/w/index.php?title=Nwa&amp;action=edit&amp;redlink=1"/>
    <hyperlink ref="D52" r:id="rId362" tooltip="Santa (Cameroun) (page inexistante)" display="http://fr.wikipedia.org/w/index.php?title=Santa_(Cameroun)&amp;action=edit&amp;redlink=1"/>
    <hyperlink ref="D53" r:id="rId363" tooltip="Tubah (page inexistante)" display="http://fr.wikipedia.org/w/index.php?title=Tubah&amp;action=edit&amp;redlink=1"/>
    <hyperlink ref="D54" r:id="rId364" tooltip="Widikum-Boffe (page inexistante)" display="http://fr.wikipedia.org/w/index.php?title=Widikum-Boffe&amp;action=edit&amp;redlink=1"/>
    <hyperlink ref="D55" r:id="rId365" tooltip="Wum (ville)" display="http://fr.wikipedia.org/wiki/Wum_(ville)"/>
    <hyperlink ref="D56" r:id="rId366" tooltip="Zhoa (page inexistante)" display="http://fr.wikipedia.org/w/index.php?title=Zhoa&amp;action=edit&amp;redlink=1"/>
  </hyperlinks>
  <pageMargins left="0.7" right="0.7" top="0.75" bottom="0.75" header="0.3" footer="0.3"/>
  <pageSetup orientation="portrait" r:id="rId367"/>
</worksheet>
</file>

<file path=xl/worksheets/sheet10.xml><?xml version="1.0" encoding="utf-8"?>
<worksheet xmlns="http://schemas.openxmlformats.org/spreadsheetml/2006/main" xmlns:r="http://schemas.openxmlformats.org/officeDocument/2006/relationships">
  <dimension ref="A2:K97"/>
  <sheetViews>
    <sheetView showGridLines="0" zoomScaleNormal="100" workbookViewId="0">
      <pane ySplit="2" topLeftCell="A91"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c r="E7" s="11">
        <v>1</v>
      </c>
      <c r="F7" s="11"/>
      <c r="G7" s="56"/>
    </row>
    <row r="8" spans="1:11" ht="15" customHeight="1">
      <c r="A8" s="52"/>
      <c r="B8" s="11" t="s">
        <v>9</v>
      </c>
      <c r="C8" s="11"/>
      <c r="D8" s="11"/>
      <c r="E8" s="11">
        <v>1</v>
      </c>
      <c r="F8" s="11"/>
      <c r="G8" s="56"/>
    </row>
    <row r="9" spans="1:11" ht="15.75" thickBot="1">
      <c r="A9" s="51"/>
      <c r="B9" s="47" t="s">
        <v>10</v>
      </c>
      <c r="C9" s="47"/>
      <c r="D9" s="47">
        <v>1</v>
      </c>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1.8</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v>1</v>
      </c>
      <c r="D18" s="47">
        <v>1</v>
      </c>
      <c r="E18" s="48">
        <v>1</v>
      </c>
      <c r="F18" s="48">
        <v>1</v>
      </c>
      <c r="G18" s="49"/>
      <c r="H18" s="77" t="s">
        <v>526</v>
      </c>
      <c r="I18" s="75">
        <f>SUM(C12:G18)*'Point distribution and weighing'!I17</f>
        <v>0.5714285714285714</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v>1</v>
      </c>
      <c r="D23" s="2">
        <f t="shared" si="0"/>
        <v>4</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t="s">
        <v>717</v>
      </c>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t="s">
        <v>718</v>
      </c>
      <c r="E47" s="141"/>
      <c r="F47" s="141"/>
      <c r="G47" s="142"/>
    </row>
    <row r="48" spans="1:7" ht="27.75" customHeight="1">
      <c r="A48" s="50">
        <v>8</v>
      </c>
      <c r="B48" s="153" t="s">
        <v>46</v>
      </c>
      <c r="C48" s="153"/>
      <c r="D48" s="153"/>
      <c r="E48" s="153"/>
      <c r="F48" s="153"/>
      <c r="G48" s="154"/>
    </row>
    <row r="49" spans="1:7" ht="15" customHeight="1">
      <c r="A49" s="5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t="s">
        <v>719</v>
      </c>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t="s">
        <v>720</v>
      </c>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t="s">
        <v>721</v>
      </c>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t="s">
        <v>722</v>
      </c>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t="s">
        <v>723</v>
      </c>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t="s">
        <v>723</v>
      </c>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t="s">
        <v>724</v>
      </c>
      <c r="E93" s="141"/>
      <c r="F93" s="141"/>
      <c r="G93" s="142"/>
    </row>
    <row r="94" spans="1:7">
      <c r="C94" s="35" t="s">
        <v>725</v>
      </c>
      <c r="D94" s="35" t="s">
        <v>103</v>
      </c>
    </row>
    <row r="95" spans="1:7" ht="30">
      <c r="C95" s="77" t="s">
        <v>530</v>
      </c>
      <c r="D95" s="75">
        <f>SUM(D20:D24, D27:D31,D34:D36,D39:D41,D44:D46,D49:D51,D54:D56,D59:D60,D63:D66,D69:D74,D77:D80,D83:D86,D89:D92)</f>
        <v>29</v>
      </c>
      <c r="E95" s="76" t="s">
        <v>531</v>
      </c>
      <c r="F95" s="75">
        <f>SUM(G20:G24, G27:G31,G34:G36,G39:G41,G44:G46,G49:G51,G54:G56,G59:G60,G63:G66,G69:G75,G77:G80,G83:G86,G89:G92)</f>
        <v>42</v>
      </c>
    </row>
    <row r="96" spans="1:7">
      <c r="C96" s="77" t="s">
        <v>706</v>
      </c>
      <c r="D96" s="75">
        <f>SUM(I10,I18)</f>
        <v>2.3714285714285714</v>
      </c>
      <c r="E96" s="76" t="s">
        <v>707</v>
      </c>
      <c r="F96" s="75">
        <f>SUM(K10,K18)</f>
        <v>8</v>
      </c>
      <c r="G96" s="26"/>
    </row>
    <row r="97" spans="3:7" ht="30">
      <c r="C97" s="77" t="s">
        <v>527</v>
      </c>
      <c r="D97" s="75">
        <f>SUM(D95:D96)</f>
        <v>31.37142857142857</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c r="E7" s="11">
        <v>1</v>
      </c>
      <c r="F7" s="11"/>
      <c r="G7" s="56"/>
    </row>
    <row r="8" spans="1:11" ht="15" customHeight="1">
      <c r="A8" s="52"/>
      <c r="B8" s="11" t="s">
        <v>9</v>
      </c>
      <c r="C8" s="11"/>
      <c r="D8" s="11"/>
      <c r="E8" s="11">
        <v>1</v>
      </c>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v>1</v>
      </c>
      <c r="G12" s="46"/>
    </row>
    <row r="13" spans="1:11" ht="15" customHeight="1">
      <c r="A13" s="52"/>
      <c r="B13" s="11" t="s">
        <v>18</v>
      </c>
      <c r="C13" s="9"/>
      <c r="D13" s="11"/>
      <c r="E13" s="9"/>
      <c r="F13" s="9"/>
      <c r="G13" s="46"/>
    </row>
    <row r="14" spans="1:11" ht="27" customHeight="1">
      <c r="A14" s="52"/>
      <c r="B14" s="11" t="s">
        <v>19</v>
      </c>
      <c r="C14" s="9"/>
      <c r="D14" s="11"/>
      <c r="E14" s="9"/>
      <c r="F14" s="9">
        <v>1</v>
      </c>
      <c r="G14" s="46"/>
    </row>
    <row r="15" spans="1:11" ht="15" customHeight="1">
      <c r="A15" s="52"/>
      <c r="B15" s="11" t="s">
        <v>20</v>
      </c>
      <c r="C15" s="9"/>
      <c r="D15" s="11"/>
      <c r="E15" s="9"/>
      <c r="F15" s="9"/>
      <c r="G15" s="46"/>
    </row>
    <row r="16" spans="1:11" ht="15" customHeight="1">
      <c r="A16" s="52"/>
      <c r="B16" s="11" t="s">
        <v>21</v>
      </c>
      <c r="C16" s="9">
        <v>1</v>
      </c>
      <c r="D16" s="11"/>
      <c r="E16" s="9"/>
      <c r="F16" s="9"/>
      <c r="G16" s="46"/>
    </row>
    <row r="17" spans="1:11" ht="27" customHeight="1">
      <c r="A17" s="52"/>
      <c r="B17" s="11" t="s">
        <v>22</v>
      </c>
      <c r="C17" s="9"/>
      <c r="D17" s="11">
        <v>1</v>
      </c>
      <c r="E17" s="9"/>
      <c r="F17" s="9"/>
      <c r="G17" s="46"/>
    </row>
    <row r="18" spans="1:11" ht="15" customHeight="1" thickBot="1">
      <c r="A18" s="51"/>
      <c r="B18" s="47" t="s">
        <v>23</v>
      </c>
      <c r="C18" s="48"/>
      <c r="D18" s="47">
        <v>1</v>
      </c>
      <c r="E18" s="48"/>
      <c r="F18" s="48"/>
      <c r="G18" s="49"/>
      <c r="H18" s="77" t="s">
        <v>526</v>
      </c>
      <c r="I18" s="75">
        <f>SUM(C12:G18)*'Point distribution and weighing'!I17</f>
        <v>0.71428571428571419</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v>1</v>
      </c>
      <c r="D65" s="2">
        <f t="shared" si="8"/>
        <v>2</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t="s">
        <v>709</v>
      </c>
      <c r="D94" t="s">
        <v>119</v>
      </c>
    </row>
    <row r="95" spans="1:7" ht="30">
      <c r="C95" s="77" t="s">
        <v>530</v>
      </c>
      <c r="D95" s="75">
        <f>SUM(D20:D24, D27:D31,D34:D36,D39:D41,D44:D46,D49:D51,D54:D56,D59:D60,D63:D66,D69:D74,D77:D80,D83:D86,D89:D92)</f>
        <v>30</v>
      </c>
      <c r="E95" s="76" t="s">
        <v>531</v>
      </c>
      <c r="F95" s="75">
        <f>SUM(G20:G24, G27:G31,G34:G36,G39:G41,G44:G46,G49:G51,G54:G56,G59:G60,G63:G66,G69:G75,G77:G80,G83:G86,G89:G92)</f>
        <v>42</v>
      </c>
    </row>
    <row r="96" spans="1:7">
      <c r="B96" s="132"/>
      <c r="C96" s="77" t="s">
        <v>706</v>
      </c>
      <c r="D96" s="75">
        <f>SUM(I10,I18)</f>
        <v>2.3142857142857141</v>
      </c>
      <c r="E96" s="76" t="s">
        <v>707</v>
      </c>
      <c r="F96" s="75">
        <f>SUM(K10,K18)</f>
        <v>8</v>
      </c>
      <c r="G96" s="26"/>
    </row>
    <row r="97" spans="2:7" ht="30">
      <c r="B97" s="132"/>
      <c r="C97" s="77" t="s">
        <v>527</v>
      </c>
      <c r="D97" s="75">
        <f>SUM(D95:D96)</f>
        <v>32.314285714285717</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2:K97"/>
  <sheetViews>
    <sheetView showGridLines="0" zoomScaleNormal="100" workbookViewId="0">
      <pane ySplit="2" topLeftCell="A91"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c r="F5" s="11"/>
      <c r="G5" s="56"/>
    </row>
    <row r="6" spans="1:11" ht="14.25" customHeight="1">
      <c r="A6" s="52"/>
      <c r="B6" s="11" t="s">
        <v>7</v>
      </c>
      <c r="C6" s="11"/>
      <c r="D6" s="11">
        <v>1</v>
      </c>
      <c r="E6" s="11"/>
      <c r="F6" s="11"/>
      <c r="G6" s="56"/>
    </row>
    <row r="7" spans="1:11" ht="15" customHeight="1">
      <c r="A7" s="52"/>
      <c r="B7" s="11" t="s">
        <v>8</v>
      </c>
      <c r="C7" s="11"/>
      <c r="D7" s="11"/>
      <c r="E7" s="11"/>
      <c r="F7" s="11"/>
      <c r="G7" s="56"/>
    </row>
    <row r="8" spans="1:11" ht="15" customHeight="1">
      <c r="A8" s="52"/>
      <c r="B8" s="11" t="s">
        <v>9</v>
      </c>
      <c r="C8" s="11"/>
      <c r="D8" s="11">
        <v>1</v>
      </c>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0</v>
      </c>
      <c r="F12" s="9">
        <v>1</v>
      </c>
      <c r="G12" s="46"/>
    </row>
    <row r="13" spans="1:11" ht="15" customHeight="1">
      <c r="A13" s="52"/>
      <c r="B13" s="11" t="s">
        <v>18</v>
      </c>
      <c r="C13" s="9">
        <v>0</v>
      </c>
      <c r="D13" s="11">
        <v>0</v>
      </c>
      <c r="E13" s="9">
        <v>0</v>
      </c>
      <c r="F13" s="9"/>
      <c r="G13" s="46"/>
    </row>
    <row r="14" spans="1:11" ht="27" customHeight="1">
      <c r="A14" s="52"/>
      <c r="B14" s="11" t="s">
        <v>19</v>
      </c>
      <c r="C14" s="9"/>
      <c r="D14" s="11"/>
      <c r="E14" s="9"/>
      <c r="F14" s="9"/>
      <c r="G14" s="46"/>
    </row>
    <row r="15" spans="1:11" ht="15" customHeight="1">
      <c r="A15" s="52"/>
      <c r="B15" s="11" t="s">
        <v>20</v>
      </c>
      <c r="C15" s="9">
        <v>0</v>
      </c>
      <c r="D15" s="11">
        <v>0</v>
      </c>
      <c r="E15" s="9">
        <v>0</v>
      </c>
      <c r="F15" s="9">
        <v>0</v>
      </c>
      <c r="G15" s="46"/>
    </row>
    <row r="16" spans="1:11" ht="15" customHeight="1">
      <c r="A16" s="52"/>
      <c r="B16" s="11" t="s">
        <v>21</v>
      </c>
      <c r="C16" s="9"/>
      <c r="D16" s="11"/>
      <c r="E16" s="9"/>
      <c r="F16" s="9"/>
      <c r="G16" s="46"/>
    </row>
    <row r="17" spans="1:11" ht="27" customHeight="1">
      <c r="A17" s="52"/>
      <c r="B17" s="11" t="s">
        <v>22</v>
      </c>
      <c r="C17" s="9">
        <v>0</v>
      </c>
      <c r="D17" s="11">
        <v>0</v>
      </c>
      <c r="E17" s="9">
        <v>0</v>
      </c>
      <c r="F17" s="9">
        <v>0</v>
      </c>
      <c r="G17" s="46"/>
    </row>
    <row r="18" spans="1:11" ht="15" customHeight="1" thickBot="1">
      <c r="A18" s="51"/>
      <c r="B18" s="47" t="s">
        <v>23</v>
      </c>
      <c r="C18" s="48">
        <v>1</v>
      </c>
      <c r="D18" s="47">
        <v>1</v>
      </c>
      <c r="E18" s="48">
        <v>1</v>
      </c>
      <c r="F18" s="48">
        <v>1</v>
      </c>
      <c r="G18" s="49"/>
      <c r="H18" s="77" t="s">
        <v>526</v>
      </c>
      <c r="I18" s="75">
        <f>SUM(C12:G18)*'Point distribution and weighing'!I17</f>
        <v>1</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v>1</v>
      </c>
      <c r="D24" s="2">
        <f t="shared" si="0"/>
        <v>2</v>
      </c>
      <c r="E24" s="24">
        <f>'Point distribution and weighing'!E24</f>
        <v>2</v>
      </c>
      <c r="F24" s="24">
        <f>'Point distribution and weighing'!F24</f>
        <v>0</v>
      </c>
      <c r="G24" s="24">
        <f>'Point distribution and weighing'!G24</f>
        <v>0</v>
      </c>
    </row>
    <row r="25" spans="1:11" ht="15" customHeight="1" thickBot="1">
      <c r="A25" s="51"/>
      <c r="B25" s="60" t="s">
        <v>60</v>
      </c>
      <c r="C25" s="61"/>
      <c r="D25" s="141" t="s">
        <v>90</v>
      </c>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v>1</v>
      </c>
      <c r="D31" s="2">
        <f t="shared" si="1"/>
        <v>2</v>
      </c>
      <c r="E31" s="24">
        <v>2</v>
      </c>
      <c r="F31" s="24">
        <f>'Point distribution and weighing'!F31</f>
        <v>0</v>
      </c>
      <c r="G31" s="24">
        <f>'Point distribution and weighing'!G31</f>
        <v>0</v>
      </c>
    </row>
    <row r="32" spans="1:11" ht="15" customHeight="1" thickBot="1">
      <c r="B32" s="6" t="s">
        <v>59</v>
      </c>
      <c r="C32" s="62"/>
      <c r="D32" s="157" t="s">
        <v>90</v>
      </c>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v>1</v>
      </c>
      <c r="D72" s="2">
        <f t="shared" si="9"/>
        <v>4</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5" spans="1:7" ht="30">
      <c r="C95" s="77" t="s">
        <v>530</v>
      </c>
      <c r="D95" s="75">
        <f>SUM(D20:D24, D27:D31,D34:D36,D39:D41,D44:D46,D49:D51,D54:D56,D59:D60,D63:D66,D69:D74,D77:D80,D83:D86,D89:D92)</f>
        <v>18</v>
      </c>
      <c r="E95" s="76" t="s">
        <v>531</v>
      </c>
      <c r="F95" s="75">
        <f>SUM(G20:G24, G27:G31,G34:G36,G39:G41,G44:G46,G49:G51,G54:G56,G59:G60,G63:G66,G69:G75,G77:G80,G83:G86,G89:G92)</f>
        <v>42</v>
      </c>
    </row>
    <row r="96" spans="1:7">
      <c r="C96" s="77" t="s">
        <v>706</v>
      </c>
      <c r="D96" s="75">
        <f>SUM(I10,I18)</f>
        <v>1.4</v>
      </c>
      <c r="E96" s="76" t="s">
        <v>707</v>
      </c>
      <c r="F96" s="75">
        <f>SUM(K10,K18)</f>
        <v>8</v>
      </c>
      <c r="G96" s="26"/>
    </row>
    <row r="97" spans="3:7" ht="30">
      <c r="C97" s="77" t="s">
        <v>527</v>
      </c>
      <c r="D97" s="75">
        <f>SUM(D95:D96)</f>
        <v>19.399999999999999</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2:K97"/>
  <sheetViews>
    <sheetView showGridLines="0" zoomScaleNormal="100" workbookViewId="0">
      <pane ySplit="2" topLeftCell="A91"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v>1</v>
      </c>
      <c r="E7" s="11"/>
      <c r="F7" s="11"/>
      <c r="G7" s="56"/>
    </row>
    <row r="8" spans="1:11" ht="15" customHeight="1">
      <c r="A8" s="52"/>
      <c r="B8" s="11" t="s">
        <v>9</v>
      </c>
      <c r="C8" s="11"/>
      <c r="D8" s="11">
        <v>1</v>
      </c>
      <c r="E8" s="11"/>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0</v>
      </c>
      <c r="D12" s="11">
        <v>0</v>
      </c>
      <c r="E12" s="9">
        <v>1</v>
      </c>
      <c r="F12" s="9">
        <v>1</v>
      </c>
      <c r="G12" s="46">
        <v>0</v>
      </c>
    </row>
    <row r="13" spans="1:11" ht="15" customHeight="1">
      <c r="A13" s="52"/>
      <c r="B13" s="11" t="s">
        <v>18</v>
      </c>
      <c r="C13" s="9">
        <v>0</v>
      </c>
      <c r="D13" s="11">
        <v>0</v>
      </c>
      <c r="E13" s="9"/>
      <c r="F13" s="9">
        <v>0</v>
      </c>
      <c r="G13" s="46">
        <v>0</v>
      </c>
    </row>
    <row r="14" spans="1:11" ht="27" customHeight="1">
      <c r="A14" s="52"/>
      <c r="B14" s="11" t="s">
        <v>19</v>
      </c>
      <c r="C14" s="9">
        <v>0</v>
      </c>
      <c r="D14" s="11">
        <v>0</v>
      </c>
      <c r="E14" s="9">
        <v>1</v>
      </c>
      <c r="F14" s="9">
        <v>0</v>
      </c>
      <c r="G14" s="46">
        <v>0</v>
      </c>
    </row>
    <row r="15" spans="1:11" ht="15" customHeight="1">
      <c r="A15" s="52"/>
      <c r="B15" s="11" t="s">
        <v>20</v>
      </c>
      <c r="C15" s="9">
        <v>0</v>
      </c>
      <c r="D15" s="11">
        <v>0</v>
      </c>
      <c r="E15" s="9">
        <v>1</v>
      </c>
      <c r="F15" s="9">
        <v>0</v>
      </c>
      <c r="G15" s="46">
        <v>0</v>
      </c>
    </row>
    <row r="16" spans="1:11" ht="15" customHeight="1">
      <c r="A16" s="52"/>
      <c r="B16" s="11" t="s">
        <v>21</v>
      </c>
      <c r="C16" s="9">
        <v>1</v>
      </c>
      <c r="D16" s="11">
        <v>1</v>
      </c>
      <c r="E16" s="9">
        <v>1</v>
      </c>
      <c r="F16" s="9">
        <v>0</v>
      </c>
      <c r="G16" s="46">
        <v>0</v>
      </c>
    </row>
    <row r="17" spans="1:11" ht="27" customHeight="1">
      <c r="A17" s="52"/>
      <c r="B17" s="11" t="s">
        <v>22</v>
      </c>
      <c r="C17" s="9">
        <v>0</v>
      </c>
      <c r="D17" s="11">
        <v>0</v>
      </c>
      <c r="E17" s="9">
        <v>1</v>
      </c>
      <c r="F17" s="9">
        <v>0</v>
      </c>
      <c r="G17" s="46">
        <v>0</v>
      </c>
    </row>
    <row r="18" spans="1:11" ht="15" customHeight="1" thickBot="1">
      <c r="A18" s="51"/>
      <c r="B18" s="47" t="s">
        <v>23</v>
      </c>
      <c r="C18" s="48">
        <v>1</v>
      </c>
      <c r="D18" s="47">
        <v>1</v>
      </c>
      <c r="E18" s="48">
        <v>1</v>
      </c>
      <c r="F18" s="48">
        <v>0</v>
      </c>
      <c r="G18" s="49">
        <v>0</v>
      </c>
      <c r="H18" s="77" t="s">
        <v>526</v>
      </c>
      <c r="I18" s="75">
        <f>SUM(C12:G18)*'Point distribution and weighing'!I17</f>
        <v>1.5714285714285714</v>
      </c>
      <c r="J18" s="76" t="s">
        <v>529</v>
      </c>
      <c r="K18" s="75">
        <v>5</v>
      </c>
    </row>
    <row r="19" spans="1:11" ht="27" customHeight="1">
      <c r="A19" s="58">
        <v>3</v>
      </c>
      <c r="B19" s="152" t="s">
        <v>24</v>
      </c>
      <c r="C19" s="153"/>
      <c r="D19" s="153"/>
      <c r="E19" s="153"/>
      <c r="F19" s="153"/>
      <c r="G19" s="154"/>
    </row>
    <row r="20" spans="1:11">
      <c r="A20" s="52"/>
      <c r="B20" s="1" t="s">
        <v>25</v>
      </c>
      <c r="C20" s="2">
        <v>1</v>
      </c>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v>1</v>
      </c>
      <c r="D37" s="135" t="s">
        <v>726</v>
      </c>
      <c r="E37" s="136"/>
      <c r="F37" s="136"/>
      <c r="G37" s="137"/>
    </row>
    <row r="38" spans="1:7">
      <c r="A38" s="50">
        <v>6</v>
      </c>
      <c r="B38" s="139" t="s">
        <v>35</v>
      </c>
      <c r="C38" s="139"/>
      <c r="D38" s="139"/>
      <c r="E38" s="139"/>
      <c r="F38" s="139"/>
      <c r="G38" s="140"/>
    </row>
    <row r="39" spans="1:7" ht="39.950000000000003" customHeight="1">
      <c r="A39" s="5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t="s">
        <v>727</v>
      </c>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v>1</v>
      </c>
      <c r="D52" s="135" t="s">
        <v>728</v>
      </c>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t="s">
        <v>729</v>
      </c>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v>1</v>
      </c>
      <c r="D64" s="2">
        <f t="shared" si="8"/>
        <v>1</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t="s">
        <v>730</v>
      </c>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v>1</v>
      </c>
      <c r="D81" s="135" t="s">
        <v>731</v>
      </c>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v>1</v>
      </c>
      <c r="D87" s="135" t="s">
        <v>91</v>
      </c>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t="s">
        <v>92</v>
      </c>
      <c r="E93" s="141"/>
      <c r="F93" s="141"/>
      <c r="G93" s="142"/>
    </row>
    <row r="95" spans="1:7" ht="30">
      <c r="C95" s="77" t="s">
        <v>530</v>
      </c>
      <c r="D95" s="75">
        <f>SUM(D20:D24, D27:D31,D34:D36,D39:D41,D44:D46,D49:D51,D54:D56,D59:D60,D63:D66,D69:D74,D77:D80,D83:D86,D89:D92)</f>
        <v>13</v>
      </c>
      <c r="E95" s="76" t="s">
        <v>531</v>
      </c>
      <c r="F95" s="75">
        <f>SUM(G20:G24, G27:G31,G34:G36,G39:G41,G44:G46,G49:G51,G54:G56,G59:G60,G63:G66,G69:G75,G77:G80,G83:G86,G89:G92)</f>
        <v>42</v>
      </c>
    </row>
    <row r="96" spans="1:7">
      <c r="C96" s="77" t="s">
        <v>706</v>
      </c>
      <c r="D96" s="75">
        <f>SUM(I10,I18)</f>
        <v>2.7714285714285714</v>
      </c>
      <c r="E96" s="76" t="s">
        <v>707</v>
      </c>
      <c r="F96" s="75">
        <f>SUM(K10,K18)</f>
        <v>8</v>
      </c>
      <c r="G96" s="26"/>
    </row>
    <row r="97" spans="3:7" ht="30">
      <c r="C97" s="77" t="s">
        <v>527</v>
      </c>
      <c r="D97" s="75">
        <f>SUM(D95:D96)</f>
        <v>15.771428571428572</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2:K97"/>
  <sheetViews>
    <sheetView showGridLines="0" zoomScaleNormal="100" workbookViewId="0">
      <pane ySplit="2" topLeftCell="A94"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v>1</v>
      </c>
      <c r="D6" s="11"/>
      <c r="E6" s="11"/>
      <c r="F6" s="11"/>
      <c r="G6" s="56"/>
    </row>
    <row r="7" spans="1:11" ht="15" customHeight="1">
      <c r="A7" s="52"/>
      <c r="B7" s="11" t="s">
        <v>8</v>
      </c>
      <c r="C7" s="11"/>
      <c r="D7" s="11">
        <v>1</v>
      </c>
      <c r="E7" s="11"/>
      <c r="F7" s="11"/>
      <c r="G7" s="56"/>
    </row>
    <row r="8" spans="1:11" ht="15" customHeight="1">
      <c r="A8" s="52"/>
      <c r="B8" s="11" t="s">
        <v>9</v>
      </c>
      <c r="C8" s="11">
        <v>1</v>
      </c>
      <c r="D8" s="11"/>
      <c r="E8" s="11"/>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0.60000000000000009</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1</v>
      </c>
      <c r="F12" s="9">
        <v>1</v>
      </c>
      <c r="G12" s="46">
        <v>0</v>
      </c>
    </row>
    <row r="13" spans="1:11" ht="15" customHeight="1">
      <c r="A13" s="52"/>
      <c r="B13" s="11" t="s">
        <v>18</v>
      </c>
      <c r="C13" s="9">
        <v>0</v>
      </c>
      <c r="D13" s="11">
        <v>0</v>
      </c>
      <c r="E13" s="9">
        <v>0</v>
      </c>
      <c r="F13" s="9">
        <v>0</v>
      </c>
      <c r="G13" s="46">
        <v>0</v>
      </c>
    </row>
    <row r="14" spans="1:11" ht="27" customHeight="1">
      <c r="A14" s="52"/>
      <c r="B14" s="11" t="s">
        <v>19</v>
      </c>
      <c r="C14" s="9">
        <v>1</v>
      </c>
      <c r="D14" s="11">
        <v>1</v>
      </c>
      <c r="E14" s="9">
        <v>1</v>
      </c>
      <c r="F14" s="9">
        <v>0</v>
      </c>
      <c r="G14" s="46">
        <v>0</v>
      </c>
    </row>
    <row r="15" spans="1:11" ht="15" customHeight="1">
      <c r="A15" s="52"/>
      <c r="B15" s="11" t="s">
        <v>20</v>
      </c>
      <c r="C15" s="9">
        <v>0</v>
      </c>
      <c r="D15" s="11">
        <v>0</v>
      </c>
      <c r="E15" s="9">
        <v>0</v>
      </c>
      <c r="F15" s="9">
        <v>0</v>
      </c>
      <c r="G15" s="46">
        <v>0</v>
      </c>
    </row>
    <row r="16" spans="1:11" ht="15" customHeight="1">
      <c r="A16" s="52"/>
      <c r="B16" s="11" t="s">
        <v>21</v>
      </c>
      <c r="C16" s="9">
        <v>1</v>
      </c>
      <c r="D16" s="11">
        <v>1</v>
      </c>
      <c r="E16" s="9">
        <v>1</v>
      </c>
      <c r="F16" s="9">
        <v>1</v>
      </c>
      <c r="G16" s="46">
        <v>0</v>
      </c>
    </row>
    <row r="17" spans="1:11" ht="27" customHeight="1">
      <c r="A17" s="52"/>
      <c r="B17" s="11" t="s">
        <v>22</v>
      </c>
      <c r="C17" s="9">
        <v>0</v>
      </c>
      <c r="D17" s="11">
        <v>0</v>
      </c>
      <c r="E17" s="9">
        <v>0</v>
      </c>
      <c r="F17" s="9">
        <v>0</v>
      </c>
      <c r="G17" s="46">
        <v>0</v>
      </c>
    </row>
    <row r="18" spans="1:11" ht="15" customHeight="1" thickBot="1">
      <c r="A18" s="51"/>
      <c r="B18" s="47" t="s">
        <v>23</v>
      </c>
      <c r="C18" s="48">
        <v>1</v>
      </c>
      <c r="D18" s="47">
        <v>1</v>
      </c>
      <c r="E18" s="48">
        <v>1</v>
      </c>
      <c r="F18" s="48">
        <v>1</v>
      </c>
      <c r="G18" s="49">
        <v>0</v>
      </c>
      <c r="H18" s="77" t="s">
        <v>526</v>
      </c>
      <c r="I18" s="75">
        <f>SUM(C12:G18)*'Point distribution and weighing'!I17</f>
        <v>2.1428571428571428</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t="s">
        <v>93</v>
      </c>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t="s">
        <v>732</v>
      </c>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t="s">
        <v>733</v>
      </c>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t="s">
        <v>734</v>
      </c>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t="s">
        <v>735</v>
      </c>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t="s">
        <v>736</v>
      </c>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v>1</v>
      </c>
      <c r="D81" s="135" t="s">
        <v>94</v>
      </c>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t="s">
        <v>737</v>
      </c>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c r="E93" s="141"/>
      <c r="F93" s="141"/>
      <c r="G93" s="142"/>
    </row>
    <row r="95" spans="1:7" ht="30">
      <c r="C95" s="77" t="s">
        <v>530</v>
      </c>
      <c r="D95" s="75">
        <f>SUM(D20:D24, D27:D31,D34:D36,D39:D41,D44:D46,D49:D51,D54:D56,D59:D60,D63:D66,D69:D74,D77:D80,D83:D86,D89:D92)</f>
        <v>19</v>
      </c>
      <c r="E95" s="76" t="s">
        <v>531</v>
      </c>
      <c r="F95" s="75">
        <f>SUM(G20:G24, G27:G31,G34:G36,G39:G41,G44:G46,G49:G51,G54:G56,G59:G60,G63:G66,G69:G75,G77:G80,G83:G86,G89:G92)</f>
        <v>42</v>
      </c>
    </row>
    <row r="96" spans="1:7">
      <c r="C96" s="77" t="s">
        <v>706</v>
      </c>
      <c r="D96" s="75">
        <f>SUM(I10,I18)</f>
        <v>2.7428571428571429</v>
      </c>
      <c r="E96" s="76" t="s">
        <v>707</v>
      </c>
      <c r="F96" s="75">
        <f>SUM(K10,K18)</f>
        <v>8</v>
      </c>
      <c r="G96" s="26"/>
    </row>
    <row r="97" spans="3:7" ht="30">
      <c r="C97" s="77" t="s">
        <v>527</v>
      </c>
      <c r="D97" s="75">
        <f>SUM(D95:D96)</f>
        <v>21.742857142857144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2:K97"/>
  <sheetViews>
    <sheetView showGridLines="0" zoomScaleNormal="100" workbookViewId="0">
      <pane ySplit="2" topLeftCell="A87"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c r="F6" s="11">
        <v>1</v>
      </c>
      <c r="G6" s="56"/>
    </row>
    <row r="7" spans="1:11" ht="15" customHeight="1">
      <c r="A7" s="52"/>
      <c r="B7" s="11" t="s">
        <v>8</v>
      </c>
      <c r="C7" s="11">
        <v>1</v>
      </c>
      <c r="D7" s="11"/>
      <c r="E7" s="11"/>
      <c r="F7" s="11"/>
      <c r="G7" s="56"/>
    </row>
    <row r="8" spans="1:11" ht="15" customHeight="1">
      <c r="A8" s="52"/>
      <c r="B8" s="11" t="s">
        <v>9</v>
      </c>
      <c r="C8" s="11"/>
      <c r="D8" s="11"/>
      <c r="E8" s="11"/>
      <c r="F8" s="11">
        <v>1</v>
      </c>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v>1</v>
      </c>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v>1</v>
      </c>
      <c r="E16" s="9">
        <v>1</v>
      </c>
      <c r="F16" s="9">
        <v>1</v>
      </c>
      <c r="G16" s="46">
        <v>1</v>
      </c>
    </row>
    <row r="17" spans="1:11" ht="27" customHeight="1">
      <c r="A17" s="52"/>
      <c r="B17" s="11" t="s">
        <v>22</v>
      </c>
      <c r="C17" s="9">
        <v>1</v>
      </c>
      <c r="D17" s="11">
        <v>1</v>
      </c>
      <c r="E17" s="9">
        <v>1</v>
      </c>
      <c r="F17" s="9">
        <v>1</v>
      </c>
      <c r="G17" s="46">
        <v>1</v>
      </c>
    </row>
    <row r="18" spans="1:11" ht="15" customHeight="1" thickBot="1">
      <c r="A18" s="51"/>
      <c r="B18" s="47" t="s">
        <v>23</v>
      </c>
      <c r="C18" s="48">
        <v>1</v>
      </c>
      <c r="D18" s="47">
        <v>1</v>
      </c>
      <c r="E18" s="48">
        <v>1</v>
      </c>
      <c r="F18" s="48">
        <v>1</v>
      </c>
      <c r="G18" s="49">
        <v>1</v>
      </c>
      <c r="H18" s="77" t="s">
        <v>526</v>
      </c>
      <c r="I18" s="75">
        <f>SUM(C12:G18)*'Point distribution and weighing'!I17</f>
        <v>2.1428571428571428</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t="s">
        <v>738</v>
      </c>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t="s">
        <v>739</v>
      </c>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t="s">
        <v>740</v>
      </c>
      <c r="E47" s="141"/>
      <c r="F47" s="141"/>
      <c r="G47" s="142"/>
    </row>
    <row r="48" spans="1:7" ht="27.75" customHeight="1">
      <c r="A48" s="50">
        <v>8</v>
      </c>
      <c r="B48" s="153" t="s">
        <v>46</v>
      </c>
      <c r="C48" s="153"/>
      <c r="D48" s="153"/>
      <c r="E48" s="153"/>
      <c r="F48" s="153"/>
      <c r="G48" s="154"/>
    </row>
    <row r="49" spans="1:7" ht="15" customHeight="1">
      <c r="A49" s="5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t="s">
        <v>741</v>
      </c>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t="s">
        <v>742</v>
      </c>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t="s">
        <v>743</v>
      </c>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v>1</v>
      </c>
      <c r="D72" s="2">
        <f t="shared" si="9"/>
        <v>4</v>
      </c>
      <c r="E72" s="24">
        <f>'Point distribution and weighing'!E72</f>
        <v>4</v>
      </c>
      <c r="F72" s="24">
        <f>'Point distribution and weighing'!F72</f>
        <v>0</v>
      </c>
      <c r="G72" s="24">
        <f>'Point distribution and weighing'!G72</f>
        <v>4</v>
      </c>
    </row>
    <row r="73" spans="1:7" ht="15" customHeight="1">
      <c r="A73" s="52"/>
      <c r="B73" s="11" t="s">
        <v>67</v>
      </c>
      <c r="C73" s="2">
        <v>1</v>
      </c>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t="s">
        <v>744</v>
      </c>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t="s">
        <v>95</v>
      </c>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t="s">
        <v>96</v>
      </c>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v>1</v>
      </c>
      <c r="D90" s="2">
        <f t="shared" si="12"/>
        <v>2</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5" spans="1:7" ht="30">
      <c r="C95" s="77" t="s">
        <v>530</v>
      </c>
      <c r="D95" s="75">
        <f>SUM(D20:D24, D27:D31,D34:D36,D39:D41,D44:D46,D49:D51,D54:D56,D59:D60,D63:D66,D69:D74,D77:D80,D83:D86,D89:D92)</f>
        <v>39</v>
      </c>
      <c r="E95" s="76" t="s">
        <v>531</v>
      </c>
      <c r="F95" s="75">
        <f>SUM(G20:G24, G27:G31,G34:G36,G39:G41,G44:G46,G49:G51,G54:G56,G59:G60,G63:G66,G69:G75,G77:G80,G83:G86,G89:G92)</f>
        <v>42</v>
      </c>
    </row>
    <row r="96" spans="1:7">
      <c r="C96" s="77" t="s">
        <v>706</v>
      </c>
      <c r="D96" s="75">
        <f>SUM(I10,I18)</f>
        <v>3.7428571428571429</v>
      </c>
      <c r="E96" s="76" t="s">
        <v>707</v>
      </c>
      <c r="F96" s="75">
        <f>SUM(K10,K18)</f>
        <v>8</v>
      </c>
      <c r="G96" s="26"/>
    </row>
    <row r="97" spans="3:7" ht="30">
      <c r="C97" s="77" t="s">
        <v>527</v>
      </c>
      <c r="D97" s="75">
        <f>SUM(D95:D96)</f>
        <v>42.74285714285714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v>1</v>
      </c>
      <c r="E5" s="11"/>
      <c r="F5" s="11"/>
      <c r="G5" s="56"/>
    </row>
    <row r="6" spans="1:11" ht="14.25" customHeight="1">
      <c r="A6" s="52"/>
      <c r="B6" s="11" t="s">
        <v>7</v>
      </c>
      <c r="C6" s="11"/>
      <c r="D6" s="11">
        <v>1</v>
      </c>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v>1</v>
      </c>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v>1</v>
      </c>
      <c r="F18" s="48"/>
      <c r="G18" s="49"/>
      <c r="H18" s="77" t="s">
        <v>526</v>
      </c>
      <c r="I18" s="75">
        <f>SUM(C12:G18)*'Point distribution and weighing'!I17</f>
        <v>0.2857142857142857</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v>1</v>
      </c>
      <c r="D23" s="2">
        <f t="shared" si="0"/>
        <v>4</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v>1</v>
      </c>
      <c r="D64" s="2">
        <f t="shared" si="8"/>
        <v>1</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v>1</v>
      </c>
      <c r="D73" s="2">
        <f t="shared" si="9"/>
        <v>2</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v>1</v>
      </c>
      <c r="D85" s="2">
        <f t="shared" si="11"/>
        <v>1</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t="s">
        <v>745</v>
      </c>
      <c r="E93" s="141"/>
      <c r="F93" s="141"/>
      <c r="G93" s="142"/>
    </row>
    <row r="95" spans="1:7" ht="30">
      <c r="C95" s="77" t="s">
        <v>530</v>
      </c>
      <c r="D95" s="75">
        <f>SUM(D20:D24, D27:D31,D34:D36,D39:D41,D44:D46,D49:D51,D54:D56,D59:D60,D63:D66,D69:D74,D77:D80,D83:D86,D89:D92)</f>
        <v>20</v>
      </c>
      <c r="E95" s="76" t="s">
        <v>531</v>
      </c>
      <c r="F95" s="75">
        <f>SUM(G20:G24, G27:G31,G34:G36,G39:G41,G44:G46,G49:G51,G54:G56,G59:G60,G63:G66,G69:G75,G77:G80,G83:G86,G89:G92)</f>
        <v>42</v>
      </c>
    </row>
    <row r="96" spans="1:7">
      <c r="C96" s="77" t="s">
        <v>706</v>
      </c>
      <c r="D96" s="75">
        <f>SUM(I10,I18)</f>
        <v>0.68571428571428572</v>
      </c>
      <c r="E96" s="76" t="s">
        <v>707</v>
      </c>
      <c r="F96" s="75">
        <f>SUM(K10,K18)</f>
        <v>8</v>
      </c>
      <c r="G96" s="26"/>
    </row>
    <row r="97" spans="3:7" ht="30">
      <c r="C97" s="77" t="s">
        <v>527</v>
      </c>
      <c r="D97" s="75">
        <f>SUM(D95:D96)</f>
        <v>20.685714285714287</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c r="F12" s="9"/>
      <c r="G12" s="46"/>
    </row>
    <row r="13" spans="1:11" ht="15" customHeight="1">
      <c r="A13" s="52"/>
      <c r="B13" s="11" t="s">
        <v>18</v>
      </c>
      <c r="C13" s="9">
        <v>1</v>
      </c>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v>1</v>
      </c>
      <c r="D18" s="47"/>
      <c r="E18" s="48"/>
      <c r="F18" s="48"/>
      <c r="G18" s="49"/>
      <c r="H18" s="77" t="s">
        <v>526</v>
      </c>
      <c r="I18" s="75">
        <f>SUM(C12:G18)*'Point distribution and weighing'!I17</f>
        <v>0.42857142857142855</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v>1</v>
      </c>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v>1</v>
      </c>
      <c r="D72" s="2">
        <f t="shared" si="9"/>
        <v>4</v>
      </c>
      <c r="E72" s="24">
        <f>'Point distribution and weighing'!E72</f>
        <v>4</v>
      </c>
      <c r="F72" s="24">
        <f>'Point distribution and weighing'!F72</f>
        <v>0</v>
      </c>
      <c r="G72" s="24">
        <f>'Point distribution and weighing'!G72</f>
        <v>4</v>
      </c>
    </row>
    <row r="73" spans="1:7" ht="15" customHeight="1">
      <c r="A73" s="52"/>
      <c r="B73" s="11" t="s">
        <v>67</v>
      </c>
      <c r="C73" s="2"/>
      <c r="D73" s="2">
        <f t="shared" si="9"/>
        <v>0</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5" spans="1:7" ht="30">
      <c r="C95" s="77" t="s">
        <v>530</v>
      </c>
      <c r="D95" s="75">
        <f>SUM(D20:D24, D27:D31,D34:D36,D39:D41,D44:D46,D49:D51,D54:D56,D59:D60,D63:D66,D69:D74,D77:D80,D83:D86,D89:D92)</f>
        <v>14</v>
      </c>
      <c r="E95" s="76" t="s">
        <v>531</v>
      </c>
      <c r="F95" s="75">
        <f>SUM(G20:G24, G27:G31,G34:G36,G39:G41,G44:G46,G49:G51,G54:G56,G59:G60,G63:G66,G69:G75,G77:G80,G83:G86,G89:G92)</f>
        <v>42</v>
      </c>
    </row>
    <row r="96" spans="1:7">
      <c r="C96" s="77" t="s">
        <v>706</v>
      </c>
      <c r="D96" s="75">
        <f>SUM(I10,I18)</f>
        <v>0.82857142857142851</v>
      </c>
      <c r="E96" s="76" t="s">
        <v>707</v>
      </c>
      <c r="F96" s="75">
        <f>SUM(K10,K18)</f>
        <v>8</v>
      </c>
      <c r="G96" s="26"/>
    </row>
    <row r="97" spans="3:7" ht="30">
      <c r="C97" s="77" t="s">
        <v>527</v>
      </c>
      <c r="D97" s="75">
        <f>SUM(D95:D96)</f>
        <v>14.828571428571429</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2:K97"/>
  <sheetViews>
    <sheetView showGridLines="0" zoomScaleNormal="100" workbookViewId="0">
      <pane ySplit="2" topLeftCell="A91"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v>1</v>
      </c>
      <c r="E7" s="11"/>
      <c r="F7" s="11"/>
      <c r="G7" s="56"/>
    </row>
    <row r="8" spans="1:11" ht="15" customHeight="1">
      <c r="A8" s="52"/>
      <c r="B8" s="11" t="s">
        <v>9</v>
      </c>
      <c r="C8" s="11"/>
      <c r="D8" s="11">
        <v>1</v>
      </c>
      <c r="E8" s="11"/>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0</v>
      </c>
      <c r="F12" s="9">
        <v>1</v>
      </c>
      <c r="G12" s="46">
        <v>0</v>
      </c>
    </row>
    <row r="13" spans="1:11" ht="15" customHeight="1">
      <c r="A13" s="52"/>
      <c r="B13" s="11" t="s">
        <v>18</v>
      </c>
      <c r="C13" s="9">
        <v>1</v>
      </c>
      <c r="D13" s="11">
        <v>1</v>
      </c>
      <c r="E13" s="9">
        <v>0</v>
      </c>
      <c r="F13" s="9">
        <v>1</v>
      </c>
      <c r="G13" s="46">
        <v>0</v>
      </c>
    </row>
    <row r="14" spans="1:11" ht="27" customHeight="1">
      <c r="A14" s="52"/>
      <c r="B14" s="11" t="s">
        <v>19</v>
      </c>
      <c r="C14" s="9">
        <v>1</v>
      </c>
      <c r="D14" s="11">
        <v>1</v>
      </c>
      <c r="E14" s="9">
        <v>0</v>
      </c>
      <c r="F14" s="9">
        <v>1</v>
      </c>
      <c r="G14" s="46">
        <v>0</v>
      </c>
    </row>
    <row r="15" spans="1:11" ht="15" customHeight="1">
      <c r="A15" s="52"/>
      <c r="B15" s="11" t="s">
        <v>20</v>
      </c>
      <c r="C15" s="9">
        <v>0</v>
      </c>
      <c r="D15" s="11">
        <v>0</v>
      </c>
      <c r="E15" s="9">
        <v>0</v>
      </c>
      <c r="F15" s="9">
        <v>0</v>
      </c>
      <c r="G15" s="46">
        <v>0</v>
      </c>
    </row>
    <row r="16" spans="1:11" ht="15" customHeight="1">
      <c r="A16" s="52"/>
      <c r="B16" s="11" t="s">
        <v>21</v>
      </c>
      <c r="C16" s="9">
        <v>1</v>
      </c>
      <c r="D16" s="11">
        <v>1</v>
      </c>
      <c r="E16" s="9">
        <v>0</v>
      </c>
      <c r="F16" s="9">
        <v>1</v>
      </c>
      <c r="G16" s="46">
        <v>0</v>
      </c>
    </row>
    <row r="17" spans="1:11" ht="27" customHeight="1">
      <c r="A17" s="52"/>
      <c r="B17" s="11" t="s">
        <v>22</v>
      </c>
      <c r="C17" s="9">
        <v>0</v>
      </c>
      <c r="D17" s="11">
        <v>0</v>
      </c>
      <c r="E17" s="9">
        <v>0</v>
      </c>
      <c r="F17" s="9">
        <v>0</v>
      </c>
      <c r="G17" s="46">
        <v>0</v>
      </c>
    </row>
    <row r="18" spans="1:11" ht="15" customHeight="1" thickBot="1">
      <c r="A18" s="51"/>
      <c r="B18" s="47" t="s">
        <v>23</v>
      </c>
      <c r="C18" s="48">
        <v>1</v>
      </c>
      <c r="D18" s="47">
        <v>0</v>
      </c>
      <c r="E18" s="48">
        <v>0</v>
      </c>
      <c r="F18" s="48">
        <v>1</v>
      </c>
      <c r="G18" s="49">
        <v>0</v>
      </c>
      <c r="H18" s="77" t="s">
        <v>526</v>
      </c>
      <c r="I18" s="75">
        <f>SUM(C12:G18)*'Point distribution and weighing'!I17</f>
        <v>2</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v>1</v>
      </c>
      <c r="D73" s="2">
        <f t="shared" si="9"/>
        <v>2</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c r="E93" s="141"/>
      <c r="F93" s="141"/>
      <c r="G93" s="142"/>
    </row>
    <row r="95" spans="1:7" ht="30">
      <c r="C95" s="77" t="s">
        <v>530</v>
      </c>
      <c r="D95" s="75">
        <f>SUM(D20:D24, D27:D31,D34:D36,D39:D41,D44:D46,D49:D51,D54:D56,D59:D60,D63:D66,D69:D74,D77:D80,D83:D86,D89:D92)</f>
        <v>17</v>
      </c>
      <c r="E95" s="76" t="s">
        <v>531</v>
      </c>
      <c r="F95" s="75">
        <f>SUM(G20:G24, G27:G31,G34:G36,G39:G41,G44:G46,G49:G51,G54:G56,G59:G60,G63:G66,G69:G75,G77:G80,G83:G86,G89:G92)</f>
        <v>42</v>
      </c>
    </row>
    <row r="96" spans="1:7">
      <c r="C96" s="77" t="s">
        <v>706</v>
      </c>
      <c r="D96" s="75">
        <f>SUM(I10,I18)</f>
        <v>3.2</v>
      </c>
      <c r="E96" s="76" t="s">
        <v>707</v>
      </c>
      <c r="F96" s="75">
        <f>SUM(K10,K18)</f>
        <v>8</v>
      </c>
      <c r="G96" s="26"/>
    </row>
    <row r="97" spans="3:7" ht="30">
      <c r="C97" s="77" t="s">
        <v>527</v>
      </c>
      <c r="D97" s="75">
        <f>SUM(D95:D96)</f>
        <v>20.2</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2:K97"/>
  <sheetViews>
    <sheetView showGridLines="0" zoomScaleNormal="100" workbookViewId="0">
      <pane ySplit="2" topLeftCell="A91"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v>1</v>
      </c>
      <c r="D7" s="11"/>
      <c r="E7" s="11"/>
      <c r="F7" s="11"/>
      <c r="G7" s="56"/>
    </row>
    <row r="8" spans="1:11" ht="15" customHeight="1">
      <c r="A8" s="52"/>
      <c r="B8" s="11" t="s">
        <v>9</v>
      </c>
      <c r="C8" s="11"/>
      <c r="D8" s="11"/>
      <c r="E8" s="11">
        <v>1</v>
      </c>
      <c r="F8" s="11"/>
      <c r="G8" s="56"/>
    </row>
    <row r="9" spans="1:11" ht="15.75" thickBot="1">
      <c r="A9" s="51"/>
      <c r="B9" s="47" t="s">
        <v>10</v>
      </c>
      <c r="C9" s="47"/>
      <c r="D9" s="47"/>
      <c r="E9" s="47">
        <v>1</v>
      </c>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v>1</v>
      </c>
      <c r="D16" s="11"/>
      <c r="E16" s="9"/>
      <c r="F16" s="9"/>
      <c r="G16" s="46"/>
    </row>
    <row r="17" spans="1:11" ht="27" customHeight="1">
      <c r="A17" s="52"/>
      <c r="B17" s="11" t="s">
        <v>22</v>
      </c>
      <c r="C17" s="9"/>
      <c r="D17" s="11"/>
      <c r="E17" s="9"/>
      <c r="F17" s="9"/>
      <c r="G17" s="46"/>
    </row>
    <row r="18" spans="1:11" ht="15" customHeight="1" thickBot="1">
      <c r="A18" s="51"/>
      <c r="B18" s="47" t="s">
        <v>23</v>
      </c>
      <c r="C18" s="48">
        <v>1</v>
      </c>
      <c r="D18" s="47"/>
      <c r="E18" s="48"/>
      <c r="F18" s="48"/>
      <c r="G18" s="49"/>
      <c r="H18" s="77" t="s">
        <v>526</v>
      </c>
      <c r="I18" s="75">
        <f>SUM(C12:G18)*'Point distribution and weighing'!I17</f>
        <v>0.42857142857142855</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v>1</v>
      </c>
      <c r="D37" s="135" t="s">
        <v>97</v>
      </c>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v>1</v>
      </c>
      <c r="D73" s="2">
        <f t="shared" si="9"/>
        <v>2</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v>1</v>
      </c>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t="s">
        <v>746</v>
      </c>
      <c r="E93" s="141"/>
      <c r="F93" s="141"/>
      <c r="G93" s="142"/>
    </row>
    <row r="95" spans="1:7" ht="30">
      <c r="C95" s="77" t="s">
        <v>530</v>
      </c>
      <c r="D95" s="75">
        <f>SUM(D20:D24, D27:D31,D34:D36,D39:D41,D44:D46,D49:D51,D54:D56,D59:D60,D63:D66,D69:D74,D77:D80,D83:D86,D89:D92)</f>
        <v>16</v>
      </c>
      <c r="E95" s="76" t="s">
        <v>531</v>
      </c>
      <c r="F95" s="75">
        <f>SUM(G20:G24, G27:G31,G34:G36,G39:G41,G44:G46,G49:G51,G54:G56,G59:G60,G63:G66,G69:G75,G77:G80,G83:G86,G89:G92)</f>
        <v>42</v>
      </c>
    </row>
    <row r="96" spans="1:7">
      <c r="C96" s="77" t="s">
        <v>706</v>
      </c>
      <c r="D96" s="75">
        <f>SUM(I10,I18)</f>
        <v>2.0285714285714285</v>
      </c>
      <c r="E96" s="76" t="s">
        <v>707</v>
      </c>
      <c r="F96" s="75">
        <f>SUM(K10,K18)</f>
        <v>8</v>
      </c>
      <c r="G96" s="26"/>
    </row>
    <row r="97" spans="3:7" ht="30">
      <c r="C97" s="77" t="s">
        <v>527</v>
      </c>
      <c r="D97" s="75">
        <f>SUM(D95:D96)</f>
        <v>18.028571428571428</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L120"/>
  <sheetViews>
    <sheetView showGridLines="0" zoomScaleNormal="100" workbookViewId="0">
      <pane ySplit="2" topLeftCell="A90" activePane="bottomLeft" state="frozen"/>
      <selection pane="bottomLeft" activeCell="F98" sqref="F98"/>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4.28515625" customWidth="1"/>
    <col min="10" max="10" width="10.5703125" customWidth="1"/>
    <col min="11" max="11" width="5.7109375" customWidth="1"/>
  </cols>
  <sheetData>
    <row r="1" spans="1:11">
      <c r="B1" t="s">
        <v>550</v>
      </c>
      <c r="C1">
        <v>18</v>
      </c>
    </row>
    <row r="2" spans="1:11" ht="15.75" thickBot="1">
      <c r="A2" t="s">
        <v>537</v>
      </c>
      <c r="C2" t="s">
        <v>86</v>
      </c>
      <c r="D2" t="s">
        <v>87</v>
      </c>
      <c r="E2" t="s">
        <v>88</v>
      </c>
      <c r="F2" t="s">
        <v>545</v>
      </c>
    </row>
    <row r="3" spans="1:11" ht="30" customHeight="1">
      <c r="A3" s="55">
        <v>1</v>
      </c>
      <c r="B3" s="160" t="s">
        <v>0</v>
      </c>
      <c r="C3" s="161"/>
      <c r="D3" s="161"/>
      <c r="E3" s="161"/>
      <c r="F3" s="161"/>
      <c r="G3" s="162"/>
    </row>
    <row r="4" spans="1:11" ht="15" customHeight="1">
      <c r="A4" s="69"/>
      <c r="B4" s="53" t="s">
        <v>1</v>
      </c>
      <c r="C4" s="54" t="s">
        <v>556</v>
      </c>
      <c r="D4" s="54" t="s">
        <v>557</v>
      </c>
      <c r="E4" s="54" t="s">
        <v>558</v>
      </c>
      <c r="F4" s="54" t="s">
        <v>559</v>
      </c>
      <c r="G4" s="70"/>
    </row>
    <row r="5" spans="1:11" ht="52.5" customHeight="1">
      <c r="A5" s="52"/>
      <c r="B5" s="53"/>
      <c r="C5" s="54" t="s">
        <v>560</v>
      </c>
      <c r="D5" s="54" t="s">
        <v>561</v>
      </c>
      <c r="E5" s="54" t="s">
        <v>562</v>
      </c>
      <c r="F5" s="54" t="s">
        <v>563</v>
      </c>
      <c r="G5" s="56"/>
    </row>
    <row r="6" spans="1:11">
      <c r="A6" s="71">
        <v>1</v>
      </c>
      <c r="B6" s="11" t="s">
        <v>551</v>
      </c>
      <c r="C6" s="67" t="e">
        <f xml:space="preserve"> SUM(#REF!,#REF!,#REF!,#REF!,#REF!,#REF!,#REF!,#REF!,#REF!,#REF!,#REF!,#REF!,#REF!,#REF!,#REF!,#REF!,#REF!,#REF!,#REF!,#REF!,#REF!,#REF!)/$C$1</f>
        <v>#REF!</v>
      </c>
      <c r="D6" s="67" t="e">
        <f xml:space="preserve"> SUM(#REF!,#REF!,#REF!,#REF!,#REF!,#REF!,#REF!,#REF!,#REF!,#REF!,#REF!,#REF!,#REF!,#REF!,#REF!,#REF!,#REF!,#REF!,#REF!,#REF!,#REF!,#REF!)/$C$1</f>
        <v>#REF!</v>
      </c>
      <c r="E6" s="67" t="e">
        <f xml:space="preserve"> SUM(#REF!,#REF!,#REF!,#REF!,#REF!,#REF!,#REF!,#REF!,#REF!,#REF!,#REF!,#REF!,#REF!,#REF!,#REF!,#REF!,#REF!,#REF!,#REF!,#REF!,#REF!,#REF!)/($C$1*2)</f>
        <v>#REF!</v>
      </c>
      <c r="F6" s="67" t="e">
        <f xml:space="preserve"> SUM(#REF!,#REF!,#REF!,#REF!,#REF!,#REF!,#REF!,#REF!,#REF!,#REF!,#REF!,#REF!,#REF!,#REF!,#REF!,#REF!,#REF!,#REF!,#REF!,#REF!,#REF!,#REF!)/($C$1*3)</f>
        <v>#REF!</v>
      </c>
      <c r="G6" s="56"/>
    </row>
    <row r="7" spans="1:11" ht="14.25" customHeight="1">
      <c r="A7" s="71">
        <v>2</v>
      </c>
      <c r="B7" s="11" t="s">
        <v>552</v>
      </c>
      <c r="C7" s="67" t="e">
        <f xml:space="preserve"> SUM(#REF!,#REF!,#REF!,#REF!,#REF!,#REF!,#REF!,#REF!,#REF!,#REF!,#REF!,#REF!,#REF!,#REF!,#REF!,#REF!,#REF!,#REF!,#REF!,#REF!,#REF!,#REF!)/$C$1</f>
        <v>#REF!</v>
      </c>
      <c r="D7" s="67" t="e">
        <f xml:space="preserve"> SUM(#REF!,#REF!,#REF!,#REF!,#REF!,#REF!,#REF!,#REF!,#REF!,#REF!,#REF!,#REF!,#REF!,#REF!,#REF!,#REF!,#REF!,#REF!,#REF!,#REF!,#REF!,#REF!)/$C$1</f>
        <v>#REF!</v>
      </c>
      <c r="E7" s="67" t="e">
        <f xml:space="preserve"> SUM(#REF!,#REF!,#REF!,#REF!,#REF!,#REF!,#REF!,#REF!,#REF!,#REF!,#REF!,#REF!,#REF!,#REF!,#REF!,#REF!,#REF!,#REF!,#REF!,#REF!,#REF!,#REF!)/($C$1*2)</f>
        <v>#REF!</v>
      </c>
      <c r="F7" s="67" t="e">
        <f xml:space="preserve"> SUM(#REF!,#REF!,#REF!,#REF!,#REF!,#REF!,#REF!,#REF!,#REF!,#REF!,#REF!,#REF!,#REF!,#REF!,#REF!,#REF!,#REF!,#REF!,#REF!,#REF!,#REF!,#REF!)/($C$1*3)</f>
        <v>#REF!</v>
      </c>
      <c r="G7" s="56"/>
    </row>
    <row r="8" spans="1:11" ht="15" customHeight="1">
      <c r="A8" s="71">
        <v>3</v>
      </c>
      <c r="B8" s="11" t="s">
        <v>553</v>
      </c>
      <c r="C8" s="67" t="e">
        <f xml:space="preserve"> SUM(#REF!,#REF!,#REF!,#REF!,#REF!,#REF!,#REF!,#REF!,#REF!,#REF!,#REF!,#REF!,#REF!,#REF!,#REF!,#REF!,#REF!,#REF!,#REF!,#REF!,#REF!,#REF!)/$C$1</f>
        <v>#REF!</v>
      </c>
      <c r="D8" s="67" t="e">
        <f xml:space="preserve"> SUM(#REF!,#REF!,#REF!,#REF!,#REF!,#REF!,#REF!,#REF!,#REF!,#REF!,#REF!,#REF!,#REF!,#REF!,#REF!,#REF!,#REF!,#REF!,#REF!,#REF!,#REF!,#REF!)/$C$1</f>
        <v>#REF!</v>
      </c>
      <c r="E8" s="67" t="e">
        <f xml:space="preserve"> SUM(#REF!,#REF!,#REF!,#REF!,#REF!,#REF!,#REF!,#REF!,#REF!,#REF!,#REF!,#REF!,#REF!,#REF!,#REF!,#REF!,#REF!,#REF!,#REF!,#REF!,#REF!,#REF!)/($C$1*2)</f>
        <v>#REF!</v>
      </c>
      <c r="F8" s="67" t="e">
        <f xml:space="preserve"> SUM(#REF!,#REF!,#REF!,#REF!,#REF!,#REF!,#REF!,#REF!,#REF!,#REF!,#REF!,#REF!,#REF!,#REF!,#REF!,#REF!,#REF!,#REF!,#REF!,#REF!,#REF!,#REF!)/($C$1*3)</f>
        <v>#REF!</v>
      </c>
      <c r="G8" s="56"/>
    </row>
    <row r="9" spans="1:11" ht="15" customHeight="1">
      <c r="A9" s="71">
        <v>4</v>
      </c>
      <c r="B9" s="11" t="s">
        <v>554</v>
      </c>
      <c r="C9" s="67" t="e">
        <f xml:space="preserve"> SUM(#REF!,#REF!,#REF!,#REF!,#REF!,#REF!,#REF!,#REF!,#REF!,#REF!,#REF!,#REF!,#REF!,#REF!,#REF!,#REF!,#REF!,#REF!,#REF!,#REF!,#REF!,#REF!)/$C$1</f>
        <v>#REF!</v>
      </c>
      <c r="D9" s="67" t="e">
        <f xml:space="preserve"> SUM(#REF!,#REF!,#REF!,#REF!,#REF!,#REF!,#REF!,#REF!,#REF!,#REF!,#REF!,#REF!,#REF!,#REF!,#REF!,#REF!,#REF!,#REF!,#REF!,#REF!,#REF!,#REF!)/$C$1</f>
        <v>#REF!</v>
      </c>
      <c r="E9" s="67" t="e">
        <f xml:space="preserve"> SUM(#REF!,#REF!,#REF!,#REF!,#REF!,#REF!,#REF!,#REF!,#REF!,#REF!,#REF!,#REF!,#REF!,#REF!,#REF!,#REF!,#REF!,#REF!,#REF!,#REF!,#REF!,#REF!)/($C$1*2)</f>
        <v>#REF!</v>
      </c>
      <c r="F9" s="67" t="e">
        <f xml:space="preserve"> SUM(#REF!,#REF!,#REF!,#REF!,#REF!,#REF!,#REF!,#REF!,#REF!,#REF!,#REF!,#REF!,#REF!,#REF!,#REF!,#REF!,#REF!,#REF!,#REF!,#REF!,#REF!,#REF!)/($C$1*3)</f>
        <v>#REF!</v>
      </c>
      <c r="G9" s="56"/>
    </row>
    <row r="10" spans="1:11" ht="15.75" thickBot="1">
      <c r="A10" s="71">
        <v>5</v>
      </c>
      <c r="B10" s="47" t="s">
        <v>555</v>
      </c>
      <c r="C10" s="67" t="e">
        <f xml:space="preserve"> SUM(#REF!,#REF!,#REF!,#REF!,#REF!,#REF!,#REF!,#REF!,#REF!,#REF!,#REF!,#REF!,#REF!,#REF!,#REF!,#REF!,#REF!,#REF!,#REF!,#REF!,#REF!,#REF!)/$C$1</f>
        <v>#REF!</v>
      </c>
      <c r="D10" s="67" t="e">
        <f xml:space="preserve"> SUM(#REF!,#REF!,#REF!,#REF!,#REF!,#REF!,#REF!,#REF!,#REF!,#REF!,#REF!,#REF!,#REF!,#REF!,#REF!,#REF!,#REF!,#REF!,#REF!,#REF!,#REF!,#REF!)/$C$1</f>
        <v>#REF!</v>
      </c>
      <c r="E10" s="67" t="e">
        <f xml:space="preserve"> SUM(#REF!,#REF!,#REF!,#REF!,#REF!,#REF!,#REF!,#REF!,#REF!,#REF!,#REF!,#REF!,#REF!,#REF!,#REF!,#REF!,#REF!,#REF!,#REF!,#REF!,#REF!,#REF!)/($C$1*2)</f>
        <v>#REF!</v>
      </c>
      <c r="F10" s="67" t="e">
        <f xml:space="preserve"> SUM(#REF!,#REF!,#REF!,#REF!,#REF!,#REF!,#REF!,#REF!,#REF!,#REF!,#REF!,#REF!,#REF!,#REF!,#REF!,#REF!,#REF!,#REF!,#REF!,#REF!,#REF!,#REF!)/($C$1*3)</f>
        <v>#REF!</v>
      </c>
      <c r="G10" s="57"/>
    </row>
    <row r="11" spans="1:11" ht="30" customHeight="1">
      <c r="A11" s="50">
        <v>2</v>
      </c>
      <c r="B11" s="163" t="s">
        <v>11</v>
      </c>
      <c r="C11" s="164"/>
      <c r="D11" s="164"/>
      <c r="E11" s="164"/>
      <c r="F11" s="164"/>
      <c r="G11" s="165"/>
      <c r="H11" s="26" t="s">
        <v>525</v>
      </c>
      <c r="I11" s="26" t="e">
        <f>SUM(D6:F10)</f>
        <v>#REF!</v>
      </c>
      <c r="J11" s="26" t="s">
        <v>528</v>
      </c>
      <c r="K11" s="26">
        <v>15</v>
      </c>
    </row>
    <row r="12" spans="1:11" ht="30" customHeight="1">
      <c r="A12" s="52"/>
      <c r="B12" s="44"/>
      <c r="C12" s="44" t="s">
        <v>12</v>
      </c>
      <c r="D12" s="44" t="s">
        <v>13</v>
      </c>
      <c r="E12" s="44" t="s">
        <v>14</v>
      </c>
      <c r="F12" s="44" t="s">
        <v>15</v>
      </c>
      <c r="G12" s="45" t="s">
        <v>16</v>
      </c>
    </row>
    <row r="13" spans="1:11" ht="15" customHeight="1">
      <c r="A13" s="52">
        <v>1</v>
      </c>
      <c r="B13" s="11" t="s">
        <v>17</v>
      </c>
      <c r="C13" s="67" t="e">
        <f xml:space="preserve"> SUM(#REF!,#REF!,#REF!,#REF!,#REF!,#REF!,#REF!,#REF!,#REF!,#REF!,#REF!,#REF!,#REF!,#REF!,#REF!,#REF!,#REF!,#REF!,#REF!,#REF!,#REF!,#REF!)/$C$1</f>
        <v>#REF!</v>
      </c>
      <c r="D13" s="67" t="e">
        <f xml:space="preserve"> SUM(#REF!,#REF!,#REF!,#REF!,#REF!,#REF!,#REF!,#REF!,#REF!,#REF!,#REF!,#REF!,#REF!,#REF!,#REF!,#REF!,#REF!,#REF!,#REF!,#REF!,#REF!,#REF!)/$C$1</f>
        <v>#REF!</v>
      </c>
      <c r="E13" s="67" t="e">
        <f xml:space="preserve"> SUM(#REF!,#REF!,#REF!,#REF!,#REF!,#REF!,#REF!,#REF!,#REF!,#REF!,#REF!,#REF!,#REF!,#REF!,#REF!,#REF!,#REF!,#REF!,#REF!,#REF!,#REF!,#REF!)/$C$1</f>
        <v>#REF!</v>
      </c>
      <c r="F13" s="67" t="e">
        <f xml:space="preserve"> SUM(#REF!,#REF!,#REF!,#REF!,#REF!,#REF!,#REF!,#REF!,#REF!,#REF!,#REF!,#REF!,#REF!,#REF!,#REF!,#REF!,#REF!,#REF!,#REF!,#REF!,#REF!,#REF!)/$C$1</f>
        <v>#REF!</v>
      </c>
      <c r="G13" s="67" t="e">
        <f xml:space="preserve"> SUM(#REF!,#REF!,#REF!,#REF!,#REF!,#REF!,#REF!,#REF!,#REF!,#REF!,#REF!,#REF!,#REF!,#REF!,#REF!,#REF!,#REF!,#REF!,#REF!,#REF!,#REF!,#REF!)/$C$1</f>
        <v>#REF!</v>
      </c>
    </row>
    <row r="14" spans="1:11" ht="15" customHeight="1">
      <c r="A14" s="52">
        <v>2</v>
      </c>
      <c r="B14" s="11" t="s">
        <v>18</v>
      </c>
      <c r="C14" s="67" t="e">
        <f xml:space="preserve"> SUM(#REF!,#REF!,#REF!,#REF!,#REF!,#REF!,#REF!,#REF!,#REF!,#REF!,#REF!,#REF!,#REF!,#REF!,#REF!,#REF!,#REF!,#REF!,#REF!,#REF!,#REF!,#REF!)/$C$1</f>
        <v>#REF!</v>
      </c>
      <c r="D14" s="67" t="e">
        <f xml:space="preserve"> SUM(#REF!,#REF!,#REF!,#REF!,#REF!,#REF!,#REF!,#REF!,#REF!,#REF!,#REF!,#REF!,#REF!,#REF!,#REF!,#REF!,#REF!,#REF!,#REF!,#REF!,#REF!,#REF!)/$C$1</f>
        <v>#REF!</v>
      </c>
      <c r="E14" s="67" t="e">
        <f xml:space="preserve"> SUM(#REF!,#REF!,#REF!,#REF!,#REF!,#REF!,#REF!,#REF!,#REF!,#REF!,#REF!,#REF!,#REF!,#REF!,#REF!,#REF!,#REF!,#REF!,#REF!,#REF!,#REF!,#REF!)/$C$1</f>
        <v>#REF!</v>
      </c>
      <c r="F14" s="67" t="e">
        <f xml:space="preserve"> SUM(#REF!,#REF!,#REF!,#REF!,#REF!,#REF!,#REF!,#REF!,#REF!,#REF!,#REF!,#REF!,#REF!,#REF!,#REF!,#REF!,#REF!,#REF!,#REF!,#REF!,#REF!,#REF!)/$C$1</f>
        <v>#REF!</v>
      </c>
      <c r="G14" s="67" t="e">
        <f xml:space="preserve"> SUM(#REF!,#REF!,#REF!,#REF!,#REF!,#REF!,#REF!,#REF!,#REF!,#REF!,#REF!,#REF!,#REF!,#REF!,#REF!,#REF!,#REF!,#REF!,#REF!,#REF!,#REF!,#REF!)/$C$1</f>
        <v>#REF!</v>
      </c>
    </row>
    <row r="15" spans="1:11" ht="27" customHeight="1">
      <c r="A15" s="52">
        <v>3</v>
      </c>
      <c r="B15" s="11" t="s">
        <v>19</v>
      </c>
      <c r="C15" s="67" t="e">
        <f xml:space="preserve"> SUM(#REF!,#REF!,#REF!,#REF!,#REF!,#REF!,#REF!,#REF!,#REF!,#REF!,#REF!,#REF!,#REF!,#REF!,#REF!,#REF!,#REF!,#REF!,#REF!,#REF!,#REF!,#REF!)/$C$1</f>
        <v>#REF!</v>
      </c>
      <c r="D15" s="67" t="e">
        <f xml:space="preserve"> SUM(#REF!,#REF!,#REF!,#REF!,#REF!,#REF!,#REF!,#REF!,#REF!,#REF!,#REF!,#REF!,#REF!,#REF!,#REF!,#REF!,#REF!,#REF!,#REF!,#REF!,#REF!,#REF!)/$C$1</f>
        <v>#REF!</v>
      </c>
      <c r="E15" s="67" t="e">
        <f xml:space="preserve"> SUM(#REF!,#REF!,#REF!,#REF!,#REF!,#REF!,#REF!,#REF!,#REF!,#REF!,#REF!,#REF!,#REF!,#REF!,#REF!,#REF!,#REF!,#REF!,#REF!,#REF!,#REF!,#REF!)/$C$1</f>
        <v>#REF!</v>
      </c>
      <c r="F15" s="67" t="e">
        <f xml:space="preserve"> SUM(#REF!,#REF!,#REF!,#REF!,#REF!,#REF!,#REF!,#REF!,#REF!,#REF!,#REF!,#REF!,#REF!,#REF!,#REF!,#REF!,#REF!,#REF!,#REF!,#REF!,#REF!,#REF!)/$C$1</f>
        <v>#REF!</v>
      </c>
      <c r="G15" s="67" t="e">
        <f xml:space="preserve"> SUM(#REF!,#REF!,#REF!,#REF!,#REF!,#REF!,#REF!,#REF!,#REF!,#REF!,#REF!,#REF!,#REF!,#REF!,#REF!,#REF!,#REF!,#REF!,#REF!,#REF!,#REF!,#REF!)/$C$1</f>
        <v>#REF!</v>
      </c>
    </row>
    <row r="16" spans="1:11" ht="15" customHeight="1">
      <c r="A16" s="52">
        <v>4</v>
      </c>
      <c r="B16" s="11" t="s">
        <v>20</v>
      </c>
      <c r="C16" s="67" t="e">
        <f xml:space="preserve"> SUM(#REF!,#REF!,#REF!,#REF!,#REF!,#REF!,#REF!,#REF!,#REF!,#REF!,#REF!,#REF!,#REF!,#REF!,#REF!,#REF!,#REF!,#REF!,#REF!,#REF!,#REF!,#REF!)/$C$1</f>
        <v>#REF!</v>
      </c>
      <c r="D16" s="67" t="e">
        <f xml:space="preserve"> SUM(#REF!,#REF!,#REF!,#REF!,#REF!,#REF!,#REF!,#REF!,#REF!,#REF!,#REF!,#REF!,#REF!,#REF!,#REF!,#REF!,#REF!,#REF!,#REF!,#REF!,#REF!,#REF!)/$C$1</f>
        <v>#REF!</v>
      </c>
      <c r="E16" s="67" t="e">
        <f xml:space="preserve"> SUM(#REF!,#REF!,#REF!,#REF!,#REF!,#REF!,#REF!,#REF!,#REF!,#REF!,#REF!,#REF!,#REF!,#REF!,#REF!,#REF!,#REF!,#REF!,#REF!,#REF!,#REF!,#REF!)/$C$1</f>
        <v>#REF!</v>
      </c>
      <c r="F16" s="67" t="e">
        <f xml:space="preserve"> SUM(#REF!,#REF!,#REF!,#REF!,#REF!,#REF!,#REF!,#REF!,#REF!,#REF!,#REF!,#REF!,#REF!,#REF!,#REF!,#REF!,#REF!,#REF!,#REF!,#REF!,#REF!,#REF!)/$C$1</f>
        <v>#REF!</v>
      </c>
      <c r="G16" s="67" t="e">
        <f xml:space="preserve"> SUM(#REF!,#REF!,#REF!,#REF!,#REF!,#REF!,#REF!,#REF!,#REF!,#REF!,#REF!,#REF!,#REF!,#REF!,#REF!,#REF!,#REF!,#REF!,#REF!,#REF!,#REF!,#REF!)/$C$1</f>
        <v>#REF!</v>
      </c>
    </row>
    <row r="17" spans="1:11" ht="15" customHeight="1">
      <c r="A17" s="52">
        <v>5</v>
      </c>
      <c r="B17" s="11" t="s">
        <v>21</v>
      </c>
      <c r="C17" s="67" t="e">
        <f xml:space="preserve"> SUM(#REF!,#REF!,#REF!,#REF!,#REF!,#REF!,#REF!,#REF!,#REF!,#REF!,#REF!,#REF!,#REF!,#REF!,#REF!,#REF!,#REF!,#REF!,#REF!,#REF!,#REF!,#REF!)/$C$1</f>
        <v>#REF!</v>
      </c>
      <c r="D17" s="67" t="e">
        <f xml:space="preserve"> SUM(#REF!,#REF!,#REF!,#REF!,#REF!,#REF!,#REF!,#REF!,#REF!,#REF!,#REF!,#REF!,#REF!,#REF!,#REF!,#REF!,#REF!,#REF!,#REF!,#REF!,#REF!,#REF!)/$C$1</f>
        <v>#REF!</v>
      </c>
      <c r="E17" s="67" t="e">
        <f xml:space="preserve"> SUM(#REF!,#REF!,#REF!,#REF!,#REF!,#REF!,#REF!,#REF!,#REF!,#REF!,#REF!,#REF!,#REF!,#REF!,#REF!,#REF!,#REF!,#REF!,#REF!,#REF!,#REF!,#REF!)/$C$1</f>
        <v>#REF!</v>
      </c>
      <c r="F17" s="67" t="e">
        <f xml:space="preserve"> SUM(#REF!,#REF!,#REF!,#REF!,#REF!,#REF!,#REF!,#REF!,#REF!,#REF!,#REF!,#REF!,#REF!,#REF!,#REF!,#REF!,#REF!,#REF!,#REF!,#REF!,#REF!,#REF!)/$C$1</f>
        <v>#REF!</v>
      </c>
      <c r="G17" s="67" t="e">
        <f xml:space="preserve"> SUM(#REF!,#REF!,#REF!,#REF!,#REF!,#REF!,#REF!,#REF!,#REF!,#REF!,#REF!,#REF!,#REF!,#REF!,#REF!,#REF!,#REF!,#REF!,#REF!,#REF!,#REF!,#REF!)/$C$1</f>
        <v>#REF!</v>
      </c>
    </row>
    <row r="18" spans="1:11" ht="27" customHeight="1">
      <c r="A18" s="52">
        <v>6</v>
      </c>
      <c r="B18" s="11" t="s">
        <v>22</v>
      </c>
      <c r="C18" s="67" t="e">
        <f xml:space="preserve"> SUM(#REF!,#REF!,#REF!,#REF!,#REF!,#REF!,#REF!,#REF!,#REF!,#REF!,#REF!,#REF!,#REF!,#REF!,#REF!,#REF!,#REF!,#REF!,#REF!,#REF!,#REF!,#REF!)/$C$1</f>
        <v>#REF!</v>
      </c>
      <c r="D18" s="67" t="e">
        <f xml:space="preserve"> SUM(#REF!,#REF!,#REF!,#REF!,#REF!,#REF!,#REF!,#REF!,#REF!,#REF!,#REF!,#REF!,#REF!,#REF!,#REF!,#REF!,#REF!,#REF!,#REF!,#REF!,#REF!,#REF!)/$C$1</f>
        <v>#REF!</v>
      </c>
      <c r="E18" s="67" t="e">
        <f xml:space="preserve"> SUM(#REF!,#REF!,#REF!,#REF!,#REF!,#REF!,#REF!,#REF!,#REF!,#REF!,#REF!,#REF!,#REF!,#REF!,#REF!,#REF!,#REF!,#REF!,#REF!,#REF!,#REF!,#REF!)/$C$1</f>
        <v>#REF!</v>
      </c>
      <c r="F18" s="67" t="e">
        <f xml:space="preserve"> SUM(#REF!,#REF!,#REF!,#REF!,#REF!,#REF!,#REF!,#REF!,#REF!,#REF!,#REF!,#REF!,#REF!,#REF!,#REF!,#REF!,#REF!,#REF!,#REF!,#REF!,#REF!,#REF!)/$C$1</f>
        <v>#REF!</v>
      </c>
      <c r="G18" s="67" t="e">
        <f xml:space="preserve"> SUM(#REF!,#REF!,#REF!,#REF!,#REF!,#REF!,#REF!,#REF!,#REF!,#REF!,#REF!,#REF!,#REF!,#REF!,#REF!,#REF!,#REF!,#REF!,#REF!,#REF!,#REF!,#REF!)/$C$1</f>
        <v>#REF!</v>
      </c>
      <c r="H18" s="26" t="s">
        <v>526</v>
      </c>
      <c r="I18" t="e">
        <f>SUM(C13:G19)</f>
        <v>#REF!</v>
      </c>
      <c r="J18" s="26" t="s">
        <v>529</v>
      </c>
      <c r="K18">
        <v>35</v>
      </c>
    </row>
    <row r="19" spans="1:11" ht="15" customHeight="1" thickBot="1">
      <c r="A19" s="52">
        <v>7</v>
      </c>
      <c r="B19" s="15" t="s">
        <v>23</v>
      </c>
      <c r="C19" s="67" t="e">
        <f xml:space="preserve"> SUM(#REF!,#REF!,#REF!,#REF!,#REF!,#REF!,#REF!,#REF!,#REF!,#REF!,#REF!,#REF!,#REF!,#REF!,#REF!,#REF!,#REF!,#REF!,#REF!,#REF!,#REF!,#REF!)/$C$1</f>
        <v>#REF!</v>
      </c>
      <c r="D19" s="67" t="e">
        <f xml:space="preserve"> SUM(#REF!,#REF!,#REF!,#REF!,#REF!,#REF!,#REF!,#REF!,#REF!,#REF!,#REF!,#REF!,#REF!,#REF!,#REF!,#REF!,#REF!,#REF!,#REF!,#REF!,#REF!,#REF!)/$C$1</f>
        <v>#REF!</v>
      </c>
      <c r="E19" s="67" t="e">
        <f xml:space="preserve"> SUM(#REF!,#REF!,#REF!,#REF!,#REF!,#REF!,#REF!,#REF!,#REF!,#REF!,#REF!,#REF!,#REF!,#REF!,#REF!,#REF!,#REF!,#REF!,#REF!,#REF!,#REF!,#REF!)/$C$1</f>
        <v>#REF!</v>
      </c>
      <c r="F19" s="67" t="e">
        <f xml:space="preserve"> SUM(#REF!,#REF!,#REF!,#REF!,#REF!,#REF!,#REF!,#REF!,#REF!,#REF!,#REF!,#REF!,#REF!,#REF!,#REF!,#REF!,#REF!,#REF!,#REF!,#REF!,#REF!,#REF!)/$C$1</f>
        <v>#REF!</v>
      </c>
      <c r="G19" s="67" t="e">
        <f xml:space="preserve"> SUM(#REF!,#REF!,#REF!,#REF!,#REF!,#REF!,#REF!,#REF!,#REF!,#REF!,#REF!,#REF!,#REF!,#REF!,#REF!,#REF!,#REF!,#REF!,#REF!,#REF!,#REF!,#REF!)/$C$1</f>
        <v>#REF!</v>
      </c>
    </row>
    <row r="20" spans="1:11" ht="27" customHeight="1">
      <c r="A20" s="58">
        <v>3</v>
      </c>
      <c r="B20" s="152" t="s">
        <v>24</v>
      </c>
      <c r="C20" s="153"/>
      <c r="D20" s="153"/>
      <c r="E20" s="153"/>
      <c r="F20" s="153"/>
      <c r="G20" s="154"/>
    </row>
    <row r="21" spans="1:11">
      <c r="A21" s="52"/>
      <c r="B21" s="1" t="s">
        <v>25</v>
      </c>
      <c r="C21" s="67" t="e">
        <f xml:space="preserve"> SUM(#REF!,#REF!,#REF!,#REF!,#REF!,#REF!,#REF!,#REF!,#REF!,#REF!,#REF!,#REF!,#REF!,#REF!,#REF!,#REF!,#REF!,#REF!,#REF!,#REF!,#REF!,#REF!)/$C$1</f>
        <v>#REF!</v>
      </c>
      <c r="D21" s="2"/>
      <c r="E21" s="24">
        <v>0</v>
      </c>
      <c r="F21" s="2"/>
      <c r="G21" s="59"/>
    </row>
    <row r="22" spans="1:11">
      <c r="A22" s="52"/>
      <c r="B22" s="1" t="s">
        <v>26</v>
      </c>
      <c r="C22" s="67" t="e">
        <f xml:space="preserve"> SUM(#REF!,#REF!,#REF!,#REF!,#REF!,#REF!,#REF!,#REF!,#REF!,#REF!,#REF!,#REF!,#REF!,#REF!,#REF!,#REF!,#REF!,#REF!,#REF!,#REF!,#REF!,#REF!)/$C$1</f>
        <v>#REF!</v>
      </c>
      <c r="D22" s="2"/>
      <c r="E22" s="24">
        <v>1</v>
      </c>
      <c r="F22" s="2"/>
      <c r="G22" s="59"/>
    </row>
    <row r="23" spans="1:11">
      <c r="A23" s="52"/>
      <c r="B23" s="1" t="s">
        <v>27</v>
      </c>
      <c r="C23" s="67" t="e">
        <f xml:space="preserve"> SUM(#REF!,#REF!,#REF!,#REF!,#REF!,#REF!,#REF!,#REF!,#REF!,#REF!,#REF!,#REF!,#REF!,#REF!,#REF!,#REF!,#REF!,#REF!,#REF!,#REF!,#REF!,#REF!)/$C$1</f>
        <v>#REF!</v>
      </c>
      <c r="D23" s="2"/>
      <c r="E23" s="24">
        <v>2</v>
      </c>
      <c r="F23" s="2"/>
      <c r="G23" s="59"/>
    </row>
    <row r="24" spans="1:11">
      <c r="A24" s="52"/>
      <c r="B24" s="1" t="s">
        <v>28</v>
      </c>
      <c r="C24" s="67" t="e">
        <f xml:space="preserve"> SUM(#REF!,#REF!,#REF!,#REF!,#REF!,#REF!,#REF!,#REF!,#REF!,#REF!,#REF!,#REF!,#REF!,#REF!,#REF!,#REF!,#REF!,#REF!,#REF!,#REF!,#REF!,#REF!)/$C$1</f>
        <v>#REF!</v>
      </c>
      <c r="D24" s="2"/>
      <c r="E24" s="24">
        <v>3</v>
      </c>
      <c r="F24" s="2"/>
      <c r="G24" s="59"/>
    </row>
    <row r="25" spans="1:11">
      <c r="A25" s="52"/>
      <c r="B25" s="1" t="s">
        <v>29</v>
      </c>
      <c r="C25" s="67" t="e">
        <f xml:space="preserve"> SUM(#REF!,#REF!,#REF!,#REF!,#REF!,#REF!,#REF!,#REF!,#REF!,#REF!,#REF!,#REF!,#REF!,#REF!,#REF!,#REF!,#REF!,#REF!,#REF!,#REF!,#REF!,#REF!)/$C$1</f>
        <v>#REF!</v>
      </c>
      <c r="D25" s="2"/>
      <c r="E25" s="24"/>
      <c r="F25" s="2"/>
      <c r="G25" s="59"/>
    </row>
    <row r="26" spans="1:11" ht="15" customHeight="1" thickBot="1">
      <c r="A26" s="51"/>
      <c r="B26" s="60" t="s">
        <v>60</v>
      </c>
      <c r="C26" s="67" t="e">
        <f xml:space="preserve"> SUM(#REF!,#REF!,#REF!,#REF!,#REF!,#REF!,#REF!,#REF!,#REF!,#REF!,#REF!,#REF!,#REF!,#REF!,#REF!,#REF!,#REF!,#REF!,#REF!,#REF!,#REF!,#REF!)/$C$1</f>
        <v>#REF!</v>
      </c>
      <c r="D26" s="141"/>
      <c r="E26" s="141"/>
      <c r="F26" s="141"/>
      <c r="G26" s="142"/>
    </row>
    <row r="27" spans="1:11" ht="27" customHeight="1">
      <c r="A27" s="58">
        <v>4</v>
      </c>
      <c r="B27" s="160" t="s">
        <v>30</v>
      </c>
      <c r="C27" s="166"/>
      <c r="D27" s="166"/>
      <c r="E27" s="166"/>
      <c r="F27" s="166"/>
      <c r="G27" s="167"/>
    </row>
    <row r="28" spans="1:11">
      <c r="B28" s="1" t="s">
        <v>25</v>
      </c>
      <c r="C28" s="67" t="e">
        <f xml:space="preserve"> SUM(#REF!,#REF!,#REF!,#REF!,#REF!,#REF!,#REF!,#REF!,#REF!,#REF!,#REF!,#REF!,#REF!,#REF!,#REF!,#REF!,#REF!,#REF!,#REF!,#REF!,#REF!,#REF!)/$C$1</f>
        <v>#REF!</v>
      </c>
      <c r="D28" s="2"/>
      <c r="E28" s="2">
        <v>0</v>
      </c>
      <c r="F28" s="2"/>
      <c r="G28" s="2"/>
    </row>
    <row r="29" spans="1:11">
      <c r="B29" s="1" t="s">
        <v>26</v>
      </c>
      <c r="C29" s="67" t="e">
        <f xml:space="preserve"> SUM(#REF!,#REF!,#REF!,#REF!,#REF!,#REF!,#REF!,#REF!,#REF!,#REF!,#REF!,#REF!,#REF!,#REF!,#REF!,#REF!,#REF!,#REF!,#REF!,#REF!,#REF!,#REF!)/$C$1</f>
        <v>#REF!</v>
      </c>
      <c r="D29" s="2"/>
      <c r="E29" s="2">
        <v>1</v>
      </c>
      <c r="F29" s="2"/>
      <c r="G29" s="2"/>
    </row>
    <row r="30" spans="1:11">
      <c r="B30" s="1" t="s">
        <v>27</v>
      </c>
      <c r="C30" s="67" t="e">
        <f xml:space="preserve"> SUM(#REF!,#REF!,#REF!,#REF!,#REF!,#REF!,#REF!,#REF!,#REF!,#REF!,#REF!,#REF!,#REF!,#REF!,#REF!,#REF!,#REF!,#REF!,#REF!,#REF!,#REF!,#REF!)/$C$1</f>
        <v>#REF!</v>
      </c>
      <c r="D30" s="2"/>
      <c r="E30" s="2">
        <v>2</v>
      </c>
      <c r="F30" s="2"/>
      <c r="G30" s="2"/>
    </row>
    <row r="31" spans="1:11">
      <c r="B31" s="1" t="s">
        <v>28</v>
      </c>
      <c r="C31" s="67" t="e">
        <f xml:space="preserve"> SUM(#REF!,#REF!,#REF!,#REF!,#REF!,#REF!,#REF!,#REF!,#REF!,#REF!,#REF!,#REF!,#REF!,#REF!,#REF!,#REF!,#REF!,#REF!,#REF!,#REF!,#REF!,#REF!)/$C$1</f>
        <v>#REF!</v>
      </c>
      <c r="D31" s="2"/>
      <c r="E31" s="2">
        <v>3</v>
      </c>
      <c r="F31" s="2"/>
      <c r="G31" s="2"/>
    </row>
    <row r="32" spans="1:11">
      <c r="B32" s="4" t="s">
        <v>29</v>
      </c>
      <c r="C32" s="67" t="e">
        <f xml:space="preserve"> SUM(#REF!,#REF!,#REF!,#REF!,#REF!,#REF!,#REF!,#REF!,#REF!,#REF!,#REF!,#REF!,#REF!,#REF!,#REF!,#REF!,#REF!,#REF!,#REF!,#REF!,#REF!,#REF!)/$C$1</f>
        <v>#REF!</v>
      </c>
      <c r="D32" s="2"/>
      <c r="E32" s="2"/>
      <c r="F32" s="2"/>
      <c r="G32" s="2"/>
    </row>
    <row r="33" spans="1:7" ht="15" customHeight="1" thickBot="1">
      <c r="B33" s="6" t="s">
        <v>59</v>
      </c>
      <c r="C33" s="67" t="e">
        <f xml:space="preserve"> SUM(#REF!,#REF!,#REF!,#REF!,#REF!,#REF!,#REF!,#REF!,#REF!,#REF!,#REF!,#REF!,#REF!,#REF!,#REF!,#REF!,#REF!,#REF!,#REF!,#REF!,#REF!,#REF!)/$C$1</f>
        <v>#REF!</v>
      </c>
      <c r="D33" s="157"/>
      <c r="E33" s="158"/>
      <c r="F33" s="158"/>
      <c r="G33" s="159"/>
    </row>
    <row r="34" spans="1:7">
      <c r="A34" s="50">
        <v>5</v>
      </c>
      <c r="B34" s="139" t="s">
        <v>31</v>
      </c>
      <c r="C34" s="139"/>
      <c r="D34" s="139"/>
      <c r="E34" s="139"/>
      <c r="F34" s="139"/>
      <c r="G34" s="140"/>
    </row>
    <row r="35" spans="1:7" ht="39.950000000000003" customHeight="1">
      <c r="A35" s="52"/>
      <c r="B35" s="20" t="s">
        <v>32</v>
      </c>
      <c r="C35" s="67" t="e">
        <f xml:space="preserve"> SUM(#REF!,#REF!,#REF!,#REF!,#REF!,#REF!,#REF!,#REF!,#REF!,#REF!,#REF!,#REF!,#REF!,#REF!,#REF!,#REF!,#REF!,#REF!,#REF!,#REF!,#REF!,#REF!)/$C$1</f>
        <v>#REF!</v>
      </c>
      <c r="D35" s="17"/>
      <c r="E35" s="17">
        <v>2</v>
      </c>
      <c r="F35" s="17"/>
      <c r="G35" s="63"/>
    </row>
    <row r="36" spans="1:7" ht="27" customHeight="1">
      <c r="A36" s="52"/>
      <c r="B36" s="3" t="s">
        <v>33</v>
      </c>
      <c r="C36" s="67" t="e">
        <f xml:space="preserve"> SUM(#REF!,#REF!,#REF!,#REF!,#REF!,#REF!,#REF!,#REF!,#REF!,#REF!,#REF!,#REF!,#REF!,#REF!,#REF!,#REF!,#REF!,#REF!,#REF!,#REF!,#REF!,#REF!)/$C$1</f>
        <v>#REF!</v>
      </c>
      <c r="D36" s="2"/>
      <c r="E36" s="2">
        <v>1</v>
      </c>
      <c r="F36" s="2"/>
      <c r="G36" s="59"/>
    </row>
    <row r="37" spans="1:7" ht="15" customHeight="1">
      <c r="A37" s="52"/>
      <c r="B37" s="6" t="s">
        <v>34</v>
      </c>
      <c r="C37" s="67" t="e">
        <f xml:space="preserve"> SUM(#REF!,#REF!,#REF!,#REF!,#REF!,#REF!,#REF!,#REF!,#REF!,#REF!,#REF!,#REF!,#REF!,#REF!,#REF!,#REF!,#REF!,#REF!,#REF!,#REF!,#REF!,#REF!)/$C$1</f>
        <v>#REF!</v>
      </c>
      <c r="D37" s="2"/>
      <c r="E37" s="2">
        <v>0</v>
      </c>
      <c r="F37" s="2"/>
      <c r="G37" s="59"/>
    </row>
    <row r="38" spans="1:7" ht="15" customHeight="1" thickBot="1">
      <c r="A38" s="51"/>
      <c r="B38" s="60" t="s">
        <v>40</v>
      </c>
      <c r="C38" s="67" t="e">
        <f xml:space="preserve"> SUM(#REF!,#REF!,#REF!,#REF!,#REF!,#REF!,#REF!,#REF!,#REF!,#REF!,#REF!,#REF!,#REF!,#REF!,#REF!,#REF!,#REF!,#REF!,#REF!,#REF!,#REF!,#REF!)/$C$1</f>
        <v>#REF!</v>
      </c>
      <c r="D38" s="135"/>
      <c r="E38" s="136"/>
      <c r="F38" s="136"/>
      <c r="G38" s="137"/>
    </row>
    <row r="39" spans="1:7">
      <c r="A39" s="50">
        <v>6</v>
      </c>
      <c r="B39" s="139" t="s">
        <v>35</v>
      </c>
      <c r="C39" s="139"/>
      <c r="D39" s="139"/>
      <c r="E39" s="139"/>
      <c r="F39" s="139"/>
      <c r="G39" s="140"/>
    </row>
    <row r="40" spans="1:7" ht="39.950000000000003" customHeight="1">
      <c r="A40" s="52"/>
      <c r="B40" s="20" t="s">
        <v>36</v>
      </c>
      <c r="C40" s="67" t="e">
        <f xml:space="preserve"> SUM(#REF!,#REF!,#REF!,#REF!,#REF!,#REF!,#REF!,#REF!,#REF!,#REF!,#REF!,#REF!,#REF!,#REF!,#REF!,#REF!,#REF!,#REF!,#REF!,#REF!,#REF!,#REF!)/$C$1</f>
        <v>#REF!</v>
      </c>
      <c r="D40" s="17"/>
      <c r="E40" s="17">
        <v>2</v>
      </c>
      <c r="F40" s="17"/>
      <c r="G40" s="63"/>
    </row>
    <row r="41" spans="1:7" ht="27" customHeight="1">
      <c r="A41" s="52"/>
      <c r="B41" s="3" t="s">
        <v>37</v>
      </c>
      <c r="C41" s="67" t="e">
        <f xml:space="preserve"> SUM(#REF!,#REF!,#REF!,#REF!,#REF!,#REF!,#REF!,#REF!,#REF!,#REF!,#REF!,#REF!,#REF!,#REF!,#REF!,#REF!,#REF!,#REF!,#REF!,#REF!,#REF!,#REF!)/$C$1</f>
        <v>#REF!</v>
      </c>
      <c r="D41" s="2"/>
      <c r="E41" s="2">
        <v>1</v>
      </c>
      <c r="F41" s="2"/>
      <c r="G41" s="59"/>
    </row>
    <row r="42" spans="1:7" ht="15" customHeight="1">
      <c r="A42" s="52"/>
      <c r="B42" s="6" t="s">
        <v>38</v>
      </c>
      <c r="C42" s="67" t="e">
        <f xml:space="preserve"> SUM(#REF!,#REF!,#REF!,#REF!,#REF!,#REF!,#REF!,#REF!,#REF!,#REF!,#REF!,#REF!,#REF!,#REF!,#REF!,#REF!,#REF!,#REF!,#REF!,#REF!,#REF!,#REF!)/$C$1</f>
        <v>#REF!</v>
      </c>
      <c r="D42" s="2"/>
      <c r="E42" s="2">
        <v>0</v>
      </c>
      <c r="F42" s="2"/>
      <c r="G42" s="59"/>
    </row>
    <row r="43" spans="1:7" ht="15" customHeight="1" thickBot="1">
      <c r="A43" s="51"/>
      <c r="B43" s="60" t="s">
        <v>39</v>
      </c>
      <c r="C43" s="67" t="e">
        <f xml:space="preserve"> SUM(#REF!,#REF!,#REF!,#REF!,#REF!,#REF!,#REF!,#REF!,#REF!,#REF!,#REF!,#REF!,#REF!,#REF!,#REF!,#REF!,#REF!,#REF!,#REF!,#REF!,#REF!,#REF!)/$C$1</f>
        <v>#REF!</v>
      </c>
      <c r="D43" s="141"/>
      <c r="E43" s="141"/>
      <c r="F43" s="141"/>
      <c r="G43" s="142"/>
    </row>
    <row r="44" spans="1:7" ht="27" customHeight="1">
      <c r="A44" s="50">
        <v>7</v>
      </c>
      <c r="B44" s="152" t="s">
        <v>41</v>
      </c>
      <c r="C44" s="153"/>
      <c r="D44" s="153"/>
      <c r="E44" s="153"/>
      <c r="F44" s="153"/>
      <c r="G44" s="154"/>
    </row>
    <row r="45" spans="1:7" ht="27" customHeight="1">
      <c r="A45" s="52"/>
      <c r="B45" s="19" t="s">
        <v>42</v>
      </c>
      <c r="C45" s="67" t="e">
        <f xml:space="preserve"> SUM(#REF!,#REF!,#REF!,#REF!,#REF!,#REF!,#REF!,#REF!,#REF!,#REF!,#REF!,#REF!,#REF!,#REF!,#REF!,#REF!,#REF!,#REF!,#REF!,#REF!,#REF!,#REF!)/$C$1</f>
        <v>#REF!</v>
      </c>
      <c r="D45" s="17"/>
      <c r="E45" s="17">
        <v>2</v>
      </c>
      <c r="F45" s="17"/>
      <c r="G45" s="63"/>
    </row>
    <row r="46" spans="1:7" ht="27" customHeight="1">
      <c r="A46" s="52"/>
      <c r="B46" s="7" t="s">
        <v>43</v>
      </c>
      <c r="C46" s="67" t="e">
        <f xml:space="preserve"> SUM(#REF!,#REF!,#REF!,#REF!,#REF!,#REF!,#REF!,#REF!,#REF!,#REF!,#REF!,#REF!,#REF!,#REF!,#REF!,#REF!,#REF!,#REF!,#REF!,#REF!,#REF!,#REF!)/$C$1</f>
        <v>#REF!</v>
      </c>
      <c r="D46" s="2"/>
      <c r="E46" s="2">
        <v>1</v>
      </c>
      <c r="F46" s="2"/>
      <c r="G46" s="59"/>
    </row>
    <row r="47" spans="1:7" ht="15" customHeight="1">
      <c r="A47" s="52"/>
      <c r="B47" s="8" t="s">
        <v>44</v>
      </c>
      <c r="C47" s="67" t="e">
        <f xml:space="preserve"> SUM(#REF!,#REF!,#REF!,#REF!,#REF!,#REF!,#REF!,#REF!,#REF!,#REF!,#REF!,#REF!,#REF!,#REF!,#REF!,#REF!,#REF!,#REF!,#REF!,#REF!,#REF!,#REF!)/$C$1</f>
        <v>#REF!</v>
      </c>
      <c r="D47" s="2"/>
      <c r="E47" s="2">
        <v>0</v>
      </c>
      <c r="F47" s="2"/>
      <c r="G47" s="59"/>
    </row>
    <row r="48" spans="1:7" ht="15" customHeight="1" thickBot="1">
      <c r="A48" s="51"/>
      <c r="B48" s="60" t="s">
        <v>45</v>
      </c>
      <c r="C48" s="67" t="e">
        <f xml:space="preserve"> SUM(#REF!,#REF!,#REF!,#REF!,#REF!,#REF!,#REF!,#REF!,#REF!,#REF!,#REF!,#REF!,#REF!,#REF!,#REF!,#REF!,#REF!,#REF!,#REF!,#REF!,#REF!,#REF!)/$C$1</f>
        <v>#REF!</v>
      </c>
      <c r="D48" s="141"/>
      <c r="E48" s="141"/>
      <c r="F48" s="141"/>
      <c r="G48" s="142"/>
    </row>
    <row r="49" spans="1:7" ht="27" customHeight="1">
      <c r="A49" s="50">
        <v>8</v>
      </c>
      <c r="B49" s="153" t="s">
        <v>46</v>
      </c>
      <c r="C49" s="153"/>
      <c r="D49" s="153"/>
      <c r="E49" s="153"/>
      <c r="F49" s="153"/>
      <c r="G49" s="154"/>
    </row>
    <row r="50" spans="1:7" ht="15" customHeight="1">
      <c r="A50" s="52"/>
      <c r="B50" s="19" t="s">
        <v>47</v>
      </c>
      <c r="C50" s="67" t="e">
        <f xml:space="preserve"> SUM(#REF!,#REF!,#REF!,#REF!,#REF!,#REF!,#REF!,#REF!,#REF!,#REF!,#REF!,#REF!,#REF!,#REF!,#REF!,#REF!,#REF!,#REF!,#REF!,#REF!,#REF!,#REF!)/$C$1</f>
        <v>#REF!</v>
      </c>
      <c r="D50" s="17"/>
      <c r="E50" s="17">
        <v>2</v>
      </c>
      <c r="F50" s="17"/>
      <c r="G50" s="63"/>
    </row>
    <row r="51" spans="1:7" ht="15" customHeight="1">
      <c r="A51" s="52"/>
      <c r="B51" s="7" t="s">
        <v>48</v>
      </c>
      <c r="C51" s="67" t="e">
        <f xml:space="preserve"> SUM(#REF!,#REF!,#REF!,#REF!,#REF!,#REF!,#REF!,#REF!,#REF!,#REF!,#REF!,#REF!,#REF!,#REF!,#REF!,#REF!,#REF!,#REF!,#REF!,#REF!,#REF!,#REF!)/$C$1</f>
        <v>#REF!</v>
      </c>
      <c r="D51" s="2"/>
      <c r="E51" s="2">
        <v>1</v>
      </c>
      <c r="F51" s="2"/>
      <c r="G51" s="59"/>
    </row>
    <row r="52" spans="1:7" ht="15" customHeight="1">
      <c r="A52" s="52"/>
      <c r="B52" s="8" t="s">
        <v>49</v>
      </c>
      <c r="C52" s="67" t="e">
        <f xml:space="preserve"> SUM(#REF!,#REF!,#REF!,#REF!,#REF!,#REF!,#REF!,#REF!,#REF!,#REF!,#REF!,#REF!,#REF!,#REF!,#REF!,#REF!,#REF!,#REF!,#REF!,#REF!,#REF!,#REF!)/$C$1</f>
        <v>#REF!</v>
      </c>
      <c r="D52" s="2"/>
      <c r="E52" s="2">
        <v>0</v>
      </c>
      <c r="F52" s="2"/>
      <c r="G52" s="59"/>
    </row>
    <row r="53" spans="1:7" ht="15" customHeight="1" thickBot="1">
      <c r="A53" s="51"/>
      <c r="B53" s="60" t="s">
        <v>45</v>
      </c>
      <c r="C53" s="67" t="e">
        <f xml:space="preserve"> SUM(#REF!,#REF!,#REF!,#REF!,#REF!,#REF!,#REF!,#REF!,#REF!,#REF!,#REF!,#REF!,#REF!,#REF!,#REF!,#REF!,#REF!,#REF!,#REF!,#REF!,#REF!,#REF!)/$C$1</f>
        <v>#REF!</v>
      </c>
      <c r="D53" s="135"/>
      <c r="E53" s="136"/>
      <c r="F53" s="136"/>
      <c r="G53" s="137"/>
    </row>
    <row r="54" spans="1:7" ht="27" customHeight="1">
      <c r="A54" s="50">
        <v>9</v>
      </c>
      <c r="B54" s="152" t="s">
        <v>50</v>
      </c>
      <c r="C54" s="153"/>
      <c r="D54" s="153"/>
      <c r="E54" s="153"/>
      <c r="F54" s="153"/>
      <c r="G54" s="154"/>
    </row>
    <row r="55" spans="1:7" ht="15" customHeight="1">
      <c r="A55" s="52"/>
      <c r="B55" s="19" t="s">
        <v>51</v>
      </c>
      <c r="C55" s="67" t="e">
        <f xml:space="preserve"> SUM(#REF!,#REF!,#REF!,#REF!,#REF!,#REF!,#REF!,#REF!,#REF!,#REF!,#REF!,#REF!,#REF!,#REF!,#REF!,#REF!,#REF!,#REF!,#REF!,#REF!,#REF!,#REF!)/$C$1</f>
        <v>#REF!</v>
      </c>
      <c r="D55" s="17"/>
      <c r="E55" s="17">
        <v>2</v>
      </c>
      <c r="F55" s="17"/>
      <c r="G55" s="63"/>
    </row>
    <row r="56" spans="1:7" ht="15" customHeight="1">
      <c r="A56" s="52"/>
      <c r="B56" s="7" t="s">
        <v>52</v>
      </c>
      <c r="C56" s="67" t="e">
        <f xml:space="preserve"> SUM(#REF!,#REF!,#REF!,#REF!,#REF!,#REF!,#REF!,#REF!,#REF!,#REF!,#REF!,#REF!,#REF!,#REF!,#REF!,#REF!,#REF!,#REF!,#REF!,#REF!,#REF!,#REF!)/$C$1</f>
        <v>#REF!</v>
      </c>
      <c r="D56" s="2"/>
      <c r="E56" s="2">
        <v>1</v>
      </c>
      <c r="F56" s="2"/>
      <c r="G56" s="59"/>
    </row>
    <row r="57" spans="1:7" ht="15" customHeight="1">
      <c r="A57" s="52"/>
      <c r="B57" s="8" t="s">
        <v>53</v>
      </c>
      <c r="C57" s="67" t="e">
        <f xml:space="preserve"> SUM(#REF!,#REF!,#REF!,#REF!,#REF!,#REF!,#REF!,#REF!,#REF!,#REF!,#REF!,#REF!,#REF!,#REF!,#REF!,#REF!,#REF!,#REF!,#REF!,#REF!,#REF!,#REF!)/$C$1</f>
        <v>#REF!</v>
      </c>
      <c r="D57" s="2"/>
      <c r="E57" s="2">
        <v>0</v>
      </c>
      <c r="F57" s="2"/>
      <c r="G57" s="59"/>
    </row>
    <row r="58" spans="1:7" ht="15" customHeight="1" thickBot="1">
      <c r="A58" s="51"/>
      <c r="B58" s="60" t="s">
        <v>54</v>
      </c>
      <c r="C58" s="67" t="e">
        <f xml:space="preserve"> SUM(#REF!,#REF!,#REF!,#REF!,#REF!,#REF!,#REF!,#REF!,#REF!,#REF!,#REF!,#REF!,#REF!,#REF!,#REF!,#REF!,#REF!,#REF!,#REF!,#REF!,#REF!,#REF!)/$C$1</f>
        <v>#REF!</v>
      </c>
      <c r="D58" s="135"/>
      <c r="E58" s="136"/>
      <c r="F58" s="136"/>
      <c r="G58" s="137"/>
    </row>
    <row r="59" spans="1:7" ht="27" customHeight="1">
      <c r="A59" s="50">
        <v>10</v>
      </c>
      <c r="B59" s="155" t="s">
        <v>55</v>
      </c>
      <c r="C59" s="155"/>
      <c r="D59" s="155"/>
      <c r="E59" s="155"/>
      <c r="F59" s="155"/>
      <c r="G59" s="156"/>
    </row>
    <row r="60" spans="1:7">
      <c r="A60" s="52"/>
      <c r="B60" s="18" t="s">
        <v>57</v>
      </c>
      <c r="C60" s="67" t="e">
        <f xml:space="preserve"> SUM(#REF!,#REF!,#REF!,#REF!,#REF!,#REF!,#REF!,#REF!,#REF!,#REF!,#REF!,#REF!,#REF!,#REF!,#REF!,#REF!,#REF!,#REF!,#REF!,#REF!,#REF!,#REF!)/$C$1</f>
        <v>#REF!</v>
      </c>
      <c r="D60" s="18"/>
      <c r="E60" s="18">
        <v>1</v>
      </c>
      <c r="F60" s="17"/>
      <c r="G60" s="63"/>
    </row>
    <row r="61" spans="1:7">
      <c r="A61" s="52"/>
      <c r="B61" s="10" t="s">
        <v>58</v>
      </c>
      <c r="C61" s="67" t="e">
        <f xml:space="preserve"> SUM(#REF!,#REF!,#REF!,#REF!,#REF!,#REF!,#REF!,#REF!,#REF!,#REF!,#REF!,#REF!,#REF!,#REF!,#REF!,#REF!,#REF!,#REF!,#REF!,#REF!,#REF!,#REF!)/$C$1</f>
        <v>#REF!</v>
      </c>
      <c r="D61" s="2"/>
      <c r="E61" s="2">
        <v>0</v>
      </c>
      <c r="F61" s="2"/>
      <c r="G61" s="59"/>
    </row>
    <row r="62" spans="1:7" ht="27" customHeight="1" thickBot="1">
      <c r="A62" s="51"/>
      <c r="B62" s="47" t="s">
        <v>56</v>
      </c>
      <c r="C62" s="141"/>
      <c r="D62" s="141"/>
      <c r="E62" s="141"/>
      <c r="F62" s="141"/>
      <c r="G62" s="142"/>
    </row>
    <row r="63" spans="1:7" ht="15.75" thickBot="1">
      <c r="A63" s="50">
        <v>11</v>
      </c>
      <c r="B63" s="146" t="s">
        <v>61</v>
      </c>
      <c r="C63" s="146"/>
      <c r="D63" s="147"/>
      <c r="E63" s="147"/>
      <c r="F63" s="147"/>
      <c r="G63" s="148"/>
    </row>
    <row r="64" spans="1:7">
      <c r="B64" s="16" t="s">
        <v>25</v>
      </c>
      <c r="C64" s="67" t="e">
        <f xml:space="preserve"> SUM(#REF!,#REF!,#REF!,#REF!,#REF!,#REF!,#REF!,#REF!,#REF!,#REF!,#REF!,#REF!,#REF!,#REF!,#REF!,#REF!,#REF!,#REF!,#REF!,#REF!,#REF!,#REF!)/$C$1</f>
        <v>#REF!</v>
      </c>
      <c r="D64" s="2"/>
      <c r="E64" s="2">
        <v>0</v>
      </c>
      <c r="F64" s="2"/>
      <c r="G64" s="2"/>
    </row>
    <row r="65" spans="1:7">
      <c r="B65" s="12" t="s">
        <v>26</v>
      </c>
      <c r="C65" s="67" t="e">
        <f xml:space="preserve"> SUM(#REF!,#REF!,#REF!,#REF!,#REF!,#REF!,#REF!,#REF!,#REF!,#REF!,#REF!,#REF!,#REF!,#REF!,#REF!,#REF!,#REF!,#REF!,#REF!,#REF!,#REF!,#REF!)/$C$1</f>
        <v>#REF!</v>
      </c>
      <c r="D65" s="2"/>
      <c r="E65" s="2">
        <v>1</v>
      </c>
      <c r="F65" s="2"/>
      <c r="G65" s="2"/>
    </row>
    <row r="66" spans="1:7">
      <c r="B66" s="12" t="s">
        <v>27</v>
      </c>
      <c r="C66" s="67" t="e">
        <f xml:space="preserve"> SUM(#REF!,#REF!,#REF!,#REF!,#REF!,#REF!,#REF!,#REF!,#REF!,#REF!,#REF!,#REF!,#REF!,#REF!,#REF!,#REF!,#REF!,#REF!,#REF!,#REF!,#REF!,#REF!)/$C$1</f>
        <v>#REF!</v>
      </c>
      <c r="D66" s="2"/>
      <c r="E66" s="2">
        <v>2</v>
      </c>
      <c r="F66" s="2"/>
      <c r="G66" s="2"/>
    </row>
    <row r="67" spans="1:7">
      <c r="B67" s="13" t="s">
        <v>62</v>
      </c>
      <c r="C67" s="67" t="e">
        <f xml:space="preserve"> SUM(#REF!,#REF!,#REF!,#REF!,#REF!,#REF!,#REF!,#REF!,#REF!,#REF!,#REF!,#REF!,#REF!,#REF!,#REF!,#REF!,#REF!,#REF!,#REF!,#REF!,#REF!,#REF!)/$C$1</f>
        <v>#REF!</v>
      </c>
      <c r="D67" s="2"/>
      <c r="E67" s="2">
        <v>3</v>
      </c>
      <c r="F67" s="2"/>
      <c r="G67" s="2"/>
    </row>
    <row r="68" spans="1:7" ht="15" customHeight="1" thickBot="1">
      <c r="B68" s="3" t="s">
        <v>54</v>
      </c>
      <c r="C68" s="67" t="e">
        <f xml:space="preserve"> SUM(#REF!,#REF!,#REF!,#REF!,#REF!,#REF!,#REF!,#REF!,#REF!,#REF!,#REF!,#REF!,#REF!,#REF!,#REF!,#REF!,#REF!,#REF!,#REF!,#REF!,#REF!,#REF!)/$C$1</f>
        <v>#REF!</v>
      </c>
      <c r="D68" s="143"/>
      <c r="E68" s="144"/>
      <c r="F68" s="144"/>
      <c r="G68" s="149"/>
    </row>
    <row r="69" spans="1:7">
      <c r="A69" s="50">
        <v>12</v>
      </c>
      <c r="B69" s="138" t="s">
        <v>68</v>
      </c>
      <c r="C69" s="139"/>
      <c r="D69" s="139"/>
      <c r="E69" s="139"/>
      <c r="F69" s="139"/>
      <c r="G69" s="140"/>
    </row>
    <row r="70" spans="1:7">
      <c r="A70" s="52"/>
      <c r="B70" s="22" t="s">
        <v>63</v>
      </c>
      <c r="C70" s="67" t="e">
        <f xml:space="preserve"> SUM(#REF!,#REF!,#REF!,#REF!,#REF!,#REF!,#REF!,#REF!,#REF!,#REF!,#REF!,#REF!,#REF!,#REF!,#REF!,#REF!,#REF!,#REF!,#REF!,#REF!,#REF!,#REF!)/$C$1</f>
        <v>#REF!</v>
      </c>
      <c r="D70" s="17"/>
      <c r="E70" s="17">
        <v>1</v>
      </c>
      <c r="F70" s="17"/>
      <c r="G70" s="63"/>
    </row>
    <row r="71" spans="1:7">
      <c r="A71" s="52"/>
      <c r="B71" s="14" t="s">
        <v>64</v>
      </c>
      <c r="C71" s="67" t="e">
        <f xml:space="preserve"> SUM(#REF!,#REF!,#REF!,#REF!,#REF!,#REF!,#REF!,#REF!,#REF!,#REF!,#REF!,#REF!,#REF!,#REF!,#REF!,#REF!,#REF!,#REF!,#REF!,#REF!,#REF!,#REF!)/$C$1</f>
        <v>#REF!</v>
      </c>
      <c r="D71" s="2"/>
      <c r="E71" s="2">
        <v>0</v>
      </c>
      <c r="F71" s="2"/>
      <c r="G71" s="59"/>
    </row>
    <row r="72" spans="1:7" ht="15" customHeight="1">
      <c r="A72" s="52"/>
      <c r="B72" s="11" t="s">
        <v>65</v>
      </c>
      <c r="C72" s="2"/>
      <c r="D72" s="2"/>
      <c r="E72" s="2"/>
      <c r="F72" s="2"/>
      <c r="G72" s="59"/>
    </row>
    <row r="73" spans="1:7" ht="15" customHeight="1">
      <c r="A73" s="52"/>
      <c r="B73" s="11" t="s">
        <v>66</v>
      </c>
      <c r="C73" s="67" t="e">
        <f xml:space="preserve"> SUM(#REF!,#REF!,#REF!,#REF!,#REF!,#REF!,#REF!,#REF!,#REF!,#REF!,#REF!,#REF!,#REF!,#REF!,#REF!,#REF!,#REF!,#REF!,#REF!,#REF!,#REF!,#REF!)/$C$1</f>
        <v>#REF!</v>
      </c>
      <c r="D73" s="2"/>
      <c r="E73" s="2"/>
      <c r="F73" s="2"/>
      <c r="G73" s="59"/>
    </row>
    <row r="74" spans="1:7" ht="15" customHeight="1">
      <c r="A74" s="52"/>
      <c r="B74" s="11" t="s">
        <v>67</v>
      </c>
      <c r="C74" s="67" t="e">
        <f xml:space="preserve"> SUM(#REF!,#REF!,#REF!,#REF!,#REF!,#REF!,#REF!,#REF!,#REF!,#REF!,#REF!,#REF!,#REF!,#REF!,#REF!,#REF!,#REF!,#REF!,#REF!,#REF!,#REF!,#REF!)/$C$1</f>
        <v>#REF!</v>
      </c>
      <c r="D74" s="2"/>
      <c r="E74" s="2"/>
      <c r="F74" s="2"/>
      <c r="G74" s="59"/>
    </row>
    <row r="75" spans="1:7" ht="15" customHeight="1">
      <c r="A75" s="52"/>
      <c r="B75" s="15" t="s">
        <v>69</v>
      </c>
      <c r="C75" s="67" t="e">
        <f xml:space="preserve"> SUM(#REF!,#REF!,#REF!,#REF!,#REF!,#REF!,#REF!,#REF!,#REF!,#REF!,#REF!,#REF!,#REF!,#REF!,#REF!,#REF!,#REF!,#REF!,#REF!,#REF!,#REF!,#REF!)/$C$1</f>
        <v>#REF!</v>
      </c>
      <c r="D75" s="143"/>
      <c r="E75" s="144"/>
      <c r="F75" s="144"/>
      <c r="G75" s="145"/>
    </row>
    <row r="76" spans="1:7" ht="15" customHeight="1" thickBot="1">
      <c r="A76" s="51"/>
      <c r="B76" s="47" t="s">
        <v>54</v>
      </c>
      <c r="C76" s="61"/>
      <c r="D76" s="135"/>
      <c r="E76" s="136"/>
      <c r="F76" s="136"/>
      <c r="G76" s="137"/>
    </row>
    <row r="77" spans="1:7" ht="30" customHeight="1">
      <c r="A77" s="50">
        <v>13</v>
      </c>
      <c r="B77" s="150" t="s">
        <v>70</v>
      </c>
      <c r="C77" s="150"/>
      <c r="D77" s="150"/>
      <c r="E77" s="150"/>
      <c r="F77" s="150"/>
      <c r="G77" s="151"/>
    </row>
    <row r="78" spans="1:7" ht="15" customHeight="1">
      <c r="A78" s="52"/>
      <c r="B78" s="11" t="s">
        <v>71</v>
      </c>
      <c r="C78" s="67" t="e">
        <f xml:space="preserve"> SUM(#REF!,#REF!,#REF!,#REF!,#REF!,#REF!,#REF!,#REF!,#REF!,#REF!,#REF!,#REF!,#REF!,#REF!,#REF!,#REF!,#REF!,#REF!,#REF!,#REF!,#REF!,#REF!)/$C$1</f>
        <v>#REF!</v>
      </c>
      <c r="D78" s="2"/>
      <c r="E78" s="2">
        <v>3</v>
      </c>
      <c r="F78" s="2"/>
      <c r="G78" s="59"/>
    </row>
    <row r="79" spans="1:7" ht="15" customHeight="1">
      <c r="A79" s="52"/>
      <c r="B79" s="11" t="s">
        <v>72</v>
      </c>
      <c r="C79" s="67" t="e">
        <f xml:space="preserve"> SUM(#REF!,#REF!,#REF!,#REF!,#REF!,#REF!,#REF!,#REF!,#REF!,#REF!,#REF!,#REF!,#REF!,#REF!,#REF!,#REF!,#REF!,#REF!,#REF!,#REF!,#REF!,#REF!)/$C$1</f>
        <v>#REF!</v>
      </c>
      <c r="D79" s="2"/>
      <c r="E79" s="2">
        <v>2</v>
      </c>
      <c r="F79" s="2"/>
      <c r="G79" s="59"/>
    </row>
    <row r="80" spans="1:7" ht="15" customHeight="1">
      <c r="A80" s="52"/>
      <c r="B80" s="11" t="s">
        <v>73</v>
      </c>
      <c r="C80" s="67" t="e">
        <f xml:space="preserve"> SUM(#REF!,#REF!,#REF!,#REF!,#REF!,#REF!,#REF!,#REF!,#REF!,#REF!,#REF!,#REF!,#REF!,#REF!,#REF!,#REF!,#REF!,#REF!,#REF!,#REF!,#REF!,#REF!)/$C$1</f>
        <v>#REF!</v>
      </c>
      <c r="D80" s="2"/>
      <c r="E80" s="2">
        <v>1</v>
      </c>
      <c r="F80" s="2"/>
      <c r="G80" s="59"/>
    </row>
    <row r="81" spans="1:12" ht="15" customHeight="1">
      <c r="A81" s="52"/>
      <c r="B81" s="15" t="s">
        <v>74</v>
      </c>
      <c r="C81" s="67" t="e">
        <f xml:space="preserve"> SUM(#REF!,#REF!,#REF!,#REF!,#REF!,#REF!,#REF!,#REF!,#REF!,#REF!,#REF!,#REF!,#REF!,#REF!,#REF!,#REF!,#REF!,#REF!,#REF!,#REF!,#REF!,#REF!)/$C$1</f>
        <v>#REF!</v>
      </c>
      <c r="D81" s="2"/>
      <c r="E81" s="2">
        <v>0</v>
      </c>
      <c r="F81" s="2"/>
      <c r="G81" s="59"/>
    </row>
    <row r="82" spans="1:12" ht="15" customHeight="1" thickBot="1">
      <c r="A82" s="51"/>
      <c r="B82" s="47" t="s">
        <v>54</v>
      </c>
      <c r="C82" s="67" t="e">
        <f xml:space="preserve"> SUM(#REF!,#REF!,#REF!,#REF!,#REF!,#REF!,#REF!,#REF!,#REF!,#REF!,#REF!,#REF!,#REF!,#REF!,#REF!,#REF!,#REF!,#REF!,#REF!,#REF!,#REF!,#REF!)/$C$1</f>
        <v>#REF!</v>
      </c>
      <c r="D82" s="135"/>
      <c r="E82" s="136"/>
      <c r="F82" s="136"/>
      <c r="G82" s="137"/>
    </row>
    <row r="83" spans="1:12">
      <c r="A83" s="50">
        <v>14</v>
      </c>
      <c r="B83" s="133" t="s">
        <v>75</v>
      </c>
      <c r="C83" s="133"/>
      <c r="D83" s="133"/>
      <c r="E83" s="133"/>
      <c r="F83" s="133"/>
      <c r="G83" s="134"/>
    </row>
    <row r="84" spans="1:12" ht="15" customHeight="1">
      <c r="A84" s="52"/>
      <c r="B84" s="3" t="s">
        <v>76</v>
      </c>
      <c r="C84" s="67" t="e">
        <f xml:space="preserve"> SUM(#REF!,#REF!,#REF!,#REF!,#REF!,#REF!,#REF!,#REF!,#REF!,#REF!,#REF!,#REF!,#REF!,#REF!,#REF!,#REF!,#REF!,#REF!,#REF!,#REF!,#REF!,#REF!)/$C$1</f>
        <v>#REF!</v>
      </c>
      <c r="D84" s="2"/>
      <c r="E84" s="2">
        <v>3</v>
      </c>
      <c r="F84" s="2"/>
      <c r="G84" s="59"/>
    </row>
    <row r="85" spans="1:12" ht="27" customHeight="1">
      <c r="A85" s="52"/>
      <c r="B85" s="3" t="s">
        <v>77</v>
      </c>
      <c r="C85" s="67" t="e">
        <f xml:space="preserve"> SUM(#REF!,#REF!,#REF!,#REF!,#REF!,#REF!,#REF!,#REF!,#REF!,#REF!,#REF!,#REF!,#REF!,#REF!,#REF!,#REF!,#REF!,#REF!,#REF!,#REF!,#REF!,#REF!)/$C$1</f>
        <v>#REF!</v>
      </c>
      <c r="D85" s="2"/>
      <c r="E85" s="2">
        <v>2</v>
      </c>
      <c r="F85" s="2"/>
      <c r="G85" s="59"/>
    </row>
    <row r="86" spans="1:12" ht="15" customHeight="1">
      <c r="A86" s="52"/>
      <c r="B86" s="3" t="s">
        <v>78</v>
      </c>
      <c r="C86" s="67" t="e">
        <f xml:space="preserve"> SUM(#REF!,#REF!,#REF!,#REF!,#REF!,#REF!,#REF!,#REF!,#REF!,#REF!,#REF!,#REF!,#REF!,#REF!,#REF!,#REF!,#REF!,#REF!,#REF!,#REF!,#REF!,#REF!)/$C$1</f>
        <v>#REF!</v>
      </c>
      <c r="D86" s="2"/>
      <c r="E86" s="2">
        <v>1</v>
      </c>
      <c r="F86" s="2"/>
      <c r="G86" s="59"/>
    </row>
    <row r="87" spans="1:12" ht="15" customHeight="1">
      <c r="A87" s="52"/>
      <c r="B87" s="6" t="s">
        <v>79</v>
      </c>
      <c r="C87" s="67" t="e">
        <f xml:space="preserve"> SUM(#REF!,#REF!,#REF!,#REF!,#REF!,#REF!,#REF!,#REF!,#REF!,#REF!,#REF!,#REF!,#REF!,#REF!,#REF!,#REF!,#REF!,#REF!,#REF!,#REF!,#REF!,#REF!)/$C$1</f>
        <v>#REF!</v>
      </c>
      <c r="D87" s="2"/>
      <c r="E87" s="2">
        <v>0</v>
      </c>
      <c r="F87" s="2"/>
      <c r="G87" s="59"/>
    </row>
    <row r="88" spans="1:12" ht="15" customHeight="1" thickBot="1">
      <c r="A88" s="51"/>
      <c r="B88" s="60" t="s">
        <v>80</v>
      </c>
      <c r="C88" s="67" t="e">
        <f xml:space="preserve"> SUM(#REF!,#REF!,#REF!,#REF!,#REF!,#REF!,#REF!,#REF!,#REF!,#REF!,#REF!,#REF!,#REF!,#REF!,#REF!,#REF!,#REF!,#REF!,#REF!,#REF!,#REF!,#REF!)/$C$1</f>
        <v>#REF!</v>
      </c>
      <c r="D88" s="135"/>
      <c r="E88" s="136"/>
      <c r="F88" s="136"/>
      <c r="G88" s="137"/>
    </row>
    <row r="89" spans="1:12">
      <c r="A89" s="50">
        <v>15</v>
      </c>
      <c r="B89" s="138" t="s">
        <v>81</v>
      </c>
      <c r="C89" s="139"/>
      <c r="D89" s="139"/>
      <c r="E89" s="139"/>
      <c r="F89" s="139"/>
      <c r="G89" s="140"/>
    </row>
    <row r="90" spans="1:12" ht="27" customHeight="1">
      <c r="A90" s="52"/>
      <c r="B90" s="23" t="s">
        <v>82</v>
      </c>
      <c r="C90" s="67" t="e">
        <f xml:space="preserve"> SUM(#REF!,#REF!,#REF!,#REF!,#REF!,#REF!,#REF!,#REF!,#REF!,#REF!,#REF!,#REF!,#REF!,#REF!,#REF!,#REF!,#REF!,#REF!,#REF!,#REF!,#REF!,#REF!)/$C$1</f>
        <v>#REF!</v>
      </c>
      <c r="D90" s="17"/>
      <c r="E90" s="17">
        <v>3</v>
      </c>
      <c r="F90" s="17"/>
      <c r="G90" s="63"/>
    </row>
    <row r="91" spans="1:12" ht="27" customHeight="1">
      <c r="A91" s="52"/>
      <c r="B91" s="11" t="s">
        <v>83</v>
      </c>
      <c r="C91" s="67" t="e">
        <f xml:space="preserve"> SUM(#REF!,#REF!,#REF!,#REF!,#REF!,#REF!,#REF!,#REF!,#REF!,#REF!,#REF!,#REF!,#REF!,#REF!,#REF!,#REF!,#REF!,#REF!,#REF!,#REF!,#REF!,#REF!)/$C$1</f>
        <v>#REF!</v>
      </c>
      <c r="D91" s="2"/>
      <c r="E91" s="2">
        <v>2</v>
      </c>
      <c r="F91" s="2"/>
      <c r="G91" s="59"/>
      <c r="H91" s="66" t="s">
        <v>530</v>
      </c>
      <c r="I91" s="64">
        <f>SUM(D21:D25, D28:D32,D35:D37,D40:D42,D45:D47,D50:D52,D55:D57,D60:D61,D64:D67,D70:D71,D78:D81,D84:D87,D90:D93)</f>
        <v>0</v>
      </c>
      <c r="J91" s="64" t="s">
        <v>531</v>
      </c>
      <c r="K91" s="64">
        <f>SUM(E24,E31,E35,E40,E45,E50,E55,E60,E67,E70,E78,E84,E90,)</f>
        <v>30</v>
      </c>
      <c r="L91" s="26"/>
    </row>
    <row r="92" spans="1:12" ht="27" customHeight="1">
      <c r="A92" s="52"/>
      <c r="B92" s="11" t="s">
        <v>84</v>
      </c>
      <c r="C92" s="67" t="e">
        <f xml:space="preserve"> SUM(#REF!,#REF!,#REF!,#REF!,#REF!,#REF!,#REF!,#REF!,#REF!,#REF!,#REF!,#REF!,#REF!,#REF!,#REF!,#REF!,#REF!,#REF!,#REF!,#REF!,#REF!,#REF!)/$C$1</f>
        <v>#REF!</v>
      </c>
      <c r="D92" s="2"/>
      <c r="E92" s="2">
        <v>1</v>
      </c>
      <c r="F92" s="2"/>
      <c r="G92" s="59"/>
      <c r="H92" s="65"/>
      <c r="I92" s="64"/>
      <c r="J92" s="64"/>
      <c r="K92" s="64"/>
      <c r="L92" s="26"/>
    </row>
    <row r="93" spans="1:12" ht="27" customHeight="1">
      <c r="A93" s="52"/>
      <c r="B93" s="15" t="s">
        <v>85</v>
      </c>
      <c r="C93" s="67" t="e">
        <f xml:space="preserve"> SUM(#REF!,#REF!,#REF!,#REF!,#REF!,#REF!,#REF!,#REF!,#REF!,#REF!,#REF!,#REF!,#REF!,#REF!,#REF!,#REF!,#REF!,#REF!,#REF!,#REF!,#REF!,#REF!)/$C$1</f>
        <v>#REF!</v>
      </c>
      <c r="D93" s="2"/>
      <c r="E93" s="2">
        <v>0</v>
      </c>
      <c r="F93" s="2"/>
      <c r="G93" s="59"/>
      <c r="H93" s="65" t="s">
        <v>527</v>
      </c>
      <c r="I93" s="64" t="e">
        <f>SUM(I11,I18,I91)</f>
        <v>#REF!</v>
      </c>
      <c r="J93" s="64" t="s">
        <v>532</v>
      </c>
      <c r="K93" s="64">
        <f>SUM(K11,K18,K91)</f>
        <v>80</v>
      </c>
      <c r="L93" s="26"/>
    </row>
    <row r="94" spans="1:12" ht="15" customHeight="1" thickBot="1">
      <c r="A94" s="51"/>
      <c r="B94" s="47" t="s">
        <v>54</v>
      </c>
      <c r="C94" s="68" t="e">
        <f xml:space="preserve"> SUM(#REF!,#REF!,#REF!,#REF!,#REF!,#REF!,#REF!,#REF!,#REF!,#REF!,#REF!,#REF!,#REF!,#REF!,#REF!,#REF!,#REF!,#REF!,#REF!,#REF!,#REF!,#REF!)/$C$1</f>
        <v>#REF!</v>
      </c>
      <c r="D94" s="141"/>
      <c r="E94" s="141"/>
      <c r="F94" s="141"/>
      <c r="G94" s="142"/>
    </row>
    <row r="98" spans="2:4" ht="15.75" thickBot="1">
      <c r="B98" s="36" t="s">
        <v>533</v>
      </c>
      <c r="C98" s="37" t="s">
        <v>543</v>
      </c>
      <c r="D98" s="37" t="s">
        <v>534</v>
      </c>
    </row>
    <row r="99" spans="2:4">
      <c r="B99" s="40" t="s">
        <v>108</v>
      </c>
      <c r="C99" s="41">
        <v>53</v>
      </c>
      <c r="D99" s="41">
        <v>1</v>
      </c>
    </row>
    <row r="100" spans="2:4">
      <c r="B100" s="42" t="s">
        <v>101</v>
      </c>
      <c r="C100" s="33">
        <v>50</v>
      </c>
      <c r="D100" s="33">
        <v>2</v>
      </c>
    </row>
    <row r="101" spans="2:4">
      <c r="B101" s="42" t="s">
        <v>100</v>
      </c>
      <c r="C101" s="33">
        <v>50</v>
      </c>
      <c r="D101" s="33">
        <v>2</v>
      </c>
    </row>
    <row r="102" spans="2:4">
      <c r="B102" s="42" t="s">
        <v>102</v>
      </c>
      <c r="C102" s="33">
        <v>44</v>
      </c>
      <c r="D102" s="33">
        <v>4</v>
      </c>
    </row>
    <row r="103" spans="2:4">
      <c r="B103" s="42" t="s">
        <v>104</v>
      </c>
      <c r="C103" s="33">
        <v>38</v>
      </c>
      <c r="D103" s="33">
        <v>6</v>
      </c>
    </row>
    <row r="104" spans="2:4">
      <c r="B104" s="42" t="s">
        <v>138</v>
      </c>
      <c r="C104" s="33">
        <v>39</v>
      </c>
      <c r="D104" s="33">
        <v>5</v>
      </c>
    </row>
    <row r="105" spans="2:4">
      <c r="B105" s="42" t="s">
        <v>107</v>
      </c>
      <c r="C105" s="33">
        <v>35</v>
      </c>
      <c r="D105" s="33">
        <v>8</v>
      </c>
    </row>
    <row r="106" spans="2:4">
      <c r="B106" s="42" t="s">
        <v>111</v>
      </c>
      <c r="C106" s="33">
        <v>36</v>
      </c>
      <c r="D106" s="33">
        <v>7</v>
      </c>
    </row>
    <row r="107" spans="2:4">
      <c r="B107" s="42" t="s">
        <v>103</v>
      </c>
      <c r="C107" s="33">
        <v>36</v>
      </c>
      <c r="D107" s="33">
        <v>7</v>
      </c>
    </row>
    <row r="108" spans="2:4">
      <c r="B108" s="42" t="s">
        <v>106</v>
      </c>
      <c r="C108" s="33" t="e">
        <f>#REF!</f>
        <v>#REF!</v>
      </c>
      <c r="D108" s="33">
        <v>10</v>
      </c>
    </row>
    <row r="109" spans="2:4">
      <c r="B109" s="42" t="s">
        <v>139</v>
      </c>
      <c r="C109" s="33">
        <v>27</v>
      </c>
      <c r="D109" s="33">
        <v>11</v>
      </c>
    </row>
    <row r="110" spans="2:4">
      <c r="B110" s="42" t="s">
        <v>112</v>
      </c>
      <c r="C110" s="33">
        <v>25</v>
      </c>
      <c r="D110" s="33">
        <v>12</v>
      </c>
    </row>
    <row r="111" spans="2:4">
      <c r="B111" s="42" t="s">
        <v>99</v>
      </c>
      <c r="C111" s="33">
        <v>25</v>
      </c>
      <c r="D111" s="33">
        <v>12</v>
      </c>
    </row>
    <row r="112" spans="2:4">
      <c r="B112" s="42" t="s">
        <v>105</v>
      </c>
      <c r="C112" s="33">
        <v>24</v>
      </c>
      <c r="D112" s="33">
        <v>14</v>
      </c>
    </row>
    <row r="113" spans="2:4">
      <c r="B113" s="42" t="s">
        <v>109</v>
      </c>
      <c r="C113" s="33">
        <v>19</v>
      </c>
      <c r="D113" s="33">
        <v>15</v>
      </c>
    </row>
    <row r="114" spans="2:4">
      <c r="B114" s="42" t="s">
        <v>542</v>
      </c>
      <c r="C114" s="33">
        <v>18</v>
      </c>
      <c r="D114" s="33">
        <v>16</v>
      </c>
    </row>
    <row r="115" spans="2:4">
      <c r="B115" s="42" t="s">
        <v>140</v>
      </c>
      <c r="C115" s="33">
        <v>15</v>
      </c>
      <c r="D115" s="33">
        <v>17</v>
      </c>
    </row>
    <row r="116" spans="2:4">
      <c r="B116" s="42" t="s">
        <v>110</v>
      </c>
      <c r="C116" s="33">
        <v>15</v>
      </c>
      <c r="D116" s="33">
        <v>17</v>
      </c>
    </row>
    <row r="117" spans="2:4">
      <c r="B117" s="42" t="s">
        <v>98</v>
      </c>
      <c r="C117" s="33">
        <v>11</v>
      </c>
      <c r="D117" s="33">
        <v>19</v>
      </c>
    </row>
    <row r="118" spans="2:4">
      <c r="B118" s="42" t="s">
        <v>117</v>
      </c>
      <c r="C118" s="33"/>
      <c r="D118" s="33">
        <v>20</v>
      </c>
    </row>
    <row r="119" spans="2:4" ht="15.75" thickBot="1">
      <c r="B119" s="38" t="s">
        <v>129</v>
      </c>
      <c r="C119" s="39"/>
      <c r="D119" s="39">
        <v>21</v>
      </c>
    </row>
    <row r="120" spans="2:4" ht="15.75" thickTop="1"/>
  </sheetData>
  <mergeCells count="29">
    <mergeCell ref="D33:G33"/>
    <mergeCell ref="B3:G3"/>
    <mergeCell ref="B11:G11"/>
    <mergeCell ref="B20:G20"/>
    <mergeCell ref="D26:G26"/>
    <mergeCell ref="B27:G27"/>
    <mergeCell ref="C62:G62"/>
    <mergeCell ref="B34:G34"/>
    <mergeCell ref="D38:G38"/>
    <mergeCell ref="B39:G39"/>
    <mergeCell ref="D43:G43"/>
    <mergeCell ref="B44:G44"/>
    <mergeCell ref="D48:G48"/>
    <mergeCell ref="B49:G49"/>
    <mergeCell ref="D53:G53"/>
    <mergeCell ref="B54:G54"/>
    <mergeCell ref="D58:G58"/>
    <mergeCell ref="B59:G59"/>
    <mergeCell ref="B63:G63"/>
    <mergeCell ref="D68:G68"/>
    <mergeCell ref="B69:G69"/>
    <mergeCell ref="D76:G76"/>
    <mergeCell ref="B77:G77"/>
    <mergeCell ref="B83:G83"/>
    <mergeCell ref="D88:G88"/>
    <mergeCell ref="B89:G89"/>
    <mergeCell ref="D94:G94"/>
    <mergeCell ref="D75:G75"/>
    <mergeCell ref="D82:G82"/>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c r="F18" s="48"/>
      <c r="G18" s="49"/>
      <c r="H18" s="77" t="s">
        <v>526</v>
      </c>
      <c r="I18" s="75">
        <f>SUM(C12:G18)*'Point distribution and weighing'!I17</f>
        <v>0.14285714285714285</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v>1</v>
      </c>
      <c r="D23" s="2">
        <f t="shared" si="0"/>
        <v>4</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t="s">
        <v>747</v>
      </c>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v>1</v>
      </c>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 t="shared" si="9"/>
        <v>0</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t="s">
        <v>538</v>
      </c>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t="s">
        <v>538</v>
      </c>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t="s">
        <v>538</v>
      </c>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t="s">
        <v>538</v>
      </c>
      <c r="B93" s="47" t="s">
        <v>54</v>
      </c>
      <c r="C93" s="61"/>
      <c r="D93" s="141"/>
      <c r="E93" s="141"/>
      <c r="F93" s="141"/>
      <c r="G93" s="142"/>
    </row>
    <row r="95" spans="1:7" ht="30">
      <c r="C95" s="77" t="s">
        <v>530</v>
      </c>
      <c r="D95" s="75">
        <f>SUM(D20:D24, D27:D31,D34:D36,D39:D41,D44:D46,D49:D51,D54:D56,D59:D60,D63:D66,D69:D74,D77:D80,D83:D86,D89:D92)</f>
        <v>16</v>
      </c>
      <c r="E95" s="76" t="s">
        <v>531</v>
      </c>
      <c r="F95" s="75">
        <f>SUM(G20:G24, G27:G31,G34:G36,G39:G41,G44:G46,G49:G51,G54:G56,G59:G60,G63:G66,G69:G75,G77:G80,G83:G86,G89:G92)</f>
        <v>42</v>
      </c>
    </row>
    <row r="96" spans="1:7">
      <c r="C96" s="77" t="s">
        <v>706</v>
      </c>
      <c r="D96" s="75">
        <f>SUM(I10,I18)</f>
        <v>0.54285714285714293</v>
      </c>
      <c r="E96" s="76" t="s">
        <v>707</v>
      </c>
      <c r="F96" s="75">
        <f>SUM(K10,K18)</f>
        <v>8</v>
      </c>
      <c r="G96" s="26"/>
    </row>
    <row r="97" spans="3:7" ht="30">
      <c r="C97" s="77" t="s">
        <v>527</v>
      </c>
      <c r="D97" s="75">
        <f>SUM(D95:D96)</f>
        <v>16.542857142857144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c r="E7" s="11">
        <v>1</v>
      </c>
      <c r="F7" s="11"/>
      <c r="G7" s="56"/>
    </row>
    <row r="8" spans="1:11" ht="15" customHeight="1">
      <c r="A8" s="52"/>
      <c r="B8" s="11" t="s">
        <v>9</v>
      </c>
      <c r="C8" s="11"/>
      <c r="D8" s="11"/>
      <c r="E8" s="11">
        <v>1</v>
      </c>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1</v>
      </c>
      <c r="F12" s="9">
        <v>1</v>
      </c>
      <c r="G12" s="46"/>
    </row>
    <row r="13" spans="1:11" ht="15" customHeight="1">
      <c r="A13" s="52"/>
      <c r="B13" s="11" t="s">
        <v>18</v>
      </c>
      <c r="C13" s="9">
        <v>1</v>
      </c>
      <c r="D13" s="11">
        <v>1</v>
      </c>
      <c r="E13" s="9">
        <v>1</v>
      </c>
      <c r="F13" s="9">
        <v>1</v>
      </c>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c r="F18" s="48"/>
      <c r="G18" s="49"/>
      <c r="H18" s="77" t="s">
        <v>526</v>
      </c>
      <c r="I18" s="75">
        <f>SUM(C12:G18)*'Point distribution and weighing'!I17</f>
        <v>1.1428571428571428</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v>1</v>
      </c>
      <c r="D21" s="2">
        <f t="shared" ref="D21:D24" si="0">IF(C21=1, E21,)</f>
        <v>1</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t="s">
        <v>538</v>
      </c>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t="s">
        <v>538</v>
      </c>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t="s">
        <v>538</v>
      </c>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t="s">
        <v>538</v>
      </c>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t="s">
        <v>538</v>
      </c>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t="s">
        <v>538</v>
      </c>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A67" t="s">
        <v>538</v>
      </c>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 t="shared" si="9"/>
        <v>0</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t="s">
        <v>538</v>
      </c>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t="s">
        <v>538</v>
      </c>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t="s">
        <v>538</v>
      </c>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t="s">
        <v>538</v>
      </c>
      <c r="B93" s="47" t="s">
        <v>54</v>
      </c>
      <c r="C93" s="61"/>
      <c r="D93" s="141"/>
      <c r="E93" s="141"/>
      <c r="F93" s="141"/>
      <c r="G93" s="142"/>
    </row>
    <row r="95" spans="1:7" ht="30">
      <c r="C95" s="77" t="s">
        <v>530</v>
      </c>
      <c r="D95" s="75">
        <f>SUM(D20:D24, D27:D31,D34:D36,D39:D41,D44:D46,D49:D51,D54:D56,D59:D60,D63:D66,D69:D74,D77:D80,D83:D86,D89:D92)</f>
        <v>2</v>
      </c>
      <c r="E95" s="76" t="s">
        <v>531</v>
      </c>
      <c r="F95" s="75">
        <f>SUM(G20:G24, G27:G31,G34:G36,G39:G41,G44:G46,G49:G51,G54:G56,G59:G60,G63:G66,G69:G75,G77:G80,G83:G86,G89:G92)</f>
        <v>42</v>
      </c>
    </row>
    <row r="96" spans="1:7">
      <c r="C96" s="77" t="s">
        <v>706</v>
      </c>
      <c r="D96" s="75">
        <f>SUM(I10,I18)</f>
        <v>2.7428571428571429</v>
      </c>
      <c r="E96" s="76" t="s">
        <v>707</v>
      </c>
      <c r="F96" s="75">
        <f>SUM(K10,K18)</f>
        <v>8</v>
      </c>
      <c r="G96" s="26"/>
    </row>
    <row r="97" spans="3:7" ht="30">
      <c r="C97" s="77" t="s">
        <v>527</v>
      </c>
      <c r="D97" s="75">
        <f>SUM(D95:D96)</f>
        <v>4.7428571428571429</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2:K97"/>
  <sheetViews>
    <sheetView showGridLines="0" zoomScaleNormal="100" workbookViewId="0">
      <pane ySplit="2" topLeftCell="A93" activePane="bottomLeft" state="frozen"/>
      <selection pane="bottomLeft" activeCell="B97" sqref="B97"/>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v>1</v>
      </c>
      <c r="E7" s="11"/>
      <c r="F7" s="11"/>
      <c r="G7" s="56"/>
    </row>
    <row r="8" spans="1:11" ht="15" customHeight="1">
      <c r="A8" s="52"/>
      <c r="B8" s="11" t="s">
        <v>9</v>
      </c>
      <c r="C8" s="11"/>
      <c r="D8" s="11">
        <v>1</v>
      </c>
      <c r="E8" s="11"/>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c r="F12" s="9"/>
      <c r="G12" s="46"/>
    </row>
    <row r="13" spans="1:11" ht="15" customHeight="1">
      <c r="A13" s="52"/>
      <c r="B13" s="11" t="s">
        <v>18</v>
      </c>
      <c r="C13" s="9"/>
      <c r="D13" s="11"/>
      <c r="E13" s="9"/>
      <c r="F13" s="9"/>
      <c r="G13" s="46"/>
    </row>
    <row r="14" spans="1:11" ht="27" customHeight="1">
      <c r="A14" s="52"/>
      <c r="B14" s="11" t="s">
        <v>19</v>
      </c>
      <c r="C14" s="9">
        <v>1</v>
      </c>
      <c r="D14" s="11">
        <v>1</v>
      </c>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v>1</v>
      </c>
      <c r="D18" s="47">
        <v>1</v>
      </c>
      <c r="E18" s="48"/>
      <c r="F18" s="48"/>
      <c r="G18" s="49"/>
      <c r="H18" s="77" t="s">
        <v>526</v>
      </c>
      <c r="I18" s="75">
        <f>SUM(C12:G18)*'Point distribution and weighing'!I17</f>
        <v>0.8571428571428571</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IF(C21=1, E21,)</f>
        <v>0</v>
      </c>
      <c r="E21" s="24">
        <f>'Point distribution and weighing'!E21</f>
        <v>1</v>
      </c>
      <c r="F21" s="24">
        <f>'Point distribution and weighing'!F21</f>
        <v>0</v>
      </c>
      <c r="G21" s="24">
        <f>'Point distribution and weighing'!G21</f>
        <v>0</v>
      </c>
    </row>
    <row r="22" spans="1:11">
      <c r="A22" s="52"/>
      <c r="B22" s="1" t="s">
        <v>27</v>
      </c>
      <c r="C22" s="2">
        <v>1</v>
      </c>
      <c r="D22" s="2">
        <f>IF(C22=1, E22,)</f>
        <v>2</v>
      </c>
      <c r="E22" s="24">
        <f>'Point distribution and weighing'!E22</f>
        <v>2</v>
      </c>
      <c r="F22" s="24">
        <f>'Point distribution and weighing'!F22</f>
        <v>0</v>
      </c>
      <c r="G22" s="24">
        <f>'Point distribution and weighing'!G22</f>
        <v>0</v>
      </c>
    </row>
    <row r="23" spans="1:11">
      <c r="A23" s="52"/>
      <c r="B23" s="1" t="s">
        <v>28</v>
      </c>
      <c r="C23" s="2"/>
      <c r="D23" s="2">
        <f>IF(C23=1, E23,)</f>
        <v>0</v>
      </c>
      <c r="E23" s="24">
        <f>'Point distribution and weighing'!E23</f>
        <v>4</v>
      </c>
      <c r="F23" s="24">
        <f>'Point distribution and weighing'!F23</f>
        <v>0</v>
      </c>
      <c r="G23" s="24">
        <f>'Point distribution and weighing'!G23</f>
        <v>0</v>
      </c>
    </row>
    <row r="24" spans="1:11">
      <c r="A24" s="52"/>
      <c r="B24" s="1" t="s">
        <v>29</v>
      </c>
      <c r="C24" s="2"/>
      <c r="D24" s="2">
        <f>IF(C24=1, E24,)</f>
        <v>0</v>
      </c>
      <c r="E24" s="24">
        <f>'Point distribution and weighing'!E24</f>
        <v>2</v>
      </c>
      <c r="F24" s="24">
        <f>'Point distribution and weighing'!F24</f>
        <v>0</v>
      </c>
      <c r="G24" s="24">
        <f>'Point distribution and weighing'!G24</f>
        <v>0</v>
      </c>
    </row>
    <row r="25" spans="1:11" ht="15" customHeight="1" thickBot="1">
      <c r="A25" s="51"/>
      <c r="B25" s="60" t="s">
        <v>60</v>
      </c>
      <c r="C25" s="61"/>
      <c r="D25" s="141" t="s">
        <v>539</v>
      </c>
      <c r="E25" s="141"/>
      <c r="F25" s="141"/>
      <c r="G25" s="142"/>
    </row>
    <row r="26" spans="1:11" ht="27" customHeight="1">
      <c r="A26" s="58">
        <v>4</v>
      </c>
      <c r="B26" s="160" t="s">
        <v>30</v>
      </c>
      <c r="C26" s="166"/>
      <c r="D26" s="166"/>
      <c r="E26" s="166"/>
      <c r="F26" s="166"/>
      <c r="G26" s="167"/>
    </row>
    <row r="27" spans="1:11">
      <c r="B27" s="1" t="s">
        <v>25</v>
      </c>
      <c r="C27" s="2"/>
      <c r="D27" s="2">
        <f>IF(C27=1, E27,)</f>
        <v>0</v>
      </c>
      <c r="E27" s="24">
        <f>'Point distribution and weighing'!E27</f>
        <v>0</v>
      </c>
      <c r="F27" s="24">
        <f>'Point distribution and weighing'!F27</f>
        <v>0</v>
      </c>
      <c r="G27" s="24">
        <f>'Point distribution and weighing'!G27</f>
        <v>4</v>
      </c>
    </row>
    <row r="28" spans="1:11">
      <c r="B28" s="1" t="s">
        <v>26</v>
      </c>
      <c r="C28" s="2"/>
      <c r="D28" s="2">
        <f>IF(C28=1, E28,)</f>
        <v>0</v>
      </c>
      <c r="E28" s="24">
        <f>'Point distribution and weighing'!E28</f>
        <v>1</v>
      </c>
      <c r="F28" s="24">
        <f>'Point distribution and weighing'!F28</f>
        <v>0</v>
      </c>
      <c r="G28" s="24">
        <f>'Point distribution and weighing'!G28</f>
        <v>0</v>
      </c>
    </row>
    <row r="29" spans="1:11">
      <c r="B29" s="1" t="s">
        <v>27</v>
      </c>
      <c r="C29" s="2"/>
      <c r="D29" s="2">
        <f>IF(C29=1, E29,)</f>
        <v>0</v>
      </c>
      <c r="E29" s="24">
        <f>'Point distribution and weighing'!E29</f>
        <v>2</v>
      </c>
      <c r="F29" s="24">
        <f>'Point distribution and weighing'!F29</f>
        <v>0</v>
      </c>
      <c r="G29" s="24">
        <f>'Point distribution and weighing'!G29</f>
        <v>0</v>
      </c>
    </row>
    <row r="30" spans="1:11">
      <c r="B30" s="1" t="s">
        <v>28</v>
      </c>
      <c r="C30" s="2"/>
      <c r="D30" s="2">
        <f>IF(C30=1, E30,)</f>
        <v>0</v>
      </c>
      <c r="E30" s="24">
        <f>'Point distribution and weighing'!E30</f>
        <v>4</v>
      </c>
      <c r="F30" s="24">
        <f>'Point distribution and weighing'!F30</f>
        <v>0</v>
      </c>
      <c r="G30" s="24">
        <f>'Point distribution and weighing'!G30</f>
        <v>0</v>
      </c>
    </row>
    <row r="31" spans="1:11">
      <c r="B31" s="4" t="s">
        <v>29</v>
      </c>
      <c r="C31" s="5"/>
      <c r="D31" s="2">
        <f>IF(C31=1, E31,)</f>
        <v>0</v>
      </c>
      <c r="E31" s="24">
        <f>'Point distribution and weighing'!E31</f>
        <v>0</v>
      </c>
      <c r="F31" s="24">
        <f>'Point distribution and weighing'!F31</f>
        <v>0</v>
      </c>
      <c r="G31" s="24">
        <f>'Point distribution and weighing'!G31</f>
        <v>0</v>
      </c>
    </row>
    <row r="32" spans="1:11" ht="15" customHeight="1" thickBot="1">
      <c r="B32" s="6" t="s">
        <v>59</v>
      </c>
      <c r="C32" s="62">
        <v>1</v>
      </c>
      <c r="D32" s="157" t="s">
        <v>539</v>
      </c>
      <c r="E32" s="158"/>
      <c r="F32" s="158"/>
      <c r="G32" s="159"/>
    </row>
    <row r="33" spans="1:7">
      <c r="A33" s="50">
        <v>5</v>
      </c>
      <c r="B33" s="139" t="s">
        <v>31</v>
      </c>
      <c r="C33" s="139"/>
      <c r="D33" s="139"/>
      <c r="E33" s="139"/>
      <c r="F33" s="139"/>
      <c r="G33" s="140"/>
    </row>
    <row r="34" spans="1:7" ht="39.950000000000003" customHeight="1">
      <c r="A34" s="52"/>
      <c r="B34" s="20" t="s">
        <v>32</v>
      </c>
      <c r="C34" s="17"/>
      <c r="D34" s="2">
        <f>IF(C34=1, E34,)</f>
        <v>0</v>
      </c>
      <c r="E34" s="24">
        <f>'Point distribution and weighing'!E34</f>
        <v>3</v>
      </c>
      <c r="F34" s="24">
        <f>'Point distribution and weighing'!F34</f>
        <v>0</v>
      </c>
      <c r="G34" s="24">
        <f>'Point distribution and weighing'!G34</f>
        <v>3</v>
      </c>
    </row>
    <row r="35" spans="1:7" ht="27" customHeight="1">
      <c r="A35" s="52"/>
      <c r="B35" s="3" t="s">
        <v>33</v>
      </c>
      <c r="C35" s="2">
        <v>1</v>
      </c>
      <c r="D35" s="2">
        <f>IF(C35=1, E35,)</f>
        <v>1</v>
      </c>
      <c r="E35" s="24">
        <f>'Point distribution and weighing'!E35</f>
        <v>1</v>
      </c>
      <c r="F35" s="24">
        <f>'Point distribution and weighing'!F35</f>
        <v>0</v>
      </c>
      <c r="G35" s="24">
        <f>'Point distribution and weighing'!G35</f>
        <v>0</v>
      </c>
    </row>
    <row r="36" spans="1:7" ht="15" customHeight="1">
      <c r="A36" s="52"/>
      <c r="B36" s="6" t="s">
        <v>34</v>
      </c>
      <c r="C36" s="5"/>
      <c r="D36" s="2">
        <f>IF(C36=1, E36,)</f>
        <v>0</v>
      </c>
      <c r="E36" s="24">
        <f>'Point distribution and weighing'!E36</f>
        <v>0</v>
      </c>
      <c r="F36" s="24">
        <f>'Point distribution and weighing'!F36</f>
        <v>0</v>
      </c>
      <c r="G36" s="24">
        <f>'Point distribution and weighing'!G36</f>
        <v>0</v>
      </c>
    </row>
    <row r="37" spans="1:7" ht="15" customHeight="1" thickBot="1">
      <c r="A37" s="51"/>
      <c r="B37" s="60" t="s">
        <v>40</v>
      </c>
      <c r="C37" s="61"/>
      <c r="D37" s="135" t="s">
        <v>539</v>
      </c>
      <c r="E37" s="136"/>
      <c r="F37" s="136"/>
      <c r="G37" s="137"/>
    </row>
    <row r="38" spans="1:7">
      <c r="A38" s="50">
        <v>6</v>
      </c>
      <c r="B38" s="139" t="s">
        <v>35</v>
      </c>
      <c r="C38" s="139"/>
      <c r="D38" s="139"/>
      <c r="E38" s="139"/>
      <c r="F38" s="139"/>
      <c r="G38" s="140"/>
    </row>
    <row r="39" spans="1:7" ht="39.950000000000003" customHeight="1">
      <c r="A39" s="52"/>
      <c r="B39" s="20" t="s">
        <v>36</v>
      </c>
      <c r="C39" s="17">
        <v>1</v>
      </c>
      <c r="D39" s="2">
        <f>IF(C39=1, E39,)</f>
        <v>3</v>
      </c>
      <c r="E39" s="24">
        <f>'Point distribution and weighing'!E39</f>
        <v>3</v>
      </c>
      <c r="F39" s="24">
        <f>'Point distribution and weighing'!F39</f>
        <v>0</v>
      </c>
      <c r="G39" s="24">
        <f>'Point distribution and weighing'!G39</f>
        <v>3</v>
      </c>
    </row>
    <row r="40" spans="1:7" ht="27" customHeight="1">
      <c r="A40" s="52"/>
      <c r="B40" s="3" t="s">
        <v>37</v>
      </c>
      <c r="C40" s="2"/>
      <c r="D40" s="2">
        <f>IF(C40=1, E40,)</f>
        <v>0</v>
      </c>
      <c r="E40" s="24">
        <f>'Point distribution and weighing'!E40</f>
        <v>1</v>
      </c>
      <c r="F40" s="24">
        <f>'Point distribution and weighing'!F40</f>
        <v>0</v>
      </c>
      <c r="G40" s="24">
        <f>'Point distribution and weighing'!G40</f>
        <v>0</v>
      </c>
    </row>
    <row r="41" spans="1:7" ht="15" customHeight="1">
      <c r="A41" s="52"/>
      <c r="B41" s="6" t="s">
        <v>38</v>
      </c>
      <c r="C41" s="5"/>
      <c r="D41" s="2">
        <f>IF(C41=1, E41,)</f>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IF(C44=1, E44,)</f>
        <v>3</v>
      </c>
      <c r="E44" s="24">
        <f>'Point distribution and weighing'!E44</f>
        <v>3</v>
      </c>
      <c r="F44" s="24">
        <f>'Point distribution and weighing'!F44</f>
        <v>0</v>
      </c>
      <c r="G44" s="24">
        <f>'Point distribution and weighing'!G44</f>
        <v>3</v>
      </c>
    </row>
    <row r="45" spans="1:7" ht="27" customHeight="1">
      <c r="A45" s="52"/>
      <c r="B45" s="7" t="s">
        <v>43</v>
      </c>
      <c r="C45" s="2"/>
      <c r="D45" s="2">
        <f>IF(C45=1, E45,)</f>
        <v>0</v>
      </c>
      <c r="E45" s="24">
        <f>'Point distribution and weighing'!E45</f>
        <v>1</v>
      </c>
      <c r="F45" s="24">
        <f>'Point distribution and weighing'!F45</f>
        <v>0</v>
      </c>
      <c r="G45" s="24">
        <f>'Point distribution and weighing'!G45</f>
        <v>0</v>
      </c>
    </row>
    <row r="46" spans="1:7" ht="15" customHeight="1">
      <c r="A46" s="52"/>
      <c r="B46" s="8" t="s">
        <v>44</v>
      </c>
      <c r="C46" s="5"/>
      <c r="D46" s="2">
        <f>IF(C46=1, E46,)</f>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v>1</v>
      </c>
      <c r="D49" s="2">
        <f>IF(C49=1, E49,)</f>
        <v>3</v>
      </c>
      <c r="E49" s="24">
        <f>'Point distribution and weighing'!E49</f>
        <v>3</v>
      </c>
      <c r="F49" s="24">
        <f>'Point distribution and weighing'!F49</f>
        <v>0</v>
      </c>
      <c r="G49" s="24">
        <f>'Point distribution and weighing'!G49</f>
        <v>3</v>
      </c>
    </row>
    <row r="50" spans="1:7" ht="15" customHeight="1">
      <c r="A50" s="52"/>
      <c r="B50" s="7" t="s">
        <v>48</v>
      </c>
      <c r="C50" s="2"/>
      <c r="D50" s="2">
        <f>IF(C50=1, E50,)</f>
        <v>0</v>
      </c>
      <c r="E50" s="24">
        <f>'Point distribution and weighing'!E50</f>
        <v>1</v>
      </c>
      <c r="F50" s="24">
        <f>'Point distribution and weighing'!F50</f>
        <v>0</v>
      </c>
      <c r="G50" s="24">
        <f>'Point distribution and weighing'!G50</f>
        <v>0</v>
      </c>
    </row>
    <row r="51" spans="1:7" ht="15" customHeight="1">
      <c r="A51" s="52"/>
      <c r="B51" s="8" t="s">
        <v>49</v>
      </c>
      <c r="C51" s="5"/>
      <c r="D51" s="2">
        <f>IF(C51=1, E51,)</f>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IF(C54=1, E54,)</f>
        <v>3</v>
      </c>
      <c r="E54" s="24">
        <f>'Point distribution and weighing'!E54</f>
        <v>3</v>
      </c>
      <c r="F54" s="24">
        <f>'Point distribution and weighing'!F54</f>
        <v>0</v>
      </c>
      <c r="G54" s="24">
        <f>'Point distribution and weighing'!G54</f>
        <v>3</v>
      </c>
    </row>
    <row r="55" spans="1:7" ht="15" customHeight="1">
      <c r="A55" s="52"/>
      <c r="B55" s="7" t="s">
        <v>52</v>
      </c>
      <c r="C55" s="2"/>
      <c r="D55" s="2">
        <f>IF(C55=1, E55,)</f>
        <v>0</v>
      </c>
      <c r="E55" s="24">
        <f>'Point distribution and weighing'!E55</f>
        <v>1</v>
      </c>
      <c r="F55" s="24">
        <f>'Point distribution and weighing'!F55</f>
        <v>0</v>
      </c>
      <c r="G55" s="24">
        <f>'Point distribution and weighing'!G55</f>
        <v>0</v>
      </c>
    </row>
    <row r="56" spans="1:7" ht="15" customHeight="1">
      <c r="A56" s="52"/>
      <c r="B56" s="8" t="s">
        <v>53</v>
      </c>
      <c r="C56" s="5"/>
      <c r="D56" s="2">
        <f>IF(C56=1, E56,)</f>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IF(C59=1, E59,)</f>
        <v>0</v>
      </c>
      <c r="E59" s="24">
        <f>'Point distribution and weighing'!E59</f>
        <v>3</v>
      </c>
      <c r="F59" s="24">
        <f>'Point distribution and weighing'!F59</f>
        <v>0</v>
      </c>
      <c r="G59" s="24">
        <f>'Point distribution and weighing'!G59</f>
        <v>3</v>
      </c>
    </row>
    <row r="60" spans="1:7">
      <c r="A60" s="52"/>
      <c r="B60" s="10" t="s">
        <v>58</v>
      </c>
      <c r="C60" s="2">
        <v>1</v>
      </c>
      <c r="D60" s="2">
        <f>IF(C60=1, E60,)</f>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IF(C63=1, E63,)</f>
        <v>0</v>
      </c>
      <c r="E63" s="24">
        <f>'Point distribution and weighing'!E63</f>
        <v>0</v>
      </c>
      <c r="F63" s="24">
        <f>'Point distribution and weighing'!F63</f>
        <v>0</v>
      </c>
      <c r="G63" s="24">
        <f>'Point distribution and weighing'!G63</f>
        <v>0</v>
      </c>
    </row>
    <row r="64" spans="1:7">
      <c r="B64" s="12" t="s">
        <v>26</v>
      </c>
      <c r="C64" s="2"/>
      <c r="D64" s="2">
        <f>IF(C64=1, E64,)</f>
        <v>0</v>
      </c>
      <c r="E64" s="24">
        <f>'Point distribution and weighing'!E64</f>
        <v>1</v>
      </c>
      <c r="F64" s="24">
        <f>'Point distribution and weighing'!F64</f>
        <v>0</v>
      </c>
      <c r="G64" s="24">
        <f>'Point distribution and weighing'!G64</f>
        <v>0</v>
      </c>
    </row>
    <row r="65" spans="1:7">
      <c r="B65" s="12" t="s">
        <v>27</v>
      </c>
      <c r="C65" s="2"/>
      <c r="D65" s="2">
        <f>IF(C65=1, E65,)</f>
        <v>0</v>
      </c>
      <c r="E65" s="24">
        <f>'Point distribution and weighing'!E65</f>
        <v>2</v>
      </c>
      <c r="F65" s="24">
        <f>'Point distribution and weighing'!F65</f>
        <v>0</v>
      </c>
      <c r="G65" s="24">
        <f>'Point distribution and weighing'!G65</f>
        <v>0</v>
      </c>
    </row>
    <row r="66" spans="1:7">
      <c r="B66" s="13" t="s">
        <v>62</v>
      </c>
      <c r="C66" s="5">
        <v>1</v>
      </c>
      <c r="D66" s="2">
        <f>IF(C66=1, E66,)</f>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IF(C70=1, E70,)</f>
        <v>0</v>
      </c>
      <c r="E70" s="24">
        <f>'Point distribution and weighing'!E70</f>
        <v>0</v>
      </c>
      <c r="F70" s="24">
        <f>'Point distribution and weighing'!F70</f>
        <v>0</v>
      </c>
      <c r="G70" s="24">
        <f>'Point distribution and weighing'!G70</f>
        <v>0</v>
      </c>
    </row>
    <row r="71" spans="1:7" ht="15" customHeight="1">
      <c r="A71" s="52"/>
      <c r="B71" s="11" t="s">
        <v>65</v>
      </c>
      <c r="C71" s="2"/>
      <c r="D71" s="2">
        <f>IF(C71=1, E71,)</f>
        <v>0</v>
      </c>
      <c r="E71" s="24">
        <f>'Point distribution and weighing'!E71</f>
        <v>0</v>
      </c>
      <c r="F71" s="24">
        <f>'Point distribution and weighing'!F71</f>
        <v>0</v>
      </c>
      <c r="G71" s="24">
        <f>'Point distribution and weighing'!G71</f>
        <v>0</v>
      </c>
    </row>
    <row r="72" spans="1:7" ht="15" customHeight="1">
      <c r="A72" s="52"/>
      <c r="B72" s="11" t="s">
        <v>66</v>
      </c>
      <c r="C72" s="2">
        <v>1</v>
      </c>
      <c r="D72" s="2">
        <f>IF(C72=1, E72,)</f>
        <v>4</v>
      </c>
      <c r="E72" s="24">
        <f>'Point distribution and weighing'!E72</f>
        <v>4</v>
      </c>
      <c r="F72" s="24">
        <f>'Point distribution and weighing'!F72</f>
        <v>0</v>
      </c>
      <c r="G72" s="24">
        <f>'Point distribution and weighing'!G72</f>
        <v>4</v>
      </c>
    </row>
    <row r="73" spans="1:7" ht="15" customHeight="1">
      <c r="A73" s="52"/>
      <c r="B73" s="11" t="s">
        <v>67</v>
      </c>
      <c r="C73" s="2"/>
      <c r="D73" s="2">
        <f>IF(C73=1, E73,)</f>
        <v>0</v>
      </c>
      <c r="E73" s="24">
        <f>'Point distribution and weighing'!E73</f>
        <v>2</v>
      </c>
      <c r="F73" s="24">
        <f>'Point distribution and weighing'!F73</f>
        <v>0</v>
      </c>
      <c r="G73" s="24">
        <f>'Point distribution and weighing'!G73</f>
        <v>0</v>
      </c>
    </row>
    <row r="74" spans="1:7" ht="15" customHeight="1">
      <c r="A74" s="52"/>
      <c r="B74" s="15" t="s">
        <v>69</v>
      </c>
      <c r="C74" s="5"/>
      <c r="D74" s="2">
        <f>IF(C74=1,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IF(C77=1, E77,)</f>
        <v>0</v>
      </c>
      <c r="E77" s="24">
        <f>'Point distribution and weighing'!E77</f>
        <v>3</v>
      </c>
      <c r="F77" s="24">
        <f>'Point distribution and weighing'!F77</f>
        <v>0</v>
      </c>
      <c r="G77" s="24">
        <f>'Point distribution and weighing'!G77</f>
        <v>3</v>
      </c>
    </row>
    <row r="78" spans="1:7" ht="30" customHeight="1">
      <c r="A78" s="52"/>
      <c r="B78" s="11" t="s">
        <v>72</v>
      </c>
      <c r="C78" s="2"/>
      <c r="D78" s="2">
        <f>IF(C78=1, E78,)</f>
        <v>0</v>
      </c>
      <c r="E78" s="24">
        <f>'Point distribution and weighing'!E78</f>
        <v>2</v>
      </c>
      <c r="F78" s="24">
        <f>'Point distribution and weighing'!F78</f>
        <v>0</v>
      </c>
      <c r="G78" s="24">
        <f>'Point distribution and weighing'!G78</f>
        <v>0</v>
      </c>
    </row>
    <row r="79" spans="1:7" ht="15" customHeight="1">
      <c r="A79" s="52"/>
      <c r="B79" s="11" t="s">
        <v>73</v>
      </c>
      <c r="C79" s="2"/>
      <c r="D79" s="2">
        <f>IF(C79=1, E79,)</f>
        <v>0</v>
      </c>
      <c r="E79" s="24">
        <f>'Point distribution and weighing'!E79</f>
        <v>1</v>
      </c>
      <c r="F79" s="24">
        <f>'Point distribution and weighing'!F79</f>
        <v>0</v>
      </c>
      <c r="G79" s="24">
        <f>'Point distribution and weighing'!G79</f>
        <v>0</v>
      </c>
    </row>
    <row r="80" spans="1:7" ht="15" customHeight="1">
      <c r="A80" s="52"/>
      <c r="B80" s="15" t="s">
        <v>74</v>
      </c>
      <c r="C80" s="5"/>
      <c r="D80" s="2">
        <f>IF(C80=1, E80,)</f>
        <v>0</v>
      </c>
      <c r="E80" s="24">
        <f>'Point distribution and weighing'!E80</f>
        <v>0</v>
      </c>
      <c r="F80" s="24">
        <f>'Point distribution and weighing'!F80</f>
        <v>0</v>
      </c>
      <c r="G80" s="24">
        <f>'Point distribution and weighing'!G80</f>
        <v>0</v>
      </c>
    </row>
    <row r="81" spans="1:7" ht="15" customHeight="1" thickBot="1">
      <c r="A81" s="51"/>
      <c r="B81" s="47" t="s">
        <v>54</v>
      </c>
      <c r="C81" s="61">
        <v>1</v>
      </c>
      <c r="D81" s="135"/>
      <c r="E81" s="136"/>
      <c r="F81" s="136"/>
      <c r="G81" s="137"/>
    </row>
    <row r="82" spans="1:7">
      <c r="A82" s="50">
        <v>14</v>
      </c>
      <c r="B82" s="133" t="s">
        <v>75</v>
      </c>
      <c r="C82" s="133"/>
      <c r="D82" s="133"/>
      <c r="E82" s="133"/>
      <c r="F82" s="133"/>
      <c r="G82" s="134"/>
    </row>
    <row r="83" spans="1:7" ht="15" customHeight="1">
      <c r="A83" s="52"/>
      <c r="B83" s="3" t="s">
        <v>76</v>
      </c>
      <c r="C83" s="2">
        <v>1</v>
      </c>
      <c r="D83" s="2">
        <f>IF(C83=1, E83,)</f>
        <v>3</v>
      </c>
      <c r="E83" s="24">
        <f>'Point distribution and weighing'!E83</f>
        <v>3</v>
      </c>
      <c r="F83" s="24">
        <f>'Point distribution and weighing'!F83</f>
        <v>0</v>
      </c>
      <c r="G83" s="24">
        <f>'Point distribution and weighing'!G83</f>
        <v>3</v>
      </c>
    </row>
    <row r="84" spans="1:7" ht="27" customHeight="1">
      <c r="A84" s="52"/>
      <c r="B84" s="3" t="s">
        <v>77</v>
      </c>
      <c r="C84" s="2"/>
      <c r="D84" s="2">
        <f>IF(C84=1, E84,)</f>
        <v>0</v>
      </c>
      <c r="E84" s="24">
        <f>'Point distribution and weighing'!E84</f>
        <v>2</v>
      </c>
      <c r="F84" s="24">
        <f>'Point distribution and weighing'!F84</f>
        <v>0</v>
      </c>
      <c r="G84" s="24">
        <f>'Point distribution and weighing'!G84</f>
        <v>0</v>
      </c>
    </row>
    <row r="85" spans="1:7" ht="15" customHeight="1">
      <c r="A85" s="52"/>
      <c r="B85" s="3" t="s">
        <v>78</v>
      </c>
      <c r="C85" s="2"/>
      <c r="D85" s="2">
        <f>IF(C85=1, E85,)</f>
        <v>0</v>
      </c>
      <c r="E85" s="24">
        <f>'Point distribution and weighing'!E85</f>
        <v>1</v>
      </c>
      <c r="F85" s="24">
        <f>'Point distribution and weighing'!F85</f>
        <v>0</v>
      </c>
      <c r="G85" s="24">
        <f>'Point distribution and weighing'!G85</f>
        <v>0</v>
      </c>
    </row>
    <row r="86" spans="1:7" ht="15" customHeight="1">
      <c r="A86" s="52"/>
      <c r="B86" s="6" t="s">
        <v>79</v>
      </c>
      <c r="C86" s="5"/>
      <c r="D86" s="2">
        <f>IF(C86=1, E86,)</f>
        <v>0</v>
      </c>
      <c r="E86" s="24">
        <f>'Point distribution and weighing'!E86</f>
        <v>0</v>
      </c>
      <c r="F86" s="24">
        <f>'Point distribution and weighing'!F86</f>
        <v>0</v>
      </c>
      <c r="G86" s="24">
        <f>'Point distribution and weighing'!G86</f>
        <v>0</v>
      </c>
    </row>
    <row r="87" spans="1:7" ht="15" customHeight="1" thickBot="1">
      <c r="A87" s="51"/>
      <c r="B87" s="60" t="s">
        <v>80</v>
      </c>
      <c r="C87" s="61">
        <v>1</v>
      </c>
      <c r="D87" s="135" t="s">
        <v>540</v>
      </c>
      <c r="E87" s="136"/>
      <c r="F87" s="136"/>
      <c r="G87" s="137"/>
    </row>
    <row r="88" spans="1:7">
      <c r="A88" s="50">
        <v>15</v>
      </c>
      <c r="B88" s="138" t="s">
        <v>81</v>
      </c>
      <c r="C88" s="139"/>
      <c r="D88" s="139"/>
      <c r="E88" s="139"/>
      <c r="F88" s="139"/>
      <c r="G88" s="140"/>
    </row>
    <row r="89" spans="1:7" ht="27" customHeight="1">
      <c r="A89" s="52"/>
      <c r="B89" s="23" t="s">
        <v>82</v>
      </c>
      <c r="C89" s="17"/>
      <c r="D89" s="2">
        <f>IF(C89=1, E89,)</f>
        <v>0</v>
      </c>
      <c r="E89" s="24">
        <f>'Point distribution and weighing'!E89</f>
        <v>3</v>
      </c>
      <c r="F89" s="24">
        <f>'Point distribution and weighing'!F89</f>
        <v>0</v>
      </c>
      <c r="G89" s="24">
        <f>'Point distribution and weighing'!G89</f>
        <v>3</v>
      </c>
    </row>
    <row r="90" spans="1:7" ht="27" customHeight="1">
      <c r="A90" s="52"/>
      <c r="B90" s="11" t="s">
        <v>83</v>
      </c>
      <c r="C90" s="2"/>
      <c r="D90" s="2">
        <f>IF(C90=1, E90,)</f>
        <v>0</v>
      </c>
      <c r="E90" s="24">
        <f>'Point distribution and weighing'!E90</f>
        <v>2</v>
      </c>
      <c r="F90" s="24">
        <f>'Point distribution and weighing'!F90</f>
        <v>0</v>
      </c>
      <c r="G90" s="24">
        <f>'Point distribution and weighing'!G90</f>
        <v>0</v>
      </c>
    </row>
    <row r="91" spans="1:7" ht="27" customHeight="1">
      <c r="A91" s="52"/>
      <c r="B91" s="11" t="s">
        <v>84</v>
      </c>
      <c r="C91" s="2"/>
      <c r="D91" s="2">
        <f>IF(C91=1, E91,)</f>
        <v>0</v>
      </c>
      <c r="E91" s="24">
        <f>'Point distribution and weighing'!E91</f>
        <v>1</v>
      </c>
      <c r="F91" s="24">
        <f>'Point distribution and weighing'!F91</f>
        <v>0</v>
      </c>
      <c r="G91" s="24">
        <f>'Point distribution and weighing'!G91</f>
        <v>0</v>
      </c>
    </row>
    <row r="92" spans="1:7" ht="27" customHeight="1">
      <c r="A92" s="52"/>
      <c r="B92" s="15" t="s">
        <v>85</v>
      </c>
      <c r="C92" s="5"/>
      <c r="D92" s="2">
        <f>IF(C92=1, E92,)</f>
        <v>0</v>
      </c>
      <c r="E92" s="24">
        <f>'Point distribution and weighing'!E92</f>
        <v>0</v>
      </c>
      <c r="F92" s="24">
        <f>'Point distribution and weighing'!F92</f>
        <v>0</v>
      </c>
      <c r="G92" s="24">
        <f>'Point distribution and weighing'!G92</f>
        <v>0</v>
      </c>
    </row>
    <row r="93" spans="1:7" ht="15" customHeight="1" thickBot="1">
      <c r="A93" s="51"/>
      <c r="B93" s="47" t="s">
        <v>54</v>
      </c>
      <c r="C93" s="61">
        <v>1</v>
      </c>
      <c r="D93" s="141"/>
      <c r="E93" s="141"/>
      <c r="F93" s="141"/>
      <c r="G93" s="142"/>
    </row>
    <row r="95" spans="1:7" ht="30">
      <c r="C95" s="77" t="s">
        <v>530</v>
      </c>
      <c r="D95" s="75">
        <f>SUM(D20:D24, D27:D31,D34:D36,D39:D41,D44:D46,D49:D51,D54:D56,D59:D60,D63:D66,D69:D74,D77:D80,D83:D86,D89:D92)</f>
        <v>25</v>
      </c>
      <c r="E95" s="76" t="s">
        <v>531</v>
      </c>
      <c r="F95" s="75">
        <f>SUM(G20:G24, G27:G31,G34:G36,G39:G41,G44:G46,G49:G51,G54:G56,G59:G60,G63:G66,G69:G75,G77:G80,G83:G86,G89:G92)</f>
        <v>42</v>
      </c>
    </row>
    <row r="96" spans="1:7">
      <c r="C96" s="77" t="s">
        <v>706</v>
      </c>
      <c r="D96" s="75">
        <f>SUM(I10,I18)</f>
        <v>2.0571428571428574</v>
      </c>
      <c r="E96" s="76" t="s">
        <v>707</v>
      </c>
      <c r="F96" s="75">
        <f>SUM(K10,K18)</f>
        <v>8</v>
      </c>
      <c r="G96" s="26"/>
    </row>
    <row r="97" spans="3:7" ht="30">
      <c r="C97" s="77" t="s">
        <v>527</v>
      </c>
      <c r="D97" s="75">
        <f>SUM(D95:D96)</f>
        <v>27.057142857142857</v>
      </c>
      <c r="E97" s="76" t="s">
        <v>532</v>
      </c>
      <c r="F97" s="75">
        <f>SUM(F95:F96)</f>
        <v>50</v>
      </c>
      <c r="G97" s="26"/>
    </row>
  </sheetData>
  <mergeCells count="28">
    <mergeCell ref="B3:G3"/>
    <mergeCell ref="B10:G10"/>
    <mergeCell ref="B19:G19"/>
    <mergeCell ref="D25:G25"/>
    <mergeCell ref="B26:G26"/>
    <mergeCell ref="D32:G32"/>
    <mergeCell ref="B33:G33"/>
    <mergeCell ref="D37:G37"/>
    <mergeCell ref="B38:G38"/>
    <mergeCell ref="D42:G42"/>
    <mergeCell ref="B43:G43"/>
    <mergeCell ref="D47:G47"/>
    <mergeCell ref="B48:G48"/>
    <mergeCell ref="D52:G52"/>
    <mergeCell ref="B53:G53"/>
    <mergeCell ref="D57:G57"/>
    <mergeCell ref="B58:G58"/>
    <mergeCell ref="C61:G61"/>
    <mergeCell ref="B82:G82"/>
    <mergeCell ref="D87:G87"/>
    <mergeCell ref="B88:G88"/>
    <mergeCell ref="D93:G93"/>
    <mergeCell ref="B62:G62"/>
    <mergeCell ref="D67:G67"/>
    <mergeCell ref="B68:G68"/>
    <mergeCell ref="D75:G75"/>
    <mergeCell ref="B76:G76"/>
    <mergeCell ref="D81:G8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2:K97"/>
  <sheetViews>
    <sheetView showGridLines="0" zoomScaleNormal="100" workbookViewId="0">
      <pane ySplit="2" topLeftCell="A36" activePane="bottomLeft" state="frozen"/>
      <selection pane="bottomLeft" activeCell="J54" sqref="J54"/>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c r="F5" s="11"/>
      <c r="G5" s="56"/>
    </row>
    <row r="6" spans="1:11" ht="14.25" customHeight="1">
      <c r="A6" s="52"/>
      <c r="B6" s="11" t="s">
        <v>7</v>
      </c>
      <c r="C6" s="11"/>
      <c r="D6" s="11"/>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SUM(C5:F9)*'Point distribution and weighing'!I10</f>
        <v>0</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c r="F18" s="48"/>
      <c r="G18" s="49"/>
      <c r="H18" s="77" t="s">
        <v>526</v>
      </c>
      <c r="I18" s="75">
        <f>SUM(C12:G18)*'Point distribution and weighing'!I17</f>
        <v>0</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 t="shared" si="9"/>
        <v>0</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5" spans="1:7" ht="30">
      <c r="C95" s="77" t="s">
        <v>530</v>
      </c>
      <c r="D95" s="75">
        <f>SUM(D20:D24, D27:D31,D34:D36,D39:D41,D44:D46,D49:D51,D54:D56,D59:D60,D63:D66,D69:D70,D77:D80,D83:D86,D89:D92)</f>
        <v>0</v>
      </c>
      <c r="E95" s="76" t="s">
        <v>531</v>
      </c>
      <c r="F95" s="75">
        <f>SUM(G20:G24, G27:G31,G34:G36,G39:G41,G44:G46,G49:G51,G54:G56,G59:G60,G63:G66,G69:G75,G77:G80,G83:G86,G89:G92)</f>
        <v>42</v>
      </c>
    </row>
    <row r="96" spans="1:7">
      <c r="C96" s="77" t="s">
        <v>706</v>
      </c>
      <c r="D96" s="75">
        <f>SUM(I10,I18)</f>
        <v>0</v>
      </c>
      <c r="E96" s="76" t="s">
        <v>707</v>
      </c>
      <c r="F96" s="75">
        <f>SUM(K10,K18)</f>
        <v>8</v>
      </c>
      <c r="G96" s="26"/>
    </row>
    <row r="97" spans="3:7" ht="30">
      <c r="C97" s="77" t="s">
        <v>527</v>
      </c>
      <c r="D97" s="75">
        <f>SUM(D95:D96)</f>
        <v>0</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2:K97"/>
  <sheetViews>
    <sheetView showGridLines="0" zoomScaleNormal="100" workbookViewId="0">
      <pane ySplit="2" topLeftCell="A36" activePane="bottomLeft" state="frozen"/>
      <selection pane="bottomLeft" activeCell="J50" sqref="J50"/>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c r="F5" s="11"/>
      <c r="G5" s="56"/>
    </row>
    <row r="6" spans="1:11" ht="14.25" customHeight="1">
      <c r="A6" s="52"/>
      <c r="B6" s="11" t="s">
        <v>7</v>
      </c>
      <c r="C6" s="11"/>
      <c r="D6" s="11"/>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SUM(C5:F9)*'Point distribution and weighing'!I10</f>
        <v>0</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c r="F18" s="48"/>
      <c r="G18" s="49"/>
      <c r="H18" s="77" t="s">
        <v>526</v>
      </c>
      <c r="I18" s="75">
        <f>SUM(C12:G18)*'Point distribution and weighing'!I17</f>
        <v>0</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f>'Point distribution and weighing'!E31</f>
        <v>0</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 t="shared" si="9"/>
        <v>0</v>
      </c>
      <c r="E73" s="24">
        <f>'Point distribution and weighing'!E73</f>
        <v>2</v>
      </c>
      <c r="F73" s="24">
        <f>'Point distribution and weighing'!F73</f>
        <v>0</v>
      </c>
      <c r="G73" s="24">
        <f>'Point distribution and weighing'!G73</f>
        <v>0</v>
      </c>
    </row>
    <row r="74" spans="1:7" ht="15" customHeight="1">
      <c r="A74" s="52"/>
      <c r="B74" s="15" t="s">
        <v>69</v>
      </c>
      <c r="C74" s="5"/>
      <c r="D74" s="2">
        <f t="shared" si="9"/>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5" spans="1:7" ht="30">
      <c r="C95" s="77" t="s">
        <v>530</v>
      </c>
      <c r="D95" s="75">
        <f>SUM(D20:D24, D27:D31,D34:D36,D39:D41,D44:D46,D49:D51,D54:D56,D59:D60,D63:D66,D69:D70,D77:D80,D83:D86,D89:D92)</f>
        <v>0</v>
      </c>
      <c r="E95" s="76" t="s">
        <v>531</v>
      </c>
      <c r="F95" s="75">
        <f>SUM(G20:G24, G27:G31,G34:G36,G39:G41,G44:G46,G49:G51,G54:G56,G59:G60,G63:G66,G69:G75,G77:G80,G83:G86,G89:G92)</f>
        <v>42</v>
      </c>
    </row>
    <row r="96" spans="1:7">
      <c r="C96" s="77" t="s">
        <v>706</v>
      </c>
      <c r="D96" s="75">
        <f>SUM(I10,I18)</f>
        <v>0</v>
      </c>
      <c r="E96" s="76" t="s">
        <v>707</v>
      </c>
      <c r="F96" s="75">
        <f>SUM(K10,K18)</f>
        <v>8</v>
      </c>
      <c r="G96" s="26"/>
    </row>
    <row r="97" spans="3:7" ht="30">
      <c r="C97" s="77" t="s">
        <v>527</v>
      </c>
      <c r="D97" s="75">
        <f>SUM(D95:D96)</f>
        <v>0</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2:K97"/>
  <sheetViews>
    <sheetView showGridLines="0" zoomScaleNormal="100" workbookViewId="0">
      <pane ySplit="2" topLeftCell="A3" activePane="bottomLeft" state="frozen"/>
      <selection pane="bottomLeft" activeCell="B95" sqref="B95"/>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c r="F5" s="11"/>
      <c r="G5" s="56"/>
    </row>
    <row r="6" spans="1:11" ht="14.25" customHeight="1">
      <c r="A6" s="52"/>
      <c r="B6" s="11" t="s">
        <v>7</v>
      </c>
      <c r="C6" s="11"/>
      <c r="D6" s="11"/>
      <c r="E6" s="11"/>
      <c r="F6" s="11"/>
      <c r="G6" s="56"/>
    </row>
    <row r="7" spans="1:11" ht="15" customHeight="1">
      <c r="A7" s="52"/>
      <c r="B7" s="11" t="s">
        <v>8</v>
      </c>
      <c r="C7" s="11"/>
      <c r="D7" s="11"/>
      <c r="E7" s="11"/>
      <c r="F7" s="11"/>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row>
    <row r="18" spans="1:11" ht="15" customHeight="1" thickBot="1">
      <c r="A18" s="51"/>
      <c r="B18" s="47" t="s">
        <v>23</v>
      </c>
      <c r="C18" s="48"/>
      <c r="D18" s="47"/>
      <c r="E18" s="48"/>
      <c r="F18" s="48"/>
      <c r="G18" s="49"/>
      <c r="H18" s="77" t="s">
        <v>526</v>
      </c>
      <c r="I18" s="75">
        <f>SUM(C12:G18)*'Point distribution and weighing'!I17</f>
        <v>0</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f t="shared" ref="D70:D74"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s="35" t="s">
        <v>709</v>
      </c>
      <c r="D94" s="35"/>
    </row>
    <row r="95" spans="1:7" ht="30">
      <c r="C95" s="77" t="s">
        <v>530</v>
      </c>
      <c r="D95" s="75">
        <f>SUM(D20:D24, D27:D31,D34:D36,D39:D41,D44:D46,D49:D51,D54:D56,D59:D60,D63:D66,D69:D74,D77:D80,D83:D86,D89:D92)</f>
        <v>0</v>
      </c>
      <c r="E95" s="76" t="s">
        <v>531</v>
      </c>
      <c r="F95" s="75">
        <f>SUM(G20:G24, G27:G31,G34:G36,G39:G41,G44:G46,G49:G51,G54:G56,G59:G60,G63:G66,G69:G75,G77:G80,G83:G86,G89:G92)</f>
        <v>42</v>
      </c>
    </row>
    <row r="96" spans="1:7">
      <c r="C96" s="77" t="s">
        <v>706</v>
      </c>
      <c r="D96" s="75">
        <f>SUM(I10,I18)</f>
        <v>0</v>
      </c>
      <c r="E96" s="76" t="s">
        <v>707</v>
      </c>
      <c r="F96" s="75">
        <f>SUM(K10,K18)</f>
        <v>8</v>
      </c>
      <c r="G96" s="26"/>
    </row>
    <row r="97" spans="3:7" ht="30">
      <c r="C97" s="77" t="s">
        <v>527</v>
      </c>
      <c r="D97" s="75">
        <f>SUM(D95:D96)</f>
        <v>0</v>
      </c>
      <c r="E97" s="76" t="s">
        <v>532</v>
      </c>
      <c r="F97" s="75">
        <f>SUM(F95:F96)</f>
        <v>50</v>
      </c>
      <c r="G97" s="26"/>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62:G62"/>
    <mergeCell ref="D67:G67"/>
    <mergeCell ref="B68:G68"/>
    <mergeCell ref="D75:G75"/>
    <mergeCell ref="B76:G76"/>
    <mergeCell ref="B82:G82"/>
    <mergeCell ref="D87:G87"/>
    <mergeCell ref="B88:G88"/>
    <mergeCell ref="D93:G93"/>
    <mergeCell ref="D81:G8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2:L93"/>
  <sheetViews>
    <sheetView showGridLines="0" zoomScaleNormal="100" workbookViewId="0">
      <pane ySplit="2" topLeftCell="A3" activePane="bottomLeft" state="frozen"/>
      <selection pane="bottomLeft" activeCell="K4" sqref="K4"/>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6"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89">
        <v>0</v>
      </c>
      <c r="D5" s="189">
        <v>1</v>
      </c>
      <c r="E5" s="189">
        <v>2</v>
      </c>
      <c r="F5" s="189">
        <v>3</v>
      </c>
      <c r="G5" s="56"/>
      <c r="H5" s="191" t="s">
        <v>708</v>
      </c>
    </row>
    <row r="6" spans="1:11" ht="14.25" customHeight="1">
      <c r="A6" s="52"/>
      <c r="B6" s="11" t="s">
        <v>7</v>
      </c>
      <c r="C6" s="189">
        <v>0</v>
      </c>
      <c r="D6" s="189">
        <v>1</v>
      </c>
      <c r="E6" s="189">
        <v>2</v>
      </c>
      <c r="F6" s="189">
        <v>3</v>
      </c>
      <c r="G6" s="56"/>
    </row>
    <row r="7" spans="1:11" ht="15" customHeight="1">
      <c r="A7" s="52"/>
      <c r="B7" s="11" t="s">
        <v>8</v>
      </c>
      <c r="C7" s="189">
        <v>0</v>
      </c>
      <c r="D7" s="189">
        <v>1</v>
      </c>
      <c r="E7" s="189">
        <v>2</v>
      </c>
      <c r="F7" s="189">
        <v>3</v>
      </c>
      <c r="G7" s="56"/>
    </row>
    <row r="8" spans="1:11" ht="15" customHeight="1">
      <c r="A8" s="52"/>
      <c r="B8" s="11" t="s">
        <v>9</v>
      </c>
      <c r="C8" s="189">
        <v>0</v>
      </c>
      <c r="D8" s="189">
        <v>1</v>
      </c>
      <c r="E8" s="189">
        <v>2</v>
      </c>
      <c r="F8" s="189">
        <v>3</v>
      </c>
      <c r="G8" s="56"/>
    </row>
    <row r="9" spans="1:11" ht="15.75" thickBot="1">
      <c r="A9" s="51"/>
      <c r="B9" s="47" t="s">
        <v>10</v>
      </c>
      <c r="C9" s="190">
        <v>0</v>
      </c>
      <c r="D9" s="190">
        <v>1</v>
      </c>
      <c r="E9" s="190">
        <v>2</v>
      </c>
      <c r="F9" s="190">
        <v>3</v>
      </c>
      <c r="G9" s="57"/>
    </row>
    <row r="10" spans="1:11" ht="30" customHeight="1">
      <c r="A10" s="50">
        <v>2</v>
      </c>
      <c r="B10" s="163" t="s">
        <v>11</v>
      </c>
      <c r="C10" s="164"/>
      <c r="D10" s="164"/>
      <c r="E10" s="164"/>
      <c r="F10" s="164"/>
      <c r="G10" s="165"/>
      <c r="H10" s="77" t="s">
        <v>704</v>
      </c>
      <c r="I10" s="188">
        <v>0.2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c r="D12" s="11"/>
      <c r="E12" s="9"/>
      <c r="F12" s="9"/>
      <c r="G12" s="46"/>
    </row>
    <row r="13" spans="1:11" ht="15" customHeight="1">
      <c r="A13" s="52"/>
      <c r="B13" s="11" t="s">
        <v>18</v>
      </c>
      <c r="C13" s="9"/>
      <c r="D13" s="11"/>
      <c r="E13" s="9"/>
      <c r="F13" s="9"/>
      <c r="G13" s="46"/>
    </row>
    <row r="14" spans="1:11" ht="27" customHeight="1">
      <c r="A14" s="52"/>
      <c r="B14" s="11" t="s">
        <v>19</v>
      </c>
      <c r="C14" s="9"/>
      <c r="D14" s="11"/>
      <c r="E14" s="9"/>
      <c r="F14" s="9"/>
      <c r="G14" s="46"/>
    </row>
    <row r="15" spans="1:11" ht="15" customHeight="1">
      <c r="A15" s="52"/>
      <c r="B15" s="11" t="s">
        <v>20</v>
      </c>
      <c r="C15" s="9"/>
      <c r="D15" s="11"/>
      <c r="E15" s="9"/>
      <c r="F15" s="9"/>
      <c r="G15" s="46"/>
    </row>
    <row r="16" spans="1:11" ht="15" customHeight="1">
      <c r="A16" s="52"/>
      <c r="B16" s="11" t="s">
        <v>21</v>
      </c>
      <c r="C16" s="9"/>
      <c r="D16" s="11"/>
      <c r="E16" s="9"/>
      <c r="F16" s="9"/>
      <c r="G16" s="46"/>
    </row>
    <row r="17" spans="1:11" ht="27" customHeight="1">
      <c r="A17" s="52"/>
      <c r="B17" s="11" t="s">
        <v>22</v>
      </c>
      <c r="C17" s="9"/>
      <c r="D17" s="11"/>
      <c r="E17" s="9"/>
      <c r="F17" s="9"/>
      <c r="G17" s="46"/>
      <c r="H17" s="77" t="s">
        <v>526</v>
      </c>
      <c r="I17" s="75">
        <f>(1/7)</f>
        <v>0.14285714285714285</v>
      </c>
      <c r="J17" s="76" t="s">
        <v>529</v>
      </c>
      <c r="K17" s="75">
        <v>5</v>
      </c>
    </row>
    <row r="18" spans="1:11" ht="15" customHeight="1" thickBot="1">
      <c r="A18" s="51"/>
      <c r="B18" s="47" t="s">
        <v>23</v>
      </c>
      <c r="C18" s="48"/>
      <c r="D18" s="47"/>
      <c r="E18" s="48"/>
      <c r="F18" s="48"/>
      <c r="G18" s="49"/>
    </row>
    <row r="19" spans="1:11" ht="27" customHeight="1">
      <c r="A19" s="58">
        <v>3</v>
      </c>
      <c r="B19" s="152" t="s">
        <v>24</v>
      </c>
      <c r="C19" s="153"/>
      <c r="D19" s="153"/>
      <c r="E19" s="153"/>
      <c r="F19" s="153"/>
      <c r="G19" s="154"/>
    </row>
    <row r="20" spans="1:11">
      <c r="A20" s="52"/>
      <c r="B20" s="1" t="s">
        <v>25</v>
      </c>
      <c r="C20" s="2"/>
      <c r="D20" s="2"/>
      <c r="E20" s="24">
        <v>0</v>
      </c>
      <c r="F20" s="2"/>
      <c r="G20" s="59">
        <f>MAX(E20:E24)</f>
        <v>4</v>
      </c>
    </row>
    <row r="21" spans="1:11">
      <c r="A21" s="52"/>
      <c r="B21" s="1" t="s">
        <v>26</v>
      </c>
      <c r="C21" s="2"/>
      <c r="D21" s="2"/>
      <c r="E21" s="24">
        <v>1</v>
      </c>
      <c r="F21" s="2"/>
      <c r="G21" s="59"/>
    </row>
    <row r="22" spans="1:11">
      <c r="A22" s="52"/>
      <c r="B22" s="1" t="s">
        <v>27</v>
      </c>
      <c r="C22" s="2"/>
      <c r="D22" s="2"/>
      <c r="E22" s="24">
        <v>2</v>
      </c>
      <c r="F22" s="2"/>
      <c r="G22" s="59"/>
    </row>
    <row r="23" spans="1:11">
      <c r="A23" s="52"/>
      <c r="B23" s="1" t="s">
        <v>28</v>
      </c>
      <c r="C23" s="2"/>
      <c r="D23" s="2"/>
      <c r="E23" s="24">
        <v>4</v>
      </c>
      <c r="F23" s="2"/>
      <c r="G23" s="59"/>
    </row>
    <row r="24" spans="1:11">
      <c r="A24" s="52"/>
      <c r="B24" s="1" t="s">
        <v>29</v>
      </c>
      <c r="C24" s="2"/>
      <c r="D24" s="2"/>
      <c r="E24" s="24">
        <v>2</v>
      </c>
      <c r="F24" s="2"/>
      <c r="G24" s="59"/>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c r="E27" s="2">
        <v>0</v>
      </c>
      <c r="F27" s="2"/>
      <c r="G27" s="2">
        <f>MAX(E27:E31)</f>
        <v>4</v>
      </c>
    </row>
    <row r="28" spans="1:11">
      <c r="B28" s="1" t="s">
        <v>26</v>
      </c>
      <c r="C28" s="2"/>
      <c r="D28" s="2"/>
      <c r="E28" s="2">
        <v>1</v>
      </c>
      <c r="F28" s="2"/>
      <c r="G28" s="2"/>
    </row>
    <row r="29" spans="1:11">
      <c r="B29" s="1" t="s">
        <v>27</v>
      </c>
      <c r="C29" s="2"/>
      <c r="D29" s="2"/>
      <c r="E29" s="2">
        <v>2</v>
      </c>
      <c r="F29" s="2"/>
      <c r="G29" s="2"/>
    </row>
    <row r="30" spans="1:11">
      <c r="B30" s="1" t="s">
        <v>28</v>
      </c>
      <c r="C30" s="2"/>
      <c r="D30" s="2"/>
      <c r="E30" s="2">
        <v>4</v>
      </c>
      <c r="F30" s="2"/>
      <c r="G30" s="2"/>
    </row>
    <row r="31" spans="1:11">
      <c r="B31" s="4" t="s">
        <v>29</v>
      </c>
      <c r="C31" s="5"/>
      <c r="D31" s="2"/>
      <c r="E31" s="2">
        <v>0</v>
      </c>
      <c r="F31" s="2"/>
      <c r="G31" s="2"/>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17"/>
      <c r="E34" s="17">
        <v>3</v>
      </c>
      <c r="F34" s="17"/>
      <c r="G34" s="63">
        <v>3</v>
      </c>
    </row>
    <row r="35" spans="1:7" ht="27" customHeight="1">
      <c r="A35" s="52"/>
      <c r="B35" s="3" t="s">
        <v>33</v>
      </c>
      <c r="C35" s="2"/>
      <c r="D35" s="2"/>
      <c r="E35" s="2">
        <v>1</v>
      </c>
      <c r="F35" s="2"/>
      <c r="G35" s="59"/>
    </row>
    <row r="36" spans="1:7" ht="15" customHeight="1">
      <c r="A36" s="52"/>
      <c r="B36" s="6" t="s">
        <v>34</v>
      </c>
      <c r="C36" s="5"/>
      <c r="D36" s="2"/>
      <c r="E36" s="2">
        <v>0</v>
      </c>
      <c r="F36" s="2"/>
      <c r="G36" s="59"/>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17"/>
      <c r="E39" s="17">
        <v>3</v>
      </c>
      <c r="F39" s="17"/>
      <c r="G39" s="63">
        <v>3</v>
      </c>
    </row>
    <row r="40" spans="1:7" ht="27" customHeight="1">
      <c r="A40" s="52"/>
      <c r="B40" s="3" t="s">
        <v>37</v>
      </c>
      <c r="C40" s="2"/>
      <c r="D40" s="2"/>
      <c r="E40" s="2">
        <v>1</v>
      </c>
      <c r="F40" s="2"/>
      <c r="G40" s="59"/>
    </row>
    <row r="41" spans="1:7" ht="15" customHeight="1">
      <c r="A41" s="52"/>
      <c r="B41" s="6" t="s">
        <v>38</v>
      </c>
      <c r="C41" s="5"/>
      <c r="D41" s="2"/>
      <c r="E41" s="2">
        <v>0</v>
      </c>
      <c r="F41" s="2"/>
      <c r="G41" s="59"/>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17"/>
      <c r="E44" s="17">
        <v>3</v>
      </c>
      <c r="F44" s="17"/>
      <c r="G44" s="63">
        <v>3</v>
      </c>
    </row>
    <row r="45" spans="1:7" ht="27" customHeight="1">
      <c r="A45" s="52"/>
      <c r="B45" s="7" t="s">
        <v>43</v>
      </c>
      <c r="C45" s="2"/>
      <c r="D45" s="2"/>
      <c r="E45" s="2">
        <v>1</v>
      </c>
      <c r="F45" s="2"/>
      <c r="G45" s="59"/>
    </row>
    <row r="46" spans="1:7" ht="15" customHeight="1">
      <c r="A46" s="52"/>
      <c r="B46" s="8" t="s">
        <v>44</v>
      </c>
      <c r="C46" s="5"/>
      <c r="D46" s="2"/>
      <c r="E46" s="2">
        <v>0</v>
      </c>
      <c r="F46" s="2"/>
      <c r="G46" s="59"/>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17"/>
      <c r="E49" s="17">
        <v>3</v>
      </c>
      <c r="F49" s="17"/>
      <c r="G49" s="63">
        <v>3</v>
      </c>
    </row>
    <row r="50" spans="1:7" ht="15" customHeight="1">
      <c r="A50" s="52"/>
      <c r="B50" s="7" t="s">
        <v>48</v>
      </c>
      <c r="C50" s="2"/>
      <c r="D50" s="2"/>
      <c r="E50" s="2">
        <v>1</v>
      </c>
      <c r="F50" s="2"/>
      <c r="G50" s="59"/>
    </row>
    <row r="51" spans="1:7" ht="15" customHeight="1">
      <c r="A51" s="52"/>
      <c r="B51" s="8" t="s">
        <v>49</v>
      </c>
      <c r="C51" s="5"/>
      <c r="D51" s="2"/>
      <c r="E51" s="2">
        <v>0</v>
      </c>
      <c r="F51" s="2"/>
      <c r="G51" s="59"/>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17"/>
      <c r="E54" s="17">
        <v>3</v>
      </c>
      <c r="F54" s="17"/>
      <c r="G54" s="63">
        <v>3</v>
      </c>
    </row>
    <row r="55" spans="1:7" ht="15" customHeight="1">
      <c r="A55" s="52"/>
      <c r="B55" s="7" t="s">
        <v>52</v>
      </c>
      <c r="C55" s="2"/>
      <c r="D55" s="2"/>
      <c r="E55" s="2">
        <v>1</v>
      </c>
      <c r="F55" s="2"/>
      <c r="G55" s="59"/>
    </row>
    <row r="56" spans="1:7" ht="15" customHeight="1">
      <c r="A56" s="52"/>
      <c r="B56" s="8" t="s">
        <v>53</v>
      </c>
      <c r="C56" s="5"/>
      <c r="D56" s="2"/>
      <c r="E56" s="2">
        <v>0</v>
      </c>
      <c r="F56" s="2"/>
      <c r="G56" s="59"/>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18"/>
      <c r="E59" s="18">
        <v>3</v>
      </c>
      <c r="F59" s="17"/>
      <c r="G59" s="63">
        <v>3</v>
      </c>
    </row>
    <row r="60" spans="1:7">
      <c r="A60" s="52"/>
      <c r="B60" s="10" t="s">
        <v>58</v>
      </c>
      <c r="C60" s="2"/>
      <c r="D60" s="2"/>
      <c r="E60" s="2">
        <v>0</v>
      </c>
      <c r="F60" s="2"/>
      <c r="G60" s="59"/>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c r="E63" s="2">
        <v>0</v>
      </c>
      <c r="F63" s="2"/>
      <c r="G63" s="2"/>
    </row>
    <row r="64" spans="1:7">
      <c r="B64" s="12" t="s">
        <v>26</v>
      </c>
      <c r="C64" s="2"/>
      <c r="D64" s="2"/>
      <c r="E64" s="2">
        <v>1</v>
      </c>
      <c r="F64" s="2"/>
      <c r="G64" s="2"/>
    </row>
    <row r="65" spans="1:7">
      <c r="B65" s="12" t="s">
        <v>27</v>
      </c>
      <c r="C65" s="2"/>
      <c r="D65" s="2"/>
      <c r="E65" s="2">
        <v>2</v>
      </c>
      <c r="F65" s="2"/>
      <c r="G65" s="2"/>
    </row>
    <row r="66" spans="1:7">
      <c r="B66" s="13" t="s">
        <v>62</v>
      </c>
      <c r="C66" s="5"/>
      <c r="D66" s="2"/>
      <c r="E66" s="2">
        <v>3</v>
      </c>
      <c r="F66" s="2"/>
      <c r="G66" s="2">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c r="D70" s="2"/>
      <c r="E70" s="2">
        <v>0</v>
      </c>
      <c r="F70" s="2"/>
      <c r="G70" s="59"/>
    </row>
    <row r="71" spans="1:7" ht="15" customHeight="1">
      <c r="A71" s="52"/>
      <c r="B71" s="11" t="s">
        <v>65</v>
      </c>
      <c r="C71" s="2"/>
      <c r="D71" s="2"/>
      <c r="E71" s="2"/>
      <c r="F71" s="2"/>
      <c r="G71" s="59"/>
    </row>
    <row r="72" spans="1:7" ht="15" customHeight="1">
      <c r="A72" s="52"/>
      <c r="B72" s="11" t="s">
        <v>66</v>
      </c>
      <c r="C72" s="2"/>
      <c r="D72" s="2"/>
      <c r="E72" s="2">
        <v>4</v>
      </c>
      <c r="F72" s="2"/>
      <c r="G72" s="59">
        <v>4</v>
      </c>
    </row>
    <row r="73" spans="1:7" ht="15" customHeight="1">
      <c r="A73" s="52"/>
      <c r="B73" s="11" t="s">
        <v>67</v>
      </c>
      <c r="C73" s="2"/>
      <c r="D73" s="2"/>
      <c r="E73" s="2">
        <v>2</v>
      </c>
      <c r="F73" s="2"/>
      <c r="G73" s="59"/>
    </row>
    <row r="74" spans="1:7" ht="15" customHeight="1">
      <c r="A74" s="52"/>
      <c r="B74" s="15" t="s">
        <v>69</v>
      </c>
      <c r="C74" s="5"/>
      <c r="D74" s="5"/>
      <c r="E74" s="5">
        <v>1</v>
      </c>
      <c r="F74" s="5"/>
      <c r="G74" s="103"/>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c r="E77" s="2">
        <v>3</v>
      </c>
      <c r="F77" s="2"/>
      <c r="G77" s="59">
        <v>3</v>
      </c>
    </row>
    <row r="78" spans="1:7" ht="30" customHeight="1">
      <c r="A78" s="52"/>
      <c r="B78" s="11" t="s">
        <v>72</v>
      </c>
      <c r="C78" s="2"/>
      <c r="D78" s="2"/>
      <c r="E78" s="2">
        <v>2</v>
      </c>
      <c r="F78" s="2"/>
      <c r="G78" s="59"/>
    </row>
    <row r="79" spans="1:7" ht="15" customHeight="1">
      <c r="A79" s="52"/>
      <c r="B79" s="11" t="s">
        <v>73</v>
      </c>
      <c r="C79" s="2"/>
      <c r="D79" s="2"/>
      <c r="E79" s="2">
        <v>1</v>
      </c>
      <c r="F79" s="2"/>
      <c r="G79" s="59"/>
    </row>
    <row r="80" spans="1:7" ht="15" customHeight="1">
      <c r="A80" s="52"/>
      <c r="B80" s="15" t="s">
        <v>74</v>
      </c>
      <c r="C80" s="5"/>
      <c r="D80" s="2"/>
      <c r="E80" s="2">
        <v>0</v>
      </c>
      <c r="F80" s="2"/>
      <c r="G80" s="59"/>
    </row>
    <row r="81" spans="1:12" ht="15" customHeight="1" thickBot="1">
      <c r="A81" s="51"/>
      <c r="B81" s="47" t="s">
        <v>54</v>
      </c>
      <c r="C81" s="61"/>
      <c r="D81" s="135"/>
      <c r="E81" s="136"/>
      <c r="F81" s="136"/>
      <c r="G81" s="137"/>
    </row>
    <row r="82" spans="1:12">
      <c r="A82" s="50">
        <v>14</v>
      </c>
      <c r="B82" s="133" t="s">
        <v>75</v>
      </c>
      <c r="C82" s="133"/>
      <c r="D82" s="133"/>
      <c r="E82" s="133"/>
      <c r="F82" s="133"/>
      <c r="G82" s="134"/>
    </row>
    <row r="83" spans="1:12" ht="15" customHeight="1">
      <c r="A83" s="52"/>
      <c r="B83" s="3" t="s">
        <v>76</v>
      </c>
      <c r="C83" s="2"/>
      <c r="D83" s="2"/>
      <c r="E83" s="2">
        <v>3</v>
      </c>
      <c r="F83" s="2"/>
      <c r="G83" s="59">
        <v>3</v>
      </c>
    </row>
    <row r="84" spans="1:12" ht="27" customHeight="1">
      <c r="A84" s="52"/>
      <c r="B84" s="3" t="s">
        <v>77</v>
      </c>
      <c r="C84" s="2"/>
      <c r="D84" s="2"/>
      <c r="E84" s="2">
        <v>2</v>
      </c>
      <c r="F84" s="2"/>
      <c r="G84" s="59"/>
    </row>
    <row r="85" spans="1:12" ht="15" customHeight="1">
      <c r="A85" s="52"/>
      <c r="B85" s="3" t="s">
        <v>78</v>
      </c>
      <c r="C85" s="2"/>
      <c r="D85" s="2"/>
      <c r="E85" s="2">
        <v>1</v>
      </c>
      <c r="F85" s="2"/>
      <c r="G85" s="59"/>
    </row>
    <row r="86" spans="1:12" ht="15" customHeight="1">
      <c r="A86" s="52"/>
      <c r="B86" s="6" t="s">
        <v>79</v>
      </c>
      <c r="C86" s="5"/>
      <c r="D86" s="2"/>
      <c r="E86" s="2">
        <v>0</v>
      </c>
      <c r="F86" s="2"/>
      <c r="G86" s="59"/>
    </row>
    <row r="87" spans="1:12" ht="15" customHeight="1" thickBot="1">
      <c r="A87" s="51"/>
      <c r="B87" s="60" t="s">
        <v>80</v>
      </c>
      <c r="C87" s="61"/>
      <c r="D87" s="135"/>
      <c r="E87" s="136"/>
      <c r="F87" s="136"/>
      <c r="G87" s="137"/>
    </row>
    <row r="88" spans="1:12">
      <c r="A88" s="50">
        <v>15</v>
      </c>
      <c r="B88" s="138" t="s">
        <v>81</v>
      </c>
      <c r="C88" s="139"/>
      <c r="D88" s="139"/>
      <c r="E88" s="139"/>
      <c r="F88" s="139"/>
      <c r="G88" s="140"/>
    </row>
    <row r="89" spans="1:12" ht="27" customHeight="1">
      <c r="A89" s="52"/>
      <c r="B89" s="23" t="s">
        <v>82</v>
      </c>
      <c r="C89" s="17"/>
      <c r="D89" s="17"/>
      <c r="E89" s="17">
        <v>3</v>
      </c>
      <c r="F89" s="17"/>
      <c r="G89" s="63">
        <v>3</v>
      </c>
    </row>
    <row r="90" spans="1:12" ht="27" customHeight="1">
      <c r="A90" s="52"/>
      <c r="B90" s="11" t="s">
        <v>83</v>
      </c>
      <c r="C90" s="2"/>
      <c r="D90" s="2"/>
      <c r="E90" s="2">
        <v>2</v>
      </c>
      <c r="F90" s="2"/>
      <c r="G90" s="59"/>
      <c r="H90" s="77" t="s">
        <v>530</v>
      </c>
      <c r="I90" s="75">
        <f>SUM(D20:D24, D27:D31,D34:D36,D39:D41,D44:D46,D49:D51,D54:D56,D59:D60,D63:D66,D69:D70,D77:D80,D83:D86,D89:D92)</f>
        <v>0</v>
      </c>
      <c r="J90" s="76" t="s">
        <v>531</v>
      </c>
      <c r="K90" s="75">
        <v>42</v>
      </c>
      <c r="L90" s="75">
        <f>SUM(G20:G24, G27:G31,G34:G36,G39:G41,G44:G46,G49:G51,G54:G56,G59:G60,G63:G66,G69:G75,G77:G80,G83:G86,G89:G92)</f>
        <v>42</v>
      </c>
    </row>
    <row r="91" spans="1:12" ht="27" customHeight="1">
      <c r="A91" s="52"/>
      <c r="B91" s="11" t="s">
        <v>84</v>
      </c>
      <c r="C91" s="2"/>
      <c r="D91" s="2"/>
      <c r="E91" s="2">
        <v>1</v>
      </c>
      <c r="F91" s="2"/>
      <c r="G91" s="59"/>
      <c r="H91" s="77"/>
      <c r="I91" s="75"/>
      <c r="J91" s="76"/>
      <c r="K91" s="75"/>
      <c r="L91" s="26"/>
    </row>
    <row r="92" spans="1:12" ht="27" customHeight="1">
      <c r="A92" s="52"/>
      <c r="B92" s="15" t="s">
        <v>85</v>
      </c>
      <c r="C92" s="5"/>
      <c r="D92" s="2"/>
      <c r="E92" s="2">
        <v>0</v>
      </c>
      <c r="F92" s="2"/>
      <c r="G92" s="59"/>
      <c r="H92" s="77" t="s">
        <v>527</v>
      </c>
      <c r="I92" s="75">
        <f>SUM(I10,I17,I90)</f>
        <v>0.34285714285714286</v>
      </c>
      <c r="J92" s="76" t="s">
        <v>532</v>
      </c>
      <c r="K92" s="75">
        <f>SUM(K10,K17,K90)</f>
        <v>50</v>
      </c>
      <c r="L92" s="26"/>
    </row>
    <row r="93" spans="1:12" ht="15" customHeight="1" thickBot="1">
      <c r="A93" s="51"/>
      <c r="B93" s="47" t="s">
        <v>54</v>
      </c>
      <c r="C93" s="61"/>
      <c r="D93" s="141"/>
      <c r="E93" s="141"/>
      <c r="F93" s="141"/>
      <c r="G93" s="142"/>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G100"/>
  <sheetViews>
    <sheetView showGridLines="0" zoomScaleNormal="100" workbookViewId="0">
      <pane ySplit="2" topLeftCell="A90" activePane="bottomLeft" state="frozen"/>
      <selection pane="bottomLeft" activeCell="J14" sqref="J14"/>
    </sheetView>
  </sheetViews>
  <sheetFormatPr defaultRowHeight="15"/>
  <cols>
    <col min="1" max="1" width="4.5703125" customWidth="1"/>
    <col min="2" max="2" width="64.85546875" customWidth="1"/>
    <col min="3" max="3" width="10.28515625" customWidth="1"/>
    <col min="4" max="4" width="11.140625" customWidth="1"/>
    <col min="5" max="5" width="20.85546875" customWidth="1"/>
    <col min="6" max="6" width="11" customWidth="1"/>
    <col min="7" max="7" width="8.7109375" customWidth="1"/>
    <col min="8" max="8" width="6.42578125" customWidth="1"/>
    <col min="9" max="9" width="4.28515625" customWidth="1"/>
    <col min="10" max="10" width="10.5703125" customWidth="1"/>
    <col min="11" max="11" width="5.7109375" customWidth="1"/>
  </cols>
  <sheetData>
    <row r="1" spans="1:7">
      <c r="C1" s="184" t="s">
        <v>88</v>
      </c>
      <c r="F1" s="184" t="s">
        <v>697</v>
      </c>
    </row>
    <row r="2" spans="1:7" ht="61.5" customHeight="1" thickBot="1">
      <c r="A2" t="s">
        <v>537</v>
      </c>
      <c r="C2" s="185"/>
      <c r="F2" s="185"/>
    </row>
    <row r="3" spans="1:7" ht="30" customHeight="1">
      <c r="A3" s="55">
        <v>1</v>
      </c>
      <c r="B3" s="160" t="s">
        <v>576</v>
      </c>
      <c r="C3" s="161"/>
      <c r="D3" s="161"/>
      <c r="E3" s="161"/>
      <c r="F3" s="161"/>
      <c r="G3" s="162"/>
    </row>
    <row r="4" spans="1:7" ht="15" customHeight="1">
      <c r="A4" s="69"/>
      <c r="B4" s="53" t="s">
        <v>575</v>
      </c>
      <c r="C4" s="54" t="s">
        <v>556</v>
      </c>
      <c r="D4" s="54" t="s">
        <v>557</v>
      </c>
      <c r="E4" s="54" t="s">
        <v>558</v>
      </c>
      <c r="F4" s="54" t="s">
        <v>559</v>
      </c>
      <c r="G4" s="70"/>
    </row>
    <row r="5" spans="1:7" ht="52.5" customHeight="1">
      <c r="A5" s="52"/>
      <c r="B5" s="53"/>
      <c r="C5" s="54" t="s">
        <v>578</v>
      </c>
      <c r="D5" s="54" t="s">
        <v>579</v>
      </c>
      <c r="E5" s="54" t="s">
        <v>580</v>
      </c>
      <c r="F5" s="54" t="s">
        <v>581</v>
      </c>
      <c r="G5" s="56"/>
    </row>
    <row r="6" spans="1:7">
      <c r="A6" s="71"/>
      <c r="B6" s="11" t="s">
        <v>582</v>
      </c>
      <c r="C6" s="89">
        <v>0</v>
      </c>
      <c r="D6" s="89">
        <v>1</v>
      </c>
      <c r="E6" s="89">
        <v>2</v>
      </c>
      <c r="F6" s="89">
        <v>3</v>
      </c>
      <c r="G6" s="56"/>
    </row>
    <row r="7" spans="1:7" ht="14.25" customHeight="1">
      <c r="A7" s="71"/>
      <c r="B7" s="11" t="s">
        <v>583</v>
      </c>
      <c r="C7" s="89">
        <v>0</v>
      </c>
      <c r="D7" s="89">
        <v>1</v>
      </c>
      <c r="E7" s="89">
        <v>2</v>
      </c>
      <c r="F7" s="89">
        <v>3</v>
      </c>
      <c r="G7" s="56"/>
    </row>
    <row r="8" spans="1:7" ht="15" customHeight="1">
      <c r="A8" s="71"/>
      <c r="B8" s="11" t="s">
        <v>584</v>
      </c>
      <c r="C8" s="89">
        <v>0</v>
      </c>
      <c r="D8" s="89">
        <v>1</v>
      </c>
      <c r="E8" s="89">
        <v>2</v>
      </c>
      <c r="F8" s="89">
        <v>3</v>
      </c>
      <c r="G8" s="56"/>
    </row>
    <row r="9" spans="1:7" ht="15" customHeight="1">
      <c r="A9" s="71"/>
      <c r="B9" s="11" t="s">
        <v>585</v>
      </c>
      <c r="C9" s="89">
        <v>0</v>
      </c>
      <c r="D9" s="89">
        <v>1</v>
      </c>
      <c r="E9" s="89">
        <v>2</v>
      </c>
      <c r="F9" s="89">
        <v>3</v>
      </c>
      <c r="G9" s="56"/>
    </row>
    <row r="10" spans="1:7" ht="15.75" thickBot="1">
      <c r="A10" s="71"/>
      <c r="B10" s="47" t="s">
        <v>586</v>
      </c>
      <c r="C10" s="109">
        <v>0</v>
      </c>
      <c r="D10" s="109">
        <v>1</v>
      </c>
      <c r="E10" s="109">
        <v>2</v>
      </c>
      <c r="F10" s="109">
        <v>3</v>
      </c>
      <c r="G10" s="57"/>
    </row>
    <row r="11" spans="1:7" ht="15.75" thickBot="1">
      <c r="A11" s="100"/>
      <c r="B11" s="99"/>
      <c r="C11" s="99"/>
      <c r="D11" s="99"/>
      <c r="E11" s="110" t="s">
        <v>528</v>
      </c>
      <c r="F11" s="111">
        <v>15</v>
      </c>
    </row>
    <row r="12" spans="1:7" ht="50.25" customHeight="1">
      <c r="A12" s="50">
        <v>2</v>
      </c>
      <c r="B12" s="85" t="s">
        <v>577</v>
      </c>
      <c r="C12" s="112" t="s">
        <v>570</v>
      </c>
      <c r="D12" s="112" t="s">
        <v>571</v>
      </c>
      <c r="E12" s="112" t="s">
        <v>572</v>
      </c>
      <c r="F12" s="112" t="s">
        <v>573</v>
      </c>
      <c r="G12" s="113" t="s">
        <v>574</v>
      </c>
    </row>
    <row r="13" spans="1:7" ht="15" customHeight="1">
      <c r="A13" s="52"/>
      <c r="B13" s="11" t="s">
        <v>564</v>
      </c>
      <c r="C13" s="89">
        <v>1</v>
      </c>
      <c r="D13" s="89">
        <v>1</v>
      </c>
      <c r="E13" s="89">
        <v>1</v>
      </c>
      <c r="F13" s="89">
        <v>1</v>
      </c>
      <c r="G13" s="114">
        <v>1</v>
      </c>
    </row>
    <row r="14" spans="1:7" ht="15" customHeight="1">
      <c r="A14" s="52"/>
      <c r="B14" s="11" t="s">
        <v>565</v>
      </c>
      <c r="C14" s="89">
        <v>1</v>
      </c>
      <c r="D14" s="89">
        <v>1</v>
      </c>
      <c r="E14" s="89">
        <v>1</v>
      </c>
      <c r="F14" s="89">
        <v>1</v>
      </c>
      <c r="G14" s="114">
        <v>1</v>
      </c>
    </row>
    <row r="15" spans="1:7" ht="27" customHeight="1">
      <c r="A15" s="52"/>
      <c r="B15" s="11" t="s">
        <v>696</v>
      </c>
      <c r="C15" s="89">
        <v>1</v>
      </c>
      <c r="D15" s="89">
        <v>1</v>
      </c>
      <c r="E15" s="89">
        <v>1</v>
      </c>
      <c r="F15" s="89">
        <v>1</v>
      </c>
      <c r="G15" s="114">
        <v>1</v>
      </c>
    </row>
    <row r="16" spans="1:7" ht="15" customHeight="1">
      <c r="A16" s="52"/>
      <c r="B16" s="11" t="s">
        <v>566</v>
      </c>
      <c r="C16" s="89">
        <v>1</v>
      </c>
      <c r="D16" s="89">
        <v>1</v>
      </c>
      <c r="E16" s="89">
        <v>1</v>
      </c>
      <c r="F16" s="89">
        <v>1</v>
      </c>
      <c r="G16" s="114">
        <v>1</v>
      </c>
    </row>
    <row r="17" spans="1:7" ht="15" customHeight="1">
      <c r="A17" s="52"/>
      <c r="B17" s="11" t="s">
        <v>567</v>
      </c>
      <c r="C17" s="89">
        <v>1</v>
      </c>
      <c r="D17" s="89">
        <v>1</v>
      </c>
      <c r="E17" s="89">
        <v>1</v>
      </c>
      <c r="F17" s="89">
        <v>1</v>
      </c>
      <c r="G17" s="114">
        <v>1</v>
      </c>
    </row>
    <row r="18" spans="1:7" ht="15" customHeight="1">
      <c r="A18" s="52"/>
      <c r="B18" s="11" t="s">
        <v>568</v>
      </c>
      <c r="C18" s="89">
        <v>1</v>
      </c>
      <c r="D18" s="89">
        <v>1</v>
      </c>
      <c r="E18" s="89">
        <v>1</v>
      </c>
      <c r="F18" s="89">
        <v>1</v>
      </c>
      <c r="G18" s="114">
        <v>1</v>
      </c>
    </row>
    <row r="19" spans="1:7" ht="15" customHeight="1" thickBot="1">
      <c r="A19" s="51"/>
      <c r="B19" s="47" t="s">
        <v>569</v>
      </c>
      <c r="C19" s="109">
        <v>1</v>
      </c>
      <c r="D19" s="109">
        <v>1</v>
      </c>
      <c r="E19" s="109">
        <v>1</v>
      </c>
      <c r="F19" s="109">
        <v>1</v>
      </c>
      <c r="G19" s="115">
        <v>1</v>
      </c>
    </row>
    <row r="20" spans="1:7" ht="15" customHeight="1">
      <c r="A20" s="116"/>
      <c r="B20" s="117"/>
      <c r="E20" s="107" t="s">
        <v>529</v>
      </c>
      <c r="F20" s="108">
        <v>35</v>
      </c>
    </row>
    <row r="21" spans="1:7" ht="15" customHeight="1" thickBot="1"/>
    <row r="22" spans="1:7" ht="42" customHeight="1">
      <c r="A22" s="58">
        <v>3</v>
      </c>
      <c r="B22" s="105" t="s">
        <v>587</v>
      </c>
      <c r="C22" s="94"/>
      <c r="D22" s="95"/>
    </row>
    <row r="23" spans="1:7">
      <c r="A23" s="52"/>
      <c r="B23" s="1" t="s">
        <v>589</v>
      </c>
      <c r="C23" s="24">
        <v>0</v>
      </c>
      <c r="D23" s="59"/>
    </row>
    <row r="24" spans="1:7">
      <c r="A24" s="52"/>
      <c r="B24" s="1" t="s">
        <v>590</v>
      </c>
      <c r="C24" s="24">
        <v>1</v>
      </c>
      <c r="D24" s="59"/>
    </row>
    <row r="25" spans="1:7">
      <c r="A25" s="52"/>
      <c r="B25" s="1" t="s">
        <v>591</v>
      </c>
      <c r="C25" s="24">
        <v>2</v>
      </c>
      <c r="D25" s="59"/>
    </row>
    <row r="26" spans="1:7">
      <c r="A26" s="52"/>
      <c r="B26" s="1" t="s">
        <v>592</v>
      </c>
      <c r="C26" s="24">
        <v>3</v>
      </c>
      <c r="D26" s="104">
        <v>3</v>
      </c>
    </row>
    <row r="27" spans="1:7">
      <c r="A27" s="52"/>
      <c r="B27" s="1" t="s">
        <v>593</v>
      </c>
      <c r="C27" s="24">
        <v>2</v>
      </c>
      <c r="D27" s="59"/>
    </row>
    <row r="28" spans="1:7" ht="15" customHeight="1" thickBot="1">
      <c r="A28" s="51"/>
      <c r="B28" s="60" t="s">
        <v>594</v>
      </c>
      <c r="C28" s="101"/>
      <c r="D28" s="102"/>
    </row>
    <row r="29" spans="1:7" ht="40.5" customHeight="1">
      <c r="A29" s="58">
        <v>4</v>
      </c>
      <c r="B29" s="105" t="s">
        <v>595</v>
      </c>
      <c r="C29" s="86"/>
      <c r="D29" s="87"/>
    </row>
    <row r="30" spans="1:7">
      <c r="B30" s="14" t="s">
        <v>589</v>
      </c>
      <c r="C30" s="2">
        <v>0</v>
      </c>
      <c r="D30" s="59"/>
    </row>
    <row r="31" spans="1:7">
      <c r="B31" s="1" t="s">
        <v>590</v>
      </c>
      <c r="C31" s="2">
        <v>1</v>
      </c>
      <c r="D31" s="59"/>
    </row>
    <row r="32" spans="1:7">
      <c r="B32" s="1" t="s">
        <v>591</v>
      </c>
      <c r="C32" s="2">
        <v>2</v>
      </c>
      <c r="D32" s="59"/>
    </row>
    <row r="33" spans="1:4">
      <c r="B33" s="1" t="s">
        <v>592</v>
      </c>
      <c r="C33" s="2">
        <v>3</v>
      </c>
      <c r="D33" s="104">
        <v>3</v>
      </c>
    </row>
    <row r="34" spans="1:4">
      <c r="B34" s="1" t="s">
        <v>593</v>
      </c>
      <c r="C34" s="2">
        <v>2</v>
      </c>
      <c r="D34" s="59"/>
    </row>
    <row r="35" spans="1:4" ht="15" customHeight="1" thickBot="1">
      <c r="B35" s="60" t="s">
        <v>594</v>
      </c>
      <c r="C35" s="101"/>
      <c r="D35" s="102"/>
    </row>
    <row r="36" spans="1:4" ht="27" customHeight="1">
      <c r="A36" s="50">
        <v>5</v>
      </c>
      <c r="B36" s="105" t="s">
        <v>596</v>
      </c>
      <c r="C36" s="92"/>
      <c r="D36" s="93"/>
    </row>
    <row r="37" spans="1:4" ht="27" customHeight="1">
      <c r="A37" s="52"/>
      <c r="B37" s="20" t="s">
        <v>597</v>
      </c>
      <c r="C37" s="17">
        <v>2</v>
      </c>
      <c r="D37" s="104">
        <v>2</v>
      </c>
    </row>
    <row r="38" spans="1:4" ht="15" customHeight="1">
      <c r="A38" s="52"/>
      <c r="B38" s="3" t="s">
        <v>598</v>
      </c>
      <c r="C38" s="2">
        <v>1</v>
      </c>
      <c r="D38" s="59"/>
    </row>
    <row r="39" spans="1:4" ht="15" customHeight="1">
      <c r="A39" s="52"/>
      <c r="B39" s="6" t="s">
        <v>599</v>
      </c>
      <c r="C39" s="2">
        <v>0</v>
      </c>
      <c r="D39" s="59"/>
    </row>
    <row r="40" spans="1:4" ht="15" customHeight="1" thickBot="1">
      <c r="A40" s="51"/>
      <c r="B40" s="60" t="s">
        <v>600</v>
      </c>
      <c r="C40" s="101"/>
      <c r="D40" s="102"/>
    </row>
    <row r="41" spans="1:4" ht="15" customHeight="1" thickBot="1">
      <c r="A41" s="52"/>
      <c r="B41" s="118"/>
      <c r="C41" s="119"/>
      <c r="D41" s="120"/>
    </row>
    <row r="42" spans="1:4" ht="27" customHeight="1">
      <c r="A42" s="50">
        <v>6</v>
      </c>
      <c r="B42" s="82" t="s">
        <v>601</v>
      </c>
      <c r="C42" s="83"/>
      <c r="D42" s="84"/>
    </row>
    <row r="43" spans="1:4" ht="27" customHeight="1">
      <c r="A43" s="52"/>
      <c r="B43" s="20" t="s">
        <v>602</v>
      </c>
      <c r="C43" s="17">
        <v>2</v>
      </c>
      <c r="D43" s="104">
        <v>2</v>
      </c>
    </row>
    <row r="44" spans="1:4" ht="15" customHeight="1">
      <c r="A44" s="52"/>
      <c r="B44" s="3" t="s">
        <v>603</v>
      </c>
      <c r="C44" s="2">
        <v>1</v>
      </c>
      <c r="D44" s="59"/>
    </row>
    <row r="45" spans="1:4" ht="15" customHeight="1">
      <c r="A45" s="52"/>
      <c r="B45" s="6" t="s">
        <v>604</v>
      </c>
      <c r="C45" s="2">
        <v>0</v>
      </c>
      <c r="D45" s="59"/>
    </row>
    <row r="46" spans="1:4" ht="15" customHeight="1" thickBot="1">
      <c r="A46" s="51"/>
      <c r="B46" s="60" t="s">
        <v>606</v>
      </c>
      <c r="C46" s="101"/>
      <c r="D46" s="102"/>
    </row>
    <row r="47" spans="1:4" ht="39" customHeight="1">
      <c r="A47" s="50">
        <v>7</v>
      </c>
      <c r="B47" s="106" t="s">
        <v>607</v>
      </c>
      <c r="C47" s="90"/>
      <c r="D47" s="91"/>
    </row>
    <row r="48" spans="1:4" ht="15" customHeight="1">
      <c r="A48" s="52"/>
      <c r="B48" s="19" t="s">
        <v>608</v>
      </c>
      <c r="C48" s="17">
        <v>2</v>
      </c>
      <c r="D48" s="104">
        <v>2</v>
      </c>
    </row>
    <row r="49" spans="1:4" ht="15" customHeight="1">
      <c r="A49" s="52"/>
      <c r="B49" s="7" t="s">
        <v>609</v>
      </c>
      <c r="C49" s="2">
        <v>1</v>
      </c>
      <c r="D49" s="59"/>
    </row>
    <row r="50" spans="1:4" ht="15" customHeight="1">
      <c r="A50" s="52"/>
      <c r="B50" s="8" t="s">
        <v>610</v>
      </c>
      <c r="C50" s="2">
        <v>0</v>
      </c>
      <c r="D50" s="59"/>
    </row>
    <row r="51" spans="1:4" ht="15" customHeight="1" thickBot="1">
      <c r="A51" s="51"/>
      <c r="B51" s="60" t="s">
        <v>606</v>
      </c>
      <c r="C51" s="101"/>
      <c r="D51" s="102"/>
    </row>
    <row r="52" spans="1:4" ht="27" customHeight="1">
      <c r="A52" s="50">
        <v>8</v>
      </c>
      <c r="B52" s="105" t="s">
        <v>611</v>
      </c>
      <c r="C52" s="86"/>
      <c r="D52" s="87"/>
    </row>
    <row r="53" spans="1:4" ht="15" customHeight="1">
      <c r="A53" s="52"/>
      <c r="B53" s="19" t="s">
        <v>612</v>
      </c>
      <c r="C53" s="17">
        <v>2</v>
      </c>
      <c r="D53" s="104">
        <v>2</v>
      </c>
    </row>
    <row r="54" spans="1:4" ht="15" customHeight="1">
      <c r="A54" s="52"/>
      <c r="B54" s="7" t="s">
        <v>613</v>
      </c>
      <c r="C54" s="2">
        <v>1</v>
      </c>
      <c r="D54" s="59"/>
    </row>
    <row r="55" spans="1:4" ht="15" customHeight="1">
      <c r="A55" s="52"/>
      <c r="B55" s="8" t="s">
        <v>614</v>
      </c>
      <c r="C55" s="2">
        <v>0</v>
      </c>
      <c r="D55" s="59"/>
    </row>
    <row r="56" spans="1:4" ht="15" customHeight="1" thickBot="1">
      <c r="A56" s="51"/>
      <c r="B56" s="60" t="s">
        <v>606</v>
      </c>
      <c r="C56" s="101"/>
      <c r="D56" s="102"/>
    </row>
    <row r="57" spans="1:4" ht="27" customHeight="1">
      <c r="A57" s="50">
        <v>9</v>
      </c>
      <c r="B57" s="105" t="s">
        <v>615</v>
      </c>
      <c r="C57" s="86"/>
      <c r="D57" s="87"/>
    </row>
    <row r="58" spans="1:4" ht="15" customHeight="1">
      <c r="A58" s="52"/>
      <c r="B58" s="19" t="s">
        <v>616</v>
      </c>
      <c r="C58" s="17">
        <v>2</v>
      </c>
      <c r="D58" s="104">
        <v>2</v>
      </c>
    </row>
    <row r="59" spans="1:4" ht="15" customHeight="1">
      <c r="A59" s="52"/>
      <c r="B59" s="7" t="s">
        <v>617</v>
      </c>
      <c r="C59" s="2">
        <v>1</v>
      </c>
      <c r="D59" s="59"/>
    </row>
    <row r="60" spans="1:4" ht="15" customHeight="1">
      <c r="A60" s="52"/>
      <c r="B60" s="8" t="s">
        <v>618</v>
      </c>
      <c r="C60" s="2">
        <v>0</v>
      </c>
      <c r="D60" s="59"/>
    </row>
    <row r="61" spans="1:4" ht="15" customHeight="1" thickBot="1">
      <c r="A61" s="51"/>
      <c r="B61" s="60" t="s">
        <v>606</v>
      </c>
      <c r="C61" s="101"/>
      <c r="D61" s="102"/>
    </row>
    <row r="62" spans="1:4" ht="41.25" customHeight="1">
      <c r="A62" s="50">
        <v>10</v>
      </c>
      <c r="B62" s="105" t="s">
        <v>619</v>
      </c>
      <c r="C62" s="86"/>
      <c r="D62" s="87"/>
    </row>
    <row r="63" spans="1:4">
      <c r="A63" s="52"/>
      <c r="B63" s="18" t="s">
        <v>620</v>
      </c>
      <c r="C63" s="18">
        <v>1</v>
      </c>
      <c r="D63" s="104">
        <v>1</v>
      </c>
    </row>
    <row r="64" spans="1:4">
      <c r="A64" s="52"/>
      <c r="B64" s="10" t="s">
        <v>621</v>
      </c>
      <c r="C64" s="2">
        <v>0</v>
      </c>
      <c r="D64" s="59"/>
    </row>
    <row r="65" spans="1:4" ht="27" customHeight="1" thickBot="1">
      <c r="A65" s="51"/>
      <c r="B65" s="73" t="s">
        <v>622</v>
      </c>
      <c r="C65" s="101"/>
      <c r="D65" s="102"/>
    </row>
    <row r="66" spans="1:4" ht="26.25" customHeight="1">
      <c r="A66" s="50">
        <v>11</v>
      </c>
      <c r="B66" s="82" t="s">
        <v>623</v>
      </c>
      <c r="C66" s="96"/>
      <c r="D66" s="97"/>
    </row>
    <row r="67" spans="1:4">
      <c r="A67" s="52"/>
      <c r="B67" s="12" t="s">
        <v>589</v>
      </c>
      <c r="C67" s="2">
        <v>0</v>
      </c>
      <c r="D67" s="59"/>
    </row>
    <row r="68" spans="1:4">
      <c r="A68" s="52"/>
      <c r="B68" s="12" t="s">
        <v>590</v>
      </c>
      <c r="C68" s="2">
        <v>1</v>
      </c>
      <c r="D68" s="59"/>
    </row>
    <row r="69" spans="1:4">
      <c r="A69" s="52"/>
      <c r="B69" s="12" t="s">
        <v>591</v>
      </c>
      <c r="C69" s="2">
        <v>2</v>
      </c>
      <c r="D69" s="59"/>
    </row>
    <row r="70" spans="1:4">
      <c r="A70" s="52"/>
      <c r="B70" s="13" t="s">
        <v>624</v>
      </c>
      <c r="C70" s="2">
        <v>3</v>
      </c>
      <c r="D70" s="104">
        <v>3</v>
      </c>
    </row>
    <row r="71" spans="1:4" ht="15" customHeight="1" thickBot="1">
      <c r="A71" s="51"/>
      <c r="B71" s="60" t="s">
        <v>605</v>
      </c>
      <c r="C71" s="101"/>
      <c r="D71" s="102"/>
    </row>
    <row r="72" spans="1:4" ht="15" customHeight="1" thickBot="1">
      <c r="B72" s="121"/>
      <c r="C72" s="119"/>
      <c r="D72" s="120"/>
    </row>
    <row r="73" spans="1:4" ht="24.75">
      <c r="A73" s="50">
        <v>12</v>
      </c>
      <c r="B73" s="81" t="s">
        <v>625</v>
      </c>
      <c r="C73" s="83"/>
      <c r="D73" s="84"/>
    </row>
    <row r="74" spans="1:4">
      <c r="A74" s="52"/>
      <c r="B74" s="22" t="s">
        <v>626</v>
      </c>
      <c r="C74" s="17">
        <v>1</v>
      </c>
      <c r="D74" s="104">
        <v>1</v>
      </c>
    </row>
    <row r="75" spans="1:4">
      <c r="A75" s="52"/>
      <c r="B75" s="14" t="s">
        <v>627</v>
      </c>
      <c r="C75" s="2">
        <v>0</v>
      </c>
      <c r="D75" s="59"/>
    </row>
    <row r="76" spans="1:4" ht="15" customHeight="1">
      <c r="A76" s="52"/>
      <c r="B76" s="11" t="s">
        <v>628</v>
      </c>
      <c r="C76" s="2"/>
      <c r="D76" s="59"/>
    </row>
    <row r="77" spans="1:4" ht="15" customHeight="1">
      <c r="A77" s="52"/>
      <c r="B77" s="11" t="s">
        <v>629</v>
      </c>
      <c r="C77" s="2"/>
      <c r="D77" s="59"/>
    </row>
    <row r="78" spans="1:4" ht="15" customHeight="1">
      <c r="A78" s="52"/>
      <c r="B78" s="11" t="s">
        <v>630</v>
      </c>
      <c r="C78" s="2"/>
      <c r="D78" s="59"/>
    </row>
    <row r="79" spans="1:4" ht="15" customHeight="1">
      <c r="A79" s="52"/>
      <c r="B79" s="15" t="s">
        <v>631</v>
      </c>
      <c r="C79" s="34"/>
      <c r="D79" s="103"/>
    </row>
    <row r="80" spans="1:4" ht="15" customHeight="1" thickBot="1">
      <c r="A80" s="51"/>
      <c r="B80" s="3" t="s">
        <v>605</v>
      </c>
      <c r="C80" s="101"/>
      <c r="D80" s="102"/>
    </row>
    <row r="81" spans="1:4" ht="51.75" customHeight="1">
      <c r="A81" s="50">
        <v>13</v>
      </c>
      <c r="B81" s="85" t="s">
        <v>632</v>
      </c>
      <c r="C81" s="86"/>
      <c r="D81" s="87"/>
    </row>
    <row r="82" spans="1:4" ht="15" customHeight="1">
      <c r="A82" s="52"/>
      <c r="B82" s="11" t="s">
        <v>633</v>
      </c>
      <c r="C82" s="2">
        <v>3</v>
      </c>
      <c r="D82" s="104">
        <v>3</v>
      </c>
    </row>
    <row r="83" spans="1:4" ht="15" customHeight="1">
      <c r="A83" s="52"/>
      <c r="B83" s="74" t="s">
        <v>634</v>
      </c>
      <c r="C83" s="2">
        <v>2</v>
      </c>
      <c r="D83" s="59"/>
    </row>
    <row r="84" spans="1:4" ht="15" customHeight="1">
      <c r="A84" s="52"/>
      <c r="B84" s="11" t="s">
        <v>635</v>
      </c>
      <c r="C84" s="2">
        <v>1</v>
      </c>
      <c r="D84" s="59"/>
    </row>
    <row r="85" spans="1:4" ht="15" customHeight="1">
      <c r="A85" s="52"/>
      <c r="B85" s="15" t="s">
        <v>636</v>
      </c>
      <c r="C85" s="2">
        <v>0</v>
      </c>
      <c r="D85" s="59"/>
    </row>
    <row r="86" spans="1:4" ht="15" customHeight="1" thickBot="1">
      <c r="A86" s="51"/>
      <c r="B86" s="3" t="s">
        <v>605</v>
      </c>
      <c r="C86" s="101"/>
      <c r="D86" s="102"/>
    </row>
    <row r="87" spans="1:4" ht="39.75" customHeight="1">
      <c r="A87" s="50">
        <v>14</v>
      </c>
      <c r="B87" s="98" t="s">
        <v>637</v>
      </c>
      <c r="C87" s="90"/>
      <c r="D87" s="91"/>
    </row>
    <row r="88" spans="1:4" ht="15" customHeight="1">
      <c r="A88" s="52"/>
      <c r="B88" s="3" t="s">
        <v>639</v>
      </c>
      <c r="C88" s="2">
        <v>3</v>
      </c>
      <c r="D88" s="104">
        <v>3</v>
      </c>
    </row>
    <row r="89" spans="1:4" ht="15" customHeight="1">
      <c r="A89" s="52"/>
      <c r="B89" s="3" t="s">
        <v>638</v>
      </c>
      <c r="C89" s="2">
        <v>2</v>
      </c>
      <c r="D89" s="59"/>
    </row>
    <row r="90" spans="1:4" ht="15" customHeight="1">
      <c r="A90" s="52"/>
      <c r="B90" s="3" t="s">
        <v>640</v>
      </c>
      <c r="C90" s="2">
        <v>1</v>
      </c>
      <c r="D90" s="59"/>
    </row>
    <row r="91" spans="1:4" ht="15" customHeight="1">
      <c r="A91" s="52"/>
      <c r="B91" s="3" t="s">
        <v>641</v>
      </c>
      <c r="C91" s="2">
        <v>0</v>
      </c>
      <c r="D91" s="59"/>
    </row>
    <row r="92" spans="1:4" ht="15" customHeight="1" thickBot="1">
      <c r="A92" s="51"/>
      <c r="B92" s="3" t="s">
        <v>605</v>
      </c>
      <c r="C92" s="101"/>
      <c r="D92" s="102"/>
    </row>
    <row r="93" spans="1:4" ht="30.75" customHeight="1">
      <c r="A93" s="50">
        <v>15</v>
      </c>
      <c r="B93" s="81" t="s">
        <v>642</v>
      </c>
      <c r="C93" s="83"/>
      <c r="D93" s="84"/>
    </row>
    <row r="94" spans="1:4" ht="27" customHeight="1">
      <c r="A94" s="52"/>
      <c r="B94" s="23" t="s">
        <v>643</v>
      </c>
      <c r="C94" s="17">
        <v>3</v>
      </c>
      <c r="D94" s="104">
        <v>3</v>
      </c>
    </row>
    <row r="95" spans="1:4" ht="27" customHeight="1">
      <c r="A95" s="52"/>
      <c r="B95" s="11" t="s">
        <v>644</v>
      </c>
      <c r="C95" s="2">
        <v>2</v>
      </c>
      <c r="D95" s="59"/>
    </row>
    <row r="96" spans="1:4" ht="27" customHeight="1">
      <c r="A96" s="52"/>
      <c r="B96" s="11" t="s">
        <v>687</v>
      </c>
      <c r="C96" s="2">
        <v>1</v>
      </c>
      <c r="D96" s="59"/>
    </row>
    <row r="97" spans="1:4" ht="27" customHeight="1">
      <c r="A97" s="52"/>
      <c r="B97" s="15" t="s">
        <v>688</v>
      </c>
      <c r="C97" s="2">
        <v>0</v>
      </c>
      <c r="D97" s="59"/>
    </row>
    <row r="98" spans="1:4" ht="15" customHeight="1" thickBot="1">
      <c r="A98" s="51"/>
      <c r="B98" s="60" t="s">
        <v>605</v>
      </c>
      <c r="C98" s="101"/>
      <c r="D98" s="102"/>
    </row>
    <row r="99" spans="1:4" ht="45">
      <c r="C99" s="76" t="s">
        <v>531</v>
      </c>
      <c r="D99" s="75">
        <f>SUM(C26,C33,C37,C43,C48,C53,C58,C63,C70,C74,C82,C88,C94,)</f>
        <v>30</v>
      </c>
    </row>
    <row r="100" spans="1:4">
      <c r="B100" s="182" t="s">
        <v>698</v>
      </c>
      <c r="C100" s="183"/>
      <c r="D100" s="75">
        <f>SUM(C27,C34,C38,C44,C49,C54,C59,C64,C71,C75,C83,C89,C95,)</f>
        <v>15</v>
      </c>
    </row>
  </sheetData>
  <mergeCells count="4">
    <mergeCell ref="B100:C100"/>
    <mergeCell ref="C1:C2"/>
    <mergeCell ref="F1:F2"/>
    <mergeCell ref="B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M153"/>
  <sheetViews>
    <sheetView showGridLines="0" tabSelected="1" zoomScaleNormal="100" workbookViewId="0">
      <pane xSplit="1" ySplit="2" topLeftCell="B93" activePane="bottomRight" state="frozen"/>
      <selection pane="topRight" activeCell="B1" sqref="B1"/>
      <selection pane="bottomLeft" activeCell="A3" sqref="A3"/>
      <selection pane="bottomRight" activeCell="D99" sqref="D99"/>
    </sheetView>
  </sheetViews>
  <sheetFormatPr defaultRowHeight="15"/>
  <cols>
    <col min="1" max="1" width="5.7109375" customWidth="1"/>
    <col min="2" max="2" width="64.85546875" customWidth="1"/>
    <col min="3" max="3" width="12" customWidth="1"/>
    <col min="4" max="4" width="10.28515625" customWidth="1"/>
    <col min="5" max="5" width="17.140625" customWidth="1"/>
    <col min="6" max="6" width="17.42578125" customWidth="1"/>
    <col min="7" max="7" width="15.85546875" customWidth="1"/>
    <col min="8" max="8" width="11.140625" customWidth="1"/>
    <col min="9" max="9" width="7.5703125" customWidth="1"/>
    <col min="10" max="10" width="4.28515625" customWidth="1"/>
    <col min="11" max="11" width="10.5703125" customWidth="1"/>
    <col min="12" max="12" width="5.7109375" customWidth="1"/>
  </cols>
  <sheetData>
    <row r="1" spans="1:12">
      <c r="B1" t="s">
        <v>550</v>
      </c>
      <c r="D1">
        <v>19</v>
      </c>
    </row>
    <row r="2" spans="1:12" ht="15.75" thickBot="1">
      <c r="A2" t="s">
        <v>537</v>
      </c>
      <c r="C2" t="s">
        <v>665</v>
      </c>
      <c r="D2" t="s">
        <v>86</v>
      </c>
      <c r="E2" t="s">
        <v>87</v>
      </c>
      <c r="F2" t="s">
        <v>88</v>
      </c>
      <c r="G2" t="s">
        <v>545</v>
      </c>
    </row>
    <row r="3" spans="1:12" ht="30" customHeight="1">
      <c r="A3" s="55">
        <v>1</v>
      </c>
      <c r="B3" s="160" t="s">
        <v>576</v>
      </c>
      <c r="C3" s="166"/>
      <c r="D3" s="161"/>
      <c r="E3" s="161"/>
      <c r="F3" s="161"/>
      <c r="G3" s="161"/>
      <c r="H3" s="162"/>
    </row>
    <row r="4" spans="1:12" ht="15" customHeight="1">
      <c r="A4" s="69"/>
      <c r="B4" s="53" t="s">
        <v>575</v>
      </c>
      <c r="C4" s="53"/>
      <c r="D4" s="54" t="s">
        <v>556</v>
      </c>
      <c r="E4" s="54" t="s">
        <v>557</v>
      </c>
      <c r="F4" s="54" t="s">
        <v>558</v>
      </c>
      <c r="G4" s="54" t="s">
        <v>559</v>
      </c>
      <c r="H4" s="70"/>
    </row>
    <row r="5" spans="1:12" ht="52.5" customHeight="1">
      <c r="A5" s="52"/>
      <c r="B5" s="53"/>
      <c r="C5" s="53"/>
      <c r="D5" s="54" t="s">
        <v>578</v>
      </c>
      <c r="E5" s="54" t="s">
        <v>579</v>
      </c>
      <c r="F5" s="54" t="s">
        <v>580</v>
      </c>
      <c r="G5" s="54" t="s">
        <v>581</v>
      </c>
      <c r="H5" s="56"/>
    </row>
    <row r="6" spans="1:12">
      <c r="A6" s="71">
        <v>1</v>
      </c>
      <c r="B6" s="11" t="s">
        <v>582</v>
      </c>
      <c r="C6" s="11"/>
      <c r="D6" s="67" t="e">
        <f xml:space="preserve"> SUM(#REF!,#REF!,#REF!,#REF!,#REF!,#REF!,#REF!,#REF!,#REF!,#REF!,#REF!,#REF!,#REF!,#REF!,#REF!,#REF!,#REF!,#REF!,#REF!,#REF!,#REF!)/$D$1</f>
        <v>#REF!</v>
      </c>
      <c r="E6" s="67" t="e">
        <f xml:space="preserve"> SUM(#REF!,#REF!,#REF!,#REF!,#REF!,#REF!,#REF!,#REF!,#REF!,#REF!,#REF!,#REF!,#REF!,#REF!,#REF!,#REF!,#REF!,#REF!,#REF!,#REF!,#REF!)/$D$1</f>
        <v>#REF!</v>
      </c>
      <c r="F6" s="67" t="e">
        <f xml:space="preserve"> SUM(#REF!,#REF!,#REF!,#REF!,#REF!,#REF!,#REF!,#REF!,#REF!,#REF!,#REF!,#REF!,#REF!,#REF!,#REF!,#REF!,#REF!,#REF!,#REF!,#REF!,#REF!)/($D$1*2)</f>
        <v>#REF!</v>
      </c>
      <c r="G6" s="67" t="e">
        <f xml:space="preserve"> SUM(#REF!,#REF!,#REF!,#REF!,#REF!,#REF!,#REF!,#REF!,#REF!,#REF!,#REF!,#REF!,#REF!,#REF!,#REF!,#REF!,#REF!,#REF!,#REF!,#REF!,#REF!)/($D$1*3)</f>
        <v>#REF!</v>
      </c>
      <c r="H6" s="56"/>
    </row>
    <row r="7" spans="1:12" ht="14.25" customHeight="1">
      <c r="A7" s="71">
        <v>2</v>
      </c>
      <c r="B7" s="11" t="s">
        <v>583</v>
      </c>
      <c r="C7" s="11"/>
      <c r="D7" s="67" t="e">
        <f xml:space="preserve"> SUM(#REF!,#REF!,#REF!,#REF!,#REF!,#REF!,#REF!,#REF!,#REF!,#REF!,#REF!,#REF!,#REF!,#REF!,#REF!,#REF!,#REF!,#REF!,#REF!,#REF!,#REF!)/$D$1</f>
        <v>#REF!</v>
      </c>
      <c r="E7" s="67" t="e">
        <f xml:space="preserve"> SUM(#REF!,#REF!,#REF!,#REF!,#REF!,#REF!,#REF!,#REF!,#REF!,#REF!,#REF!,#REF!,#REF!,#REF!,#REF!,#REF!,#REF!,#REF!,#REF!,#REF!,#REF!)/$D$1</f>
        <v>#REF!</v>
      </c>
      <c r="F7" s="67" t="e">
        <f xml:space="preserve"> SUM(#REF!,#REF!,#REF!,#REF!,#REF!,#REF!,#REF!,#REF!,#REF!,#REF!,#REF!,#REF!,#REF!,#REF!,#REF!,#REF!,#REF!,#REF!,#REF!,#REF!,#REF!)/($D$1*2)</f>
        <v>#REF!</v>
      </c>
      <c r="G7" s="67" t="e">
        <f xml:space="preserve"> SUM(#REF!,#REF!,#REF!,#REF!,#REF!,#REF!,#REF!,#REF!,#REF!,#REF!,#REF!,#REF!,#REF!,#REF!,#REF!,#REF!,#REF!,#REF!,#REF!,#REF!,#REF!)/($D$1*3)</f>
        <v>#REF!</v>
      </c>
      <c r="H7" s="56"/>
    </row>
    <row r="8" spans="1:12" ht="15" customHeight="1">
      <c r="A8" s="71">
        <v>3</v>
      </c>
      <c r="B8" s="11" t="s">
        <v>584</v>
      </c>
      <c r="C8" s="11"/>
      <c r="D8" s="67" t="e">
        <f xml:space="preserve"> SUM(#REF!,#REF!,#REF!,#REF!,#REF!,#REF!,#REF!,#REF!,#REF!,#REF!,#REF!,#REF!,#REF!,#REF!,#REF!,#REF!,#REF!,#REF!,#REF!,#REF!,#REF!)/$D$1</f>
        <v>#REF!</v>
      </c>
      <c r="E8" s="67" t="e">
        <f xml:space="preserve"> SUM(#REF!,#REF!,#REF!,#REF!,#REF!,#REF!,#REF!,#REF!,#REF!,#REF!,#REF!,#REF!,#REF!,#REF!,#REF!,#REF!,#REF!,#REF!,#REF!,#REF!,#REF!)/$D$1</f>
        <v>#REF!</v>
      </c>
      <c r="F8" s="67" t="e">
        <f xml:space="preserve"> SUM(#REF!,#REF!,#REF!,#REF!,#REF!,#REF!,#REF!,#REF!,#REF!,#REF!,#REF!,#REF!,#REF!,#REF!,#REF!,#REF!,#REF!,#REF!,#REF!,#REF!,#REF!)/($D$1*2)</f>
        <v>#REF!</v>
      </c>
      <c r="G8" s="67" t="e">
        <f xml:space="preserve"> SUM(#REF!,#REF!,#REF!,#REF!,#REF!,#REF!,#REF!,#REF!,#REF!,#REF!,#REF!,#REF!,#REF!,#REF!,#REF!,#REF!,#REF!,#REF!,#REF!,#REF!,#REF!)/($D$1*3)</f>
        <v>#REF!</v>
      </c>
      <c r="H8" s="56"/>
    </row>
    <row r="9" spans="1:12" ht="15" customHeight="1">
      <c r="A9" s="71">
        <v>4</v>
      </c>
      <c r="B9" s="11" t="s">
        <v>585</v>
      </c>
      <c r="C9" s="11"/>
      <c r="D9" s="67" t="e">
        <f xml:space="preserve"> SUM(#REF!,#REF!,#REF!,#REF!,#REF!,#REF!,#REF!,#REF!,#REF!,#REF!,#REF!,#REF!,#REF!,#REF!,#REF!,#REF!,#REF!,#REF!,#REF!,#REF!,#REF!)/$D$1</f>
        <v>#REF!</v>
      </c>
      <c r="E9" s="67" t="e">
        <f xml:space="preserve"> SUM(#REF!,#REF!,#REF!,#REF!,#REF!,#REF!,#REF!,#REF!,#REF!,#REF!,#REF!,#REF!,#REF!,#REF!,#REF!,#REF!,#REF!,#REF!,#REF!,#REF!,#REF!)/$D$1</f>
        <v>#REF!</v>
      </c>
      <c r="F9" s="67" t="e">
        <f xml:space="preserve"> SUM(#REF!,#REF!,#REF!,#REF!,#REF!,#REF!,#REF!,#REF!,#REF!,#REF!,#REF!,#REF!,#REF!,#REF!,#REF!,#REF!,#REF!,#REF!,#REF!,#REF!,#REF!)/($D$1*2)</f>
        <v>#REF!</v>
      </c>
      <c r="G9" s="67" t="e">
        <f xml:space="preserve"> SUM(#REF!,#REF!,#REF!,#REF!,#REF!,#REF!,#REF!,#REF!,#REF!,#REF!,#REF!,#REF!,#REF!,#REF!,#REF!,#REF!,#REF!,#REF!,#REF!,#REF!,#REF!)/($D$1*3)</f>
        <v>#REF!</v>
      </c>
      <c r="H9" s="56"/>
    </row>
    <row r="10" spans="1:12" ht="15.75" thickBot="1">
      <c r="A10" s="71">
        <v>5</v>
      </c>
      <c r="B10" s="47" t="s">
        <v>586</v>
      </c>
      <c r="C10" s="15"/>
      <c r="D10" s="67" t="e">
        <f xml:space="preserve"> SUM(#REF!,#REF!,#REF!,#REF!,#REF!,#REF!,#REF!,#REF!,#REF!,#REF!,#REF!,#REF!,#REF!,#REF!,#REF!,#REF!,#REF!,#REF!,#REF!,#REF!,#REF!)/$D$1</f>
        <v>#REF!</v>
      </c>
      <c r="E10" s="67" t="e">
        <f xml:space="preserve"> SUM(#REF!,#REF!,#REF!,#REF!,#REF!,#REF!,#REF!,#REF!,#REF!,#REF!,#REF!,#REF!,#REF!,#REF!,#REF!,#REF!,#REF!,#REF!,#REF!,#REF!,#REF!)/$D$1</f>
        <v>#REF!</v>
      </c>
      <c r="F10" s="67" t="e">
        <f xml:space="preserve"> SUM(#REF!,#REF!,#REF!,#REF!,#REF!,#REF!,#REF!,#REF!,#REF!,#REF!,#REF!,#REF!,#REF!,#REF!,#REF!,#REF!,#REF!,#REF!,#REF!,#REF!,#REF!)/($D$1*2)</f>
        <v>#REF!</v>
      </c>
      <c r="G10" s="67" t="e">
        <f xml:space="preserve"> SUM(#REF!,#REF!,#REF!,#REF!,#REF!,#REF!,#REF!,#REF!,#REF!,#REF!,#REF!,#REF!,#REF!,#REF!,#REF!,#REF!,#REF!,#REF!,#REF!,#REF!,#REF!)/($D$1*3)</f>
        <v>#REF!</v>
      </c>
      <c r="H10" s="57"/>
    </row>
    <row r="11" spans="1:12" ht="27" customHeight="1">
      <c r="A11" s="50">
        <v>2</v>
      </c>
      <c r="B11" s="175" t="s">
        <v>577</v>
      </c>
      <c r="C11" s="176"/>
      <c r="D11" s="177"/>
      <c r="E11" s="177"/>
      <c r="F11" s="177"/>
      <c r="G11" s="177"/>
      <c r="H11" s="178"/>
      <c r="I11" s="26" t="s">
        <v>525</v>
      </c>
      <c r="J11" s="26" t="e">
        <f>SUM(E6:G10)</f>
        <v>#REF!</v>
      </c>
      <c r="K11" s="26" t="s">
        <v>528</v>
      </c>
      <c r="L11" s="26">
        <v>15</v>
      </c>
    </row>
    <row r="12" spans="1:12" ht="30" customHeight="1">
      <c r="A12" s="52"/>
      <c r="B12" s="44"/>
      <c r="C12" s="44"/>
      <c r="D12" s="44" t="s">
        <v>570</v>
      </c>
      <c r="E12" s="44" t="s">
        <v>571</v>
      </c>
      <c r="F12" s="44" t="s">
        <v>572</v>
      </c>
      <c r="G12" s="44" t="s">
        <v>573</v>
      </c>
      <c r="H12" s="45" t="s">
        <v>574</v>
      </c>
    </row>
    <row r="13" spans="1:12" ht="15" customHeight="1">
      <c r="A13" s="52">
        <v>1</v>
      </c>
      <c r="B13" s="11" t="s">
        <v>645</v>
      </c>
      <c r="C13" s="11"/>
      <c r="D13" s="67" t="e">
        <f xml:space="preserve"> SUM(#REF!,#REF!,#REF!,#REF!,#REF!,#REF!,#REF!,#REF!,#REF!,#REF!,#REF!,#REF!,#REF!,#REF!,#REF!,#REF!,#REF!,#REF!,#REF!,#REF!,#REF!)/$D$1</f>
        <v>#REF!</v>
      </c>
      <c r="E13" s="67" t="e">
        <f xml:space="preserve"> SUM(#REF!,#REF!,#REF!,#REF!,#REF!,#REF!,#REF!,#REF!,#REF!,#REF!,#REF!,#REF!,#REF!,#REF!,#REF!,#REF!,#REF!,#REF!,#REF!,#REF!,#REF!)/$D$1</f>
        <v>#REF!</v>
      </c>
      <c r="F13" s="67" t="e">
        <f xml:space="preserve"> SUM(#REF!,#REF!,#REF!,#REF!,#REF!,#REF!,#REF!,#REF!,#REF!,#REF!,#REF!,#REF!,#REF!,#REF!,#REF!,#REF!,#REF!,#REF!,#REF!,#REF!,#REF!)/$D$1</f>
        <v>#REF!</v>
      </c>
      <c r="G13" s="67" t="e">
        <f xml:space="preserve"> SUM(#REF!,#REF!,#REF!,#REF!,#REF!,#REF!,#REF!,#REF!,#REF!,#REF!,#REF!,#REF!,#REF!,#REF!,#REF!,#REF!,#REF!,#REF!,#REF!,#REF!,#REF!)/$D$1</f>
        <v>#REF!</v>
      </c>
      <c r="H13" s="67" t="e">
        <f xml:space="preserve"> SUM(#REF!,#REF!,#REF!,#REF!,#REF!,#REF!,#REF!,#REF!,#REF!,#REF!,#REF!,#REF!,#REF!,#REF!,#REF!,#REF!,#REF!,#REF!,#REF!,#REF!,#REF!)/$D$1</f>
        <v>#REF!</v>
      </c>
    </row>
    <row r="14" spans="1:12" ht="15" customHeight="1">
      <c r="A14" s="52">
        <v>2</v>
      </c>
      <c r="B14" s="11" t="s">
        <v>646</v>
      </c>
      <c r="C14" s="11"/>
      <c r="D14" s="67" t="e">
        <f xml:space="preserve"> SUM(#REF!,#REF!,#REF!,#REF!,#REF!,#REF!,#REF!,#REF!,#REF!,#REF!,#REF!,#REF!,#REF!,#REF!,#REF!,#REF!,#REF!,#REF!,#REF!,#REF!,#REF!)/$D$1</f>
        <v>#REF!</v>
      </c>
      <c r="E14" s="67" t="e">
        <f xml:space="preserve"> SUM(#REF!,#REF!,#REF!,#REF!,#REF!,#REF!,#REF!,#REF!,#REF!,#REF!,#REF!,#REF!,#REF!,#REF!,#REF!,#REF!,#REF!,#REF!,#REF!,#REF!,#REF!)/$D$1</f>
        <v>#REF!</v>
      </c>
      <c r="F14" s="67" t="e">
        <f xml:space="preserve"> SUM(#REF!,#REF!,#REF!,#REF!,#REF!,#REF!,#REF!,#REF!,#REF!,#REF!,#REF!,#REF!,#REF!,#REF!,#REF!,#REF!,#REF!,#REF!,#REF!,#REF!,#REF!)/$D$1</f>
        <v>#REF!</v>
      </c>
      <c r="G14" s="67" t="e">
        <f xml:space="preserve"> SUM(#REF!,#REF!,#REF!,#REF!,#REF!,#REF!,#REF!,#REF!,#REF!,#REF!,#REF!,#REF!,#REF!,#REF!,#REF!,#REF!,#REF!,#REF!,#REF!,#REF!,#REF!)/$D$1</f>
        <v>#REF!</v>
      </c>
      <c r="H14" s="67" t="e">
        <f xml:space="preserve"> SUM(#REF!,#REF!,#REF!,#REF!,#REF!,#REF!,#REF!,#REF!,#REF!,#REF!,#REF!,#REF!,#REF!,#REF!,#REF!,#REF!,#REF!,#REF!,#REF!,#REF!,#REF!)/$D$1</f>
        <v>#REF!</v>
      </c>
    </row>
    <row r="15" spans="1:12" ht="27" customHeight="1">
      <c r="A15" s="52">
        <v>3</v>
      </c>
      <c r="B15" s="11" t="s">
        <v>686</v>
      </c>
      <c r="C15" s="11"/>
      <c r="D15" s="67" t="e">
        <f xml:space="preserve"> SUM(#REF!,#REF!,#REF!,#REF!,#REF!,#REF!,#REF!,#REF!,#REF!,#REF!,#REF!,#REF!,#REF!,#REF!,#REF!,#REF!,#REF!,#REF!,#REF!,#REF!,#REF!)/$D$1</f>
        <v>#REF!</v>
      </c>
      <c r="E15" s="67" t="e">
        <f xml:space="preserve"> SUM(#REF!,#REF!,#REF!,#REF!,#REF!,#REF!,#REF!,#REF!,#REF!,#REF!,#REF!,#REF!,#REF!,#REF!,#REF!,#REF!,#REF!,#REF!,#REF!,#REF!,#REF!)/$D$1</f>
        <v>#REF!</v>
      </c>
      <c r="F15" s="67" t="e">
        <f xml:space="preserve"> SUM(#REF!,#REF!,#REF!,#REF!,#REF!,#REF!,#REF!,#REF!,#REF!,#REF!,#REF!,#REF!,#REF!,#REF!,#REF!,#REF!,#REF!,#REF!,#REF!,#REF!,#REF!)/$D$1</f>
        <v>#REF!</v>
      </c>
      <c r="G15" s="67" t="e">
        <f xml:space="preserve"> SUM(#REF!,#REF!,#REF!,#REF!,#REF!,#REF!,#REF!,#REF!,#REF!,#REF!,#REF!,#REF!,#REF!,#REF!,#REF!,#REF!,#REF!,#REF!,#REF!,#REF!,#REF!)/$D$1</f>
        <v>#REF!</v>
      </c>
      <c r="H15" s="67" t="e">
        <f xml:space="preserve"> SUM(#REF!,#REF!,#REF!,#REF!,#REF!,#REF!,#REF!,#REF!,#REF!,#REF!,#REF!,#REF!,#REF!,#REF!,#REF!,#REF!,#REF!,#REF!,#REF!,#REF!,#REF!)/$D$1</f>
        <v>#REF!</v>
      </c>
    </row>
    <row r="16" spans="1:12" ht="15" customHeight="1">
      <c r="A16" s="52">
        <v>4</v>
      </c>
      <c r="B16" s="11" t="s">
        <v>647</v>
      </c>
      <c r="C16" s="11"/>
      <c r="D16" s="67" t="e">
        <f xml:space="preserve"> SUM(#REF!,#REF!,#REF!,#REF!,#REF!,#REF!,#REF!,#REF!,#REF!,#REF!,#REF!,#REF!,#REF!,#REF!,#REF!,#REF!,#REF!,#REF!,#REF!,#REF!,#REF!)/$D$1</f>
        <v>#REF!</v>
      </c>
      <c r="E16" s="67" t="e">
        <f xml:space="preserve"> SUM(#REF!,#REF!,#REF!,#REF!,#REF!,#REF!,#REF!,#REF!,#REF!,#REF!,#REF!,#REF!,#REF!,#REF!,#REF!,#REF!,#REF!,#REF!,#REF!,#REF!,#REF!)/$D$1</f>
        <v>#REF!</v>
      </c>
      <c r="F16" s="67" t="e">
        <f xml:space="preserve"> SUM(#REF!,#REF!,#REF!,#REF!,#REF!,#REF!,#REF!,#REF!,#REF!,#REF!,#REF!,#REF!,#REF!,#REF!,#REF!,#REF!,#REF!,#REF!,#REF!,#REF!,#REF!)/$D$1</f>
        <v>#REF!</v>
      </c>
      <c r="G16" s="67" t="e">
        <f xml:space="preserve"> SUM(#REF!,#REF!,#REF!,#REF!,#REF!,#REF!,#REF!,#REF!,#REF!,#REF!,#REF!,#REF!,#REF!,#REF!,#REF!,#REF!,#REF!,#REF!,#REF!,#REF!,#REF!)/$D$1</f>
        <v>#REF!</v>
      </c>
      <c r="H16" s="67" t="e">
        <f xml:space="preserve"> SUM(#REF!,#REF!,#REF!,#REF!,#REF!,#REF!,#REF!,#REF!,#REF!,#REF!,#REF!,#REF!,#REF!,#REF!,#REF!,#REF!,#REF!,#REF!,#REF!,#REF!,#REF!)/$D$1</f>
        <v>#REF!</v>
      </c>
    </row>
    <row r="17" spans="1:12" ht="15" customHeight="1">
      <c r="A17" s="52">
        <v>5</v>
      </c>
      <c r="B17" s="11" t="s">
        <v>648</v>
      </c>
      <c r="C17" s="11"/>
      <c r="D17" s="67" t="e">
        <f xml:space="preserve"> SUM(#REF!,#REF!,#REF!,#REF!,#REF!,#REF!,#REF!,#REF!,#REF!,#REF!,#REF!,#REF!,#REF!,#REF!,#REF!,#REF!,#REF!,#REF!,#REF!,#REF!,#REF!)/$D$1</f>
        <v>#REF!</v>
      </c>
      <c r="E17" s="67" t="e">
        <f xml:space="preserve"> SUM(#REF!,#REF!,#REF!,#REF!,#REF!,#REF!,#REF!,#REF!,#REF!,#REF!,#REF!,#REF!,#REF!,#REF!,#REF!,#REF!,#REF!,#REF!,#REF!,#REF!,#REF!)/$D$1</f>
        <v>#REF!</v>
      </c>
      <c r="F17" s="67" t="e">
        <f xml:space="preserve"> SUM(#REF!,#REF!,#REF!,#REF!,#REF!,#REF!,#REF!,#REF!,#REF!,#REF!,#REF!,#REF!,#REF!,#REF!,#REF!,#REF!,#REF!,#REF!,#REF!,#REF!,#REF!)/$D$1</f>
        <v>#REF!</v>
      </c>
      <c r="G17" s="67" t="e">
        <f xml:space="preserve"> SUM(#REF!,#REF!,#REF!,#REF!,#REF!,#REF!,#REF!,#REF!,#REF!,#REF!,#REF!,#REF!,#REF!,#REF!,#REF!,#REF!,#REF!,#REF!,#REF!,#REF!,#REF!)/$D$1</f>
        <v>#REF!</v>
      </c>
      <c r="H17" s="67" t="e">
        <f xml:space="preserve"> SUM(#REF!,#REF!,#REF!,#REF!,#REF!,#REF!,#REF!,#REF!,#REF!,#REF!,#REF!,#REF!,#REF!,#REF!,#REF!,#REF!,#REF!,#REF!,#REF!,#REF!,#REF!)/$D$1</f>
        <v>#REF!</v>
      </c>
    </row>
    <row r="18" spans="1:12" ht="15" customHeight="1">
      <c r="A18" s="52">
        <v>6</v>
      </c>
      <c r="B18" s="11" t="s">
        <v>649</v>
      </c>
      <c r="C18" s="11"/>
      <c r="D18" s="67" t="e">
        <f xml:space="preserve"> SUM(#REF!,#REF!,#REF!,#REF!,#REF!,#REF!,#REF!,#REF!,#REF!,#REF!,#REF!,#REF!,#REF!,#REF!,#REF!,#REF!,#REF!,#REF!,#REF!,#REF!,#REF!)/$D$1</f>
        <v>#REF!</v>
      </c>
      <c r="E18" s="67" t="e">
        <f xml:space="preserve"> SUM(#REF!,#REF!,#REF!,#REF!,#REF!,#REF!,#REF!,#REF!,#REF!,#REF!,#REF!,#REF!,#REF!,#REF!,#REF!,#REF!,#REF!,#REF!,#REF!,#REF!,#REF!)/$D$1</f>
        <v>#REF!</v>
      </c>
      <c r="F18" s="67" t="e">
        <f xml:space="preserve"> SUM(#REF!,#REF!,#REF!,#REF!,#REF!,#REF!,#REF!,#REF!,#REF!,#REF!,#REF!,#REF!,#REF!,#REF!,#REF!,#REF!,#REF!,#REF!,#REF!,#REF!,#REF!)/$D$1</f>
        <v>#REF!</v>
      </c>
      <c r="G18" s="67" t="e">
        <f xml:space="preserve"> SUM(#REF!,#REF!,#REF!,#REF!,#REF!,#REF!,#REF!,#REF!,#REF!,#REF!,#REF!,#REF!,#REF!,#REF!,#REF!,#REF!,#REF!,#REF!,#REF!,#REF!,#REF!)/$D$1</f>
        <v>#REF!</v>
      </c>
      <c r="H18" s="67" t="e">
        <f xml:space="preserve"> SUM(#REF!,#REF!,#REF!,#REF!,#REF!,#REF!,#REF!,#REF!,#REF!,#REF!,#REF!,#REF!,#REF!,#REF!,#REF!,#REF!,#REF!,#REF!,#REF!,#REF!,#REF!)/$D$1</f>
        <v>#REF!</v>
      </c>
      <c r="I18" s="26" t="s">
        <v>526</v>
      </c>
      <c r="J18" t="e">
        <f>SUM(D13:H19)</f>
        <v>#REF!</v>
      </c>
      <c r="K18" s="26" t="s">
        <v>529</v>
      </c>
      <c r="L18">
        <v>35</v>
      </c>
    </row>
    <row r="19" spans="1:12" ht="15" customHeight="1" thickBot="1">
      <c r="A19" s="52">
        <v>7</v>
      </c>
      <c r="B19" s="15" t="s">
        <v>650</v>
      </c>
      <c r="C19" s="15"/>
      <c r="D19" s="67" t="e">
        <f xml:space="preserve"> SUM(#REF!,#REF!,#REF!,#REF!,#REF!,#REF!,#REF!,#REF!,#REF!,#REF!,#REF!,#REF!,#REF!,#REF!,#REF!,#REF!,#REF!,#REF!,#REF!,#REF!,#REF!)/$D$1</f>
        <v>#REF!</v>
      </c>
      <c r="E19" s="67" t="e">
        <f xml:space="preserve"> SUM(#REF!,#REF!,#REF!,#REF!,#REF!,#REF!,#REF!,#REF!,#REF!,#REF!,#REF!,#REF!,#REF!,#REF!,#REF!,#REF!,#REF!,#REF!,#REF!,#REF!,#REF!)/$D$1</f>
        <v>#REF!</v>
      </c>
      <c r="F19" s="67" t="e">
        <f xml:space="preserve"> SUM(#REF!,#REF!,#REF!,#REF!,#REF!,#REF!,#REF!,#REF!,#REF!,#REF!,#REF!,#REF!,#REF!,#REF!,#REF!,#REF!,#REF!,#REF!,#REF!,#REF!,#REF!)/$D$1</f>
        <v>#REF!</v>
      </c>
      <c r="G19" s="67" t="e">
        <f xml:space="preserve"> SUM(#REF!,#REF!,#REF!,#REF!,#REF!,#REF!,#REF!,#REF!,#REF!,#REF!,#REF!,#REF!,#REF!,#REF!,#REF!,#REF!,#REF!,#REF!,#REF!,#REF!,#REF!)/$D$1</f>
        <v>#REF!</v>
      </c>
      <c r="H19" s="67" t="e">
        <f xml:space="preserve"> SUM(#REF!,#REF!,#REF!,#REF!,#REF!,#REF!,#REF!,#REF!,#REF!,#REF!,#REF!,#REF!,#REF!,#REF!,#REF!,#REF!,#REF!,#REF!,#REF!,#REF!,#REF!)/$D$1</f>
        <v>#REF!</v>
      </c>
    </row>
    <row r="20" spans="1:12" ht="27" customHeight="1">
      <c r="A20" s="58">
        <v>3</v>
      </c>
      <c r="B20" s="172" t="s">
        <v>587</v>
      </c>
      <c r="C20" s="173"/>
      <c r="D20" s="173"/>
      <c r="E20" s="173"/>
      <c r="F20" s="173"/>
      <c r="G20" s="173"/>
      <c r="H20" s="174"/>
    </row>
    <row r="21" spans="1:12">
      <c r="A21" s="52"/>
      <c r="B21" s="1" t="s">
        <v>651</v>
      </c>
      <c r="C21" s="1"/>
      <c r="D21" s="67" t="e">
        <f xml:space="preserve"> SUM(#REF!,#REF!,#REF!,#REF!,#REF!,#REF!,#REF!,#REF!,#REF!,#REF!,#REF!,#REF!,#REF!,#REF!,#REF!,#REF!,#REF!,#REF!,#REF!,#REF!,#REF!)/$D$1</f>
        <v>#REF!</v>
      </c>
      <c r="E21" s="2"/>
      <c r="F21" s="24">
        <v>0</v>
      </c>
      <c r="G21" s="2"/>
      <c r="H21" s="59"/>
    </row>
    <row r="22" spans="1:12">
      <c r="A22" s="52"/>
      <c r="B22" s="1" t="s">
        <v>652</v>
      </c>
      <c r="C22" s="1"/>
      <c r="D22" s="67" t="e">
        <f xml:space="preserve"> SUM(#REF!,#REF!,#REF!,#REF!,#REF!,#REF!,#REF!,#REF!,#REF!,#REF!,#REF!,#REF!,#REF!,#REF!,#REF!,#REF!,#REF!,#REF!,#REF!,#REF!,#REF!)/$D$1</f>
        <v>#REF!</v>
      </c>
      <c r="E22" s="2"/>
      <c r="F22" s="24">
        <v>1</v>
      </c>
      <c r="G22" s="2"/>
      <c r="H22" s="59"/>
    </row>
    <row r="23" spans="1:12">
      <c r="A23" s="52"/>
      <c r="B23" s="1" t="s">
        <v>653</v>
      </c>
      <c r="C23" s="1"/>
      <c r="D23" s="67" t="e">
        <f xml:space="preserve"> SUM(#REF!,#REF!,#REF!,#REF!,#REF!,#REF!,#REF!,#REF!,#REF!,#REF!,#REF!,#REF!,#REF!,#REF!,#REF!,#REF!,#REF!,#REF!,#REF!,#REF!,#REF!)/$D$1</f>
        <v>#REF!</v>
      </c>
      <c r="E23" s="2"/>
      <c r="F23" s="24">
        <v>2</v>
      </c>
      <c r="G23" s="2"/>
      <c r="H23" s="59"/>
    </row>
    <row r="24" spans="1:12">
      <c r="A24" s="52"/>
      <c r="B24" s="1" t="s">
        <v>654</v>
      </c>
      <c r="C24" s="1"/>
      <c r="D24" s="67" t="e">
        <f xml:space="preserve"> SUM(#REF!,#REF!,#REF!,#REF!,#REF!,#REF!,#REF!,#REF!,#REF!,#REF!,#REF!,#REF!,#REF!,#REF!,#REF!,#REF!,#REF!,#REF!,#REF!,#REF!,#REF!)/$D$1</f>
        <v>#REF!</v>
      </c>
      <c r="E24" s="2"/>
      <c r="F24" s="24">
        <v>3</v>
      </c>
      <c r="G24" s="2"/>
      <c r="H24" s="59"/>
    </row>
    <row r="25" spans="1:12">
      <c r="A25" s="52"/>
      <c r="B25" s="1" t="s">
        <v>655</v>
      </c>
      <c r="C25" s="1"/>
      <c r="D25" s="67" t="e">
        <f xml:space="preserve"> SUM(#REF!,#REF!,#REF!,#REF!,#REF!,#REF!,#REF!,#REF!,#REF!,#REF!,#REF!,#REF!,#REF!,#REF!,#REF!,#REF!,#REF!,#REF!,#REF!,#REF!,#REF!)/$D$1</f>
        <v>#REF!</v>
      </c>
      <c r="E25" s="2"/>
      <c r="F25" s="24"/>
      <c r="G25" s="2"/>
      <c r="H25" s="59"/>
    </row>
    <row r="26" spans="1:12" ht="15" customHeight="1" thickBot="1">
      <c r="A26" s="51"/>
      <c r="B26" s="60" t="s">
        <v>656</v>
      </c>
      <c r="C26" s="6"/>
      <c r="D26" s="67" t="e">
        <f xml:space="preserve"> SUM(#REF!,#REF!,#REF!,#REF!,#REF!,#REF!,#REF!,#REF!,#REF!,#REF!,#REF!,#REF!,#REF!,#REF!,#REF!,#REF!,#REF!,#REF!,#REF!,#REF!,#REF!)/$D$1</f>
        <v>#REF!</v>
      </c>
      <c r="E26" s="141"/>
      <c r="F26" s="141"/>
      <c r="G26" s="141"/>
      <c r="H26" s="142"/>
    </row>
    <row r="27" spans="1:12" ht="27" customHeight="1">
      <c r="A27" s="58">
        <v>4</v>
      </c>
      <c r="B27" s="175" t="s">
        <v>595</v>
      </c>
      <c r="C27" s="176"/>
      <c r="D27" s="176"/>
      <c r="E27" s="176"/>
      <c r="F27" s="176"/>
      <c r="G27" s="176"/>
      <c r="H27" s="179"/>
    </row>
    <row r="28" spans="1:12">
      <c r="B28" s="14" t="s">
        <v>657</v>
      </c>
      <c r="C28" s="14"/>
      <c r="D28" s="67" t="e">
        <f xml:space="preserve"> SUM(#REF!,#REF!,#REF!,#REF!,#REF!,#REF!,#REF!,#REF!,#REF!,#REF!,#REF!,#REF!,#REF!,#REF!,#REF!,#REF!,#REF!,#REF!,#REF!,#REF!,#REF!)/$D$1</f>
        <v>#REF!</v>
      </c>
      <c r="E28" s="2"/>
      <c r="F28" s="2">
        <v>0</v>
      </c>
      <c r="G28" s="2"/>
      <c r="H28" s="2"/>
    </row>
    <row r="29" spans="1:12">
      <c r="B29" s="1" t="s">
        <v>588</v>
      </c>
      <c r="C29" s="1"/>
      <c r="D29" s="67" t="e">
        <f xml:space="preserve"> SUM(#REF!,#REF!,#REF!,#REF!,#REF!,#REF!,#REF!,#REF!,#REF!,#REF!,#REF!,#REF!,#REF!,#REF!,#REF!,#REF!,#REF!,#REF!,#REF!,#REF!,#REF!)/$D$1</f>
        <v>#REF!</v>
      </c>
      <c r="E29" s="2"/>
      <c r="F29" s="2">
        <v>1</v>
      </c>
      <c r="G29" s="2"/>
      <c r="H29" s="2"/>
    </row>
    <row r="30" spans="1:12">
      <c r="B30" s="1" t="s">
        <v>659</v>
      </c>
      <c r="C30" s="1"/>
      <c r="D30" s="67" t="e">
        <f xml:space="preserve"> SUM(#REF!,#REF!,#REF!,#REF!,#REF!,#REF!,#REF!,#REF!,#REF!,#REF!,#REF!,#REF!,#REF!,#REF!,#REF!,#REF!,#REF!,#REF!,#REF!,#REF!,#REF!)/$D$1</f>
        <v>#REF!</v>
      </c>
      <c r="E30" s="2"/>
      <c r="F30" s="2">
        <v>2</v>
      </c>
      <c r="G30" s="2"/>
      <c r="H30" s="2"/>
    </row>
    <row r="31" spans="1:12">
      <c r="B31" s="1" t="s">
        <v>660</v>
      </c>
      <c r="C31" s="1"/>
      <c r="D31" s="67" t="e">
        <f xml:space="preserve"> SUM(#REF!,#REF!,#REF!,#REF!,#REF!,#REF!,#REF!,#REF!,#REF!,#REF!,#REF!,#REF!,#REF!,#REF!,#REF!,#REF!,#REF!,#REF!,#REF!,#REF!,#REF!)/$D$1</f>
        <v>#REF!</v>
      </c>
      <c r="E31" s="2"/>
      <c r="F31" s="2">
        <v>3</v>
      </c>
      <c r="G31" s="2"/>
      <c r="H31" s="2"/>
    </row>
    <row r="32" spans="1:12">
      <c r="B32" s="1" t="s">
        <v>658</v>
      </c>
      <c r="C32" s="1"/>
      <c r="D32" s="67" t="e">
        <f xml:space="preserve"> SUM(#REF!,#REF!,#REF!,#REF!,#REF!,#REF!,#REF!,#REF!,#REF!,#REF!,#REF!,#REF!,#REF!,#REF!,#REF!,#REF!,#REF!,#REF!,#REF!,#REF!,#REF!)/$D$1</f>
        <v>#REF!</v>
      </c>
      <c r="E32" s="2"/>
      <c r="F32" s="2"/>
      <c r="G32" s="2"/>
      <c r="H32" s="2"/>
    </row>
    <row r="33" spans="1:8" ht="15" customHeight="1" thickBot="1">
      <c r="B33" s="60" t="s">
        <v>656</v>
      </c>
      <c r="C33" s="6"/>
      <c r="D33" s="67" t="e">
        <f xml:space="preserve"> SUM(#REF!,#REF!,#REF!,#REF!,#REF!,#REF!,#REF!,#REF!,#REF!,#REF!,#REF!,#REF!,#REF!,#REF!,#REF!,#REF!,#REF!,#REF!,#REF!,#REF!,#REF!)/$D$1</f>
        <v>#REF!</v>
      </c>
      <c r="E33" s="157"/>
      <c r="F33" s="158"/>
      <c r="G33" s="158"/>
      <c r="H33" s="159"/>
    </row>
    <row r="34" spans="1:8">
      <c r="A34" s="50">
        <v>5</v>
      </c>
      <c r="B34" s="172" t="s">
        <v>596</v>
      </c>
      <c r="C34" s="173"/>
      <c r="D34" s="180"/>
      <c r="E34" s="180"/>
      <c r="F34" s="180"/>
      <c r="G34" s="180"/>
      <c r="H34" s="181"/>
    </row>
    <row r="35" spans="1:8" ht="27" customHeight="1">
      <c r="A35" s="52"/>
      <c r="B35" s="20" t="s">
        <v>597</v>
      </c>
      <c r="C35" s="21" t="s">
        <v>661</v>
      </c>
      <c r="D35" s="67" t="e">
        <f xml:space="preserve"> SUM(#REF!,#REF!,#REF!,#REF!,#REF!,#REF!,#REF!,#REF!,#REF!,#REF!,#REF!,#REF!,#REF!,#REF!,#REF!,#REF!,#REF!,#REF!,#REF!,#REF!,#REF!)/$D$1</f>
        <v>#REF!</v>
      </c>
      <c r="E35" s="17"/>
      <c r="F35" s="17">
        <v>2</v>
      </c>
      <c r="G35" s="17"/>
      <c r="H35" s="63"/>
    </row>
    <row r="36" spans="1:8" ht="15" customHeight="1">
      <c r="A36" s="52"/>
      <c r="B36" s="3" t="s">
        <v>598</v>
      </c>
      <c r="C36" s="1" t="s">
        <v>662</v>
      </c>
      <c r="D36" s="67" t="e">
        <f xml:space="preserve"> SUM(#REF!,#REF!,#REF!,#REF!,#REF!,#REF!,#REF!,#REF!,#REF!,#REF!,#REF!,#REF!,#REF!,#REF!,#REF!,#REF!,#REF!,#REF!,#REF!,#REF!,#REF!)/$D$1</f>
        <v>#REF!</v>
      </c>
      <c r="E36" s="2"/>
      <c r="F36" s="2">
        <v>1</v>
      </c>
      <c r="G36" s="2"/>
      <c r="H36" s="59"/>
    </row>
    <row r="37" spans="1:8" ht="15" customHeight="1">
      <c r="A37" s="52"/>
      <c r="B37" s="6" t="s">
        <v>599</v>
      </c>
      <c r="C37" s="4" t="s">
        <v>663</v>
      </c>
      <c r="D37" s="67" t="e">
        <f xml:space="preserve"> SUM(#REF!,#REF!,#REF!,#REF!,#REF!,#REF!,#REF!,#REF!,#REF!,#REF!,#REF!,#REF!,#REF!,#REF!,#REF!,#REF!,#REF!,#REF!,#REF!,#REF!,#REF!)/$D$1</f>
        <v>#REF!</v>
      </c>
      <c r="E37" s="2"/>
      <c r="F37" s="2">
        <v>0</v>
      </c>
      <c r="G37" s="2"/>
      <c r="H37" s="59"/>
    </row>
    <row r="38" spans="1:8" ht="15" customHeight="1" thickBot="1">
      <c r="A38" s="51"/>
      <c r="B38" s="60" t="s">
        <v>600</v>
      </c>
      <c r="C38" s="78" t="s">
        <v>664</v>
      </c>
      <c r="D38" s="67" t="e">
        <f xml:space="preserve"> SUM(#REF!,#REF!,#REF!,#REF!,#REF!,#REF!,#REF!,#REF!,#REF!,#REF!,#REF!,#REF!,#REF!,#REF!,#REF!,#REF!,#REF!,#REF!,#REF!,#REF!,#REF!)/$D$1</f>
        <v>#REF!</v>
      </c>
      <c r="E38" s="135"/>
      <c r="F38" s="136"/>
      <c r="G38" s="136"/>
      <c r="H38" s="137"/>
    </row>
    <row r="39" spans="1:8">
      <c r="A39" s="50">
        <v>6</v>
      </c>
      <c r="B39" s="139" t="s">
        <v>601</v>
      </c>
      <c r="C39" s="139"/>
      <c r="D39" s="139"/>
      <c r="E39" s="139"/>
      <c r="F39" s="139"/>
      <c r="G39" s="139"/>
      <c r="H39" s="140"/>
    </row>
    <row r="40" spans="1:8" ht="27" customHeight="1">
      <c r="A40" s="52"/>
      <c r="B40" s="20" t="s">
        <v>602</v>
      </c>
      <c r="C40" s="20" t="s">
        <v>695</v>
      </c>
      <c r="D40" s="67" t="e">
        <f xml:space="preserve"> SUM(#REF!,#REF!,#REF!,#REF!,#REF!,#REF!,#REF!,#REF!,#REF!,#REF!,#REF!,#REF!,#REF!,#REF!,#REF!,#REF!,#REF!,#REF!,#REF!,#REF!,#REF!)/$D$1</f>
        <v>#REF!</v>
      </c>
      <c r="E40" s="17"/>
      <c r="F40" s="17">
        <v>2</v>
      </c>
      <c r="G40" s="17"/>
      <c r="H40" s="63"/>
    </row>
    <row r="41" spans="1:8" ht="15" customHeight="1">
      <c r="A41" s="52"/>
      <c r="B41" s="3" t="s">
        <v>603</v>
      </c>
      <c r="C41" s="3" t="s">
        <v>662</v>
      </c>
      <c r="D41" s="67" t="e">
        <f xml:space="preserve"> SUM(#REF!,#REF!,#REF!,#REF!,#REF!,#REF!,#REF!,#REF!,#REF!,#REF!,#REF!,#REF!,#REF!,#REF!,#REF!,#REF!,#REF!,#REF!,#REF!,#REF!,#REF!)/$D$1</f>
        <v>#REF!</v>
      </c>
      <c r="E41" s="2"/>
      <c r="F41" s="2">
        <v>1</v>
      </c>
      <c r="G41" s="2"/>
      <c r="H41" s="59"/>
    </row>
    <row r="42" spans="1:8" ht="15" customHeight="1">
      <c r="A42" s="52"/>
      <c r="B42" s="6" t="s">
        <v>604</v>
      </c>
      <c r="C42" s="6" t="s">
        <v>666</v>
      </c>
      <c r="D42" s="67" t="e">
        <f xml:space="preserve"> SUM(#REF!,#REF!,#REF!,#REF!,#REF!,#REF!,#REF!,#REF!,#REF!,#REF!,#REF!,#REF!,#REF!,#REF!,#REF!,#REF!,#REF!,#REF!,#REF!,#REF!,#REF!)/$D$1</f>
        <v>#REF!</v>
      </c>
      <c r="E42" s="2"/>
      <c r="F42" s="2">
        <v>0</v>
      </c>
      <c r="G42" s="2"/>
      <c r="H42" s="59"/>
    </row>
    <row r="43" spans="1:8" ht="15" customHeight="1" thickBot="1">
      <c r="A43" s="51"/>
      <c r="B43" s="60" t="s">
        <v>606</v>
      </c>
      <c r="C43" s="60" t="s">
        <v>664</v>
      </c>
      <c r="D43" s="67" t="e">
        <f xml:space="preserve"> SUM(#REF!,#REF!,#REF!,#REF!,#REF!,#REF!,#REF!,#REF!,#REF!,#REF!,#REF!,#REF!,#REF!,#REF!,#REF!,#REF!,#REF!,#REF!,#REF!,#REF!,#REF!)/$D$1</f>
        <v>#REF!</v>
      </c>
      <c r="E43" s="141"/>
      <c r="F43" s="141"/>
      <c r="G43" s="141"/>
      <c r="H43" s="142"/>
    </row>
    <row r="44" spans="1:8">
      <c r="A44" s="50">
        <v>7</v>
      </c>
      <c r="B44" s="168" t="s">
        <v>607</v>
      </c>
      <c r="C44" s="170"/>
      <c r="D44" s="170"/>
      <c r="E44" s="170"/>
      <c r="F44" s="170"/>
      <c r="G44" s="170"/>
      <c r="H44" s="171"/>
    </row>
    <row r="45" spans="1:8" ht="15" customHeight="1">
      <c r="A45" s="52"/>
      <c r="B45" s="19" t="s">
        <v>608</v>
      </c>
      <c r="C45" s="19" t="s">
        <v>667</v>
      </c>
      <c r="D45" s="67" t="e">
        <f xml:space="preserve"> SUM(#REF!,#REF!,#REF!,#REF!,#REF!,#REF!,#REF!,#REF!,#REF!,#REF!,#REF!,#REF!,#REF!,#REF!,#REF!,#REF!,#REF!,#REF!,#REF!,#REF!,#REF!)/$D$1</f>
        <v>#REF!</v>
      </c>
      <c r="E45" s="17"/>
      <c r="F45" s="17">
        <v>2</v>
      </c>
      <c r="G45" s="17"/>
      <c r="H45" s="63"/>
    </row>
    <row r="46" spans="1:8" ht="15" customHeight="1">
      <c r="A46" s="52"/>
      <c r="B46" s="7" t="s">
        <v>609</v>
      </c>
      <c r="C46" s="7" t="s">
        <v>668</v>
      </c>
      <c r="D46" s="67" t="e">
        <f xml:space="preserve"> SUM(#REF!,#REF!,#REF!,#REF!,#REF!,#REF!,#REF!,#REF!,#REF!,#REF!,#REF!,#REF!,#REF!,#REF!,#REF!,#REF!,#REF!,#REF!,#REF!,#REF!,#REF!)/$D$1</f>
        <v>#REF!</v>
      </c>
      <c r="E46" s="2"/>
      <c r="F46" s="2">
        <v>1</v>
      </c>
      <c r="G46" s="2"/>
      <c r="H46" s="59"/>
    </row>
    <row r="47" spans="1:8" ht="15" customHeight="1">
      <c r="A47" s="52"/>
      <c r="B47" s="8" t="s">
        <v>610</v>
      </c>
      <c r="C47" s="8" t="s">
        <v>669</v>
      </c>
      <c r="D47" s="67" t="e">
        <f xml:space="preserve"> SUM(#REF!,#REF!,#REF!,#REF!,#REF!,#REF!,#REF!,#REF!,#REF!,#REF!,#REF!,#REF!,#REF!,#REF!,#REF!,#REF!,#REF!,#REF!,#REF!,#REF!,#REF!)/$D$1</f>
        <v>#REF!</v>
      </c>
      <c r="E47" s="2"/>
      <c r="F47" s="2">
        <v>0</v>
      </c>
      <c r="G47" s="2"/>
      <c r="H47" s="59"/>
    </row>
    <row r="48" spans="1:8" ht="15" customHeight="1" thickBot="1">
      <c r="A48" s="51"/>
      <c r="B48" s="60" t="s">
        <v>606</v>
      </c>
      <c r="C48" s="60" t="s">
        <v>664</v>
      </c>
      <c r="D48" s="67" t="e">
        <f xml:space="preserve"> SUM(#REF!,#REF!,#REF!,#REF!,#REF!,#REF!,#REF!,#REF!,#REF!,#REF!,#REF!,#REF!,#REF!,#REF!,#REF!,#REF!,#REF!,#REF!,#REF!,#REF!,#REF!)/$D$1</f>
        <v>#REF!</v>
      </c>
      <c r="E48" s="141"/>
      <c r="F48" s="141"/>
      <c r="G48" s="141"/>
      <c r="H48" s="142"/>
    </row>
    <row r="49" spans="1:8" ht="27" customHeight="1">
      <c r="A49" s="50">
        <v>8</v>
      </c>
      <c r="B49" s="172" t="s">
        <v>611</v>
      </c>
      <c r="C49" s="173"/>
      <c r="D49" s="173"/>
      <c r="E49" s="173"/>
      <c r="F49" s="173"/>
      <c r="G49" s="173"/>
      <c r="H49" s="174"/>
    </row>
    <row r="50" spans="1:8" ht="15" customHeight="1">
      <c r="A50" s="52"/>
      <c r="B50" s="19" t="s">
        <v>612</v>
      </c>
      <c r="C50" s="19" t="s">
        <v>670</v>
      </c>
      <c r="D50" s="67" t="e">
        <f xml:space="preserve"> SUM(#REF!,#REF!,#REF!,#REF!,#REF!,#REF!,#REF!,#REF!,#REF!,#REF!,#REF!,#REF!,#REF!,#REF!,#REF!,#REF!,#REF!,#REF!,#REF!,#REF!,#REF!)/$D$1</f>
        <v>#REF!</v>
      </c>
      <c r="E50" s="17"/>
      <c r="F50" s="17">
        <v>2</v>
      </c>
      <c r="G50" s="17"/>
      <c r="H50" s="63"/>
    </row>
    <row r="51" spans="1:8" ht="15" customHeight="1">
      <c r="A51" s="52"/>
      <c r="B51" s="7" t="s">
        <v>613</v>
      </c>
      <c r="C51" s="7" t="s">
        <v>671</v>
      </c>
      <c r="D51" s="67" t="e">
        <f xml:space="preserve"> SUM(#REF!,#REF!,#REF!,#REF!,#REF!,#REF!,#REF!,#REF!,#REF!,#REF!,#REF!,#REF!,#REF!,#REF!,#REF!,#REF!,#REF!,#REF!,#REF!,#REF!,#REF!)/$D$1</f>
        <v>#REF!</v>
      </c>
      <c r="E51" s="2"/>
      <c r="F51" s="2">
        <v>1</v>
      </c>
      <c r="G51" s="2"/>
      <c r="H51" s="59"/>
    </row>
    <row r="52" spans="1:8" ht="15" customHeight="1">
      <c r="A52" s="52"/>
      <c r="B52" s="8" t="s">
        <v>614</v>
      </c>
      <c r="C52" s="8" t="s">
        <v>672</v>
      </c>
      <c r="D52" s="67" t="e">
        <f xml:space="preserve"> SUM(#REF!,#REF!,#REF!,#REF!,#REF!,#REF!,#REF!,#REF!,#REF!,#REF!,#REF!,#REF!,#REF!,#REF!,#REF!,#REF!,#REF!,#REF!,#REF!,#REF!,#REF!)/$D$1</f>
        <v>#REF!</v>
      </c>
      <c r="E52" s="2"/>
      <c r="F52" s="2">
        <v>0</v>
      </c>
      <c r="G52" s="2"/>
      <c r="H52" s="59"/>
    </row>
    <row r="53" spans="1:8" ht="15" customHeight="1" thickBot="1">
      <c r="A53" s="51"/>
      <c r="B53" s="60" t="s">
        <v>606</v>
      </c>
      <c r="C53" s="60" t="s">
        <v>664</v>
      </c>
      <c r="D53" s="67" t="e">
        <f xml:space="preserve"> SUM(#REF!,#REF!,#REF!,#REF!,#REF!,#REF!,#REF!,#REF!,#REF!,#REF!,#REF!,#REF!,#REF!,#REF!,#REF!,#REF!,#REF!,#REF!,#REF!,#REF!,#REF!)/$D$1</f>
        <v>#REF!</v>
      </c>
      <c r="E53" s="135"/>
      <c r="F53" s="136"/>
      <c r="G53" s="136"/>
      <c r="H53" s="137"/>
    </row>
    <row r="54" spans="1:8" ht="27" customHeight="1">
      <c r="A54" s="50">
        <v>9</v>
      </c>
      <c r="B54" s="172" t="s">
        <v>615</v>
      </c>
      <c r="C54" s="173"/>
      <c r="D54" s="173"/>
      <c r="E54" s="173"/>
      <c r="F54" s="173"/>
      <c r="G54" s="173"/>
      <c r="H54" s="174"/>
    </row>
    <row r="55" spans="1:8" ht="15" customHeight="1">
      <c r="A55" s="52"/>
      <c r="B55" s="19" t="s">
        <v>616</v>
      </c>
      <c r="C55" s="16" t="s">
        <v>673</v>
      </c>
      <c r="D55" s="67" t="e">
        <f xml:space="preserve"> SUM(#REF!,#REF!,#REF!,#REF!,#REF!,#REF!,#REF!,#REF!,#REF!,#REF!,#REF!,#REF!,#REF!,#REF!,#REF!,#REF!,#REF!,#REF!,#REF!,#REF!,#REF!)/$D$1</f>
        <v>#REF!</v>
      </c>
      <c r="E55" s="17"/>
      <c r="F55" s="17">
        <v>2</v>
      </c>
      <c r="G55" s="17"/>
      <c r="H55" s="63"/>
    </row>
    <row r="56" spans="1:8" ht="15" customHeight="1">
      <c r="A56" s="52"/>
      <c r="B56" s="7" t="s">
        <v>617</v>
      </c>
      <c r="C56" s="12" t="s">
        <v>674</v>
      </c>
      <c r="D56" s="67" t="e">
        <f xml:space="preserve"> SUM(#REF!,#REF!,#REF!,#REF!,#REF!,#REF!,#REF!,#REF!,#REF!,#REF!,#REF!,#REF!,#REF!,#REF!,#REF!,#REF!,#REF!,#REF!,#REF!,#REF!,#REF!)/$D$1</f>
        <v>#REF!</v>
      </c>
      <c r="E56" s="2"/>
      <c r="F56" s="2">
        <v>1</v>
      </c>
      <c r="G56" s="2"/>
      <c r="H56" s="59"/>
    </row>
    <row r="57" spans="1:8" ht="15" customHeight="1">
      <c r="A57" s="52"/>
      <c r="B57" s="8" t="s">
        <v>618</v>
      </c>
      <c r="C57" s="13" t="s">
        <v>675</v>
      </c>
      <c r="D57" s="67" t="e">
        <f xml:space="preserve"> SUM(#REF!,#REF!,#REF!,#REF!,#REF!,#REF!,#REF!,#REF!,#REF!,#REF!,#REF!,#REF!,#REF!,#REF!,#REF!,#REF!,#REF!,#REF!,#REF!,#REF!,#REF!)/$D$1</f>
        <v>#REF!</v>
      </c>
      <c r="E57" s="2"/>
      <c r="F57" s="2">
        <v>0</v>
      </c>
      <c r="G57" s="2"/>
      <c r="H57" s="59"/>
    </row>
    <row r="58" spans="1:8" ht="15" customHeight="1" thickBot="1">
      <c r="A58" s="51"/>
      <c r="B58" s="60" t="s">
        <v>606</v>
      </c>
      <c r="C58" s="78" t="s">
        <v>664</v>
      </c>
      <c r="D58" s="67" t="e">
        <f xml:space="preserve"> SUM(#REF!,#REF!,#REF!,#REF!,#REF!,#REF!,#REF!,#REF!,#REF!,#REF!,#REF!,#REF!,#REF!,#REF!,#REF!,#REF!,#REF!,#REF!,#REF!,#REF!,#REF!)/$D$1</f>
        <v>#REF!</v>
      </c>
      <c r="E58" s="135"/>
      <c r="F58" s="136"/>
      <c r="G58" s="136"/>
      <c r="H58" s="137"/>
    </row>
    <row r="59" spans="1:8" ht="27" customHeight="1">
      <c r="A59" s="50">
        <v>10</v>
      </c>
      <c r="B59" s="172" t="s">
        <v>619</v>
      </c>
      <c r="C59" s="173"/>
      <c r="D59" s="173"/>
      <c r="E59" s="173"/>
      <c r="F59" s="173"/>
      <c r="G59" s="173"/>
      <c r="H59" s="174"/>
    </row>
    <row r="60" spans="1:8">
      <c r="A60" s="52"/>
      <c r="B60" s="18" t="s">
        <v>620</v>
      </c>
      <c r="C60" s="18" t="s">
        <v>677</v>
      </c>
      <c r="D60" s="67" t="e">
        <f xml:space="preserve"> SUM(#REF!,#REF!,#REF!,#REF!,#REF!,#REF!,#REF!,#REF!,#REF!,#REF!,#REF!,#REF!,#REF!,#REF!,#REF!,#REF!,#REF!,#REF!,#REF!,#REF!,#REF!)/$D$1</f>
        <v>#REF!</v>
      </c>
      <c r="E60" s="18"/>
      <c r="F60" s="18">
        <v>1</v>
      </c>
      <c r="G60" s="17"/>
      <c r="H60" s="63"/>
    </row>
    <row r="61" spans="1:8">
      <c r="A61" s="52"/>
      <c r="B61" s="10" t="s">
        <v>621</v>
      </c>
      <c r="C61" s="10" t="s">
        <v>678</v>
      </c>
      <c r="D61" s="67" t="e">
        <f xml:space="preserve"> SUM(#REF!,#REF!,#REF!,#REF!,#REF!,#REF!,#REF!,#REF!,#REF!,#REF!,#REF!,#REF!,#REF!,#REF!,#REF!,#REF!,#REF!,#REF!,#REF!,#REF!,#REF!)/$D$1</f>
        <v>#REF!</v>
      </c>
      <c r="E61" s="2"/>
      <c r="F61" s="2">
        <v>0</v>
      </c>
      <c r="G61" s="2"/>
      <c r="H61" s="59"/>
    </row>
    <row r="62" spans="1:8" ht="27" customHeight="1" thickBot="1">
      <c r="A62" s="51"/>
      <c r="B62" s="73" t="s">
        <v>622</v>
      </c>
      <c r="C62" s="73"/>
      <c r="D62" s="141"/>
      <c r="E62" s="141"/>
      <c r="F62" s="141"/>
      <c r="G62" s="141"/>
      <c r="H62" s="142"/>
    </row>
    <row r="63" spans="1:8" ht="15.75" thickBot="1">
      <c r="A63" s="50">
        <v>11</v>
      </c>
      <c r="B63" s="146" t="s">
        <v>623</v>
      </c>
      <c r="C63" s="146"/>
      <c r="D63" s="146"/>
      <c r="E63" s="147"/>
      <c r="F63" s="147"/>
      <c r="G63" s="147"/>
      <c r="H63" s="148"/>
    </row>
    <row r="64" spans="1:8">
      <c r="B64" s="16" t="s">
        <v>589</v>
      </c>
      <c r="C64" s="14" t="s">
        <v>657</v>
      </c>
      <c r="D64" s="67" t="e">
        <f xml:space="preserve"> SUM(#REF!,#REF!,#REF!,#REF!,#REF!,#REF!,#REF!,#REF!,#REF!,#REF!,#REF!,#REF!,#REF!,#REF!,#REF!,#REF!,#REF!,#REF!,#REF!,#REF!,#REF!)/$D$1</f>
        <v>#REF!</v>
      </c>
      <c r="E64" s="2"/>
      <c r="F64" s="2">
        <v>0</v>
      </c>
      <c r="G64" s="2"/>
      <c r="H64" s="2"/>
    </row>
    <row r="65" spans="1:8">
      <c r="B65" s="12" t="s">
        <v>590</v>
      </c>
      <c r="C65" s="1" t="s">
        <v>588</v>
      </c>
      <c r="D65" s="67" t="e">
        <f xml:space="preserve"> SUM(#REF!,#REF!,#REF!,#REF!,#REF!,#REF!,#REF!,#REF!,#REF!,#REF!,#REF!,#REF!,#REF!,#REF!,#REF!,#REF!,#REF!,#REF!,#REF!,#REF!,#REF!)/$D$1</f>
        <v>#REF!</v>
      </c>
      <c r="E65" s="2"/>
      <c r="F65" s="2">
        <v>1</v>
      </c>
      <c r="G65" s="2"/>
      <c r="H65" s="2"/>
    </row>
    <row r="66" spans="1:8">
      <c r="B66" s="12" t="s">
        <v>591</v>
      </c>
      <c r="C66" s="1" t="s">
        <v>659</v>
      </c>
      <c r="D66" s="67" t="e">
        <f xml:space="preserve"> SUM(#REF!,#REF!,#REF!,#REF!,#REF!,#REF!,#REF!,#REF!,#REF!,#REF!,#REF!,#REF!,#REF!,#REF!,#REF!,#REF!,#REF!,#REF!,#REF!,#REF!,#REF!)/$D$1</f>
        <v>#REF!</v>
      </c>
      <c r="E66" s="2"/>
      <c r="F66" s="2">
        <v>2</v>
      </c>
      <c r="G66" s="2"/>
      <c r="H66" s="2"/>
    </row>
    <row r="67" spans="1:8">
      <c r="B67" s="13" t="s">
        <v>624</v>
      </c>
      <c r="C67" s="1" t="s">
        <v>676</v>
      </c>
      <c r="D67" s="67" t="e">
        <f xml:space="preserve"> SUM(#REF!,#REF!,#REF!,#REF!,#REF!,#REF!,#REF!,#REF!,#REF!,#REF!,#REF!,#REF!,#REF!,#REF!,#REF!,#REF!,#REF!,#REF!,#REF!,#REF!,#REF!)/$D$1</f>
        <v>#REF!</v>
      </c>
      <c r="E67" s="2"/>
      <c r="F67" s="2">
        <v>3</v>
      </c>
      <c r="G67" s="2"/>
      <c r="H67" s="2"/>
    </row>
    <row r="68" spans="1:8" ht="15" customHeight="1" thickBot="1">
      <c r="B68" s="3" t="s">
        <v>605</v>
      </c>
      <c r="C68" s="79" t="s">
        <v>664</v>
      </c>
      <c r="D68" s="67" t="e">
        <f xml:space="preserve"> SUM(#REF!,#REF!,#REF!,#REF!,#REF!,#REF!,#REF!,#REF!,#REF!,#REF!,#REF!,#REF!,#REF!,#REF!,#REF!,#REF!,#REF!,#REF!,#REF!,#REF!,#REF!)/$D$1</f>
        <v>#REF!</v>
      </c>
      <c r="E68" s="143"/>
      <c r="F68" s="144"/>
      <c r="G68" s="144"/>
      <c r="H68" s="149"/>
    </row>
    <row r="69" spans="1:8">
      <c r="A69" s="50">
        <v>12</v>
      </c>
      <c r="B69" s="138" t="s">
        <v>625</v>
      </c>
      <c r="C69" s="139"/>
      <c r="D69" s="139"/>
      <c r="E69" s="139"/>
      <c r="F69" s="139"/>
      <c r="G69" s="139"/>
      <c r="H69" s="140"/>
    </row>
    <row r="70" spans="1:8">
      <c r="A70" s="52"/>
      <c r="B70" s="22" t="s">
        <v>626</v>
      </c>
      <c r="C70" s="22" t="s">
        <v>677</v>
      </c>
      <c r="D70" s="67" t="e">
        <f xml:space="preserve"> SUM(#REF!,#REF!,#REF!,#REF!,#REF!,#REF!,#REF!,#REF!,#REF!,#REF!,#REF!,#REF!,#REF!,#REF!,#REF!,#REF!,#REF!,#REF!,#REF!,#REF!,#REF!)/$D$1</f>
        <v>#REF!</v>
      </c>
      <c r="E70" s="17"/>
      <c r="F70" s="17">
        <v>1</v>
      </c>
      <c r="G70" s="17"/>
      <c r="H70" s="63"/>
    </row>
    <row r="71" spans="1:8">
      <c r="A71" s="52"/>
      <c r="B71" s="14" t="s">
        <v>627</v>
      </c>
      <c r="C71" s="14" t="s">
        <v>678</v>
      </c>
      <c r="D71" s="67" t="e">
        <f xml:space="preserve"> SUM(#REF!,#REF!,#REF!,#REF!,#REF!,#REF!,#REF!,#REF!,#REF!,#REF!,#REF!,#REF!,#REF!,#REF!,#REF!,#REF!,#REF!,#REF!,#REF!,#REF!,#REF!)/$D$1</f>
        <v>#REF!</v>
      </c>
      <c r="E71" s="2"/>
      <c r="F71" s="2">
        <v>0</v>
      </c>
      <c r="G71" s="2"/>
      <c r="H71" s="59"/>
    </row>
    <row r="72" spans="1:8" ht="15" customHeight="1">
      <c r="A72" s="52"/>
      <c r="B72" s="11" t="s">
        <v>628</v>
      </c>
      <c r="C72" s="11"/>
      <c r="D72" s="2"/>
      <c r="E72" s="2"/>
      <c r="F72" s="2"/>
      <c r="G72" s="2"/>
      <c r="H72" s="59"/>
    </row>
    <row r="73" spans="1:8" ht="15" customHeight="1">
      <c r="A73" s="52"/>
      <c r="B73" s="11" t="s">
        <v>629</v>
      </c>
      <c r="C73" s="11"/>
      <c r="D73" s="67" t="e">
        <f xml:space="preserve"> SUM(#REF!,#REF!,#REF!,#REF!,#REF!,#REF!,#REF!,#REF!,#REF!,#REF!,#REF!,#REF!,#REF!,#REF!,#REF!,#REF!,#REF!,#REF!,#REF!,#REF!,#REF!)/$D$1</f>
        <v>#REF!</v>
      </c>
      <c r="E73" s="2"/>
      <c r="F73" s="2"/>
      <c r="G73" s="2"/>
      <c r="H73" s="59"/>
    </row>
    <row r="74" spans="1:8" ht="15" customHeight="1">
      <c r="A74" s="52"/>
      <c r="B74" s="11" t="s">
        <v>630</v>
      </c>
      <c r="C74" s="11"/>
      <c r="D74" s="67" t="e">
        <f xml:space="preserve"> SUM(#REF!,#REF!,#REF!,#REF!,#REF!,#REF!,#REF!,#REF!,#REF!,#REF!,#REF!,#REF!,#REF!,#REF!,#REF!,#REF!,#REF!,#REF!,#REF!,#REF!,#REF!)/$D$1</f>
        <v>#REF!</v>
      </c>
      <c r="E74" s="2"/>
      <c r="F74" s="2"/>
      <c r="G74" s="2"/>
      <c r="H74" s="59"/>
    </row>
    <row r="75" spans="1:8" ht="15" customHeight="1">
      <c r="A75" s="52"/>
      <c r="B75" s="15" t="s">
        <v>631</v>
      </c>
      <c r="C75" s="15"/>
      <c r="D75" s="67" t="e">
        <f xml:space="preserve"> SUM(#REF!,#REF!,#REF!,#REF!,#REF!,#REF!,#REF!,#REF!,#REF!,#REF!,#REF!,#REF!,#REF!,#REF!,#REF!,#REF!,#REF!,#REF!,#REF!,#REF!,#REF!)/$D$1</f>
        <v>#REF!</v>
      </c>
      <c r="E75" s="143"/>
      <c r="F75" s="144"/>
      <c r="G75" s="144"/>
      <c r="H75" s="145"/>
    </row>
    <row r="76" spans="1:8" ht="15" customHeight="1" thickBot="1">
      <c r="A76" s="51"/>
      <c r="B76" s="3" t="s">
        <v>605</v>
      </c>
      <c r="C76" s="3"/>
      <c r="D76" s="67" t="e">
        <f xml:space="preserve"> SUM(#REF!,#REF!,#REF!,#REF!,#REF!,#REF!,#REF!,#REF!,#REF!,#REF!,#REF!,#REF!,#REF!,#REF!,#REF!,#REF!,#REF!,#REF!,#REF!,#REF!,#REF!)/$D$1</f>
        <v>#REF!</v>
      </c>
      <c r="E76" s="135"/>
      <c r="F76" s="136"/>
      <c r="G76" s="136"/>
      <c r="H76" s="137"/>
    </row>
    <row r="77" spans="1:8" ht="27" customHeight="1">
      <c r="A77" s="50">
        <v>13</v>
      </c>
      <c r="B77" s="172" t="s">
        <v>632</v>
      </c>
      <c r="C77" s="173"/>
      <c r="D77" s="173"/>
      <c r="E77" s="173"/>
      <c r="F77" s="173"/>
      <c r="G77" s="173"/>
      <c r="H77" s="174"/>
    </row>
    <row r="78" spans="1:8" ht="15" customHeight="1">
      <c r="A78" s="52"/>
      <c r="B78" s="11" t="s">
        <v>633</v>
      </c>
      <c r="C78" s="72" t="s">
        <v>679</v>
      </c>
      <c r="D78" s="67" t="e">
        <f xml:space="preserve"> SUM(#REF!,#REF!,#REF!,#REF!,#REF!,#REF!,#REF!,#REF!,#REF!,#REF!,#REF!,#REF!,#REF!,#REF!,#REF!,#REF!,#REF!,#REF!,#REF!,#REF!,#REF!)/$D$1</f>
        <v>#REF!</v>
      </c>
      <c r="E78" s="2"/>
      <c r="F78" s="2">
        <v>3</v>
      </c>
      <c r="G78" s="2"/>
      <c r="H78" s="59"/>
    </row>
    <row r="79" spans="1:8" ht="15" customHeight="1">
      <c r="A79" s="52"/>
      <c r="B79" s="74" t="s">
        <v>634</v>
      </c>
      <c r="C79" s="74" t="s">
        <v>680</v>
      </c>
      <c r="D79" s="67" t="e">
        <f xml:space="preserve"> SUM(#REF!,#REF!,#REF!,#REF!,#REF!,#REF!,#REF!,#REF!,#REF!,#REF!,#REF!,#REF!,#REF!,#REF!,#REF!,#REF!,#REF!,#REF!,#REF!,#REF!,#REF!)/$D$1</f>
        <v>#REF!</v>
      </c>
      <c r="E79" s="2"/>
      <c r="F79" s="2">
        <v>2</v>
      </c>
      <c r="G79" s="2"/>
      <c r="H79" s="59"/>
    </row>
    <row r="80" spans="1:8" ht="15" customHeight="1">
      <c r="A80" s="52"/>
      <c r="B80" s="11" t="s">
        <v>635</v>
      </c>
      <c r="C80" s="80" t="s">
        <v>681</v>
      </c>
      <c r="D80" s="67" t="e">
        <f xml:space="preserve"> SUM(#REF!,#REF!,#REF!,#REF!,#REF!,#REF!,#REF!,#REF!,#REF!,#REF!,#REF!,#REF!,#REF!,#REF!,#REF!,#REF!,#REF!,#REF!,#REF!,#REF!,#REF!)/$D$1</f>
        <v>#REF!</v>
      </c>
      <c r="E80" s="2"/>
      <c r="F80" s="2">
        <v>1</v>
      </c>
      <c r="G80" s="2"/>
      <c r="H80" s="59"/>
    </row>
    <row r="81" spans="1:13" ht="15" customHeight="1">
      <c r="A81" s="52"/>
      <c r="B81" s="15" t="s">
        <v>636</v>
      </c>
      <c r="C81" s="8" t="s">
        <v>685</v>
      </c>
      <c r="D81" s="67" t="e">
        <f xml:space="preserve"> SUM(#REF!,#REF!,#REF!,#REF!,#REF!,#REF!,#REF!,#REF!,#REF!,#REF!,#REF!,#REF!,#REF!,#REF!,#REF!,#REF!,#REF!,#REF!,#REF!,#REF!,#REF!)/$D$1</f>
        <v>#REF!</v>
      </c>
      <c r="E81" s="2"/>
      <c r="F81" s="2">
        <v>0</v>
      </c>
      <c r="G81" s="2"/>
      <c r="H81" s="59"/>
    </row>
    <row r="82" spans="1:13" ht="15" customHeight="1" thickBot="1">
      <c r="A82" s="51"/>
      <c r="B82" s="3" t="s">
        <v>605</v>
      </c>
      <c r="C82" s="3" t="s">
        <v>664</v>
      </c>
      <c r="D82" s="67" t="e">
        <f xml:space="preserve"> SUM(#REF!,#REF!,#REF!,#REF!,#REF!,#REF!,#REF!,#REF!,#REF!,#REF!,#REF!,#REF!,#REF!,#REF!,#REF!,#REF!,#REF!,#REF!,#REF!,#REF!,#REF!)/$D$1</f>
        <v>#REF!</v>
      </c>
      <c r="E82" s="135"/>
      <c r="F82" s="136"/>
      <c r="G82" s="136"/>
      <c r="H82" s="137"/>
    </row>
    <row r="83" spans="1:13">
      <c r="A83" s="50">
        <v>14</v>
      </c>
      <c r="B83" s="168" t="s">
        <v>637</v>
      </c>
      <c r="C83" s="169"/>
      <c r="D83" s="170"/>
      <c r="E83" s="170"/>
      <c r="F83" s="170"/>
      <c r="G83" s="170"/>
      <c r="H83" s="171"/>
    </row>
    <row r="84" spans="1:13" ht="15" customHeight="1">
      <c r="A84" s="52"/>
      <c r="B84" s="3" t="s">
        <v>639</v>
      </c>
      <c r="C84" s="72" t="s">
        <v>682</v>
      </c>
      <c r="D84" s="67" t="e">
        <f xml:space="preserve"> SUM(#REF!,#REF!,#REF!,#REF!,#REF!,#REF!,#REF!,#REF!,#REF!,#REF!,#REF!,#REF!,#REF!,#REF!,#REF!,#REF!,#REF!,#REF!,#REF!,#REF!,#REF!)/$D$1</f>
        <v>#REF!</v>
      </c>
      <c r="E84" s="2"/>
      <c r="F84" s="2">
        <v>3</v>
      </c>
      <c r="G84" s="2"/>
      <c r="H84" s="59"/>
    </row>
    <row r="85" spans="1:13" ht="15" customHeight="1">
      <c r="A85" s="52"/>
      <c r="B85" s="3" t="s">
        <v>638</v>
      </c>
      <c r="C85" s="74" t="s">
        <v>683</v>
      </c>
      <c r="D85" s="67" t="e">
        <f xml:space="preserve"> SUM(#REF!,#REF!,#REF!,#REF!,#REF!,#REF!,#REF!,#REF!,#REF!,#REF!,#REF!,#REF!,#REF!,#REF!,#REF!,#REF!,#REF!,#REF!,#REF!,#REF!,#REF!)/$D$1</f>
        <v>#REF!</v>
      </c>
      <c r="E85" s="2"/>
      <c r="F85" s="2">
        <v>2</v>
      </c>
      <c r="G85" s="2"/>
      <c r="H85" s="59"/>
    </row>
    <row r="86" spans="1:13" ht="15" customHeight="1">
      <c r="A86" s="52"/>
      <c r="B86" s="3" t="s">
        <v>640</v>
      </c>
      <c r="C86" s="80" t="s">
        <v>684</v>
      </c>
      <c r="D86" s="67" t="e">
        <f xml:space="preserve"> SUM(#REF!,#REF!,#REF!,#REF!,#REF!,#REF!,#REF!,#REF!,#REF!,#REF!,#REF!,#REF!,#REF!,#REF!,#REF!,#REF!,#REF!,#REF!,#REF!,#REF!,#REF!)/$D$1</f>
        <v>#REF!</v>
      </c>
      <c r="E86" s="2"/>
      <c r="F86" s="2">
        <v>1</v>
      </c>
      <c r="G86" s="2"/>
      <c r="H86" s="59"/>
    </row>
    <row r="87" spans="1:13" ht="15" customHeight="1">
      <c r="A87" s="52"/>
      <c r="B87" s="3" t="s">
        <v>641</v>
      </c>
      <c r="C87" s="15" t="s">
        <v>685</v>
      </c>
      <c r="D87" s="67" t="e">
        <f xml:space="preserve"> SUM(#REF!,#REF!,#REF!,#REF!,#REF!,#REF!,#REF!,#REF!,#REF!,#REF!,#REF!,#REF!,#REF!,#REF!,#REF!,#REF!,#REF!,#REF!,#REF!,#REF!,#REF!)/$D$1</f>
        <v>#REF!</v>
      </c>
      <c r="E87" s="2"/>
      <c r="F87" s="2">
        <v>0</v>
      </c>
      <c r="G87" s="2"/>
      <c r="H87" s="59"/>
    </row>
    <row r="88" spans="1:13" ht="15" customHeight="1" thickBot="1">
      <c r="A88" s="51"/>
      <c r="B88" s="3" t="s">
        <v>605</v>
      </c>
      <c r="C88" s="3" t="s">
        <v>664</v>
      </c>
      <c r="D88" s="67" t="e">
        <f xml:space="preserve"> SUM(#REF!,#REF!,#REF!,#REF!,#REF!,#REF!,#REF!,#REF!,#REF!,#REF!,#REF!,#REF!,#REF!,#REF!,#REF!,#REF!,#REF!,#REF!,#REF!,#REF!,#REF!)/$D$1</f>
        <v>#REF!</v>
      </c>
      <c r="E88" s="135"/>
      <c r="F88" s="136"/>
      <c r="G88" s="136"/>
      <c r="H88" s="137"/>
    </row>
    <row r="89" spans="1:13">
      <c r="A89" s="50">
        <v>15</v>
      </c>
      <c r="B89" s="138" t="s">
        <v>642</v>
      </c>
      <c r="C89" s="139"/>
      <c r="D89" s="139"/>
      <c r="E89" s="139"/>
      <c r="F89" s="139"/>
      <c r="G89" s="139"/>
      <c r="H89" s="140"/>
    </row>
    <row r="90" spans="1:13" ht="27" customHeight="1">
      <c r="A90" s="52"/>
      <c r="B90" s="23" t="s">
        <v>643</v>
      </c>
      <c r="C90" s="72" t="s">
        <v>682</v>
      </c>
      <c r="D90" s="67" t="e">
        <f xml:space="preserve"> SUM(#REF!,#REF!,#REF!,#REF!,#REF!,#REF!,#REF!,#REF!,#REF!,#REF!,#REF!,#REF!,#REF!,#REF!,#REF!,#REF!,#REF!,#REF!,#REF!,#REF!,#REF!)/$D$1</f>
        <v>#REF!</v>
      </c>
      <c r="E90" s="17"/>
      <c r="F90" s="17">
        <v>3</v>
      </c>
      <c r="G90" s="17"/>
      <c r="H90" s="63"/>
    </row>
    <row r="91" spans="1:13" ht="27" customHeight="1">
      <c r="A91" s="52"/>
      <c r="B91" s="11" t="s">
        <v>644</v>
      </c>
      <c r="C91" s="72" t="s">
        <v>689</v>
      </c>
      <c r="D91" s="67" t="e">
        <f xml:space="preserve"> SUM(#REF!,#REF!,#REF!,#REF!,#REF!,#REF!,#REF!,#REF!,#REF!,#REF!,#REF!,#REF!,#REF!,#REF!,#REF!,#REF!,#REF!,#REF!,#REF!,#REF!,#REF!)/$D$1</f>
        <v>#REF!</v>
      </c>
      <c r="E91" s="2"/>
      <c r="F91" s="2">
        <v>2</v>
      </c>
      <c r="G91" s="2"/>
      <c r="H91" s="59"/>
      <c r="I91" s="66" t="s">
        <v>530</v>
      </c>
      <c r="J91" s="64">
        <f>SUM(E21:E25, E28:E32,E35:E37,E40:E42,E45:E47,E50:E52,E55:E57,E60:E61,E64:E67,E70:E71,E78:E81,E84:E87,E90:E93)</f>
        <v>0</v>
      </c>
      <c r="K91" s="64" t="s">
        <v>531</v>
      </c>
      <c r="L91" s="64">
        <f>SUM(F24,F31,F35,F40,F45,F50,F55,F60,F67,F70,F78,F84,F90,)</f>
        <v>30</v>
      </c>
      <c r="M91" s="26"/>
    </row>
    <row r="92" spans="1:13" ht="27" customHeight="1">
      <c r="A92" s="52"/>
      <c r="B92" s="11" t="s">
        <v>687</v>
      </c>
      <c r="C92" s="72" t="s">
        <v>690</v>
      </c>
      <c r="D92" s="67" t="e">
        <f xml:space="preserve"> SUM(#REF!,#REF!,#REF!,#REF!,#REF!,#REF!,#REF!,#REF!,#REF!,#REF!,#REF!,#REF!,#REF!,#REF!,#REF!,#REF!,#REF!,#REF!,#REF!,#REF!,#REF!)/$D$1</f>
        <v>#REF!</v>
      </c>
      <c r="E92" s="2"/>
      <c r="F92" s="2">
        <v>1</v>
      </c>
      <c r="G92" s="2"/>
      <c r="H92" s="59"/>
      <c r="I92" s="65"/>
      <c r="J92" s="64"/>
      <c r="K92" s="64"/>
      <c r="L92" s="64"/>
      <c r="M92" s="26"/>
    </row>
    <row r="93" spans="1:13" ht="27" customHeight="1">
      <c r="A93" s="52"/>
      <c r="B93" s="15" t="s">
        <v>688</v>
      </c>
      <c r="C93" s="72" t="s">
        <v>691</v>
      </c>
      <c r="D93" s="67" t="e">
        <f xml:space="preserve"> SUM(#REF!,#REF!,#REF!,#REF!,#REF!,#REF!,#REF!,#REF!,#REF!,#REF!,#REF!,#REF!,#REF!,#REF!,#REF!,#REF!,#REF!,#REF!,#REF!,#REF!,#REF!)/$D$1</f>
        <v>#REF!</v>
      </c>
      <c r="E93" s="2"/>
      <c r="F93" s="2">
        <v>0</v>
      </c>
      <c r="G93" s="2"/>
      <c r="H93" s="59"/>
      <c r="I93" s="65" t="s">
        <v>527</v>
      </c>
      <c r="J93" s="64" t="e">
        <f>SUM(J11,J18,J91)</f>
        <v>#REF!</v>
      </c>
      <c r="K93" s="64" t="s">
        <v>532</v>
      </c>
      <c r="L93" s="64">
        <f>SUM(L11,L18,L91)</f>
        <v>80</v>
      </c>
      <c r="M93" s="26"/>
    </row>
    <row r="94" spans="1:13" ht="15" customHeight="1" thickBot="1">
      <c r="A94" s="51"/>
      <c r="B94" s="60" t="s">
        <v>605</v>
      </c>
      <c r="C94" s="60" t="s">
        <v>664</v>
      </c>
      <c r="D94" s="68" t="e">
        <f xml:space="preserve"> SUM(#REF!,#REF!,#REF!,#REF!,#REF!,#REF!,#REF!,#REF!,#REF!,#REF!,#REF!,#REF!,#REF!,#REF!,#REF!,#REF!,#REF!,#REF!,#REF!,#REF!,#REF!)/$D$1</f>
        <v>#REF!</v>
      </c>
      <c r="E94" s="141"/>
      <c r="F94" s="141"/>
      <c r="G94" s="141"/>
      <c r="H94" s="142"/>
    </row>
    <row r="98" spans="2:5" ht="15.75" thickBot="1">
      <c r="B98" s="36" t="s">
        <v>692</v>
      </c>
      <c r="C98" s="36"/>
      <c r="D98" s="37" t="s">
        <v>693</v>
      </c>
      <c r="E98" s="37" t="s">
        <v>534</v>
      </c>
    </row>
    <row r="99" spans="2:5">
      <c r="B99" s="40" t="s">
        <v>108</v>
      </c>
      <c r="C99" s="40"/>
      <c r="D99" s="41">
        <v>53</v>
      </c>
      <c r="E99" s="41">
        <v>1</v>
      </c>
    </row>
    <row r="100" spans="2:5">
      <c r="B100" s="42" t="s">
        <v>101</v>
      </c>
      <c r="C100" s="42"/>
      <c r="D100" s="33">
        <v>50</v>
      </c>
      <c r="E100" s="33">
        <v>2</v>
      </c>
    </row>
    <row r="101" spans="2:5">
      <c r="B101" s="42" t="s">
        <v>100</v>
      </c>
      <c r="C101" s="42"/>
      <c r="D101" s="33">
        <v>50</v>
      </c>
      <c r="E101" s="33">
        <v>2</v>
      </c>
    </row>
    <row r="102" spans="2:5">
      <c r="B102" s="42" t="s">
        <v>102</v>
      </c>
      <c r="C102" s="42"/>
      <c r="D102" s="33">
        <v>44</v>
      </c>
      <c r="E102" s="33">
        <v>4</v>
      </c>
    </row>
    <row r="103" spans="2:5">
      <c r="B103" s="42" t="s">
        <v>104</v>
      </c>
      <c r="C103" s="42"/>
      <c r="D103" s="33">
        <v>39</v>
      </c>
      <c r="E103" s="33">
        <v>5</v>
      </c>
    </row>
    <row r="104" spans="2:5">
      <c r="B104" s="42" t="s">
        <v>138</v>
      </c>
      <c r="C104" s="42"/>
      <c r="D104" s="33">
        <v>39</v>
      </c>
      <c r="E104" s="33">
        <v>5</v>
      </c>
    </row>
    <row r="105" spans="2:5">
      <c r="B105" s="42" t="s">
        <v>107</v>
      </c>
      <c r="C105" s="42"/>
      <c r="D105" s="33">
        <v>35</v>
      </c>
      <c r="E105" s="33">
        <v>8</v>
      </c>
    </row>
    <row r="106" spans="2:5">
      <c r="B106" s="42" t="s">
        <v>111</v>
      </c>
      <c r="C106" s="42"/>
      <c r="D106" s="33">
        <v>36</v>
      </c>
      <c r="E106" s="33">
        <v>7</v>
      </c>
    </row>
    <row r="107" spans="2:5">
      <c r="B107" s="42" t="s">
        <v>103</v>
      </c>
      <c r="C107" s="42"/>
      <c r="D107" s="33">
        <v>36</v>
      </c>
      <c r="E107" s="33">
        <v>7</v>
      </c>
    </row>
    <row r="108" spans="2:5">
      <c r="B108" s="42" t="s">
        <v>106</v>
      </c>
      <c r="C108" s="42"/>
      <c r="D108" s="33">
        <v>28</v>
      </c>
      <c r="E108" s="33">
        <v>10</v>
      </c>
    </row>
    <row r="109" spans="2:5">
      <c r="B109" s="42" t="s">
        <v>139</v>
      </c>
      <c r="C109" s="42"/>
      <c r="D109" s="33">
        <v>27</v>
      </c>
      <c r="E109" s="33">
        <v>11</v>
      </c>
    </row>
    <row r="110" spans="2:5">
      <c r="B110" s="42" t="s">
        <v>112</v>
      </c>
      <c r="C110" s="42"/>
      <c r="D110" s="33">
        <v>25</v>
      </c>
      <c r="E110" s="33">
        <v>12</v>
      </c>
    </row>
    <row r="111" spans="2:5">
      <c r="B111" s="42" t="s">
        <v>99</v>
      </c>
      <c r="C111" s="42"/>
      <c r="D111" s="33">
        <v>25</v>
      </c>
      <c r="E111" s="33">
        <v>12</v>
      </c>
    </row>
    <row r="112" spans="2:5">
      <c r="B112" s="42" t="s">
        <v>105</v>
      </c>
      <c r="C112" s="42"/>
      <c r="D112" s="33">
        <v>24</v>
      </c>
      <c r="E112" s="33">
        <v>14</v>
      </c>
    </row>
    <row r="113" spans="2:9">
      <c r="B113" s="42" t="s">
        <v>109</v>
      </c>
      <c r="C113" s="42"/>
      <c r="D113" s="33">
        <v>19</v>
      </c>
      <c r="E113" s="33">
        <v>15</v>
      </c>
    </row>
    <row r="114" spans="2:9">
      <c r="B114" s="42" t="s">
        <v>542</v>
      </c>
      <c r="C114" s="42"/>
      <c r="D114" s="33">
        <v>18</v>
      </c>
      <c r="E114" s="33">
        <v>16</v>
      </c>
    </row>
    <row r="115" spans="2:9">
      <c r="B115" s="42" t="s">
        <v>140</v>
      </c>
      <c r="C115" s="42"/>
      <c r="D115" s="33">
        <v>15</v>
      </c>
      <c r="E115" s="33">
        <v>17</v>
      </c>
    </row>
    <row r="116" spans="2:9">
      <c r="B116" s="42" t="s">
        <v>110</v>
      </c>
      <c r="C116" s="42"/>
      <c r="D116" s="33">
        <v>15</v>
      </c>
      <c r="E116" s="33">
        <v>17</v>
      </c>
    </row>
    <row r="117" spans="2:9">
      <c r="B117" s="42" t="s">
        <v>98</v>
      </c>
      <c r="C117" s="42"/>
      <c r="D117" s="33">
        <v>11</v>
      </c>
      <c r="E117" s="33">
        <v>19</v>
      </c>
    </row>
    <row r="118" spans="2:9">
      <c r="B118" s="42" t="s">
        <v>117</v>
      </c>
      <c r="C118" s="42"/>
      <c r="D118" s="33"/>
      <c r="E118" s="33">
        <v>20</v>
      </c>
    </row>
    <row r="119" spans="2:9" ht="15.75" thickBot="1">
      <c r="B119" s="38" t="s">
        <v>129</v>
      </c>
      <c r="C119" s="38"/>
      <c r="D119" s="39"/>
      <c r="E119" s="39">
        <v>21</v>
      </c>
    </row>
    <row r="120" spans="2:9" ht="15.75" thickTop="1">
      <c r="B120" s="88" t="s">
        <v>694</v>
      </c>
    </row>
    <row r="124" spans="2:9" ht="24.75">
      <c r="B124" s="44"/>
      <c r="C124" s="44"/>
      <c r="D124" s="44" t="s">
        <v>570</v>
      </c>
      <c r="E124" s="44" t="s">
        <v>571</v>
      </c>
      <c r="F124" s="44" t="s">
        <v>572</v>
      </c>
      <c r="G124" s="44" t="s">
        <v>573</v>
      </c>
      <c r="H124" s="45" t="s">
        <v>574</v>
      </c>
    </row>
    <row r="125" spans="2:9">
      <c r="B125" s="11" t="s">
        <v>645</v>
      </c>
      <c r="C125" s="11"/>
      <c r="D125" s="67">
        <v>0.73684210526315796</v>
      </c>
      <c r="E125" s="67">
        <v>0.47368421052631576</v>
      </c>
      <c r="F125" s="67">
        <v>0.26315789473684209</v>
      </c>
      <c r="G125" s="67">
        <v>0.52631578947368418</v>
      </c>
      <c r="H125" s="67">
        <v>5.2631578947368418E-2</v>
      </c>
      <c r="I125" s="122">
        <f>AVERAGE(D125:H125)</f>
        <v>0.41052631578947374</v>
      </c>
    </row>
    <row r="126" spans="2:9">
      <c r="B126" s="11" t="s">
        <v>646</v>
      </c>
      <c r="C126" s="11"/>
      <c r="D126" s="67">
        <v>0.47368421052631576</v>
      </c>
      <c r="E126" s="67">
        <v>0.36842105263157893</v>
      </c>
      <c r="F126" s="67">
        <v>0.15789473684210525</v>
      </c>
      <c r="G126" s="67">
        <v>0.31578947368421051</v>
      </c>
      <c r="H126" s="67">
        <v>5.2631578947368418E-2</v>
      </c>
      <c r="I126" s="122">
        <f t="shared" ref="I126:I131" si="0">AVERAGE(D126:H126)</f>
        <v>0.27368421052631581</v>
      </c>
    </row>
    <row r="127" spans="2:9" ht="24.75">
      <c r="B127" s="11" t="s">
        <v>686</v>
      </c>
      <c r="C127" s="11"/>
      <c r="D127" s="67">
        <v>0.31578947368421051</v>
      </c>
      <c r="E127" s="67">
        <v>0.36842105263157893</v>
      </c>
      <c r="F127" s="67">
        <v>0.21052631578947367</v>
      </c>
      <c r="G127" s="67">
        <v>0.31578947368421051</v>
      </c>
      <c r="H127" s="67">
        <v>5.2631578947368418E-2</v>
      </c>
      <c r="I127" s="122">
        <f t="shared" si="0"/>
        <v>0.25263157894736837</v>
      </c>
    </row>
    <row r="128" spans="2:9">
      <c r="B128" s="11" t="s">
        <v>647</v>
      </c>
      <c r="C128" s="11"/>
      <c r="D128" s="67">
        <v>5.2631578947368418E-2</v>
      </c>
      <c r="E128" s="67">
        <v>0</v>
      </c>
      <c r="F128" s="67">
        <v>5.2631578947368418E-2</v>
      </c>
      <c r="G128" s="67">
        <v>0</v>
      </c>
      <c r="H128" s="67">
        <v>0</v>
      </c>
      <c r="I128" s="122">
        <f t="shared" si="0"/>
        <v>2.1052631578947368E-2</v>
      </c>
    </row>
    <row r="129" spans="1:9">
      <c r="B129" s="11" t="s">
        <v>648</v>
      </c>
      <c r="C129" s="11"/>
      <c r="D129" s="67">
        <v>0.57894736842105265</v>
      </c>
      <c r="E129" s="67">
        <v>0.42105263157894735</v>
      </c>
      <c r="F129" s="67">
        <v>0.21052631578947367</v>
      </c>
      <c r="G129" s="67">
        <v>0.31578947368421051</v>
      </c>
      <c r="H129" s="67">
        <v>5.2631578947368418E-2</v>
      </c>
      <c r="I129" s="122">
        <f t="shared" si="0"/>
        <v>0.31578947368421051</v>
      </c>
    </row>
    <row r="130" spans="1:9">
      <c r="B130" s="11" t="s">
        <v>649</v>
      </c>
      <c r="C130" s="11"/>
      <c r="D130" s="67">
        <v>0.10526315789473684</v>
      </c>
      <c r="E130" s="67">
        <v>0.10526315789473684</v>
      </c>
      <c r="F130" s="67">
        <v>0.10526315789473684</v>
      </c>
      <c r="G130" s="67">
        <v>5.2631578947368418E-2</v>
      </c>
      <c r="H130" s="67">
        <v>5.2631578947368418E-2</v>
      </c>
      <c r="I130" s="122">
        <f t="shared" si="0"/>
        <v>8.4210526315789472E-2</v>
      </c>
    </row>
    <row r="131" spans="1:9">
      <c r="B131" s="11" t="s">
        <v>650</v>
      </c>
      <c r="C131" s="11"/>
      <c r="D131" s="67">
        <v>0.78947368421052633</v>
      </c>
      <c r="E131" s="67">
        <v>0.57894736842105265</v>
      </c>
      <c r="F131" s="67">
        <v>0.47368421052631576</v>
      </c>
      <c r="G131" s="67">
        <v>0.47368421052631576</v>
      </c>
      <c r="H131" s="67">
        <v>5.2631578947368418E-2</v>
      </c>
      <c r="I131" s="122">
        <f t="shared" si="0"/>
        <v>0.47368421052631582</v>
      </c>
    </row>
    <row r="132" spans="1:9">
      <c r="D132" s="122">
        <f>AVERAGE(D125:D131)</f>
        <v>0.43609022556390975</v>
      </c>
      <c r="E132" s="122">
        <f t="shared" ref="E132:H132" si="1">AVERAGE(E125:E131)</f>
        <v>0.33082706766917297</v>
      </c>
      <c r="F132" s="122">
        <f t="shared" si="1"/>
        <v>0.21052631578947367</v>
      </c>
      <c r="G132" s="122">
        <f t="shared" si="1"/>
        <v>0.2857142857142857</v>
      </c>
      <c r="H132" s="122">
        <f t="shared" si="1"/>
        <v>4.5112781954887216E-2</v>
      </c>
    </row>
    <row r="133" spans="1:9">
      <c r="D133" s="122"/>
      <c r="E133" s="122"/>
      <c r="F133" s="122"/>
      <c r="G133" s="122"/>
      <c r="H133" s="122"/>
    </row>
    <row r="134" spans="1:9">
      <c r="D134" s="122"/>
      <c r="E134" s="122"/>
      <c r="F134" s="122"/>
      <c r="G134" s="122"/>
      <c r="H134" s="122"/>
    </row>
    <row r="135" spans="1:9">
      <c r="B135" s="132"/>
      <c r="D135" s="122">
        <f>D125*(1/$H$149)</f>
        <v>0.7777777777777779</v>
      </c>
      <c r="E135" s="122">
        <f>E132*(1/H150)</f>
        <v>0.3928571428571429</v>
      </c>
      <c r="F135" s="122">
        <f>F132*(1/H151)</f>
        <v>0.36363636363636365</v>
      </c>
      <c r="G135" s="122">
        <f>G132*(1/H152)</f>
        <v>0.41758241758241754</v>
      </c>
      <c r="H135" s="122">
        <f>H132*(1/H153)</f>
        <v>0.21428571428571427</v>
      </c>
    </row>
    <row r="136" spans="1:9">
      <c r="B136" s="132"/>
      <c r="D136" s="122"/>
      <c r="E136" s="122"/>
      <c r="F136" s="122"/>
      <c r="G136" s="122"/>
      <c r="H136" s="122"/>
    </row>
    <row r="137" spans="1:9" ht="24.75">
      <c r="B137" s="44" t="s">
        <v>701</v>
      </c>
      <c r="C137" s="44"/>
      <c r="D137" s="44" t="s">
        <v>570</v>
      </c>
      <c r="E137" s="44" t="s">
        <v>571</v>
      </c>
      <c r="F137" s="44" t="s">
        <v>572</v>
      </c>
      <c r="G137" s="44" t="s">
        <v>573</v>
      </c>
      <c r="H137" s="45" t="s">
        <v>574</v>
      </c>
      <c r="I137" s="131" t="s">
        <v>700</v>
      </c>
    </row>
    <row r="138" spans="1:9">
      <c r="B138" s="11" t="s">
        <v>645</v>
      </c>
      <c r="C138" s="11"/>
      <c r="D138" s="67">
        <f>D125*(1/$H$149)</f>
        <v>0.7777777777777779</v>
      </c>
      <c r="E138" s="67">
        <f>E125*(1/$H$150)</f>
        <v>0.5625</v>
      </c>
      <c r="F138" s="67">
        <f>F125*(1/$H$151)</f>
        <v>0.45454545454545453</v>
      </c>
      <c r="G138" s="67">
        <f>G125*(1/$H$152)</f>
        <v>0.76923076923076916</v>
      </c>
      <c r="H138" s="67">
        <f>H125*(1/$H$153)</f>
        <v>0.25</v>
      </c>
      <c r="I138" s="122">
        <f>AVERAGE(D138:H138)</f>
        <v>0.56281080031080033</v>
      </c>
    </row>
    <row r="139" spans="1:9">
      <c r="B139" s="11" t="s">
        <v>646</v>
      </c>
      <c r="C139" s="11"/>
      <c r="D139" s="67">
        <f t="shared" ref="D139:D144" si="2">D126*(1/$H$149)</f>
        <v>0.5</v>
      </c>
      <c r="E139" s="67">
        <f t="shared" ref="E139:E144" si="3">E126*(1/$H$150)</f>
        <v>0.4375</v>
      </c>
      <c r="F139" s="67">
        <f t="shared" ref="F139:F144" si="4">F126*(1/$H$151)</f>
        <v>0.27272727272727271</v>
      </c>
      <c r="G139" s="67">
        <f t="shared" ref="G139:G144" si="5">G126*(1/$H$152)</f>
        <v>0.46153846153846151</v>
      </c>
      <c r="H139" s="67">
        <f t="shared" ref="H139:H144" si="6">H126*(1/$H$153)</f>
        <v>0.25</v>
      </c>
      <c r="I139" s="122">
        <f t="shared" ref="I139:I144" si="7">AVERAGE(D139:H139)</f>
        <v>0.38435314685314681</v>
      </c>
    </row>
    <row r="140" spans="1:9" ht="24.75">
      <c r="B140" s="11" t="s">
        <v>686</v>
      </c>
      <c r="C140" s="11"/>
      <c r="D140" s="67">
        <f t="shared" si="2"/>
        <v>0.33333333333333331</v>
      </c>
      <c r="E140" s="67">
        <f t="shared" si="3"/>
        <v>0.4375</v>
      </c>
      <c r="F140" s="67">
        <f t="shared" si="4"/>
        <v>0.36363636363636365</v>
      </c>
      <c r="G140" s="67">
        <f t="shared" si="5"/>
        <v>0.46153846153846151</v>
      </c>
      <c r="H140" s="67">
        <f t="shared" si="6"/>
        <v>0.25</v>
      </c>
      <c r="I140" s="122">
        <f t="shared" si="7"/>
        <v>0.36920163170163167</v>
      </c>
    </row>
    <row r="141" spans="1:9">
      <c r="B141" s="11" t="s">
        <v>647</v>
      </c>
      <c r="C141" s="11"/>
      <c r="D141" s="67">
        <f t="shared" si="2"/>
        <v>5.5555555555555552E-2</v>
      </c>
      <c r="E141" s="67">
        <f t="shared" si="3"/>
        <v>0</v>
      </c>
      <c r="F141" s="67">
        <f t="shared" si="4"/>
        <v>9.0909090909090912E-2</v>
      </c>
      <c r="G141" s="67">
        <f t="shared" si="5"/>
        <v>0</v>
      </c>
      <c r="H141" s="67">
        <f t="shared" si="6"/>
        <v>0</v>
      </c>
      <c r="I141" s="122">
        <f t="shared" si="7"/>
        <v>2.9292929292929294E-2</v>
      </c>
    </row>
    <row r="142" spans="1:9">
      <c r="A142" s="132"/>
      <c r="B142" s="11" t="s">
        <v>648</v>
      </c>
      <c r="C142" s="11"/>
      <c r="D142" s="67">
        <f t="shared" si="2"/>
        <v>0.61111111111111116</v>
      </c>
      <c r="E142" s="67">
        <f t="shared" si="3"/>
        <v>0.5</v>
      </c>
      <c r="F142" s="67">
        <f t="shared" si="4"/>
        <v>0.36363636363636365</v>
      </c>
      <c r="G142" s="67">
        <f t="shared" si="5"/>
        <v>0.46153846153846151</v>
      </c>
      <c r="H142" s="67">
        <f t="shared" si="6"/>
        <v>0.25</v>
      </c>
      <c r="I142" s="122">
        <f t="shared" si="7"/>
        <v>0.43725718725718732</v>
      </c>
    </row>
    <row r="143" spans="1:9">
      <c r="B143" s="11" t="s">
        <v>649</v>
      </c>
      <c r="C143" s="11"/>
      <c r="D143" s="67">
        <f t="shared" si="2"/>
        <v>0.1111111111111111</v>
      </c>
      <c r="E143" s="67">
        <f t="shared" si="3"/>
        <v>0.125</v>
      </c>
      <c r="F143" s="67">
        <f t="shared" si="4"/>
        <v>0.18181818181818182</v>
      </c>
      <c r="G143" s="67">
        <f t="shared" si="5"/>
        <v>7.6923076923076913E-2</v>
      </c>
      <c r="H143" s="67">
        <f t="shared" si="6"/>
        <v>0.25</v>
      </c>
      <c r="I143" s="122">
        <f t="shared" si="7"/>
        <v>0.14897047397047397</v>
      </c>
    </row>
    <row r="144" spans="1:9">
      <c r="B144" s="11" t="s">
        <v>650</v>
      </c>
      <c r="C144" s="11"/>
      <c r="D144" s="67">
        <f t="shared" si="2"/>
        <v>0.83333333333333337</v>
      </c>
      <c r="E144" s="67">
        <f t="shared" si="3"/>
        <v>0.6875</v>
      </c>
      <c r="F144" s="67">
        <f t="shared" si="4"/>
        <v>0.81818181818181812</v>
      </c>
      <c r="G144" s="67">
        <f t="shared" si="5"/>
        <v>0.69230769230769218</v>
      </c>
      <c r="H144" s="67">
        <f t="shared" si="6"/>
        <v>0.25</v>
      </c>
      <c r="I144" s="122">
        <f t="shared" si="7"/>
        <v>0.65626456876456873</v>
      </c>
    </row>
    <row r="145" spans="2:8">
      <c r="C145" t="s">
        <v>700</v>
      </c>
      <c r="D145" s="122">
        <f>AVERAGE(D138:D144)</f>
        <v>0.46031746031746035</v>
      </c>
      <c r="E145" s="122">
        <f t="shared" ref="E145:H145" si="8">AVERAGE(E138:E144)</f>
        <v>0.39285714285714285</v>
      </c>
      <c r="F145" s="122">
        <f t="shared" si="8"/>
        <v>0.36363636363636365</v>
      </c>
      <c r="G145" s="122">
        <f t="shared" si="8"/>
        <v>0.41758241758241754</v>
      </c>
      <c r="H145" s="122">
        <f t="shared" si="8"/>
        <v>0.21428571428571427</v>
      </c>
    </row>
    <row r="146" spans="2:8" ht="15.75" thickBot="1"/>
    <row r="147" spans="2:8">
      <c r="B147" s="123" t="s">
        <v>575</v>
      </c>
      <c r="C147" s="124"/>
      <c r="D147" s="112" t="s">
        <v>556</v>
      </c>
      <c r="E147" s="112" t="s">
        <v>557</v>
      </c>
      <c r="F147" s="112" t="s">
        <v>558</v>
      </c>
      <c r="G147" s="113" t="s">
        <v>559</v>
      </c>
    </row>
    <row r="148" spans="2:8" ht="48.75">
      <c r="B148" s="125"/>
      <c r="C148" s="53"/>
      <c r="D148" s="54" t="s">
        <v>578</v>
      </c>
      <c r="E148" s="54" t="s">
        <v>579</v>
      </c>
      <c r="F148" s="54" t="s">
        <v>580</v>
      </c>
      <c r="G148" s="126" t="s">
        <v>581</v>
      </c>
      <c r="H148" s="131" t="s">
        <v>699</v>
      </c>
    </row>
    <row r="149" spans="2:8">
      <c r="B149" s="127" t="s">
        <v>582</v>
      </c>
      <c r="C149" s="11"/>
      <c r="D149" s="67">
        <v>0</v>
      </c>
      <c r="E149" s="67">
        <v>5.2631578947368418E-2</v>
      </c>
      <c r="F149" s="67">
        <v>0.89473684210526316</v>
      </c>
      <c r="G149" s="128">
        <v>0</v>
      </c>
      <c r="H149" s="122">
        <f>SUM(E149:G149)</f>
        <v>0.94736842105263164</v>
      </c>
    </row>
    <row r="150" spans="2:8">
      <c r="B150" s="127" t="s">
        <v>583</v>
      </c>
      <c r="C150" s="11"/>
      <c r="D150" s="67">
        <v>5.2631578947368418E-2</v>
      </c>
      <c r="E150" s="67">
        <v>0.10526315789473684</v>
      </c>
      <c r="F150" s="67">
        <v>0.57894736842105265</v>
      </c>
      <c r="G150" s="128">
        <v>0.15789473684210525</v>
      </c>
      <c r="H150" s="122">
        <f t="shared" ref="H150:H153" si="9">SUM(E150:G150)</f>
        <v>0.84210526315789469</v>
      </c>
    </row>
    <row r="151" spans="2:8">
      <c r="B151" s="127" t="s">
        <v>584</v>
      </c>
      <c r="C151" s="11"/>
      <c r="D151" s="67">
        <v>0.21052631578947367</v>
      </c>
      <c r="E151" s="67">
        <v>0.26315789473684209</v>
      </c>
      <c r="F151" s="67">
        <v>0.26315789473684209</v>
      </c>
      <c r="G151" s="128">
        <v>5.2631578947368418E-2</v>
      </c>
      <c r="H151" s="122">
        <f t="shared" si="9"/>
        <v>0.57894736842105265</v>
      </c>
    </row>
    <row r="152" spans="2:8">
      <c r="B152" s="127" t="s">
        <v>585</v>
      </c>
      <c r="C152" s="11"/>
      <c r="D152" s="67">
        <v>0.10526315789473684</v>
      </c>
      <c r="E152" s="67">
        <v>0.15789473684210525</v>
      </c>
      <c r="F152" s="67">
        <v>0.42105263157894735</v>
      </c>
      <c r="G152" s="128">
        <v>0.10526315789473684</v>
      </c>
      <c r="H152" s="122">
        <f t="shared" si="9"/>
        <v>0.68421052631578949</v>
      </c>
    </row>
    <row r="153" spans="2:8" ht="15.75" thickBot="1">
      <c r="B153" s="129" t="s">
        <v>586</v>
      </c>
      <c r="C153" s="47"/>
      <c r="D153" s="68">
        <v>0.47368421052631576</v>
      </c>
      <c r="E153" s="68">
        <v>0.10526315789473684</v>
      </c>
      <c r="F153" s="68">
        <v>0.10526315789473684</v>
      </c>
      <c r="G153" s="130">
        <v>0</v>
      </c>
      <c r="H153" s="122">
        <f t="shared" si="9"/>
        <v>0.21052631578947367</v>
      </c>
    </row>
  </sheetData>
  <mergeCells count="29">
    <mergeCell ref="E48:H48"/>
    <mergeCell ref="B3:H3"/>
    <mergeCell ref="B11:H11"/>
    <mergeCell ref="B20:H20"/>
    <mergeCell ref="E26:H26"/>
    <mergeCell ref="B27:H27"/>
    <mergeCell ref="E33:H33"/>
    <mergeCell ref="B34:H34"/>
    <mergeCell ref="E38:H38"/>
    <mergeCell ref="B39:H39"/>
    <mergeCell ref="E43:H43"/>
    <mergeCell ref="B44:H44"/>
    <mergeCell ref="B77:H77"/>
    <mergeCell ref="B49:H49"/>
    <mergeCell ref="E53:H53"/>
    <mergeCell ref="B54:H54"/>
    <mergeCell ref="E58:H58"/>
    <mergeCell ref="B59:H59"/>
    <mergeCell ref="D62:H62"/>
    <mergeCell ref="B63:H63"/>
    <mergeCell ref="E68:H68"/>
    <mergeCell ref="B69:H69"/>
    <mergeCell ref="E75:H75"/>
    <mergeCell ref="E76:H76"/>
    <mergeCell ref="E82:H82"/>
    <mergeCell ref="B83:H83"/>
    <mergeCell ref="E88:H88"/>
    <mergeCell ref="B89:H89"/>
    <mergeCell ref="E94:H9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2:K97"/>
  <sheetViews>
    <sheetView showGridLines="0" zoomScaleNormal="100" workbookViewId="0">
      <pane ySplit="2" topLeftCell="A3"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v>1</v>
      </c>
      <c r="E6" s="11"/>
      <c r="F6" s="11"/>
      <c r="G6" s="56"/>
    </row>
    <row r="7" spans="1:11" ht="15" customHeight="1">
      <c r="A7" s="52"/>
      <c r="B7" s="11" t="s">
        <v>8</v>
      </c>
      <c r="C7" s="11"/>
      <c r="D7" s="11"/>
      <c r="E7" s="11"/>
      <c r="F7" s="11">
        <v>1</v>
      </c>
      <c r="G7" s="56"/>
    </row>
    <row r="8" spans="1:11" ht="15" customHeight="1">
      <c r="A8" s="52"/>
      <c r="B8" s="11" t="s">
        <v>9</v>
      </c>
      <c r="C8" s="11"/>
      <c r="D8" s="11"/>
      <c r="E8" s="11"/>
      <c r="F8" s="11"/>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c r="F12" s="9"/>
      <c r="G12" s="46"/>
    </row>
    <row r="13" spans="1:11" ht="15" customHeight="1">
      <c r="A13" s="52"/>
      <c r="B13" s="11" t="s">
        <v>18</v>
      </c>
      <c r="C13" s="9">
        <v>1</v>
      </c>
      <c r="D13" s="11"/>
      <c r="E13" s="9"/>
      <c r="F13" s="9"/>
      <c r="G13" s="46"/>
    </row>
    <row r="14" spans="1:11" ht="27" customHeight="1">
      <c r="A14" s="52"/>
      <c r="B14" s="11" t="s">
        <v>19</v>
      </c>
      <c r="C14" s="9">
        <v>1</v>
      </c>
      <c r="D14" s="11"/>
      <c r="E14" s="9"/>
      <c r="F14" s="9"/>
      <c r="G14" s="46"/>
    </row>
    <row r="15" spans="1:11" ht="15" customHeight="1">
      <c r="A15" s="52"/>
      <c r="B15" s="11" t="s">
        <v>20</v>
      </c>
      <c r="C15" s="9">
        <v>0</v>
      </c>
      <c r="D15" s="11"/>
      <c r="E15" s="9"/>
      <c r="F15" s="9"/>
      <c r="G15" s="46"/>
    </row>
    <row r="16" spans="1:11" ht="15" customHeight="1">
      <c r="A16" s="52"/>
      <c r="B16" s="11" t="s">
        <v>21</v>
      </c>
      <c r="C16" s="9">
        <v>1</v>
      </c>
      <c r="D16" s="11"/>
      <c r="E16" s="9"/>
      <c r="F16" s="9"/>
      <c r="G16" s="46"/>
    </row>
    <row r="17" spans="1:11" ht="27" customHeight="1">
      <c r="A17" s="52"/>
      <c r="B17" s="11" t="s">
        <v>22</v>
      </c>
      <c r="C17" s="9">
        <v>0</v>
      </c>
      <c r="D17" s="11"/>
      <c r="E17" s="9"/>
      <c r="F17" s="9"/>
      <c r="G17" s="46"/>
    </row>
    <row r="18" spans="1:11" ht="15" customHeight="1" thickBot="1">
      <c r="A18" s="51"/>
      <c r="B18" s="47" t="s">
        <v>23</v>
      </c>
      <c r="C18" s="48">
        <v>1</v>
      </c>
      <c r="D18" s="47"/>
      <c r="E18" s="48"/>
      <c r="F18" s="48"/>
      <c r="G18" s="49"/>
      <c r="H18" s="77" t="s">
        <v>526</v>
      </c>
      <c r="I18" s="75">
        <f>SUM(C12:G18)*'Point distribution and weighing'!I17</f>
        <v>0.71428571428571419</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v>1</v>
      </c>
      <c r="D28" s="2">
        <f t="shared" si="1"/>
        <v>1</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v>1</v>
      </c>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s="35" t="s">
        <v>709</v>
      </c>
      <c r="D94" s="35" t="s">
        <v>710</v>
      </c>
    </row>
    <row r="95" spans="1:7" ht="30">
      <c r="C95" s="77" t="s">
        <v>530</v>
      </c>
      <c r="D95" s="75">
        <f>SUM(D20:D24, D27:D31,D34:D36,D39:D41,D44:D46,D49:D51,D54:D56,D59:D60,D63:D66,D69:D74,D77:D80,D83:D86,D89:D92)</f>
        <v>15</v>
      </c>
      <c r="E95" s="76" t="s">
        <v>531</v>
      </c>
      <c r="F95" s="75">
        <f>SUM(G20:G24, G27:G31,G34:G36,G39:G41,G44:G46,G49:G51,G54:G56,G59:G60,G63:G66,G69:G75,G77:G80,G83:G86,G89:G92)</f>
        <v>42</v>
      </c>
    </row>
    <row r="96" spans="1:7">
      <c r="C96" s="77" t="s">
        <v>706</v>
      </c>
      <c r="D96" s="75">
        <f>SUM(I10,I18)</f>
        <v>1.9142857142857144</v>
      </c>
      <c r="E96" s="76" t="s">
        <v>707</v>
      </c>
      <c r="F96" s="75">
        <f>SUM(K10,K18)</f>
        <v>8</v>
      </c>
      <c r="G96" s="26"/>
    </row>
    <row r="97" spans="3:7" ht="30">
      <c r="C97" s="77" t="s">
        <v>527</v>
      </c>
      <c r="D97" s="75">
        <f>SUM(D95:D96)</f>
        <v>16.914285714285715</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2:K97"/>
  <sheetViews>
    <sheetView showGridLines="0" zoomScaleNormal="100" workbookViewId="0">
      <pane ySplit="2" topLeftCell="A88"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v>1</v>
      </c>
      <c r="D7" s="11"/>
      <c r="E7" s="11"/>
      <c r="F7" s="11"/>
      <c r="G7" s="56"/>
    </row>
    <row r="8" spans="1:11" ht="15" customHeight="1">
      <c r="A8" s="52"/>
      <c r="B8" s="11" t="s">
        <v>9</v>
      </c>
      <c r="C8" s="11">
        <v>1</v>
      </c>
      <c r="D8" s="11"/>
      <c r="E8" s="11"/>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0.8</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c r="F12" s="9"/>
      <c r="G12" s="46"/>
    </row>
    <row r="13" spans="1:11" ht="15" customHeight="1">
      <c r="A13" s="52"/>
      <c r="B13" s="11" t="s">
        <v>18</v>
      </c>
      <c r="C13" s="9"/>
      <c r="D13" s="11">
        <v>1</v>
      </c>
      <c r="E13" s="9"/>
      <c r="F13" s="9"/>
      <c r="G13" s="46"/>
    </row>
    <row r="14" spans="1:11" ht="27" customHeight="1">
      <c r="A14" s="52"/>
      <c r="B14" s="11" t="s">
        <v>19</v>
      </c>
      <c r="C14" s="9"/>
      <c r="D14" s="11">
        <v>1</v>
      </c>
      <c r="E14" s="9"/>
      <c r="F14" s="9"/>
      <c r="G14" s="46"/>
    </row>
    <row r="15" spans="1:11" ht="15" customHeight="1">
      <c r="A15" s="52"/>
      <c r="B15" s="11" t="s">
        <v>20</v>
      </c>
      <c r="C15" s="9">
        <v>1</v>
      </c>
      <c r="D15" s="11"/>
      <c r="E15" s="9"/>
      <c r="F15" s="9"/>
      <c r="G15" s="46"/>
    </row>
    <row r="16" spans="1:11" ht="15" customHeight="1">
      <c r="A16" s="52"/>
      <c r="B16" s="11" t="s">
        <v>21</v>
      </c>
      <c r="C16" s="9">
        <v>1</v>
      </c>
      <c r="D16" s="11"/>
      <c r="E16" s="9"/>
      <c r="F16" s="9"/>
      <c r="G16" s="46"/>
    </row>
    <row r="17" spans="1:11" ht="27" customHeight="1">
      <c r="A17" s="52"/>
      <c r="B17" s="11" t="s">
        <v>22</v>
      </c>
      <c r="C17" s="9">
        <v>1</v>
      </c>
      <c r="D17" s="11"/>
      <c r="E17" s="9"/>
      <c r="F17" s="9"/>
      <c r="G17" s="46"/>
    </row>
    <row r="18" spans="1:11" ht="15" customHeight="1" thickBot="1">
      <c r="A18" s="51"/>
      <c r="B18" s="47" t="s">
        <v>23</v>
      </c>
      <c r="C18" s="48">
        <v>1</v>
      </c>
      <c r="D18" s="47"/>
      <c r="E18" s="48"/>
      <c r="F18" s="48"/>
      <c r="G18" s="49"/>
      <c r="H18" s="77" t="s">
        <v>526</v>
      </c>
      <c r="I18" s="75">
        <f>SUM(C12:G18)*'Point distribution and weighing'!I17</f>
        <v>1</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v>1</v>
      </c>
      <c r="D65" s="2">
        <f t="shared" si="8"/>
        <v>2</v>
      </c>
      <c r="E65" s="24">
        <f>'Point distribution and weighing'!E65</f>
        <v>2</v>
      </c>
      <c r="F65" s="24">
        <f>'Point distribution and weighing'!F65</f>
        <v>0</v>
      </c>
      <c r="G65" s="24">
        <f>'Point distribution and weighing'!G65</f>
        <v>0</v>
      </c>
    </row>
    <row r="66" spans="1:7">
      <c r="B66" s="13" t="s">
        <v>62</v>
      </c>
      <c r="C66" s="5"/>
      <c r="D66" s="2">
        <f t="shared" si="8"/>
        <v>0</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c r="D69" s="17" t="s">
        <v>703</v>
      </c>
      <c r="E69" s="186"/>
      <c r="F69" s="17"/>
      <c r="G69" s="63"/>
    </row>
    <row r="70" spans="1:7">
      <c r="A70" s="52"/>
      <c r="B70" s="14" t="s">
        <v>64</v>
      </c>
      <c r="C70" s="2">
        <v>1</v>
      </c>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v>1</v>
      </c>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v>1</v>
      </c>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s="35" t="s">
        <v>709</v>
      </c>
      <c r="D94" s="35" t="s">
        <v>99</v>
      </c>
    </row>
    <row r="95" spans="1:7" ht="30">
      <c r="C95" s="77" t="s">
        <v>530</v>
      </c>
      <c r="D95" s="75">
        <f>SUM(D20:D24, D27:D31,D34:D36,D39:D41,D44:D46,D49:D51,D54:D56,D59:D60,D63:D66,D69:D74,D77:D80,D83:D86,D89:D92)</f>
        <v>14</v>
      </c>
      <c r="E95" s="76" t="s">
        <v>531</v>
      </c>
      <c r="F95" s="75">
        <f>SUM(G20:G24, G27:G31,G34:G36,G39:G41,G44:G46,G49:G51,G54:G56,G59:G60,G63:G66,G69:G75,G77:G80,G83:G86,G89:G92)</f>
        <v>42</v>
      </c>
    </row>
    <row r="96" spans="1:7">
      <c r="C96" s="77" t="s">
        <v>706</v>
      </c>
      <c r="D96" s="75">
        <f>SUM(I10,I18)</f>
        <v>1.8</v>
      </c>
      <c r="E96" s="76" t="s">
        <v>707</v>
      </c>
      <c r="F96" s="75">
        <f>SUM(K10,K18)</f>
        <v>8</v>
      </c>
      <c r="G96" s="26"/>
    </row>
    <row r="97" spans="3:7" ht="30">
      <c r="C97" s="77" t="s">
        <v>527</v>
      </c>
      <c r="D97" s="75">
        <f>SUM(D95:D96)</f>
        <v>15.8</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2:K97"/>
  <sheetViews>
    <sheetView showGridLines="0" zoomScaleNormal="100" workbookViewId="0">
      <pane ySplit="2" topLeftCell="A90"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c r="D7" s="11"/>
      <c r="E7" s="11">
        <v>1</v>
      </c>
      <c r="F7" s="11"/>
      <c r="G7" s="56"/>
    </row>
    <row r="8" spans="1:11" ht="15" customHeight="1">
      <c r="A8" s="52"/>
      <c r="B8" s="11" t="s">
        <v>9</v>
      </c>
      <c r="C8" s="11"/>
      <c r="D8" s="11"/>
      <c r="E8" s="11">
        <v>1</v>
      </c>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1</v>
      </c>
      <c r="F12" s="9">
        <v>1</v>
      </c>
      <c r="G12" s="46"/>
    </row>
    <row r="13" spans="1:11" ht="15" customHeight="1">
      <c r="A13" s="52"/>
      <c r="B13" s="11" t="s">
        <v>18</v>
      </c>
      <c r="C13" s="9">
        <v>1</v>
      </c>
      <c r="D13" s="11">
        <v>1</v>
      </c>
      <c r="E13" s="9">
        <v>1</v>
      </c>
      <c r="F13" s="9">
        <v>1</v>
      </c>
      <c r="G13" s="46">
        <v>1</v>
      </c>
    </row>
    <row r="14" spans="1:11" ht="27" customHeight="1">
      <c r="A14" s="52"/>
      <c r="B14" s="11" t="s">
        <v>19</v>
      </c>
      <c r="C14" s="9">
        <v>1</v>
      </c>
      <c r="D14" s="11">
        <v>1</v>
      </c>
      <c r="E14" s="9">
        <v>1</v>
      </c>
      <c r="F14" s="9">
        <v>1</v>
      </c>
      <c r="G14" s="46">
        <v>1</v>
      </c>
    </row>
    <row r="15" spans="1:11" ht="15" customHeight="1">
      <c r="A15" s="52"/>
      <c r="B15" s="11" t="s">
        <v>20</v>
      </c>
      <c r="C15" s="9">
        <v>0</v>
      </c>
      <c r="D15" s="11">
        <v>0</v>
      </c>
      <c r="E15" s="9">
        <v>0</v>
      </c>
      <c r="F15" s="9">
        <v>0</v>
      </c>
      <c r="G15" s="46">
        <v>0</v>
      </c>
    </row>
    <row r="16" spans="1:11" ht="15" customHeight="1">
      <c r="A16" s="52"/>
      <c r="B16" s="11" t="s">
        <v>21</v>
      </c>
      <c r="C16" s="9">
        <v>1</v>
      </c>
      <c r="D16" s="11">
        <v>1</v>
      </c>
      <c r="E16" s="9">
        <v>1</v>
      </c>
      <c r="F16" s="9">
        <v>1</v>
      </c>
      <c r="G16" s="46">
        <v>0</v>
      </c>
    </row>
    <row r="17" spans="1:11" ht="27" customHeight="1">
      <c r="A17" s="52"/>
      <c r="B17" s="11" t="s">
        <v>22</v>
      </c>
      <c r="C17" s="9">
        <v>0</v>
      </c>
      <c r="D17" s="11">
        <v>0</v>
      </c>
      <c r="E17" s="9">
        <v>0</v>
      </c>
      <c r="F17" s="9">
        <v>0</v>
      </c>
      <c r="G17" s="46">
        <v>0</v>
      </c>
    </row>
    <row r="18" spans="1:11" ht="15" customHeight="1" thickBot="1">
      <c r="A18" s="51"/>
      <c r="B18" s="47" t="s">
        <v>23</v>
      </c>
      <c r="C18" s="48">
        <v>1</v>
      </c>
      <c r="D18" s="47">
        <v>1</v>
      </c>
      <c r="E18" s="48">
        <v>1</v>
      </c>
      <c r="F18" s="48">
        <v>1</v>
      </c>
      <c r="G18" s="49">
        <v>0</v>
      </c>
      <c r="H18" s="77" t="s">
        <v>526</v>
      </c>
      <c r="I18" s="75">
        <f>SUM(C12:G18)*'Point distribution and weighing'!I17</f>
        <v>3.1428571428571428</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v>1</v>
      </c>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t="s">
        <v>711</v>
      </c>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v>1</v>
      </c>
      <c r="D50" s="2">
        <f t="shared" si="5"/>
        <v>1</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c r="D54" s="2">
        <f t="shared" ref="D54:D56" si="6">IF(C54=1, E54,)</f>
        <v>0</v>
      </c>
      <c r="E54" s="24">
        <f>'Point distribution and weighing'!E54</f>
        <v>3</v>
      </c>
      <c r="F54" s="24">
        <f>'Point distribution and weighing'!F54</f>
        <v>0</v>
      </c>
      <c r="G54" s="24">
        <f>'Point distribution and weighing'!G54</f>
        <v>3</v>
      </c>
    </row>
    <row r="55" spans="1:7" ht="15" customHeight="1">
      <c r="A55" s="52"/>
      <c r="B55" s="7" t="s">
        <v>52</v>
      </c>
      <c r="C55" s="2">
        <v>1</v>
      </c>
      <c r="D55" s="2">
        <f t="shared" si="6"/>
        <v>1</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v>1</v>
      </c>
      <c r="D73" s="2">
        <f>IF(AND(C73=1, C72=0), E73,)</f>
        <v>2</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v>1</v>
      </c>
      <c r="D78" s="2">
        <f t="shared" si="10"/>
        <v>2</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s="35" t="s">
        <v>709</v>
      </c>
      <c r="D94" s="35" t="s">
        <v>100</v>
      </c>
    </row>
    <row r="95" spans="1:7" ht="30">
      <c r="C95" s="77" t="s">
        <v>530</v>
      </c>
      <c r="D95" s="75">
        <f>SUM(D20:D24, D27:D31,D34:D36,D39:D41,D44:D46,D49:D51,D54:D56,D59:D60,D63:D66,D69:D74,D77:D80,D83:D86,D89:D92)</f>
        <v>20</v>
      </c>
      <c r="E95" s="76" t="s">
        <v>531</v>
      </c>
      <c r="F95" s="75">
        <f>SUM(G20:G24, G27:G31,G34:G36,G39:G41,G44:G46,G49:G51,G54:G56,G59:G60,G63:G66,G69:G75,G77:G80,G83:G86,G89:G92)</f>
        <v>42</v>
      </c>
    </row>
    <row r="96" spans="1:7">
      <c r="C96" s="77" t="s">
        <v>706</v>
      </c>
      <c r="D96" s="75">
        <f>SUM(I10,I18)</f>
        <v>4.7428571428571429</v>
      </c>
      <c r="E96" s="76" t="s">
        <v>707</v>
      </c>
      <c r="F96" s="75">
        <f>SUM(K10,K18)</f>
        <v>8</v>
      </c>
      <c r="G96" s="26"/>
    </row>
    <row r="97" spans="3:7" ht="30">
      <c r="C97" s="77" t="s">
        <v>527</v>
      </c>
      <c r="D97" s="75">
        <f>SUM(D95:D96)</f>
        <v>24.742857142857144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2:K97"/>
  <sheetViews>
    <sheetView showGridLines="0" zoomScaleNormal="100" workbookViewId="0">
      <pane ySplit="2" topLeftCell="A87"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v>1</v>
      </c>
      <c r="F6" s="11"/>
      <c r="G6" s="56"/>
    </row>
    <row r="7" spans="1:11" ht="15" customHeight="1">
      <c r="A7" s="52"/>
      <c r="B7" s="11" t="s">
        <v>8</v>
      </c>
      <c r="C7" s="11">
        <v>1</v>
      </c>
      <c r="D7" s="11"/>
      <c r="E7" s="11"/>
      <c r="F7" s="11"/>
      <c r="G7" s="56"/>
    </row>
    <row r="8" spans="1:11" ht="15" customHeight="1">
      <c r="A8" s="52"/>
      <c r="B8" s="11" t="s">
        <v>9</v>
      </c>
      <c r="C8" s="11"/>
      <c r="D8" s="11"/>
      <c r="E8" s="11">
        <v>1</v>
      </c>
      <c r="F8" s="11"/>
      <c r="G8" s="56"/>
    </row>
    <row r="9" spans="1:11" ht="15.75" thickBot="1">
      <c r="A9" s="51"/>
      <c r="B9" s="47" t="s">
        <v>10</v>
      </c>
      <c r="C9" s="47"/>
      <c r="D9" s="47"/>
      <c r="E9" s="47">
        <v>1</v>
      </c>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0</v>
      </c>
      <c r="F12" s="9">
        <v>1</v>
      </c>
      <c r="G12" s="46">
        <v>0</v>
      </c>
    </row>
    <row r="13" spans="1:11" ht="15" customHeight="1">
      <c r="A13" s="52"/>
      <c r="B13" s="11" t="s">
        <v>18</v>
      </c>
      <c r="C13" s="9">
        <v>1</v>
      </c>
      <c r="D13" s="11">
        <v>1</v>
      </c>
      <c r="E13" s="9">
        <v>0</v>
      </c>
      <c r="F13" s="9">
        <v>1</v>
      </c>
      <c r="G13" s="46">
        <v>0</v>
      </c>
    </row>
    <row r="14" spans="1:11" ht="27" customHeight="1">
      <c r="A14" s="52"/>
      <c r="B14" s="11" t="s">
        <v>19</v>
      </c>
      <c r="C14" s="9">
        <v>1</v>
      </c>
      <c r="D14" s="11">
        <v>1</v>
      </c>
      <c r="E14" s="9">
        <v>0</v>
      </c>
      <c r="F14" s="9">
        <v>1</v>
      </c>
      <c r="G14" s="46">
        <v>0</v>
      </c>
    </row>
    <row r="15" spans="1:11" ht="15" customHeight="1">
      <c r="A15" s="52"/>
      <c r="B15" s="11" t="s">
        <v>20</v>
      </c>
      <c r="C15" s="9">
        <v>0</v>
      </c>
      <c r="D15" s="11">
        <v>0</v>
      </c>
      <c r="E15" s="9">
        <v>0</v>
      </c>
      <c r="F15" s="9">
        <v>0</v>
      </c>
      <c r="G15" s="46">
        <v>0</v>
      </c>
    </row>
    <row r="16" spans="1:11" ht="15" customHeight="1">
      <c r="A16" s="52"/>
      <c r="B16" s="11" t="s">
        <v>21</v>
      </c>
      <c r="C16" s="9">
        <v>1</v>
      </c>
      <c r="D16" s="11">
        <v>1</v>
      </c>
      <c r="E16" s="9">
        <v>0</v>
      </c>
      <c r="F16" s="9">
        <v>1</v>
      </c>
      <c r="G16" s="46">
        <v>0</v>
      </c>
    </row>
    <row r="17" spans="1:11" ht="27" customHeight="1">
      <c r="A17" s="52"/>
      <c r="B17" s="11" t="s">
        <v>22</v>
      </c>
      <c r="C17" s="9">
        <v>0</v>
      </c>
      <c r="D17" s="11">
        <v>0</v>
      </c>
      <c r="E17" s="9">
        <v>0</v>
      </c>
      <c r="F17" s="9">
        <v>0</v>
      </c>
      <c r="G17" s="46">
        <v>0</v>
      </c>
    </row>
    <row r="18" spans="1:11" ht="15" customHeight="1" thickBot="1">
      <c r="A18" s="51"/>
      <c r="B18" s="47" t="s">
        <v>23</v>
      </c>
      <c r="C18" s="48">
        <v>1</v>
      </c>
      <c r="D18" s="47">
        <v>1</v>
      </c>
      <c r="E18" s="48">
        <v>1</v>
      </c>
      <c r="F18" s="48"/>
      <c r="G18" s="49">
        <v>1</v>
      </c>
      <c r="H18" s="77" t="s">
        <v>526</v>
      </c>
      <c r="I18" s="75">
        <f>SUM(C12:G18)*'Point distribution and weighing'!I17</f>
        <v>2.2857142857142856</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v>1</v>
      </c>
      <c r="D34" s="2">
        <f t="shared" ref="D34:D36" si="2">IF(C34=1, E34,)</f>
        <v>3</v>
      </c>
      <c r="E34" s="24">
        <f>'Point distribution and weighing'!E34</f>
        <v>3</v>
      </c>
      <c r="F34" s="24">
        <f>'Point distribution and weighing'!F34</f>
        <v>0</v>
      </c>
      <c r="G34" s="24">
        <f>'Point distribution and weighing'!G34</f>
        <v>3</v>
      </c>
    </row>
    <row r="35" spans="1:7" ht="27" customHeight="1">
      <c r="A35" s="52"/>
      <c r="B35" s="3" t="s">
        <v>33</v>
      </c>
      <c r="C35" s="2"/>
      <c r="D35" s="2">
        <f t="shared" si="2"/>
        <v>0</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v>1</v>
      </c>
      <c r="D39" s="2">
        <f t="shared" ref="D39:D41" si="3">IF(C39=1, E39,)</f>
        <v>3</v>
      </c>
      <c r="E39" s="24">
        <f>'Point distribution and weighing'!E39</f>
        <v>3</v>
      </c>
      <c r="F39" s="24">
        <f>'Point distribution and weighing'!F39</f>
        <v>0</v>
      </c>
      <c r="G39" s="24">
        <f>'Point distribution and weighing'!G39</f>
        <v>3</v>
      </c>
    </row>
    <row r="40" spans="1:7" ht="27" customHeight="1">
      <c r="A40" s="52"/>
      <c r="B40" s="3" t="s">
        <v>37</v>
      </c>
      <c r="C40" s="2"/>
      <c r="D40" s="2">
        <f t="shared" si="3"/>
        <v>0</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v>1</v>
      </c>
      <c r="D44" s="2">
        <f t="shared" ref="D44:D46" si="4">IF(C44=1, E44,)</f>
        <v>3</v>
      </c>
      <c r="E44" s="24">
        <f>'Point distribution and weighing'!E44</f>
        <v>3</v>
      </c>
      <c r="F44" s="24">
        <f>'Point distribution and weighing'!F44</f>
        <v>0</v>
      </c>
      <c r="G44" s="24">
        <f>'Point distribution and weighing'!G44</f>
        <v>3</v>
      </c>
    </row>
    <row r="45" spans="1:7" ht="27" customHeight="1">
      <c r="A45" s="52"/>
      <c r="B45" s="7" t="s">
        <v>43</v>
      </c>
      <c r="C45" s="2"/>
      <c r="D45" s="2">
        <f t="shared" si="4"/>
        <v>0</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v>1</v>
      </c>
      <c r="D89" s="2">
        <f t="shared" ref="D89:D92" si="12">IF(C89=1, E89,)</f>
        <v>3</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c r="E93" s="141"/>
      <c r="F93" s="141"/>
      <c r="G93" s="142"/>
    </row>
    <row r="94" spans="1:7">
      <c r="C94" s="35" t="s">
        <v>709</v>
      </c>
      <c r="D94" s="35" t="s">
        <v>101</v>
      </c>
    </row>
    <row r="95" spans="1:7" ht="30">
      <c r="C95" s="77" t="s">
        <v>530</v>
      </c>
      <c r="D95" s="75">
        <f>SUM(D20:D24, D27:D31,D34:D36,D39:D41,D44:D46,D49:D51,D54:D56,D59:D60,D63:D66,D69:D74,D77:D80,D83:D86,D89:D92)</f>
        <v>34</v>
      </c>
      <c r="E95" s="76" t="s">
        <v>531</v>
      </c>
      <c r="F95" s="75">
        <f>SUM(G20:G24, G27:G31,G34:G36,G39:G41,G44:G46,G49:G51,G54:G56,G59:G60,G63:G66,G69:G75,G77:G80,G83:G86,G89:G92)</f>
        <v>42</v>
      </c>
    </row>
    <row r="96" spans="1:7">
      <c r="C96" s="77" t="s">
        <v>706</v>
      </c>
      <c r="D96" s="75">
        <f>SUM(I10,I18)</f>
        <v>3.8857142857142857</v>
      </c>
      <c r="E96" s="76" t="s">
        <v>707</v>
      </c>
      <c r="F96" s="75">
        <f>SUM(K10,K18)</f>
        <v>8</v>
      </c>
      <c r="G96" s="26"/>
    </row>
    <row r="97" spans="3:7" ht="30">
      <c r="C97" s="77" t="s">
        <v>527</v>
      </c>
      <c r="D97" s="75">
        <f>SUM(D95:D96)</f>
        <v>37.885714285714286</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2:K97"/>
  <sheetViews>
    <sheetView showGridLines="0" zoomScaleNormal="100" workbookViewId="0">
      <pane ySplit="2" topLeftCell="A93"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c r="F6" s="11">
        <v>1</v>
      </c>
      <c r="G6" s="56"/>
    </row>
    <row r="7" spans="1:11" ht="15" customHeight="1">
      <c r="A7" s="52"/>
      <c r="B7" s="11" t="s">
        <v>8</v>
      </c>
      <c r="C7" s="11">
        <v>1</v>
      </c>
      <c r="D7" s="11"/>
      <c r="E7" s="11"/>
      <c r="F7" s="11"/>
      <c r="G7" s="56"/>
    </row>
    <row r="8" spans="1:11" ht="15" customHeight="1">
      <c r="A8" s="52"/>
      <c r="B8" s="11" t="s">
        <v>9</v>
      </c>
      <c r="C8" s="11"/>
      <c r="D8" s="11"/>
      <c r="E8" s="11">
        <v>1</v>
      </c>
      <c r="F8" s="11"/>
      <c r="G8" s="56"/>
    </row>
    <row r="9" spans="1:11" ht="15.75" thickBot="1">
      <c r="A9" s="51"/>
      <c r="B9" s="47" t="s">
        <v>10</v>
      </c>
      <c r="C9" s="47">
        <v>1</v>
      </c>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1.4000000000000001</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v>1</v>
      </c>
      <c r="E12" s="9">
        <v>1</v>
      </c>
      <c r="F12" s="9">
        <v>1</v>
      </c>
      <c r="G12" s="46"/>
    </row>
    <row r="13" spans="1:11" ht="15" customHeight="1">
      <c r="A13" s="52"/>
      <c r="B13" s="11" t="s">
        <v>18</v>
      </c>
      <c r="C13" s="9">
        <v>1</v>
      </c>
      <c r="D13" s="11">
        <v>1</v>
      </c>
      <c r="E13" s="9"/>
      <c r="F13" s="9">
        <v>1</v>
      </c>
      <c r="G13" s="46"/>
    </row>
    <row r="14" spans="1:11" ht="27" customHeight="1">
      <c r="A14" s="52"/>
      <c r="B14" s="11" t="s">
        <v>19</v>
      </c>
      <c r="C14" s="9"/>
      <c r="D14" s="11"/>
      <c r="E14" s="9">
        <v>1</v>
      </c>
      <c r="F14" s="9">
        <v>1</v>
      </c>
      <c r="G14" s="46"/>
    </row>
    <row r="15" spans="1:11" ht="15" customHeight="1">
      <c r="A15" s="52"/>
      <c r="B15" s="11" t="s">
        <v>20</v>
      </c>
      <c r="C15" s="9"/>
      <c r="D15" s="11"/>
      <c r="E15" s="9"/>
      <c r="F15" s="9"/>
      <c r="G15" s="46"/>
    </row>
    <row r="16" spans="1:11" ht="15" customHeight="1">
      <c r="A16" s="52"/>
      <c r="B16" s="11" t="s">
        <v>21</v>
      </c>
      <c r="C16" s="9">
        <v>1</v>
      </c>
      <c r="D16" s="11">
        <v>1</v>
      </c>
      <c r="E16" s="9"/>
      <c r="F16" s="9">
        <v>1</v>
      </c>
      <c r="G16" s="46"/>
    </row>
    <row r="17" spans="1:11" ht="27" customHeight="1">
      <c r="A17" s="52"/>
      <c r="B17" s="11" t="s">
        <v>22</v>
      </c>
      <c r="C17" s="9"/>
      <c r="D17" s="11"/>
      <c r="E17" s="9"/>
      <c r="F17" s="9"/>
      <c r="G17" s="46"/>
    </row>
    <row r="18" spans="1:11" ht="15" customHeight="1" thickBot="1">
      <c r="A18" s="51"/>
      <c r="B18" s="47" t="s">
        <v>23</v>
      </c>
      <c r="C18" s="48">
        <v>1</v>
      </c>
      <c r="D18" s="47">
        <v>1</v>
      </c>
      <c r="E18" s="48"/>
      <c r="F18" s="48">
        <v>1</v>
      </c>
      <c r="G18" s="49"/>
      <c r="H18" s="77" t="s">
        <v>526</v>
      </c>
      <c r="I18" s="75">
        <f>SUM(C12:G18)*'Point distribution and weighing'!I17</f>
        <v>2.1428571428571428</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c r="D22" s="2">
        <f t="shared" si="0"/>
        <v>0</v>
      </c>
      <c r="E22" s="24">
        <f>'Point distribution and weighing'!E22</f>
        <v>2</v>
      </c>
      <c r="F22" s="24">
        <f>'Point distribution and weighing'!F22</f>
        <v>0</v>
      </c>
      <c r="G22" s="24">
        <f>'Point distribution and weighing'!G22</f>
        <v>0</v>
      </c>
    </row>
    <row r="23" spans="1:11">
      <c r="A23" s="52"/>
      <c r="B23" s="1" t="s">
        <v>28</v>
      </c>
      <c r="C23" s="2">
        <v>1</v>
      </c>
      <c r="D23" s="2">
        <f t="shared" si="0"/>
        <v>4</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t="s">
        <v>712</v>
      </c>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c r="D29" s="2">
        <f t="shared" si="1"/>
        <v>0</v>
      </c>
      <c r="E29" s="24">
        <f>'Point distribution and weighing'!E29</f>
        <v>2</v>
      </c>
      <c r="F29" s="24">
        <f>'Point distribution and weighing'!F29</f>
        <v>0</v>
      </c>
      <c r="G29" s="24">
        <f>'Point distribution and weighing'!G29</f>
        <v>0</v>
      </c>
    </row>
    <row r="30" spans="1:11">
      <c r="B30" s="1" t="s">
        <v>28</v>
      </c>
      <c r="C30" s="2">
        <v>1</v>
      </c>
      <c r="D30" s="2">
        <f t="shared" si="1"/>
        <v>4</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t="s">
        <v>713</v>
      </c>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v>1</v>
      </c>
      <c r="D49" s="2">
        <f t="shared" ref="D49:D51" si="5">IF(C49=1, E49,)</f>
        <v>3</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v>1</v>
      </c>
      <c r="D59" s="2">
        <f t="shared" ref="D59:D60" si="7">IF(C59=1, E59,)</f>
        <v>3</v>
      </c>
      <c r="E59" s="24">
        <f>'Point distribution and weighing'!E59</f>
        <v>3</v>
      </c>
      <c r="F59" s="24">
        <f>'Point distribution and weighing'!F59</f>
        <v>0</v>
      </c>
      <c r="G59" s="24">
        <f>'Point distribution and weighing'!G59</f>
        <v>3</v>
      </c>
    </row>
    <row r="60" spans="1:7">
      <c r="A60" s="52"/>
      <c r="B60" s="10" t="s">
        <v>58</v>
      </c>
      <c r="C60" s="2"/>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v>1</v>
      </c>
      <c r="D73" s="2">
        <f>IF(AND(C73=1, C72=0), E73,)</f>
        <v>2</v>
      </c>
      <c r="E73" s="24">
        <f>'Point distribution and weighing'!E73</f>
        <v>2</v>
      </c>
      <c r="F73" s="24">
        <f>'Point distribution and weighing'!F73</f>
        <v>0</v>
      </c>
      <c r="G73" s="24">
        <f>'Point distribution and weighing'!G73</f>
        <v>0</v>
      </c>
    </row>
    <row r="74" spans="1:7" ht="15" customHeight="1">
      <c r="A74" s="52"/>
      <c r="B74" s="15" t="s">
        <v>69</v>
      </c>
      <c r="C74" s="5"/>
      <c r="D74" s="2">
        <f>IF(AND(C74=1, C73=0, C72=0), E74,)</f>
        <v>0</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c r="D77" s="2">
        <f t="shared" ref="D77:D80" si="10">IF(C77=1, E77,)</f>
        <v>0</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c r="D83" s="2">
        <f t="shared" ref="D83:D86" si="11">IF(C83=1, E83,)</f>
        <v>0</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v>1</v>
      </c>
      <c r="D87" s="135" t="s">
        <v>714</v>
      </c>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v>1</v>
      </c>
      <c r="D93" s="141" t="s">
        <v>715</v>
      </c>
      <c r="E93" s="141"/>
      <c r="F93" s="141"/>
      <c r="G93" s="142"/>
    </row>
    <row r="94" spans="1:7">
      <c r="C94" s="35" t="s">
        <v>709</v>
      </c>
      <c r="D94" s="35" t="s">
        <v>716</v>
      </c>
    </row>
    <row r="95" spans="1:7" ht="30">
      <c r="C95" s="77" t="s">
        <v>530</v>
      </c>
      <c r="D95" s="75">
        <f>SUM(D20:D24, D27:D31,D34:D36,D39:D41,D44:D46,D49:D51,D54:D56,D59:D60,D63:D66,D69:D74,D77:D80,D83:D86,D89:D92)</f>
        <v>25</v>
      </c>
      <c r="E95" s="76" t="s">
        <v>531</v>
      </c>
      <c r="F95" s="75">
        <f>SUM(G20:G24, G27:G31,G34:G36,G39:G41,G44:G46,G49:G51,G54:G56,G59:G60,G63:G66,G69:G75,G77:G80,G83:G86,G89:G92)</f>
        <v>42</v>
      </c>
    </row>
    <row r="96" spans="1:7">
      <c r="C96" s="77" t="s">
        <v>706</v>
      </c>
      <c r="D96" s="75">
        <f>SUM(I10,I18)</f>
        <v>3.5428571428571427</v>
      </c>
      <c r="E96" s="76" t="s">
        <v>707</v>
      </c>
      <c r="F96" s="75">
        <f>SUM(K10,K18)</f>
        <v>8</v>
      </c>
      <c r="G96" s="26"/>
    </row>
    <row r="97" spans="3:7" ht="30">
      <c r="C97" s="77" t="s">
        <v>527</v>
      </c>
      <c r="D97" s="75">
        <f>SUM(D95:D96)</f>
        <v>28.542857142857144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2:K97"/>
  <sheetViews>
    <sheetView showGridLines="0" zoomScaleNormal="100" workbookViewId="0">
      <pane ySplit="2" topLeftCell="A93" activePane="bottomLeft" state="frozen"/>
      <selection activeCell="B96" sqref="B96"/>
      <selection pane="bottomLeft" activeCell="B96" sqref="B96"/>
    </sheetView>
  </sheetViews>
  <sheetFormatPr defaultRowHeight="15"/>
  <cols>
    <col min="1" max="1" width="5.7109375" customWidth="1"/>
    <col min="2" max="2" width="64.85546875" customWidth="1"/>
    <col min="3" max="3" width="10.28515625" customWidth="1"/>
    <col min="4" max="4" width="17.140625" customWidth="1"/>
    <col min="5" max="5" width="17.42578125" customWidth="1"/>
    <col min="6" max="6" width="15.85546875" customWidth="1"/>
    <col min="7" max="7" width="11.140625" customWidth="1"/>
    <col min="8" max="8" width="6.42578125" customWidth="1"/>
    <col min="9" max="9" width="8.28515625" customWidth="1"/>
    <col min="10" max="10" width="10.5703125" customWidth="1"/>
    <col min="11" max="11" width="5.7109375" customWidth="1"/>
  </cols>
  <sheetData>
    <row r="2" spans="1:11" ht="15.75" thickBot="1">
      <c r="A2" t="s">
        <v>537</v>
      </c>
      <c r="C2" t="s">
        <v>86</v>
      </c>
      <c r="D2" t="s">
        <v>87</v>
      </c>
      <c r="E2" t="s">
        <v>88</v>
      </c>
      <c r="F2" t="s">
        <v>545</v>
      </c>
      <c r="G2" t="s">
        <v>702</v>
      </c>
    </row>
    <row r="3" spans="1:11" ht="30" customHeight="1">
      <c r="A3" s="55">
        <v>1</v>
      </c>
      <c r="B3" s="160" t="s">
        <v>0</v>
      </c>
      <c r="C3" s="161"/>
      <c r="D3" s="161"/>
      <c r="E3" s="161"/>
      <c r="F3" s="161"/>
      <c r="G3" s="162"/>
    </row>
    <row r="4" spans="1:11" ht="52.5" customHeight="1">
      <c r="A4" s="52"/>
      <c r="B4" s="53" t="s">
        <v>1</v>
      </c>
      <c r="C4" s="54" t="s">
        <v>2</v>
      </c>
      <c r="D4" s="54" t="s">
        <v>3</v>
      </c>
      <c r="E4" s="54" t="s">
        <v>4</v>
      </c>
      <c r="F4" s="54" t="s">
        <v>5</v>
      </c>
      <c r="G4" s="56"/>
    </row>
    <row r="5" spans="1:11">
      <c r="A5" s="52"/>
      <c r="B5" s="11" t="s">
        <v>6</v>
      </c>
      <c r="C5" s="11"/>
      <c r="D5" s="11"/>
      <c r="E5" s="11">
        <v>1</v>
      </c>
      <c r="F5" s="11"/>
      <c r="G5" s="56"/>
    </row>
    <row r="6" spans="1:11" ht="14.25" customHeight="1">
      <c r="A6" s="52"/>
      <c r="B6" s="11" t="s">
        <v>7</v>
      </c>
      <c r="C6" s="11"/>
      <c r="D6" s="11"/>
      <c r="E6" s="11"/>
      <c r="F6" s="11">
        <v>1</v>
      </c>
      <c r="G6" s="56"/>
    </row>
    <row r="7" spans="1:11" ht="15" customHeight="1">
      <c r="A7" s="52"/>
      <c r="B7" s="11" t="s">
        <v>8</v>
      </c>
      <c r="C7" s="11"/>
      <c r="D7" s="11"/>
      <c r="E7" s="11">
        <v>1</v>
      </c>
      <c r="F7" s="11"/>
      <c r="G7" s="56"/>
    </row>
    <row r="8" spans="1:11" ht="15" customHeight="1">
      <c r="A8" s="52"/>
      <c r="B8" s="11" t="s">
        <v>9</v>
      </c>
      <c r="C8" s="11"/>
      <c r="D8" s="11"/>
      <c r="E8" s="11"/>
      <c r="F8" s="11">
        <v>1</v>
      </c>
      <c r="G8" s="56"/>
    </row>
    <row r="9" spans="1:11" ht="15.75" thickBot="1">
      <c r="A9" s="51"/>
      <c r="B9" s="47" t="s">
        <v>10</v>
      </c>
      <c r="C9" s="47"/>
      <c r="D9" s="47"/>
      <c r="E9" s="47"/>
      <c r="F9" s="47"/>
      <c r="G9" s="57"/>
    </row>
    <row r="10" spans="1:11" ht="30" customHeight="1">
      <c r="A10" s="50">
        <v>2</v>
      </c>
      <c r="B10" s="163" t="s">
        <v>11</v>
      </c>
      <c r="C10" s="164"/>
      <c r="D10" s="164"/>
      <c r="E10" s="164"/>
      <c r="F10" s="164"/>
      <c r="G10" s="165"/>
      <c r="H10" s="77" t="s">
        <v>705</v>
      </c>
      <c r="I10" s="187">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2</v>
      </c>
      <c r="J10" s="76" t="s">
        <v>528</v>
      </c>
      <c r="K10" s="75">
        <v>3</v>
      </c>
    </row>
    <row r="11" spans="1:11" ht="30" customHeight="1">
      <c r="A11" s="52"/>
      <c r="B11" s="44"/>
      <c r="C11" s="44" t="s">
        <v>12</v>
      </c>
      <c r="D11" s="44" t="s">
        <v>13</v>
      </c>
      <c r="E11" s="44" t="s">
        <v>14</v>
      </c>
      <c r="F11" s="44" t="s">
        <v>15</v>
      </c>
      <c r="G11" s="45" t="s">
        <v>16</v>
      </c>
    </row>
    <row r="12" spans="1:11" ht="15" customHeight="1">
      <c r="A12" s="52"/>
      <c r="B12" s="11" t="s">
        <v>17</v>
      </c>
      <c r="C12" s="9">
        <v>1</v>
      </c>
      <c r="D12" s="11"/>
      <c r="E12" s="9">
        <v>0</v>
      </c>
      <c r="F12" s="9">
        <v>1</v>
      </c>
      <c r="G12" s="46"/>
    </row>
    <row r="13" spans="1:11" ht="15" customHeight="1">
      <c r="A13" s="52"/>
      <c r="B13" s="11" t="s">
        <v>18</v>
      </c>
      <c r="C13" s="9">
        <v>1</v>
      </c>
      <c r="D13" s="11">
        <v>1</v>
      </c>
      <c r="E13" s="9"/>
      <c r="F13" s="9">
        <v>1</v>
      </c>
      <c r="G13" s="46"/>
    </row>
    <row r="14" spans="1:11" ht="27" customHeight="1">
      <c r="A14" s="52"/>
      <c r="B14" s="11" t="s">
        <v>19</v>
      </c>
      <c r="C14" s="9">
        <v>1</v>
      </c>
      <c r="D14" s="11">
        <v>1</v>
      </c>
      <c r="E14" s="9"/>
      <c r="F14" s="9">
        <v>1</v>
      </c>
      <c r="G14" s="46"/>
    </row>
    <row r="15" spans="1:11" ht="15" customHeight="1">
      <c r="A15" s="52"/>
      <c r="B15" s="11" t="s">
        <v>20</v>
      </c>
      <c r="C15" s="9">
        <v>0</v>
      </c>
      <c r="D15" s="11">
        <v>0</v>
      </c>
      <c r="E15" s="9">
        <v>0</v>
      </c>
      <c r="F15" s="9">
        <v>0</v>
      </c>
      <c r="G15" s="46">
        <v>0</v>
      </c>
    </row>
    <row r="16" spans="1:11" ht="15" customHeight="1">
      <c r="A16" s="52"/>
      <c r="B16" s="11" t="s">
        <v>21</v>
      </c>
      <c r="C16" s="9">
        <v>1</v>
      </c>
      <c r="D16" s="11">
        <v>1</v>
      </c>
      <c r="E16" s="9"/>
      <c r="F16" s="9"/>
      <c r="G16" s="46"/>
    </row>
    <row r="17" spans="1:11" ht="27" customHeight="1">
      <c r="A17" s="52"/>
      <c r="B17" s="11" t="s">
        <v>22</v>
      </c>
      <c r="C17" s="9">
        <v>0</v>
      </c>
      <c r="D17" s="11">
        <v>0</v>
      </c>
      <c r="E17" s="9">
        <v>0</v>
      </c>
      <c r="F17" s="9">
        <v>0</v>
      </c>
      <c r="G17" s="46">
        <v>0</v>
      </c>
    </row>
    <row r="18" spans="1:11" ht="15" customHeight="1" thickBot="1">
      <c r="A18" s="51"/>
      <c r="B18" s="47" t="s">
        <v>23</v>
      </c>
      <c r="C18" s="48">
        <v>1</v>
      </c>
      <c r="D18" s="47">
        <v>1</v>
      </c>
      <c r="E18" s="48">
        <v>1</v>
      </c>
      <c r="F18" s="48">
        <v>1</v>
      </c>
      <c r="G18" s="49"/>
      <c r="H18" s="77" t="s">
        <v>526</v>
      </c>
      <c r="I18" s="75">
        <f>SUM(C12:G18)*'Point distribution and weighing'!I17</f>
        <v>2</v>
      </c>
      <c r="J18" s="76" t="s">
        <v>529</v>
      </c>
      <c r="K18" s="75">
        <v>5</v>
      </c>
    </row>
    <row r="19" spans="1:11" ht="27" customHeight="1">
      <c r="A19" s="58">
        <v>3</v>
      </c>
      <c r="B19" s="152" t="s">
        <v>24</v>
      </c>
      <c r="C19" s="153"/>
      <c r="D19" s="153"/>
      <c r="E19" s="153"/>
      <c r="F19" s="153"/>
      <c r="G19" s="154"/>
    </row>
    <row r="20" spans="1:11">
      <c r="A20" s="52"/>
      <c r="B20" s="1" t="s">
        <v>25</v>
      </c>
      <c r="C20" s="2"/>
      <c r="D20" s="2">
        <f>IF(C20=1, E20,)</f>
        <v>0</v>
      </c>
      <c r="E20" s="24">
        <f>'Point distribution and weighing'!E20</f>
        <v>0</v>
      </c>
      <c r="F20" s="24">
        <f>'Point distribution and weighing'!F20</f>
        <v>0</v>
      </c>
      <c r="G20" s="24">
        <f>'Point distribution and weighing'!G20</f>
        <v>4</v>
      </c>
    </row>
    <row r="21" spans="1:11">
      <c r="A21" s="52"/>
      <c r="B21" s="1" t="s">
        <v>26</v>
      </c>
      <c r="C21" s="2"/>
      <c r="D21" s="2">
        <f t="shared" ref="D21:D24" si="0">IF(C21=1, E21,)</f>
        <v>0</v>
      </c>
      <c r="E21" s="24">
        <f>'Point distribution and weighing'!E21</f>
        <v>1</v>
      </c>
      <c r="F21" s="24">
        <f>'Point distribution and weighing'!F21</f>
        <v>0</v>
      </c>
      <c r="G21" s="24">
        <f>'Point distribution and weighing'!G21</f>
        <v>0</v>
      </c>
    </row>
    <row r="22" spans="1:11">
      <c r="A22" s="52"/>
      <c r="B22" s="1" t="s">
        <v>27</v>
      </c>
      <c r="C22" s="2">
        <v>1</v>
      </c>
      <c r="D22" s="2">
        <f t="shared" si="0"/>
        <v>2</v>
      </c>
      <c r="E22" s="24">
        <f>'Point distribution and weighing'!E22</f>
        <v>2</v>
      </c>
      <c r="F22" s="24">
        <f>'Point distribution and weighing'!F22</f>
        <v>0</v>
      </c>
      <c r="G22" s="24">
        <f>'Point distribution and weighing'!G22</f>
        <v>0</v>
      </c>
    </row>
    <row r="23" spans="1:11">
      <c r="A23" s="52"/>
      <c r="B23" s="1" t="s">
        <v>28</v>
      </c>
      <c r="C23" s="2"/>
      <c r="D23" s="2">
        <f t="shared" si="0"/>
        <v>0</v>
      </c>
      <c r="E23" s="24">
        <f>'Point distribution and weighing'!E23</f>
        <v>4</v>
      </c>
      <c r="F23" s="24">
        <f>'Point distribution and weighing'!F23</f>
        <v>0</v>
      </c>
      <c r="G23" s="24">
        <f>'Point distribution and weighing'!G23</f>
        <v>0</v>
      </c>
    </row>
    <row r="24" spans="1:11">
      <c r="A24" s="52"/>
      <c r="B24" s="1" t="s">
        <v>29</v>
      </c>
      <c r="C24" s="2"/>
      <c r="D24" s="2">
        <f t="shared" si="0"/>
        <v>0</v>
      </c>
      <c r="E24" s="24">
        <f>'Point distribution and weighing'!E24</f>
        <v>2</v>
      </c>
      <c r="F24" s="24">
        <f>'Point distribution and weighing'!F24</f>
        <v>0</v>
      </c>
      <c r="G24" s="24">
        <f>'Point distribution and weighing'!G24</f>
        <v>0</v>
      </c>
    </row>
    <row r="25" spans="1:11" ht="15" customHeight="1" thickBot="1">
      <c r="A25" s="51"/>
      <c r="B25" s="60" t="s">
        <v>60</v>
      </c>
      <c r="C25" s="61"/>
      <c r="D25" s="141"/>
      <c r="E25" s="141"/>
      <c r="F25" s="141"/>
      <c r="G25" s="142"/>
    </row>
    <row r="26" spans="1:11" ht="27" customHeight="1">
      <c r="A26" s="58">
        <v>4</v>
      </c>
      <c r="B26" s="160" t="s">
        <v>30</v>
      </c>
      <c r="C26" s="166"/>
      <c r="D26" s="166"/>
      <c r="E26" s="166"/>
      <c r="F26" s="166"/>
      <c r="G26" s="167"/>
    </row>
    <row r="27" spans="1:11">
      <c r="B27" s="1" t="s">
        <v>25</v>
      </c>
      <c r="C27" s="2"/>
      <c r="D27" s="2">
        <f t="shared" ref="D27:D31" si="1">IF(C27=1, E27,)</f>
        <v>0</v>
      </c>
      <c r="E27" s="24">
        <f>'Point distribution and weighing'!E27</f>
        <v>0</v>
      </c>
      <c r="F27" s="24">
        <f>'Point distribution and weighing'!F27</f>
        <v>0</v>
      </c>
      <c r="G27" s="24">
        <f>'Point distribution and weighing'!G27</f>
        <v>4</v>
      </c>
    </row>
    <row r="28" spans="1:11">
      <c r="B28" s="1" t="s">
        <v>26</v>
      </c>
      <c r="C28" s="2"/>
      <c r="D28" s="2">
        <f t="shared" si="1"/>
        <v>0</v>
      </c>
      <c r="E28" s="24">
        <f>'Point distribution and weighing'!E28</f>
        <v>1</v>
      </c>
      <c r="F28" s="24">
        <f>'Point distribution and weighing'!F28</f>
        <v>0</v>
      </c>
      <c r="G28" s="24">
        <f>'Point distribution and weighing'!G28</f>
        <v>0</v>
      </c>
    </row>
    <row r="29" spans="1:11">
      <c r="B29" s="1" t="s">
        <v>27</v>
      </c>
      <c r="C29" s="2">
        <v>1</v>
      </c>
      <c r="D29" s="2">
        <f t="shared" si="1"/>
        <v>2</v>
      </c>
      <c r="E29" s="24">
        <f>'Point distribution and weighing'!E29</f>
        <v>2</v>
      </c>
      <c r="F29" s="24">
        <f>'Point distribution and weighing'!F29</f>
        <v>0</v>
      </c>
      <c r="G29" s="24">
        <f>'Point distribution and weighing'!G29</f>
        <v>0</v>
      </c>
    </row>
    <row r="30" spans="1:11">
      <c r="B30" s="1" t="s">
        <v>28</v>
      </c>
      <c r="C30" s="2"/>
      <c r="D30" s="2">
        <f t="shared" si="1"/>
        <v>0</v>
      </c>
      <c r="E30" s="24">
        <f>'Point distribution and weighing'!E30</f>
        <v>4</v>
      </c>
      <c r="F30" s="24">
        <f>'Point distribution and weighing'!F30</f>
        <v>0</v>
      </c>
      <c r="G30" s="24">
        <f>'Point distribution and weighing'!G30</f>
        <v>0</v>
      </c>
    </row>
    <row r="31" spans="1:11">
      <c r="B31" s="4" t="s">
        <v>29</v>
      </c>
      <c r="C31" s="5"/>
      <c r="D31" s="2">
        <f t="shared" si="1"/>
        <v>0</v>
      </c>
      <c r="E31" s="24">
        <v>2</v>
      </c>
      <c r="F31" s="24">
        <f>'Point distribution and weighing'!F31</f>
        <v>0</v>
      </c>
      <c r="G31" s="24">
        <f>'Point distribution and weighing'!G31</f>
        <v>0</v>
      </c>
    </row>
    <row r="32" spans="1:11" ht="15" customHeight="1" thickBot="1">
      <c r="B32" s="6" t="s">
        <v>59</v>
      </c>
      <c r="C32" s="62"/>
      <c r="D32" s="157"/>
      <c r="E32" s="158"/>
      <c r="F32" s="158"/>
      <c r="G32" s="159"/>
    </row>
    <row r="33" spans="1:7">
      <c r="A33" s="50">
        <v>5</v>
      </c>
      <c r="B33" s="139" t="s">
        <v>31</v>
      </c>
      <c r="C33" s="139"/>
      <c r="D33" s="139"/>
      <c r="E33" s="139"/>
      <c r="F33" s="139"/>
      <c r="G33" s="140"/>
    </row>
    <row r="34" spans="1:7" ht="39.950000000000003" customHeight="1">
      <c r="A34" s="52"/>
      <c r="B34" s="20" t="s">
        <v>32</v>
      </c>
      <c r="C34" s="17"/>
      <c r="D34" s="2">
        <f t="shared" ref="D34:D36" si="2">IF(C34=1, E34,)</f>
        <v>0</v>
      </c>
      <c r="E34" s="24">
        <f>'Point distribution and weighing'!E34</f>
        <v>3</v>
      </c>
      <c r="F34" s="24">
        <f>'Point distribution and weighing'!F34</f>
        <v>0</v>
      </c>
      <c r="G34" s="24">
        <f>'Point distribution and weighing'!G34</f>
        <v>3</v>
      </c>
    </row>
    <row r="35" spans="1:7" ht="27" customHeight="1">
      <c r="A35" s="52"/>
      <c r="B35" s="3" t="s">
        <v>33</v>
      </c>
      <c r="C35" s="2">
        <v>1</v>
      </c>
      <c r="D35" s="2">
        <f t="shared" si="2"/>
        <v>1</v>
      </c>
      <c r="E35" s="24">
        <f>'Point distribution and weighing'!E35</f>
        <v>1</v>
      </c>
      <c r="F35" s="24">
        <f>'Point distribution and weighing'!F35</f>
        <v>0</v>
      </c>
      <c r="G35" s="24">
        <f>'Point distribution and weighing'!G35</f>
        <v>0</v>
      </c>
    </row>
    <row r="36" spans="1:7" ht="15" customHeight="1">
      <c r="A36" s="52"/>
      <c r="B36" s="6" t="s">
        <v>34</v>
      </c>
      <c r="C36" s="5"/>
      <c r="D36" s="2">
        <f t="shared" si="2"/>
        <v>0</v>
      </c>
      <c r="E36" s="24">
        <f>'Point distribution and weighing'!E36</f>
        <v>0</v>
      </c>
      <c r="F36" s="24">
        <f>'Point distribution and weighing'!F36</f>
        <v>0</v>
      </c>
      <c r="G36" s="24">
        <f>'Point distribution and weighing'!G36</f>
        <v>0</v>
      </c>
    </row>
    <row r="37" spans="1:7" ht="15" customHeight="1" thickBot="1">
      <c r="A37" s="51"/>
      <c r="B37" s="60" t="s">
        <v>40</v>
      </c>
      <c r="C37" s="61"/>
      <c r="D37" s="135"/>
      <c r="E37" s="136"/>
      <c r="F37" s="136"/>
      <c r="G37" s="137"/>
    </row>
    <row r="38" spans="1:7">
      <c r="A38" s="50">
        <v>6</v>
      </c>
      <c r="B38" s="139" t="s">
        <v>35</v>
      </c>
      <c r="C38" s="139"/>
      <c r="D38" s="139"/>
      <c r="E38" s="139"/>
      <c r="F38" s="139"/>
      <c r="G38" s="140"/>
    </row>
    <row r="39" spans="1:7" ht="39.950000000000003" customHeight="1">
      <c r="A39" s="52"/>
      <c r="B39" s="20" t="s">
        <v>36</v>
      </c>
      <c r="C39" s="17"/>
      <c r="D39" s="2">
        <f t="shared" ref="D39:D41" si="3">IF(C39=1, E39,)</f>
        <v>0</v>
      </c>
      <c r="E39" s="24">
        <f>'Point distribution and weighing'!E39</f>
        <v>3</v>
      </c>
      <c r="F39" s="24">
        <f>'Point distribution and weighing'!F39</f>
        <v>0</v>
      </c>
      <c r="G39" s="24">
        <f>'Point distribution and weighing'!G39</f>
        <v>3</v>
      </c>
    </row>
    <row r="40" spans="1:7" ht="27" customHeight="1">
      <c r="A40" s="52"/>
      <c r="B40" s="3" t="s">
        <v>37</v>
      </c>
      <c r="C40" s="2">
        <v>1</v>
      </c>
      <c r="D40" s="2">
        <f t="shared" si="3"/>
        <v>1</v>
      </c>
      <c r="E40" s="24">
        <f>'Point distribution and weighing'!E40</f>
        <v>1</v>
      </c>
      <c r="F40" s="24">
        <f>'Point distribution and weighing'!F40</f>
        <v>0</v>
      </c>
      <c r="G40" s="24">
        <f>'Point distribution and weighing'!G40</f>
        <v>0</v>
      </c>
    </row>
    <row r="41" spans="1:7" ht="15" customHeight="1">
      <c r="A41" s="52"/>
      <c r="B41" s="6" t="s">
        <v>38</v>
      </c>
      <c r="C41" s="5"/>
      <c r="D41" s="2">
        <f t="shared" si="3"/>
        <v>0</v>
      </c>
      <c r="E41" s="24">
        <f>'Point distribution and weighing'!E41</f>
        <v>0</v>
      </c>
      <c r="F41" s="24">
        <f>'Point distribution and weighing'!F41</f>
        <v>0</v>
      </c>
      <c r="G41" s="24">
        <f>'Point distribution and weighing'!G41</f>
        <v>0</v>
      </c>
    </row>
    <row r="42" spans="1:7" ht="15" customHeight="1" thickBot="1">
      <c r="A42" s="51"/>
      <c r="B42" s="60" t="s">
        <v>39</v>
      </c>
      <c r="C42" s="61"/>
      <c r="D42" s="141"/>
      <c r="E42" s="141"/>
      <c r="F42" s="141"/>
      <c r="G42" s="142"/>
    </row>
    <row r="43" spans="1:7" ht="27" customHeight="1">
      <c r="A43" s="50">
        <v>7</v>
      </c>
      <c r="B43" s="152" t="s">
        <v>41</v>
      </c>
      <c r="C43" s="153"/>
      <c r="D43" s="153"/>
      <c r="E43" s="153"/>
      <c r="F43" s="153"/>
      <c r="G43" s="154"/>
    </row>
    <row r="44" spans="1:7" ht="27" customHeight="1">
      <c r="A44" s="52"/>
      <c r="B44" s="19" t="s">
        <v>42</v>
      </c>
      <c r="C44" s="17"/>
      <c r="D44" s="2">
        <f t="shared" ref="D44:D46" si="4">IF(C44=1, E44,)</f>
        <v>0</v>
      </c>
      <c r="E44" s="24">
        <f>'Point distribution and weighing'!E44</f>
        <v>3</v>
      </c>
      <c r="F44" s="24">
        <f>'Point distribution and weighing'!F44</f>
        <v>0</v>
      </c>
      <c r="G44" s="24">
        <f>'Point distribution and weighing'!G44</f>
        <v>3</v>
      </c>
    </row>
    <row r="45" spans="1:7" ht="27" customHeight="1">
      <c r="A45" s="52"/>
      <c r="B45" s="7" t="s">
        <v>43</v>
      </c>
      <c r="C45" s="2">
        <v>1</v>
      </c>
      <c r="D45" s="2">
        <f t="shared" si="4"/>
        <v>1</v>
      </c>
      <c r="E45" s="24">
        <f>'Point distribution and weighing'!E45</f>
        <v>1</v>
      </c>
      <c r="F45" s="24">
        <f>'Point distribution and weighing'!F45</f>
        <v>0</v>
      </c>
      <c r="G45" s="24">
        <f>'Point distribution and weighing'!G45</f>
        <v>0</v>
      </c>
    </row>
    <row r="46" spans="1:7" ht="15" customHeight="1">
      <c r="A46" s="52"/>
      <c r="B46" s="8" t="s">
        <v>44</v>
      </c>
      <c r="C46" s="5"/>
      <c r="D46" s="2">
        <f t="shared" si="4"/>
        <v>0</v>
      </c>
      <c r="E46" s="24">
        <f>'Point distribution and weighing'!E46</f>
        <v>0</v>
      </c>
      <c r="F46" s="24">
        <f>'Point distribution and weighing'!F46</f>
        <v>0</v>
      </c>
      <c r="G46" s="24">
        <f>'Point distribution and weighing'!G46</f>
        <v>0</v>
      </c>
    </row>
    <row r="47" spans="1:7" ht="15" customHeight="1" thickBot="1">
      <c r="A47" s="51"/>
      <c r="B47" s="60" t="s">
        <v>45</v>
      </c>
      <c r="C47" s="61"/>
      <c r="D47" s="141"/>
      <c r="E47" s="141"/>
      <c r="F47" s="141"/>
      <c r="G47" s="142"/>
    </row>
    <row r="48" spans="1:7" ht="27.75" customHeight="1">
      <c r="A48" s="50">
        <v>8</v>
      </c>
      <c r="B48" s="153" t="s">
        <v>46</v>
      </c>
      <c r="C48" s="153"/>
      <c r="D48" s="153"/>
      <c r="E48" s="153"/>
      <c r="F48" s="153"/>
      <c r="G48" s="154"/>
    </row>
    <row r="49" spans="1:7" ht="15" customHeight="1">
      <c r="A49" s="52"/>
      <c r="B49" s="19" t="s">
        <v>47</v>
      </c>
      <c r="C49" s="17"/>
      <c r="D49" s="2">
        <f t="shared" ref="D49:D51" si="5">IF(C49=1, E49,)</f>
        <v>0</v>
      </c>
      <c r="E49" s="24">
        <f>'Point distribution and weighing'!E49</f>
        <v>3</v>
      </c>
      <c r="F49" s="24">
        <f>'Point distribution and weighing'!F49</f>
        <v>0</v>
      </c>
      <c r="G49" s="24">
        <f>'Point distribution and weighing'!G49</f>
        <v>3</v>
      </c>
    </row>
    <row r="50" spans="1:7" ht="15" customHeight="1">
      <c r="A50" s="52"/>
      <c r="B50" s="7" t="s">
        <v>48</v>
      </c>
      <c r="C50" s="2"/>
      <c r="D50" s="2">
        <f t="shared" si="5"/>
        <v>0</v>
      </c>
      <c r="E50" s="24">
        <f>'Point distribution and weighing'!E50</f>
        <v>1</v>
      </c>
      <c r="F50" s="24">
        <f>'Point distribution and weighing'!F50</f>
        <v>0</v>
      </c>
      <c r="G50" s="24">
        <f>'Point distribution and weighing'!G50</f>
        <v>0</v>
      </c>
    </row>
    <row r="51" spans="1:7" ht="15" customHeight="1">
      <c r="A51" s="52"/>
      <c r="B51" s="8" t="s">
        <v>49</v>
      </c>
      <c r="C51" s="5">
        <v>1</v>
      </c>
      <c r="D51" s="2">
        <f t="shared" si="5"/>
        <v>0</v>
      </c>
      <c r="E51" s="24">
        <f>'Point distribution and weighing'!E51</f>
        <v>0</v>
      </c>
      <c r="F51" s="24">
        <f>'Point distribution and weighing'!F51</f>
        <v>0</v>
      </c>
      <c r="G51" s="24">
        <f>'Point distribution and weighing'!G51</f>
        <v>0</v>
      </c>
    </row>
    <row r="52" spans="1:7" ht="15" customHeight="1" thickBot="1">
      <c r="A52" s="51"/>
      <c r="B52" s="60" t="s">
        <v>45</v>
      </c>
      <c r="C52" s="61"/>
      <c r="D52" s="135"/>
      <c r="E52" s="136"/>
      <c r="F52" s="136"/>
      <c r="G52" s="137"/>
    </row>
    <row r="53" spans="1:7" ht="27" customHeight="1">
      <c r="A53" s="50">
        <v>9</v>
      </c>
      <c r="B53" s="152" t="s">
        <v>50</v>
      </c>
      <c r="C53" s="153"/>
      <c r="D53" s="153"/>
      <c r="E53" s="153"/>
      <c r="F53" s="153"/>
      <c r="G53" s="154"/>
    </row>
    <row r="54" spans="1:7" ht="15" customHeight="1">
      <c r="A54" s="52"/>
      <c r="B54" s="19" t="s">
        <v>51</v>
      </c>
      <c r="C54" s="17">
        <v>1</v>
      </c>
      <c r="D54" s="2">
        <f t="shared" ref="D54:D56" si="6">IF(C54=1, E54,)</f>
        <v>3</v>
      </c>
      <c r="E54" s="24">
        <f>'Point distribution and weighing'!E54</f>
        <v>3</v>
      </c>
      <c r="F54" s="24">
        <f>'Point distribution and weighing'!F54</f>
        <v>0</v>
      </c>
      <c r="G54" s="24">
        <f>'Point distribution and weighing'!G54</f>
        <v>3</v>
      </c>
    </row>
    <row r="55" spans="1:7" ht="15" customHeight="1">
      <c r="A55" s="52"/>
      <c r="B55" s="7" t="s">
        <v>52</v>
      </c>
      <c r="C55" s="2"/>
      <c r="D55" s="2">
        <f t="shared" si="6"/>
        <v>0</v>
      </c>
      <c r="E55" s="24">
        <f>'Point distribution and weighing'!E55</f>
        <v>1</v>
      </c>
      <c r="F55" s="24">
        <f>'Point distribution and weighing'!F55</f>
        <v>0</v>
      </c>
      <c r="G55" s="24">
        <f>'Point distribution and weighing'!G55</f>
        <v>0</v>
      </c>
    </row>
    <row r="56" spans="1:7" ht="15" customHeight="1">
      <c r="A56" s="52"/>
      <c r="B56" s="8" t="s">
        <v>53</v>
      </c>
      <c r="C56" s="5"/>
      <c r="D56" s="2">
        <f t="shared" si="6"/>
        <v>0</v>
      </c>
      <c r="E56" s="24">
        <f>'Point distribution and weighing'!E56</f>
        <v>0</v>
      </c>
      <c r="F56" s="24">
        <f>'Point distribution and weighing'!F56</f>
        <v>0</v>
      </c>
      <c r="G56" s="24">
        <f>'Point distribution and weighing'!G56</f>
        <v>0</v>
      </c>
    </row>
    <row r="57" spans="1:7" ht="15" customHeight="1" thickBot="1">
      <c r="A57" s="51"/>
      <c r="B57" s="60" t="s">
        <v>54</v>
      </c>
      <c r="C57" s="61"/>
      <c r="D57" s="135"/>
      <c r="E57" s="136"/>
      <c r="F57" s="136"/>
      <c r="G57" s="137"/>
    </row>
    <row r="58" spans="1:7" ht="27" customHeight="1">
      <c r="A58" s="50">
        <v>10</v>
      </c>
      <c r="B58" s="155" t="s">
        <v>55</v>
      </c>
      <c r="C58" s="155"/>
      <c r="D58" s="155"/>
      <c r="E58" s="155"/>
      <c r="F58" s="155"/>
      <c r="G58" s="156"/>
    </row>
    <row r="59" spans="1:7">
      <c r="A59" s="52"/>
      <c r="B59" s="18" t="s">
        <v>57</v>
      </c>
      <c r="C59" s="18"/>
      <c r="D59" s="2">
        <f t="shared" ref="D59:D60" si="7">IF(C59=1, E59,)</f>
        <v>0</v>
      </c>
      <c r="E59" s="24">
        <f>'Point distribution and weighing'!E59</f>
        <v>3</v>
      </c>
      <c r="F59" s="24">
        <f>'Point distribution and weighing'!F59</f>
        <v>0</v>
      </c>
      <c r="G59" s="24">
        <f>'Point distribution and weighing'!G59</f>
        <v>3</v>
      </c>
    </row>
    <row r="60" spans="1:7">
      <c r="A60" s="52"/>
      <c r="B60" s="10" t="s">
        <v>58</v>
      </c>
      <c r="C60" s="2">
        <v>1</v>
      </c>
      <c r="D60" s="2">
        <f t="shared" si="7"/>
        <v>0</v>
      </c>
      <c r="E60" s="24">
        <f>'Point distribution and weighing'!E60</f>
        <v>0</v>
      </c>
      <c r="F60" s="24">
        <f>'Point distribution and weighing'!F60</f>
        <v>0</v>
      </c>
      <c r="G60" s="24">
        <f>'Point distribution and weighing'!G60</f>
        <v>0</v>
      </c>
    </row>
    <row r="61" spans="1:7" ht="27" customHeight="1" thickBot="1">
      <c r="A61" s="51"/>
      <c r="B61" s="47" t="s">
        <v>56</v>
      </c>
      <c r="C61" s="141"/>
      <c r="D61" s="141"/>
      <c r="E61" s="141"/>
      <c r="F61" s="141"/>
      <c r="G61" s="142"/>
    </row>
    <row r="62" spans="1:7" ht="15.75" thickBot="1">
      <c r="A62" s="50">
        <v>11</v>
      </c>
      <c r="B62" s="146" t="s">
        <v>61</v>
      </c>
      <c r="C62" s="146"/>
      <c r="D62" s="147"/>
      <c r="E62" s="147"/>
      <c r="F62" s="147"/>
      <c r="G62" s="148"/>
    </row>
    <row r="63" spans="1:7">
      <c r="B63" s="16" t="s">
        <v>25</v>
      </c>
      <c r="C63" s="17"/>
      <c r="D63" s="2">
        <f t="shared" ref="D63:D66" si="8">IF(C63=1, E63,)</f>
        <v>0</v>
      </c>
      <c r="E63" s="24">
        <f>'Point distribution and weighing'!E63</f>
        <v>0</v>
      </c>
      <c r="F63" s="24">
        <f>'Point distribution and weighing'!F63</f>
        <v>0</v>
      </c>
      <c r="G63" s="24">
        <f>'Point distribution and weighing'!G63</f>
        <v>0</v>
      </c>
    </row>
    <row r="64" spans="1:7">
      <c r="B64" s="12" t="s">
        <v>26</v>
      </c>
      <c r="C64" s="2"/>
      <c r="D64" s="2">
        <f t="shared" si="8"/>
        <v>0</v>
      </c>
      <c r="E64" s="24">
        <f>'Point distribution and weighing'!E64</f>
        <v>1</v>
      </c>
      <c r="F64" s="24">
        <f>'Point distribution and weighing'!F64</f>
        <v>0</v>
      </c>
      <c r="G64" s="24">
        <f>'Point distribution and weighing'!G64</f>
        <v>0</v>
      </c>
    </row>
    <row r="65" spans="1:7">
      <c r="B65" s="12" t="s">
        <v>27</v>
      </c>
      <c r="C65" s="2"/>
      <c r="D65" s="2">
        <f t="shared" si="8"/>
        <v>0</v>
      </c>
      <c r="E65" s="24">
        <f>'Point distribution and weighing'!E65</f>
        <v>2</v>
      </c>
      <c r="F65" s="24">
        <f>'Point distribution and weighing'!F65</f>
        <v>0</v>
      </c>
      <c r="G65" s="24">
        <f>'Point distribution and weighing'!G65</f>
        <v>0</v>
      </c>
    </row>
    <row r="66" spans="1:7">
      <c r="B66" s="13" t="s">
        <v>62</v>
      </c>
      <c r="C66" s="5">
        <v>1</v>
      </c>
      <c r="D66" s="2">
        <f t="shared" si="8"/>
        <v>3</v>
      </c>
      <c r="E66" s="24">
        <f>'Point distribution and weighing'!E66</f>
        <v>3</v>
      </c>
      <c r="F66" s="24">
        <f>'Point distribution and weighing'!F66</f>
        <v>0</v>
      </c>
      <c r="G66" s="24">
        <f>'Point distribution and weighing'!G66</f>
        <v>3</v>
      </c>
    </row>
    <row r="67" spans="1:7" ht="15" customHeight="1" thickBot="1">
      <c r="B67" s="3" t="s">
        <v>54</v>
      </c>
      <c r="C67" s="25"/>
      <c r="D67" s="143"/>
      <c r="E67" s="144"/>
      <c r="F67" s="144"/>
      <c r="G67" s="149"/>
    </row>
    <row r="68" spans="1:7">
      <c r="A68" s="50">
        <v>12</v>
      </c>
      <c r="B68" s="138" t="s">
        <v>68</v>
      </c>
      <c r="C68" s="139"/>
      <c r="D68" s="139"/>
      <c r="E68" s="139"/>
      <c r="F68" s="139"/>
      <c r="G68" s="140"/>
    </row>
    <row r="69" spans="1:7">
      <c r="A69" s="52"/>
      <c r="B69" s="22" t="s">
        <v>63</v>
      </c>
      <c r="C69" s="17">
        <v>1</v>
      </c>
      <c r="D69" s="17" t="s">
        <v>703</v>
      </c>
      <c r="E69" s="186"/>
      <c r="F69" s="17"/>
      <c r="G69" s="63"/>
    </row>
    <row r="70" spans="1:7">
      <c r="A70" s="52"/>
      <c r="B70" s="14" t="s">
        <v>64</v>
      </c>
      <c r="C70" s="2"/>
      <c r="D70" s="2">
        <f t="shared" ref="D70:D72" si="9">IF(C70=1, E70,)</f>
        <v>0</v>
      </c>
      <c r="E70" s="24">
        <f>'Point distribution and weighing'!E70</f>
        <v>0</v>
      </c>
      <c r="F70" s="24">
        <f>'Point distribution and weighing'!F70</f>
        <v>0</v>
      </c>
      <c r="G70" s="24">
        <f>'Point distribution and weighing'!G70</f>
        <v>0</v>
      </c>
    </row>
    <row r="71" spans="1:7" ht="15" customHeight="1">
      <c r="A71" s="52"/>
      <c r="B71" s="11" t="s">
        <v>65</v>
      </c>
      <c r="C71" s="2"/>
      <c r="D71" s="2">
        <f t="shared" si="9"/>
        <v>0</v>
      </c>
      <c r="E71" s="24">
        <f>'Point distribution and weighing'!E71</f>
        <v>0</v>
      </c>
      <c r="F71" s="24">
        <f>'Point distribution and weighing'!F71</f>
        <v>0</v>
      </c>
      <c r="G71" s="24">
        <f>'Point distribution and weighing'!G71</f>
        <v>0</v>
      </c>
    </row>
    <row r="72" spans="1:7" ht="15" customHeight="1">
      <c r="A72" s="52"/>
      <c r="B72" s="11" t="s">
        <v>66</v>
      </c>
      <c r="C72" s="2"/>
      <c r="D72" s="2">
        <f t="shared" si="9"/>
        <v>0</v>
      </c>
      <c r="E72" s="24">
        <f>'Point distribution and weighing'!E72</f>
        <v>4</v>
      </c>
      <c r="F72" s="24">
        <f>'Point distribution and weighing'!F72</f>
        <v>0</v>
      </c>
      <c r="G72" s="24">
        <f>'Point distribution and weighing'!G72</f>
        <v>4</v>
      </c>
    </row>
    <row r="73" spans="1:7" ht="15" customHeight="1">
      <c r="A73" s="52"/>
      <c r="B73" s="11" t="s">
        <v>67</v>
      </c>
      <c r="C73" s="2"/>
      <c r="D73" s="2">
        <f>IF(AND(C73=1, C72=0), E73,)</f>
        <v>0</v>
      </c>
      <c r="E73" s="24">
        <f>'Point distribution and weighing'!E73</f>
        <v>2</v>
      </c>
      <c r="F73" s="24">
        <f>'Point distribution and weighing'!F73</f>
        <v>0</v>
      </c>
      <c r="G73" s="24">
        <f>'Point distribution and weighing'!G73</f>
        <v>0</v>
      </c>
    </row>
    <row r="74" spans="1:7" ht="15" customHeight="1">
      <c r="A74" s="52"/>
      <c r="B74" s="15" t="s">
        <v>69</v>
      </c>
      <c r="C74" s="5">
        <v>1</v>
      </c>
      <c r="D74" s="2">
        <f>IF(AND(C74=1, C73=0, C72=0), E74,)</f>
        <v>1</v>
      </c>
      <c r="E74" s="24">
        <f>'Point distribution and weighing'!E74</f>
        <v>1</v>
      </c>
      <c r="F74" s="24">
        <f>'Point distribution and weighing'!F74</f>
        <v>0</v>
      </c>
      <c r="G74" s="24">
        <f>'Point distribution and weighing'!G74</f>
        <v>0</v>
      </c>
    </row>
    <row r="75" spans="1:7" ht="15" customHeight="1" thickBot="1">
      <c r="A75" s="51"/>
      <c r="B75" s="47" t="s">
        <v>54</v>
      </c>
      <c r="C75" s="61"/>
      <c r="D75" s="135"/>
      <c r="E75" s="136"/>
      <c r="F75" s="136"/>
      <c r="G75" s="137"/>
    </row>
    <row r="76" spans="1:7" ht="30" customHeight="1">
      <c r="A76" s="50">
        <v>13</v>
      </c>
      <c r="B76" s="150" t="s">
        <v>70</v>
      </c>
      <c r="C76" s="150"/>
      <c r="D76" s="150"/>
      <c r="E76" s="150"/>
      <c r="F76" s="150"/>
      <c r="G76" s="151"/>
    </row>
    <row r="77" spans="1:7" ht="15" customHeight="1">
      <c r="A77" s="52"/>
      <c r="B77" s="11" t="s">
        <v>71</v>
      </c>
      <c r="C77" s="2">
        <v>1</v>
      </c>
      <c r="D77" s="2">
        <f t="shared" ref="D77:D80" si="10">IF(C77=1, E77,)</f>
        <v>3</v>
      </c>
      <c r="E77" s="24">
        <f>'Point distribution and weighing'!E77</f>
        <v>3</v>
      </c>
      <c r="F77" s="24">
        <f>'Point distribution and weighing'!F77</f>
        <v>0</v>
      </c>
      <c r="G77" s="24">
        <f>'Point distribution and weighing'!G77</f>
        <v>3</v>
      </c>
    </row>
    <row r="78" spans="1:7" ht="30" customHeight="1">
      <c r="A78" s="52"/>
      <c r="B78" s="11" t="s">
        <v>72</v>
      </c>
      <c r="C78" s="2"/>
      <c r="D78" s="2">
        <f t="shared" si="10"/>
        <v>0</v>
      </c>
      <c r="E78" s="24">
        <f>'Point distribution and weighing'!E78</f>
        <v>2</v>
      </c>
      <c r="F78" s="24">
        <f>'Point distribution and weighing'!F78</f>
        <v>0</v>
      </c>
      <c r="G78" s="24">
        <f>'Point distribution and weighing'!G78</f>
        <v>0</v>
      </c>
    </row>
    <row r="79" spans="1:7" ht="15" customHeight="1">
      <c r="A79" s="52"/>
      <c r="B79" s="11" t="s">
        <v>73</v>
      </c>
      <c r="C79" s="2"/>
      <c r="D79" s="2">
        <f t="shared" si="10"/>
        <v>0</v>
      </c>
      <c r="E79" s="24">
        <f>'Point distribution and weighing'!E79</f>
        <v>1</v>
      </c>
      <c r="F79" s="24">
        <f>'Point distribution and weighing'!F79</f>
        <v>0</v>
      </c>
      <c r="G79" s="24">
        <f>'Point distribution and weighing'!G79</f>
        <v>0</v>
      </c>
    </row>
    <row r="80" spans="1:7" ht="15" customHeight="1">
      <c r="A80" s="52"/>
      <c r="B80" s="15" t="s">
        <v>74</v>
      </c>
      <c r="C80" s="5"/>
      <c r="D80" s="2">
        <f t="shared" si="10"/>
        <v>0</v>
      </c>
      <c r="E80" s="24">
        <f>'Point distribution and weighing'!E80</f>
        <v>0</v>
      </c>
      <c r="F80" s="24">
        <f>'Point distribution and weighing'!F80</f>
        <v>0</v>
      </c>
      <c r="G80" s="24">
        <f>'Point distribution and weighing'!G80</f>
        <v>0</v>
      </c>
    </row>
    <row r="81" spans="1:7" ht="15" customHeight="1" thickBot="1">
      <c r="A81" s="51"/>
      <c r="B81" s="47" t="s">
        <v>54</v>
      </c>
      <c r="C81" s="61"/>
      <c r="D81" s="135"/>
      <c r="E81" s="136"/>
      <c r="F81" s="136"/>
      <c r="G81" s="137"/>
    </row>
    <row r="82" spans="1:7">
      <c r="A82" s="50">
        <v>14</v>
      </c>
      <c r="B82" s="133" t="s">
        <v>75</v>
      </c>
      <c r="C82" s="133"/>
      <c r="D82" s="133"/>
      <c r="E82" s="133"/>
      <c r="F82" s="133"/>
      <c r="G82" s="134"/>
    </row>
    <row r="83" spans="1:7" ht="15" customHeight="1">
      <c r="A83" s="52"/>
      <c r="B83" s="3" t="s">
        <v>76</v>
      </c>
      <c r="C83" s="2">
        <v>1</v>
      </c>
      <c r="D83" s="2">
        <f t="shared" ref="D83:D86" si="11">IF(C83=1, E83,)</f>
        <v>3</v>
      </c>
      <c r="E83" s="24">
        <f>'Point distribution and weighing'!E83</f>
        <v>3</v>
      </c>
      <c r="F83" s="24">
        <f>'Point distribution and weighing'!F83</f>
        <v>0</v>
      </c>
      <c r="G83" s="24">
        <f>'Point distribution and weighing'!G83</f>
        <v>3</v>
      </c>
    </row>
    <row r="84" spans="1:7" ht="27" customHeight="1">
      <c r="A84" s="52"/>
      <c r="B84" s="3" t="s">
        <v>77</v>
      </c>
      <c r="C84" s="2"/>
      <c r="D84" s="2">
        <f t="shared" si="11"/>
        <v>0</v>
      </c>
      <c r="E84" s="24">
        <f>'Point distribution and weighing'!E84</f>
        <v>2</v>
      </c>
      <c r="F84" s="24">
        <f>'Point distribution and weighing'!F84</f>
        <v>0</v>
      </c>
      <c r="G84" s="24">
        <f>'Point distribution and weighing'!G84</f>
        <v>0</v>
      </c>
    </row>
    <row r="85" spans="1:7" ht="15" customHeight="1">
      <c r="A85" s="52"/>
      <c r="B85" s="3" t="s">
        <v>78</v>
      </c>
      <c r="C85" s="2"/>
      <c r="D85" s="2">
        <f t="shared" si="11"/>
        <v>0</v>
      </c>
      <c r="E85" s="24">
        <f>'Point distribution and weighing'!E85</f>
        <v>1</v>
      </c>
      <c r="F85" s="24">
        <f>'Point distribution and weighing'!F85</f>
        <v>0</v>
      </c>
      <c r="G85" s="24">
        <f>'Point distribution and weighing'!G85</f>
        <v>0</v>
      </c>
    </row>
    <row r="86" spans="1:7" ht="15" customHeight="1">
      <c r="A86" s="52"/>
      <c r="B86" s="6" t="s">
        <v>79</v>
      </c>
      <c r="C86" s="5"/>
      <c r="D86" s="2">
        <f t="shared" si="11"/>
        <v>0</v>
      </c>
      <c r="E86" s="24">
        <f>'Point distribution and weighing'!E86</f>
        <v>0</v>
      </c>
      <c r="F86" s="24">
        <f>'Point distribution and weighing'!F86</f>
        <v>0</v>
      </c>
      <c r="G86" s="24">
        <f>'Point distribution and weighing'!G86</f>
        <v>0</v>
      </c>
    </row>
    <row r="87" spans="1:7" ht="15" customHeight="1" thickBot="1">
      <c r="A87" s="51"/>
      <c r="B87" s="60" t="s">
        <v>80</v>
      </c>
      <c r="C87" s="61"/>
      <c r="D87" s="135"/>
      <c r="E87" s="136"/>
      <c r="F87" s="136"/>
      <c r="G87" s="137"/>
    </row>
    <row r="88" spans="1:7">
      <c r="A88" s="50">
        <v>15</v>
      </c>
      <c r="B88" s="138" t="s">
        <v>81</v>
      </c>
      <c r="C88" s="139"/>
      <c r="D88" s="139"/>
      <c r="E88" s="139"/>
      <c r="F88" s="139"/>
      <c r="G88" s="140"/>
    </row>
    <row r="89" spans="1:7" ht="27" customHeight="1">
      <c r="A89" s="52"/>
      <c r="B89" s="23" t="s">
        <v>82</v>
      </c>
      <c r="C89" s="17"/>
      <c r="D89" s="2">
        <f t="shared" ref="D89:D92" si="12">IF(C89=1, E89,)</f>
        <v>0</v>
      </c>
      <c r="E89" s="24">
        <f>'Point distribution and weighing'!E89</f>
        <v>3</v>
      </c>
      <c r="F89" s="24">
        <f>'Point distribution and weighing'!F89</f>
        <v>0</v>
      </c>
      <c r="G89" s="24">
        <f>'Point distribution and weighing'!G89</f>
        <v>3</v>
      </c>
    </row>
    <row r="90" spans="1:7" ht="27" customHeight="1">
      <c r="A90" s="52"/>
      <c r="B90" s="11" t="s">
        <v>83</v>
      </c>
      <c r="C90" s="2"/>
      <c r="D90" s="2">
        <f t="shared" si="12"/>
        <v>0</v>
      </c>
      <c r="E90" s="24">
        <f>'Point distribution and weighing'!E90</f>
        <v>2</v>
      </c>
      <c r="F90" s="24">
        <f>'Point distribution and weighing'!F90</f>
        <v>0</v>
      </c>
      <c r="G90" s="24">
        <f>'Point distribution and weighing'!G90</f>
        <v>0</v>
      </c>
    </row>
    <row r="91" spans="1:7" ht="27" customHeight="1">
      <c r="A91" s="52"/>
      <c r="B91" s="11" t="s">
        <v>84</v>
      </c>
      <c r="C91" s="2"/>
      <c r="D91" s="2">
        <f t="shared" si="12"/>
        <v>0</v>
      </c>
      <c r="E91" s="24">
        <f>'Point distribution and weighing'!E91</f>
        <v>1</v>
      </c>
      <c r="F91" s="24">
        <f>'Point distribution and weighing'!F91</f>
        <v>0</v>
      </c>
      <c r="G91" s="24">
        <f>'Point distribution and weighing'!G91</f>
        <v>0</v>
      </c>
    </row>
    <row r="92" spans="1:7" ht="27" customHeight="1">
      <c r="A92" s="52"/>
      <c r="B92" s="15" t="s">
        <v>85</v>
      </c>
      <c r="C92" s="5">
        <v>1</v>
      </c>
      <c r="D92" s="2">
        <f t="shared" si="12"/>
        <v>0</v>
      </c>
      <c r="E92" s="24">
        <f>'Point distribution and weighing'!E92</f>
        <v>0</v>
      </c>
      <c r="F92" s="24">
        <f>'Point distribution and weighing'!F92</f>
        <v>0</v>
      </c>
      <c r="G92" s="24">
        <f>'Point distribution and weighing'!G92</f>
        <v>0</v>
      </c>
    </row>
    <row r="93" spans="1:7" ht="15" customHeight="1" thickBot="1">
      <c r="A93" s="51"/>
      <c r="B93" s="47" t="s">
        <v>54</v>
      </c>
      <c r="C93" s="61"/>
      <c r="D93" s="141" t="s">
        <v>89</v>
      </c>
      <c r="E93" s="141"/>
      <c r="F93" s="141"/>
      <c r="G93" s="142"/>
    </row>
    <row r="94" spans="1:7">
      <c r="C94" s="35" t="s">
        <v>709</v>
      </c>
      <c r="D94" s="35" t="s">
        <v>102</v>
      </c>
    </row>
    <row r="95" spans="1:7" ht="30">
      <c r="C95" s="77" t="s">
        <v>530</v>
      </c>
      <c r="D95" s="75">
        <f>SUM(D20:D24, D27:D31,D34:D36,D39:D41,D44:D46,D49:D51,D54:D56,D59:D60,D63:D66,D69:D74,D77:D80,D83:D86,D89:D92)</f>
        <v>20</v>
      </c>
      <c r="E95" s="76" t="s">
        <v>531</v>
      </c>
      <c r="F95" s="75">
        <f>SUM(G20:G24, G27:G31,G34:G36,G39:G41,G44:G46,G49:G51,G54:G56,G59:G60,G63:G66,G69:G75,G77:G80,G83:G86,G89:G92)</f>
        <v>42</v>
      </c>
    </row>
    <row r="96" spans="1:7">
      <c r="C96" s="77" t="s">
        <v>706</v>
      </c>
      <c r="D96" s="75">
        <f>SUM(I10,I18)</f>
        <v>4</v>
      </c>
      <c r="E96" s="76" t="s">
        <v>707</v>
      </c>
      <c r="F96" s="75">
        <f>SUM(K10,K18)</f>
        <v>8</v>
      </c>
      <c r="G96" s="26"/>
    </row>
    <row r="97" spans="3:7" ht="30">
      <c r="C97" s="77" t="s">
        <v>527</v>
      </c>
      <c r="D97" s="75">
        <f>SUM(D95:D96)</f>
        <v>24</v>
      </c>
      <c r="E97" s="76" t="s">
        <v>532</v>
      </c>
      <c r="F97" s="75">
        <f>SUM(F95:F96)</f>
        <v>50</v>
      </c>
      <c r="G97" s="26"/>
    </row>
  </sheetData>
  <mergeCells count="28">
    <mergeCell ref="B82:G82"/>
    <mergeCell ref="D87:G87"/>
    <mergeCell ref="B88:G88"/>
    <mergeCell ref="D93:G93"/>
    <mergeCell ref="B62:G62"/>
    <mergeCell ref="D67:G67"/>
    <mergeCell ref="B68:G68"/>
    <mergeCell ref="D75:G75"/>
    <mergeCell ref="B76:G76"/>
    <mergeCell ref="D81:G81"/>
    <mergeCell ref="B48:G48"/>
    <mergeCell ref="D52:G52"/>
    <mergeCell ref="B53:G53"/>
    <mergeCell ref="D57:G57"/>
    <mergeCell ref="B58:G58"/>
    <mergeCell ref="C61:G61"/>
    <mergeCell ref="B33:G33"/>
    <mergeCell ref="D37:G37"/>
    <mergeCell ref="B38:G38"/>
    <mergeCell ref="D42:G42"/>
    <mergeCell ref="B43:G43"/>
    <mergeCell ref="D47:G47"/>
    <mergeCell ref="B3:G3"/>
    <mergeCell ref="B10:G10"/>
    <mergeCell ref="B19:G19"/>
    <mergeCell ref="D25:G25"/>
    <mergeCell ref="B26:G26"/>
    <mergeCell ref="D32:G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Names of Councils</vt:lpstr>
      <vt:lpstr>Summary French</vt:lpstr>
      <vt:lpstr>Summary English</vt:lpstr>
      <vt:lpstr>N'oundere III '10</vt:lpstr>
      <vt:lpstr>Nyambaka '10</vt:lpstr>
      <vt:lpstr>Banyo '10</vt:lpstr>
      <vt:lpstr>Bankim '10</vt:lpstr>
      <vt:lpstr>Ngaroundal '10</vt:lpstr>
      <vt:lpstr>Tignere '10</vt:lpstr>
      <vt:lpstr>Tibati '10</vt:lpstr>
      <vt:lpstr>Dir '10</vt:lpstr>
      <vt:lpstr>Galim Tignere '10</vt:lpstr>
      <vt:lpstr>Kontcha '10</vt:lpstr>
      <vt:lpstr>Martap '11</vt:lpstr>
      <vt:lpstr>Mayo-Baleo</vt:lpstr>
      <vt:lpstr>Mbe '10</vt:lpstr>
      <vt:lpstr>Ngaoundere I '10</vt:lpstr>
      <vt:lpstr>Ngaoundere II '10</vt:lpstr>
      <vt:lpstr>Ngan-ha '10</vt:lpstr>
      <vt:lpstr>Ngaoui '10</vt:lpstr>
      <vt:lpstr>Mayo-Darle '10</vt:lpstr>
      <vt:lpstr>Djohong '10</vt:lpstr>
      <vt:lpstr>Belel</vt:lpstr>
      <vt:lpstr>Meiganga</vt:lpstr>
      <vt:lpstr>Template French</vt:lpstr>
      <vt:lpstr>Point distribution and weighing</vt:lpstr>
      <vt:lpstr>Methodology of Ranking</vt:lpstr>
    </vt:vector>
  </TitlesOfParts>
  <Company>The World Bank 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Luis Alton</dc:creator>
  <cp:lastModifiedBy>Martin Luis Alton</cp:lastModifiedBy>
  <cp:lastPrinted>2012-03-14T19:52:02Z</cp:lastPrinted>
  <dcterms:created xsi:type="dcterms:W3CDTF">2012-01-12T15:45:55Z</dcterms:created>
  <dcterms:modified xsi:type="dcterms:W3CDTF">2012-05-23T16:00:14Z</dcterms:modified>
</cp:coreProperties>
</file>