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bookViews>
    <workbookView xWindow="-120" yWindow="-120" windowWidth="38640" windowHeight="1599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40" i="11" l="1"/>
  <c r="H34" i="11"/>
  <c r="H33" i="11"/>
  <c r="BL32" i="11"/>
  <c r="BK32" i="11"/>
  <c r="BJ32" i="11"/>
  <c r="BI32" i="11"/>
  <c r="BH32" i="11"/>
  <c r="BG32" i="11"/>
  <c r="BF32" i="11"/>
  <c r="BE32" i="11"/>
  <c r="BD32" i="11"/>
  <c r="BC32" i="11"/>
  <c r="BB32" i="11"/>
  <c r="BA32" i="11"/>
  <c r="AZ32" i="11"/>
  <c r="AY32" i="11"/>
  <c r="AX32" i="11"/>
  <c r="AW32" i="11"/>
  <c r="AV32" i="11"/>
  <c r="AU32" i="11"/>
  <c r="AT32" i="11"/>
  <c r="AS32" i="11"/>
  <c r="AR32" i="11"/>
  <c r="AQ32" i="11"/>
  <c r="AP32" i="11"/>
  <c r="AO32" i="11"/>
  <c r="AN32" i="11"/>
  <c r="AM32" i="11"/>
  <c r="AL32" i="11"/>
  <c r="AK32" i="11"/>
  <c r="AJ32" i="11"/>
  <c r="AI32" i="11"/>
  <c r="AH32" i="11"/>
  <c r="AG32" i="11"/>
  <c r="AF32" i="11"/>
  <c r="AE32" i="11"/>
  <c r="AD32" i="11"/>
  <c r="AC32" i="11"/>
  <c r="AB32" i="11"/>
  <c r="AA32" i="11"/>
  <c r="Z32" i="11"/>
  <c r="Y32" i="11"/>
  <c r="X32" i="11"/>
  <c r="W32" i="11"/>
  <c r="V32" i="11"/>
  <c r="U32" i="11"/>
  <c r="T32" i="11"/>
  <c r="S32" i="11"/>
  <c r="R32" i="11"/>
  <c r="Q32" i="11"/>
  <c r="P32" i="11"/>
  <c r="O32" i="11"/>
  <c r="N32" i="11"/>
  <c r="M32" i="11"/>
  <c r="L32" i="11"/>
  <c r="K32" i="11"/>
  <c r="J32" i="11"/>
  <c r="I32" i="11"/>
  <c r="H7" i="11" l="1"/>
  <c r="E3" i="11" l="1"/>
  <c r="E41" i="11" s="1"/>
  <c r="F41" i="11" l="1"/>
  <c r="E42" i="11" s="1"/>
  <c r="E9" i="11"/>
  <c r="E21" i="11" s="1"/>
  <c r="F21" i="11" s="1"/>
  <c r="E22" i="11" s="1"/>
  <c r="F22" i="11" s="1"/>
  <c r="H22" i="11" s="1"/>
  <c r="E35" i="11"/>
  <c r="I5" i="11"/>
  <c r="H47" i="11"/>
  <c r="H46" i="11"/>
  <c r="H31" i="11"/>
  <c r="H30" i="11"/>
  <c r="H29" i="11"/>
  <c r="H28" i="11"/>
  <c r="H26" i="11"/>
  <c r="H20" i="11"/>
  <c r="H14" i="11"/>
  <c r="H8" i="11"/>
  <c r="H21" i="11" l="1"/>
  <c r="E45" i="11"/>
  <c r="F42" i="11"/>
  <c r="E43" i="11" s="1"/>
  <c r="F9" i="11"/>
  <c r="E10" i="11" s="1"/>
  <c r="F10" i="11" s="1"/>
  <c r="E11" i="11" s="1"/>
  <c r="H41" i="11"/>
  <c r="E23" i="11"/>
  <c r="F23" i="11" s="1"/>
  <c r="F35" i="11"/>
  <c r="E36" i="11" s="1"/>
  <c r="I6" i="11"/>
  <c r="H9" i="11" l="1"/>
  <c r="E25" i="11"/>
  <c r="F25" i="11" s="1"/>
  <c r="H25" i="11" s="1"/>
  <c r="E13" i="11"/>
  <c r="E15" i="11" s="1"/>
  <c r="E16" i="11" s="1"/>
  <c r="F16" i="11" s="1"/>
  <c r="F43" i="11"/>
  <c r="E44" i="11" s="1"/>
  <c r="F45" i="11"/>
  <c r="H45" i="11" s="1"/>
  <c r="H42" i="11"/>
  <c r="H35" i="11"/>
  <c r="E39" i="11"/>
  <c r="F36" i="11"/>
  <c r="E37" i="11" s="1"/>
  <c r="H27" i="11"/>
  <c r="H10" i="11"/>
  <c r="E24" i="11"/>
  <c r="H23" i="11"/>
  <c r="F11" i="11"/>
  <c r="E12" i="11" s="1"/>
  <c r="J5" i="11"/>
  <c r="K5" i="11" s="1"/>
  <c r="L5" i="11" s="1"/>
  <c r="M5" i="11" s="1"/>
  <c r="N5" i="11" s="1"/>
  <c r="O5" i="11" s="1"/>
  <c r="P5" i="11" s="1"/>
  <c r="I4" i="11"/>
  <c r="F15" i="11" l="1"/>
  <c r="H15" i="11" s="1"/>
  <c r="F13" i="11"/>
  <c r="H13" i="11" s="1"/>
  <c r="F44" i="11"/>
  <c r="H44" i="11" s="1"/>
  <c r="H36" i="11"/>
  <c r="H43" i="11"/>
  <c r="F37" i="11"/>
  <c r="E38" i="11" s="1"/>
  <c r="F39" i="11"/>
  <c r="H39" i="11" s="1"/>
  <c r="F24" i="11"/>
  <c r="H24" i="11" s="1"/>
  <c r="H16" i="11"/>
  <c r="E17" i="11"/>
  <c r="E18" i="11" s="1"/>
  <c r="E19" i="11" s="1"/>
  <c r="H11" i="11"/>
  <c r="F12" i="11"/>
  <c r="H12" i="11" s="1"/>
  <c r="P4" i="11"/>
  <c r="Q5" i="11"/>
  <c r="R5" i="11" s="1"/>
  <c r="S5" i="11" s="1"/>
  <c r="T5" i="11" s="1"/>
  <c r="U5" i="11" s="1"/>
  <c r="V5" i="11" s="1"/>
  <c r="W5" i="11" s="1"/>
  <c r="J6" i="11"/>
  <c r="H37" i="11" l="1"/>
  <c r="F38" i="11"/>
  <c r="H38" i="11" s="1"/>
  <c r="F19" i="11"/>
  <c r="H19" i="11" s="1"/>
  <c r="F18" i="11"/>
  <c r="H18" i="11" s="1"/>
  <c r="F17" i="11"/>
  <c r="H17" i="11" s="1"/>
  <c r="W4" i="1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<sst xmlns="http://schemas.openxmlformats.org/spreadsheetml/2006/main" count="131" uniqueCount="81">
  <si>
    <t>Task 5</t>
  </si>
  <si>
    <t>Insert new rows ABOVE this one</t>
  </si>
  <si>
    <t>Project Start:</t>
  </si>
  <si>
    <t>PROGRESS</t>
  </si>
  <si>
    <t>ASSIGNED
TO</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</si>
  <si>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</si>
  <si>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</si>
  <si>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</si>
  <si>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</si>
  <si>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</si>
  <si>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</si>
  <si>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</si>
  <si>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</si>
  <si>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</si>
  <si>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</si>
  <si>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</si>
  <si>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</si>
  <si>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</si>
  <si>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</si>
  <si>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</si>
  <si>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</si>
  <si>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</si>
  <si>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</si>
  <si>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</si>
  <si>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</si>
  <si>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</si>
  <si>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date</t>
  </si>
  <si>
    <t>Sample phase title block</t>
  </si>
  <si>
    <t>This row marks the end of the Project Schedule. DO NOT enter anything in this row. 
Insert new rows ABOVE this one to continue building out your Project Schedule.</t>
  </si>
  <si>
    <t>This is an empty row</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</si>
  <si>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</si>
  <si>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</si>
  <si>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</si>
  <si>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</si>
  <si>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</si>
  <si>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</si>
  <si>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</si>
  <si>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</si>
  <si>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</si>
  <si>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</si>
  <si>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 xml:space="preserve">AUTOMATIC ROBOT ARM </t>
  </si>
  <si>
    <t xml:space="preserve">ELECHTOMECHA INNOVATIONS LTD </t>
  </si>
  <si>
    <t xml:space="preserve">MR EDWIN </t>
  </si>
  <si>
    <t xml:space="preserve">PLANNING PHASE </t>
  </si>
  <si>
    <t xml:space="preserve">DESIGN PHASE </t>
  </si>
  <si>
    <t xml:space="preserve">DEVELOPMENT PHASE </t>
  </si>
  <si>
    <t xml:space="preserve">TESTING AND VALIDATION PHASE </t>
  </si>
  <si>
    <t xml:space="preserve">DEVELOPMENT AND TRAINING PHASE </t>
  </si>
  <si>
    <t xml:space="preserve">MAINTENANCE AND SUPPORT PHASE </t>
  </si>
  <si>
    <t>Stakeholder meetings</t>
  </si>
  <si>
    <t>Drafting and project chatter</t>
  </si>
  <si>
    <t>Detailed project plan</t>
  </si>
  <si>
    <t>Identify potential risks</t>
  </si>
  <si>
    <t>Develop mitigation strategies</t>
  </si>
  <si>
    <t>Design robot arm</t>
  </si>
  <si>
    <t>Select sensors, actuators, control systems</t>
  </si>
  <si>
    <t>Design motion planning and object recorgnition</t>
  </si>
  <si>
    <t>Conduct feasibility study</t>
  </si>
  <si>
    <t>Prototyping</t>
  </si>
  <si>
    <t xml:space="preserve">Fabricate mechanical components </t>
  </si>
  <si>
    <t>Develop and test software algorithms</t>
  </si>
  <si>
    <t>Intergrate hardware and software components</t>
  </si>
  <si>
    <t>Implement safety features</t>
  </si>
  <si>
    <t>Conduct risk assesment</t>
  </si>
  <si>
    <t>Conduct testing in controlled environment</t>
  </si>
  <si>
    <t>Evaluate perfomance metrix</t>
  </si>
  <si>
    <t>Simulate real-world manufucturing scenarios</t>
  </si>
  <si>
    <t>Gather feedback from end users</t>
  </si>
  <si>
    <t xml:space="preserve">Prepare the arm for installation </t>
  </si>
  <si>
    <t>Provide training to operators and staff</t>
  </si>
  <si>
    <t xml:space="preserve">Develop documentation </t>
  </si>
  <si>
    <t>Include user manuals and troubleshooting</t>
  </si>
  <si>
    <t>Establish maintainance schedule</t>
  </si>
  <si>
    <t xml:space="preserve">Provide technical support </t>
  </si>
  <si>
    <t>Monitor performance metrices</t>
  </si>
  <si>
    <t>Gather feedback for improvement</t>
  </si>
  <si>
    <t>Maryhope</t>
  </si>
  <si>
    <t>Edwin</t>
  </si>
  <si>
    <t>Jacob</t>
  </si>
  <si>
    <t>Ibraim</t>
  </si>
  <si>
    <t>Clinton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</si>
</sst>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m/d/yy;@"/>
    <numFmt numFmtId="165" formatCode="ddd\,\ m/d/yyyy"/>
    <numFmt numFmtId="166" formatCode="mmm\ d\,\ yyyy"/>
    <numFmt numFmtId="167" formatCode="d"/>
  </numFmts>
  <fonts count="23"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s>
  <fills count="1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43"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5" fontId="9" fillId="0" borderId="3">
      <alignment horizontal="center" vertical="center"/>
    </xf>
    <xf numFmtId="164"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96">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67" fontId="11" fillId="7" borderId="0" xfId="0" applyNumberFormat="1" applyFont="1" applyFill="1" applyAlignment="1">
      <alignment horizontal="center" vertical="center"/>
    </xf>
    <xf numFmtId="167" fontId="11" fillId="7" borderId="6" xfId="0" applyNumberFormat="1" applyFont="1" applyFill="1" applyBorder="1" applyAlignment="1">
      <alignment horizontal="center" vertical="center"/>
    </xf>
    <xf numFmtId="167"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64" fontId="0" fillId="8" borderId="2" xfId="0" applyNumberFormat="1" applyFill="1" applyBorder="1" applyAlignment="1">
      <alignment horizontal="center" vertical="center"/>
    </xf>
    <xf numFmtId="164"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164" fontId="0" fillId="9" borderId="2" xfId="0" applyNumberFormat="1" applyFill="1" applyBorder="1" applyAlignment="1">
      <alignment horizontal="center" vertical="center"/>
    </xf>
    <xf numFmtId="164" fontId="5" fillId="9"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164" fontId="0" fillId="6" borderId="2" xfId="0" applyNumberFormat="1" applyFill="1" applyBorder="1" applyAlignment="1">
      <alignment horizontal="center" vertical="center"/>
    </xf>
    <xf numFmtId="164" fontId="5" fillId="6" borderId="2" xfId="0" applyNumberFormat="1"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64" fontId="0" fillId="5" borderId="2" xfId="0" applyNumberFormat="1" applyFill="1" applyBorder="1" applyAlignment="1">
      <alignment horizontal="center" vertical="center"/>
    </xf>
    <xf numFmtId="164" fontId="5" fillId="5" borderId="2" xfId="0" applyNumberFormat="1"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4" fontId="4" fillId="2" borderId="2" xfId="0" applyNumberFormat="1" applyFont="1" applyFill="1" applyBorder="1" applyAlignment="1">
      <alignment horizontal="left" vertical="center"/>
    </xf>
    <xf numFmtId="164"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15" fillId="0" borderId="0" xfId="1" applyFont="1" applyProtection="1">
      <alignment vertical="top"/>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164" fontId="9" fillId="3" borderId="2" xfId="10" applyFill="1">
      <alignment horizontal="center" vertical="center"/>
    </xf>
    <xf numFmtId="164" fontId="9" fillId="4" borderId="2" xfId="10" applyFill="1">
      <alignment horizontal="center" vertical="center"/>
    </xf>
    <xf numFmtId="164" fontId="9" fillId="11" borderId="2" xfId="10" applyFill="1">
      <alignment horizontal="center" vertical="center"/>
    </xf>
    <xf numFmtId="164" fontId="9" fillId="10" borderId="2" xfId="10" applyFill="1">
      <alignment horizontal="center" vertical="center"/>
    </xf>
    <xf numFmtId="164" fontId="9" fillId="0" borderId="2" xfId="10">
      <alignment horizontal="center" vertical="center"/>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6"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10" borderId="2" xfId="12" applyFill="1">
      <alignment horizontal="left" vertical="center" indent="2"/>
    </xf>
    <xf numFmtId="0" fontId="9" fillId="0" borderId="2" xfId="12">
      <alignment horizontal="left" vertical="center" indent="2"/>
    </xf>
    <xf numFmtId="0" fontId="0" fillId="3" borderId="2" xfId="12" applyFont="1" applyFill="1">
      <alignment horizontal="left" vertical="center" indent="2"/>
    </xf>
    <xf numFmtId="0" fontId="0" fillId="4" borderId="2" xfId="12" applyFont="1" applyFill="1">
      <alignment horizontal="left" vertical="center" indent="2"/>
    </xf>
    <xf numFmtId="0" fontId="0" fillId="11" borderId="2" xfId="12" applyFont="1" applyFill="1">
      <alignment horizontal="left" vertical="center" indent="2"/>
    </xf>
    <xf numFmtId="0" fontId="0" fillId="10" borderId="2" xfId="12" applyFont="1" applyFill="1">
      <alignment horizontal="left" vertical="center" indent="2"/>
    </xf>
    <xf numFmtId="0" fontId="0" fillId="3" borderId="2" xfId="11" applyFont="1" applyFill="1">
      <alignment horizontal="center" vertical="center"/>
    </xf>
    <xf numFmtId="0" fontId="0" fillId="4" borderId="2" xfId="11" applyFont="1" applyFill="1">
      <alignment horizontal="center" vertical="center"/>
    </xf>
    <xf numFmtId="0" fontId="0" fillId="11" borderId="2" xfId="11" applyFont="1" applyFill="1">
      <alignment horizontal="center" vertical="center"/>
    </xf>
    <xf numFmtId="0" fontId="0" fillId="10" borderId="2" xfId="11" applyFont="1" applyFill="1">
      <alignment horizontal="center" vertical="center"/>
    </xf>
    <xf numFmtId="0" fontId="9" fillId="0" borderId="0" xfId="8">
      <alignment horizontal="right" indent="1"/>
    </xf>
    <xf numFmtId="0" fontId="9" fillId="0" borderId="7" xfId="8" applyBorder="1">
      <alignment horizontal="right" indent="1"/>
    </xf>
    <xf numFmtId="0" fontId="0" fillId="0" borderId="10" xfId="0" applyBorder="1"/>
    <xf numFmtId="166" fontId="0" fillId="7" borderId="4" xfId="0" applyNumberFormat="1" applyFill="1" applyBorder="1" applyAlignment="1">
      <alignment horizontal="left" vertical="center" wrapText="1" indent="1"/>
    </xf>
    <xf numFmtId="166" fontId="0" fillId="7" borderId="1" xfId="0" applyNumberFormat="1" applyFill="1" applyBorder="1" applyAlignment="1">
      <alignment horizontal="left" vertical="center" wrapText="1" indent="1"/>
    </xf>
    <xf numFmtId="166" fontId="0" fillId="7" borderId="5" xfId="0" applyNumberFormat="1" applyFill="1" applyBorder="1" applyAlignment="1">
      <alignment horizontal="left" vertical="center" wrapText="1" indent="1"/>
    </xf>
    <xf numFmtId="165" fontId="9" fillId="0" borderId="3" xfId="9">
      <alignment horizontal="center" vertical="center"/>
    </xf>
  </cellXfs>
  <cellStyles count="13">
    <cellStyle name="Comma" xfId="4" builtinId="3" customBuiltin="1"/>
    <cellStyle name="Date" xfId="10"/>
    <cellStyle name="Heading 1" xfId="6" builtinId="16" customBuiltin="1"/>
    <cellStyle name="Heading 2" xfId="7" builtinId="17" customBuiltin="1"/>
    <cellStyle name="Heading 3" xfId="8" builtinId="18" customBuiltin="1"/>
    <cellStyle name="Hyperlink" xfId="1" builtinId="8" customBuiltin="1"/>
    <cellStyle name="Name" xfId="11"/>
    <cellStyle name="Normal" xfId="0" builtinId="0"/>
    <cellStyle name="Percent" xfId="2" builtinId="5"/>
    <cellStyle name="Project Start" xfId="9"/>
    <cellStyle name="Task" xfId="12"/>
    <cellStyle name="Title" xfId="5" builtinId="15" customBuiltin="1"/>
    <cellStyle name="zHiddenText" xfId="3"/>
  </cellStyles>
  <dxfs count="15">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tableStyleElement type="wholeTable" dxfId="14"/>
      <tableStyleElement type="headerRow" dxfId="13"/>
      <tableStyleElement type="totalRow" dxfId="12"/>
      <tableStyleElement type="firstColumn" dxfId="11"/>
      <tableStyleElement type="lastColumn" dxfId="10"/>
      <tableStyleElement type="firstRowStripe" dxfId="9"/>
      <tableStyleElement type="secondRowStripe" dxfId="8"/>
      <tableStyleElement type="firstColumnStripe" dxfId="7"/>
      <tableStyleElement type="secondColumnStripe" dxfId="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BL50"/>
  <sheetViews>
    <sheetView showGridLines="0" tabSelected="1" showRuler="0" zoomScaleNormal="100" zoomScalePageLayoutView="70" workbookViewId="0">
      <pane ySplit="6" topLeftCell="A24" activePane="bottomLeft" state="frozen"/>
      <selection pane="bottomLeft" activeCell="D47" sqref="D47"/>
    </sheetView>
  </sheetViews>
  <sheetFormatPr defaultRowHeight="30" customHeight="1" x14ac:dyDescent="0.25"/>
  <cols>
    <col min="1" max="1" width="2.7109375" style="58" customWidth="1"/>
    <col min="2" max="2" width="44.85546875" customWidth="1"/>
    <col min="3" max="3" width="30.7109375" customWidth="1"/>
    <col min="4" max="4" width="10.7109375" customWidth="1"/>
    <col min="5" max="5" width="10.42578125" style="5" customWidth="1"/>
    <col min="6" max="6" width="10.42578125" customWidth="1"/>
    <col min="7" max="7" width="2.7109375" customWidth="1"/>
    <col min="8" max="8" width="6.140625" hidden="1" customWidth="1"/>
    <col min="9" max="64" width="2.5703125" customWidth="1"/>
    <col min="69" max="70" width="10.28515625"/>
  </cols>
  <sheetData>
    <row r="1" spans="1:64" ht="30" customHeight="1" x14ac:dyDescent="0.45">
      <c r="A1" s="59" t="s">
        <v>31</v>
      </c>
      <c r="B1" s="63" t="s">
        <v>40</v>
      </c>
      <c r="C1" s="1"/>
      <c r="D1" s="2"/>
      <c r="E1" s="4"/>
      <c r="F1" s="47"/>
      <c r="H1" s="2"/>
      <c r="I1" s="14" t="s">
        <v>13</v>
      </c>
    </row>
    <row r="2" spans="1:64" ht="30" customHeight="1" x14ac:dyDescent="0.3">
      <c r="A2" s="58" t="s">
        <v>25</v>
      </c>
      <c r="B2" s="64" t="s">
        <v>41</v>
      </c>
      <c r="I2" s="61" t="s">
        <v>18</v>
      </c>
    </row>
    <row r="3" spans="1:64" ht="30" customHeight="1" x14ac:dyDescent="0.25">
      <c r="A3" s="58" t="s">
        <v>32</v>
      </c>
      <c r="B3" s="65" t="s">
        <v>42</v>
      </c>
      <c r="C3" s="89" t="s">
        <v>2</v>
      </c>
      <c r="D3" s="90"/>
      <c r="E3" s="95">
        <f ca="1">TODAY()</f>
        <v>45348</v>
      </c>
      <c r="F3" s="95"/>
    </row>
    <row r="4" spans="1:64" ht="30" customHeight="1" x14ac:dyDescent="0.25">
      <c r="A4" s="59" t="s">
        <v>33</v>
      </c>
      <c r="C4" s="89" t="s">
        <v>9</v>
      </c>
      <c r="D4" s="90"/>
      <c r="E4" s="7">
        <v>1</v>
      </c>
      <c r="I4" s="92">
        <f ca="1">I5</f>
        <v>45348</v>
      </c>
      <c r="J4" s="93"/>
      <c r="K4" s="93"/>
      <c r="L4" s="93"/>
      <c r="M4" s="93"/>
      <c r="N4" s="93"/>
      <c r="O4" s="94"/>
      <c r="P4" s="92">
        <f ca="1">P5</f>
        <v>45355</v>
      </c>
      <c r="Q4" s="93"/>
      <c r="R4" s="93"/>
      <c r="S4" s="93"/>
      <c r="T4" s="93"/>
      <c r="U4" s="93"/>
      <c r="V4" s="94"/>
      <c r="W4" s="92">
        <f ca="1">W5</f>
        <v>45362</v>
      </c>
      <c r="X4" s="93"/>
      <c r="Y4" s="93"/>
      <c r="Z4" s="93"/>
      <c r="AA4" s="93"/>
      <c r="AB4" s="93"/>
      <c r="AC4" s="94"/>
      <c r="AD4" s="92">
        <f ca="1">AD5</f>
        <v>45369</v>
      </c>
      <c r="AE4" s="93"/>
      <c r="AF4" s="93"/>
      <c r="AG4" s="93"/>
      <c r="AH4" s="93"/>
      <c r="AI4" s="93"/>
      <c r="AJ4" s="94"/>
      <c r="AK4" s="92">
        <f ca="1">AK5</f>
        <v>45376</v>
      </c>
      <c r="AL4" s="93"/>
      <c r="AM4" s="93"/>
      <c r="AN4" s="93"/>
      <c r="AO4" s="93"/>
      <c r="AP4" s="93"/>
      <c r="AQ4" s="94"/>
      <c r="AR4" s="92">
        <f ca="1">AR5</f>
        <v>45383</v>
      </c>
      <c r="AS4" s="93"/>
      <c r="AT4" s="93"/>
      <c r="AU4" s="93"/>
      <c r="AV4" s="93"/>
      <c r="AW4" s="93"/>
      <c r="AX4" s="94"/>
      <c r="AY4" s="92">
        <f ca="1">AY5</f>
        <v>45390</v>
      </c>
      <c r="AZ4" s="93"/>
      <c r="BA4" s="93"/>
      <c r="BB4" s="93"/>
      <c r="BC4" s="93"/>
      <c r="BD4" s="93"/>
      <c r="BE4" s="94"/>
      <c r="BF4" s="92">
        <f ca="1">BF5</f>
        <v>45397</v>
      </c>
      <c r="BG4" s="93"/>
      <c r="BH4" s="93"/>
      <c r="BI4" s="93"/>
      <c r="BJ4" s="93"/>
      <c r="BK4" s="93"/>
      <c r="BL4" s="94"/>
    </row>
    <row r="5" spans="1:64" ht="15" customHeight="1" x14ac:dyDescent="0.25">
      <c r="A5" s="59" t="s">
        <v>34</v>
      </c>
      <c r="B5" s="91"/>
      <c r="C5" s="91"/>
      <c r="D5" s="91"/>
      <c r="E5" s="91"/>
      <c r="F5" s="91"/>
      <c r="G5" s="91"/>
      <c r="I5" s="11">
        <f ca="1">Project_Start-WEEKDAY(Project_Start,1)+2+7*(Display_Week-1)</f>
        <v>45348</v>
      </c>
      <c r="J5" s="10">
        <f ca="1">I5+1</f>
        <v>45349</v>
      </c>
      <c r="K5" s="10">
        <f t="shared" ref="K5:AX5" ca="1" si="0">J5+1</f>
        <v>45350</v>
      </c>
      <c r="L5" s="10">
        <f t="shared" ca="1" si="0"/>
        <v>45351</v>
      </c>
      <c r="M5" s="10">
        <f t="shared" ca="1" si="0"/>
        <v>45352</v>
      </c>
      <c r="N5" s="10">
        <f t="shared" ca="1" si="0"/>
        <v>45353</v>
      </c>
      <c r="O5" s="12">
        <f t="shared" ca="1" si="0"/>
        <v>45354</v>
      </c>
      <c r="P5" s="11">
        <f ca="1">O5+1</f>
        <v>45355</v>
      </c>
      <c r="Q5" s="10">
        <f ca="1">P5+1</f>
        <v>45356</v>
      </c>
      <c r="R5" s="10">
        <f t="shared" ca="1" si="0"/>
        <v>45357</v>
      </c>
      <c r="S5" s="10">
        <f t="shared" ca="1" si="0"/>
        <v>45358</v>
      </c>
      <c r="T5" s="10">
        <f t="shared" ca="1" si="0"/>
        <v>45359</v>
      </c>
      <c r="U5" s="10">
        <f t="shared" ca="1" si="0"/>
        <v>45360</v>
      </c>
      <c r="V5" s="12">
        <f t="shared" ca="1" si="0"/>
        <v>45361</v>
      </c>
      <c r="W5" s="11">
        <f ca="1">V5+1</f>
        <v>45362</v>
      </c>
      <c r="X5" s="10">
        <f ca="1">W5+1</f>
        <v>45363</v>
      </c>
      <c r="Y5" s="10">
        <f t="shared" ca="1" si="0"/>
        <v>45364</v>
      </c>
      <c r="Z5" s="10">
        <f t="shared" ca="1" si="0"/>
        <v>45365</v>
      </c>
      <c r="AA5" s="10">
        <f t="shared" ca="1" si="0"/>
        <v>45366</v>
      </c>
      <c r="AB5" s="10">
        <f t="shared" ca="1" si="0"/>
        <v>45367</v>
      </c>
      <c r="AC5" s="12">
        <f t="shared" ca="1" si="0"/>
        <v>45368</v>
      </c>
      <c r="AD5" s="11">
        <f ca="1">AC5+1</f>
        <v>45369</v>
      </c>
      <c r="AE5" s="10">
        <f ca="1">AD5+1</f>
        <v>45370</v>
      </c>
      <c r="AF5" s="10">
        <f t="shared" ca="1" si="0"/>
        <v>45371</v>
      </c>
      <c r="AG5" s="10">
        <f t="shared" ca="1" si="0"/>
        <v>45372</v>
      </c>
      <c r="AH5" s="10">
        <f t="shared" ca="1" si="0"/>
        <v>45373</v>
      </c>
      <c r="AI5" s="10">
        <f t="shared" ca="1" si="0"/>
        <v>45374</v>
      </c>
      <c r="AJ5" s="12">
        <f t="shared" ca="1" si="0"/>
        <v>45375</v>
      </c>
      <c r="AK5" s="11">
        <f ca="1">AJ5+1</f>
        <v>45376</v>
      </c>
      <c r="AL5" s="10">
        <f ca="1">AK5+1</f>
        <v>45377</v>
      </c>
      <c r="AM5" s="10">
        <f t="shared" ca="1" si="0"/>
        <v>45378</v>
      </c>
      <c r="AN5" s="10">
        <f t="shared" ca="1" si="0"/>
        <v>45379</v>
      </c>
      <c r="AO5" s="10">
        <f t="shared" ca="1" si="0"/>
        <v>45380</v>
      </c>
      <c r="AP5" s="10">
        <f t="shared" ca="1" si="0"/>
        <v>45381</v>
      </c>
      <c r="AQ5" s="12">
        <f t="shared" ca="1" si="0"/>
        <v>45382</v>
      </c>
      <c r="AR5" s="11">
        <f ca="1">AQ5+1</f>
        <v>45383</v>
      </c>
      <c r="AS5" s="10">
        <f ca="1">AR5+1</f>
        <v>45384</v>
      </c>
      <c r="AT5" s="10">
        <f t="shared" ca="1" si="0"/>
        <v>45385</v>
      </c>
      <c r="AU5" s="10">
        <f t="shared" ca="1" si="0"/>
        <v>45386</v>
      </c>
      <c r="AV5" s="10">
        <f t="shared" ca="1" si="0"/>
        <v>45387</v>
      </c>
      <c r="AW5" s="10">
        <f t="shared" ca="1" si="0"/>
        <v>45388</v>
      </c>
      <c r="AX5" s="12">
        <f t="shared" ca="1" si="0"/>
        <v>45389</v>
      </c>
      <c r="AY5" s="11">
        <f t="shared" ref="AY5:BL5" ca="1" si="1">AX5+1</f>
        <v>45390</v>
      </c>
      <c r="AZ5" s="10">
        <f t="shared" ca="1" si="1"/>
        <v>45391</v>
      </c>
      <c r="BA5" s="10">
        <f t="shared" ca="1" si="1"/>
        <v>45392</v>
      </c>
      <c r="BB5" s="10">
        <f t="shared" ca="1" si="1"/>
        <v>45393</v>
      </c>
      <c r="BC5" s="10">
        <f t="shared" ca="1" si="1"/>
        <v>45394</v>
      </c>
      <c r="BD5" s="10">
        <f t="shared" ca="1" si="1"/>
        <v>45395</v>
      </c>
      <c r="BE5" s="12">
        <f t="shared" ca="1" si="1"/>
        <v>45396</v>
      </c>
      <c r="BF5" s="11">
        <f t="shared" ca="1" si="1"/>
        <v>45397</v>
      </c>
      <c r="BG5" s="10">
        <f t="shared" ca="1" si="1"/>
        <v>45398</v>
      </c>
      <c r="BH5" s="10">
        <f t="shared" ca="1" si="1"/>
        <v>45399</v>
      </c>
      <c r="BI5" s="10">
        <f t="shared" ca="1" si="1"/>
        <v>45400</v>
      </c>
      <c r="BJ5" s="10">
        <f t="shared" ca="1" si="1"/>
        <v>45401</v>
      </c>
      <c r="BK5" s="10">
        <f t="shared" ca="1" si="1"/>
        <v>45402</v>
      </c>
      <c r="BL5" s="12">
        <f t="shared" ca="1" si="1"/>
        <v>45403</v>
      </c>
    </row>
    <row r="6" spans="1:64" ht="30" customHeight="1" thickBot="1" x14ac:dyDescent="0.3">
      <c r="A6" s="59" t="s">
        <v>35</v>
      </c>
      <c r="B6" s="8" t="s">
        <v>10</v>
      </c>
      <c r="C6" s="9" t="s">
        <v>4</v>
      </c>
      <c r="D6" s="9" t="s">
        <v>3</v>
      </c>
      <c r="E6" s="9" t="s">
        <v>6</v>
      </c>
      <c r="F6" s="9" t="s">
        <v>7</v>
      </c>
      <c r="G6" s="9"/>
      <c r="H6" s="9" t="s">
        <v>8</v>
      </c>
      <c r="I6" s="13" t="str">
        <f ca="1">LEFT(TEXT(I5,"ddd"),1)</f>
        <v>M</v>
      </c>
      <c r="J6" s="13" t="str">
        <f t="shared" ref="J6:AR6" ca="1" si="2">LEFT(TEXT(J5,"ddd"),1)</f>
        <v>T</v>
      </c>
      <c r="K6" s="13" t="str">
        <f t="shared" ca="1" si="2"/>
        <v>W</v>
      </c>
      <c r="L6" s="13" t="str">
        <f t="shared" ca="1" si="2"/>
        <v>T</v>
      </c>
      <c r="M6" s="13" t="str">
        <f t="shared" ca="1" si="2"/>
        <v>F</v>
      </c>
      <c r="N6" s="13" t="str">
        <f t="shared" ca="1" si="2"/>
        <v>S</v>
      </c>
      <c r="O6" s="13" t="str">
        <f t="shared" ca="1" si="2"/>
        <v>S</v>
      </c>
      <c r="P6" s="13" t="str">
        <f t="shared" ca="1" si="2"/>
        <v>M</v>
      </c>
      <c r="Q6" s="13" t="str">
        <f t="shared" ca="1" si="2"/>
        <v>T</v>
      </c>
      <c r="R6" s="13" t="str">
        <f t="shared" ca="1" si="2"/>
        <v>W</v>
      </c>
      <c r="S6" s="13" t="str">
        <f t="shared" ca="1" si="2"/>
        <v>T</v>
      </c>
      <c r="T6" s="13" t="str">
        <f t="shared" ca="1" si="2"/>
        <v>F</v>
      </c>
      <c r="U6" s="13" t="str">
        <f t="shared" ca="1" si="2"/>
        <v>S</v>
      </c>
      <c r="V6" s="13" t="str">
        <f t="shared" ca="1" si="2"/>
        <v>S</v>
      </c>
      <c r="W6" s="13" t="str">
        <f t="shared" ca="1" si="2"/>
        <v>M</v>
      </c>
      <c r="X6" s="13" t="str">
        <f t="shared" ca="1" si="2"/>
        <v>T</v>
      </c>
      <c r="Y6" s="13" t="str">
        <f t="shared" ca="1" si="2"/>
        <v>W</v>
      </c>
      <c r="Z6" s="13" t="str">
        <f t="shared" ca="1" si="2"/>
        <v>T</v>
      </c>
      <c r="AA6" s="13" t="str">
        <f t="shared" ca="1" si="2"/>
        <v>F</v>
      </c>
      <c r="AB6" s="13" t="str">
        <f t="shared" ca="1" si="2"/>
        <v>S</v>
      </c>
      <c r="AC6" s="13" t="str">
        <f t="shared" ca="1" si="2"/>
        <v>S</v>
      </c>
      <c r="AD6" s="13" t="str">
        <f t="shared" ca="1" si="2"/>
        <v>M</v>
      </c>
      <c r="AE6" s="13" t="str">
        <f t="shared" ca="1" si="2"/>
        <v>T</v>
      </c>
      <c r="AF6" s="13" t="str">
        <f t="shared" ca="1" si="2"/>
        <v>W</v>
      </c>
      <c r="AG6" s="13" t="str">
        <f t="shared" ca="1" si="2"/>
        <v>T</v>
      </c>
      <c r="AH6" s="13" t="str">
        <f t="shared" ca="1" si="2"/>
        <v>F</v>
      </c>
      <c r="AI6" s="13" t="str">
        <f t="shared" ca="1" si="2"/>
        <v>S</v>
      </c>
      <c r="AJ6" s="13" t="str">
        <f t="shared" ca="1" si="2"/>
        <v>S</v>
      </c>
      <c r="AK6" s="13" t="str">
        <f t="shared" ca="1" si="2"/>
        <v>M</v>
      </c>
      <c r="AL6" s="13" t="str">
        <f t="shared" ca="1" si="2"/>
        <v>T</v>
      </c>
      <c r="AM6" s="13" t="str">
        <f t="shared" ca="1" si="2"/>
        <v>W</v>
      </c>
      <c r="AN6" s="13" t="str">
        <f t="shared" ca="1" si="2"/>
        <v>T</v>
      </c>
      <c r="AO6" s="13" t="str">
        <f t="shared" ca="1" si="2"/>
        <v>F</v>
      </c>
      <c r="AP6" s="13" t="str">
        <f t="shared" ca="1" si="2"/>
        <v>S</v>
      </c>
      <c r="AQ6" s="13" t="str">
        <f t="shared" ca="1" si="2"/>
        <v>S</v>
      </c>
      <c r="AR6" s="13" t="str">
        <f t="shared" ca="1" si="2"/>
        <v>M</v>
      </c>
      <c r="AS6" s="13" t="str">
        <f t="shared" ref="AS6:BL6" ca="1" si="3">LEFT(TEXT(AS5,"ddd"),1)</f>
        <v>T</v>
      </c>
      <c r="AT6" s="13" t="str">
        <f t="shared" ca="1" si="3"/>
        <v>W</v>
      </c>
      <c r="AU6" s="13" t="str">
        <f t="shared" ca="1" si="3"/>
        <v>T</v>
      </c>
      <c r="AV6" s="13" t="str">
        <f t="shared" ca="1" si="3"/>
        <v>F</v>
      </c>
      <c r="AW6" s="13" t="str">
        <f t="shared" ca="1" si="3"/>
        <v>S</v>
      </c>
      <c r="AX6" s="13" t="str">
        <f t="shared" ca="1" si="3"/>
        <v>S</v>
      </c>
      <c r="AY6" s="13" t="str">
        <f t="shared" ca="1" si="3"/>
        <v>M</v>
      </c>
      <c r="AZ6" s="13" t="str">
        <f t="shared" ca="1" si="3"/>
        <v>T</v>
      </c>
      <c r="BA6" s="13" t="str">
        <f t="shared" ca="1" si="3"/>
        <v>W</v>
      </c>
      <c r="BB6" s="13" t="str">
        <f t="shared" ca="1" si="3"/>
        <v>T</v>
      </c>
      <c r="BC6" s="13" t="str">
        <f t="shared" ca="1" si="3"/>
        <v>F</v>
      </c>
      <c r="BD6" s="13" t="str">
        <f t="shared" ca="1" si="3"/>
        <v>S</v>
      </c>
      <c r="BE6" s="13" t="str">
        <f t="shared" ca="1" si="3"/>
        <v>S</v>
      </c>
      <c r="BF6" s="13" t="str">
        <f t="shared" ca="1" si="3"/>
        <v>M</v>
      </c>
      <c r="BG6" s="13" t="str">
        <f t="shared" ca="1" si="3"/>
        <v>T</v>
      </c>
      <c r="BH6" s="13" t="str">
        <f t="shared" ca="1" si="3"/>
        <v>W</v>
      </c>
      <c r="BI6" s="13" t="str">
        <f t="shared" ca="1" si="3"/>
        <v>T</v>
      </c>
      <c r="BJ6" s="13" t="str">
        <f t="shared" ca="1" si="3"/>
        <v>F</v>
      </c>
      <c r="BK6" s="13" t="str">
        <f t="shared" ca="1" si="3"/>
        <v>S</v>
      </c>
      <c r="BL6" s="13" t="str">
        <f t="shared" ca="1" si="3"/>
        <v>S</v>
      </c>
    </row>
    <row r="7" spans="1:64" ht="30" hidden="1" customHeight="1" thickBot="1" x14ac:dyDescent="0.3">
      <c r="A7" s="58" t="s">
        <v>30</v>
      </c>
      <c r="C7" s="62"/>
      <c r="E7"/>
      <c r="H7" t="str">
        <f>IF(OR(ISBLANK(task_start),ISBLANK(task_end)),"",task_end-task_start+1)</f>
        <v/>
      </c>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row>
    <row r="8" spans="1:64" s="3" customFormat="1" ht="30" customHeight="1" thickBot="1" x14ac:dyDescent="0.3">
      <c r="A8" s="59" t="s">
        <v>36</v>
      </c>
      <c r="B8" s="18" t="s">
        <v>43</v>
      </c>
      <c r="C8" s="71"/>
      <c r="D8" s="19"/>
      <c r="E8" s="20"/>
      <c r="F8" s="21"/>
      <c r="G8" s="17"/>
      <c r="H8" s="17" t="str">
        <f t="shared" ref="H8:H47" si="4">IF(OR(ISBLANK(task_start),ISBLANK(task_end)),"",task_end-task_start+1)</f>
        <v/>
      </c>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row>
    <row r="9" spans="1:64" s="3" customFormat="1" ht="30" customHeight="1" thickBot="1" x14ac:dyDescent="0.3">
      <c r="A9" s="59" t="s">
        <v>37</v>
      </c>
      <c r="B9" s="81" t="s">
        <v>49</v>
      </c>
      <c r="C9" s="85" t="s">
        <v>76</v>
      </c>
      <c r="D9" s="22">
        <v>0.5</v>
      </c>
      <c r="E9" s="66">
        <f ca="1">Project_Start</f>
        <v>45348</v>
      </c>
      <c r="F9" s="66">
        <f ca="1">E9+3</f>
        <v>45351</v>
      </c>
      <c r="G9" s="17"/>
      <c r="H9" s="17">
        <f t="shared" ca="1" si="4"/>
        <v>4</v>
      </c>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row>
    <row r="10" spans="1:64" s="3" customFormat="1" ht="30" customHeight="1" thickBot="1" x14ac:dyDescent="0.3">
      <c r="A10" s="59" t="s">
        <v>38</v>
      </c>
      <c r="B10" s="81" t="s">
        <v>50</v>
      </c>
      <c r="C10" s="85" t="s">
        <v>77</v>
      </c>
      <c r="D10" s="22">
        <v>0.6</v>
      </c>
      <c r="E10" s="66">
        <f ca="1">F9</f>
        <v>45351</v>
      </c>
      <c r="F10" s="66">
        <f ca="1">E10+2</f>
        <v>45353</v>
      </c>
      <c r="G10" s="17"/>
      <c r="H10" s="17">
        <f t="shared" ca="1" si="4"/>
        <v>3</v>
      </c>
      <c r="I10" s="44"/>
      <c r="J10" s="44"/>
      <c r="K10" s="44"/>
      <c r="L10" s="44"/>
      <c r="M10" s="44"/>
      <c r="N10" s="44"/>
      <c r="O10" s="44"/>
      <c r="P10" s="44"/>
      <c r="Q10" s="44"/>
      <c r="R10" s="44"/>
      <c r="S10" s="44"/>
      <c r="T10" s="44"/>
      <c r="U10" s="45"/>
      <c r="V10" s="45"/>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row>
    <row r="11" spans="1:64" s="3" customFormat="1" ht="30" customHeight="1" thickBot="1" x14ac:dyDescent="0.3">
      <c r="A11" s="58"/>
      <c r="B11" s="81" t="s">
        <v>51</v>
      </c>
      <c r="C11" s="85" t="s">
        <v>78</v>
      </c>
      <c r="D11" s="22">
        <v>0.5</v>
      </c>
      <c r="E11" s="66">
        <f ca="1">F10</f>
        <v>45353</v>
      </c>
      <c r="F11" s="66">
        <f ca="1">E11+4</f>
        <v>45357</v>
      </c>
      <c r="G11" s="17"/>
      <c r="H11" s="17">
        <f t="shared" ca="1" si="4"/>
        <v>5</v>
      </c>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row>
    <row r="12" spans="1:64" s="3" customFormat="1" ht="30" customHeight="1" thickBot="1" x14ac:dyDescent="0.3">
      <c r="A12" s="58"/>
      <c r="B12" s="81" t="s">
        <v>52</v>
      </c>
      <c r="C12" s="85" t="s">
        <v>79</v>
      </c>
      <c r="D12" s="22">
        <v>0.25</v>
      </c>
      <c r="E12" s="66">
        <f ca="1">F11</f>
        <v>45357</v>
      </c>
      <c r="F12" s="66">
        <f ca="1">E12+5</f>
        <v>45362</v>
      </c>
      <c r="G12" s="17"/>
      <c r="H12" s="17">
        <f t="shared" ca="1" si="4"/>
        <v>6</v>
      </c>
      <c r="I12" s="44"/>
      <c r="J12" s="44"/>
      <c r="K12" s="44"/>
      <c r="L12" s="44"/>
      <c r="M12" s="44"/>
      <c r="N12" s="44"/>
      <c r="O12" s="44"/>
      <c r="P12" s="44"/>
      <c r="Q12" s="44"/>
      <c r="R12" s="44"/>
      <c r="S12" s="44"/>
      <c r="T12" s="44"/>
      <c r="U12" s="44"/>
      <c r="V12" s="44"/>
      <c r="W12" s="44"/>
      <c r="X12" s="44"/>
      <c r="Y12" s="45"/>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row>
    <row r="13" spans="1:64" s="3" customFormat="1" ht="30" customHeight="1" thickBot="1" x14ac:dyDescent="0.3">
      <c r="A13" s="58"/>
      <c r="B13" s="81" t="s">
        <v>53</v>
      </c>
      <c r="C13" s="85" t="s">
        <v>80</v>
      </c>
      <c r="D13" s="22">
        <v>0.3</v>
      </c>
      <c r="E13" s="66">
        <f ca="1">E10+1</f>
        <v>45352</v>
      </c>
      <c r="F13" s="66">
        <f ca="1">E13+2</f>
        <v>45354</v>
      </c>
      <c r="G13" s="17"/>
      <c r="H13" s="17">
        <f t="shared" ca="1" si="4"/>
        <v>3</v>
      </c>
      <c r="I13" s="44"/>
      <c r="J13" s="44"/>
      <c r="K13" s="44"/>
      <c r="L13" s="44"/>
      <c r="M13" s="44"/>
      <c r="N13" s="44"/>
      <c r="O13" s="44"/>
      <c r="P13" s="44"/>
      <c r="Q13" s="44"/>
      <c r="R13" s="44"/>
      <c r="S13" s="44"/>
      <c r="T13" s="44"/>
      <c r="U13" s="44"/>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row>
    <row r="14" spans="1:64" s="3" customFormat="1" ht="30" customHeight="1" thickBot="1" x14ac:dyDescent="0.3">
      <c r="A14" s="59" t="s">
        <v>39</v>
      </c>
      <c r="B14" s="23" t="s">
        <v>44</v>
      </c>
      <c r="C14" s="73"/>
      <c r="D14" s="24"/>
      <c r="E14" s="25"/>
      <c r="F14" s="26"/>
      <c r="G14" s="17"/>
      <c r="H14" s="17" t="str">
        <f t="shared" si="4"/>
        <v/>
      </c>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row>
    <row r="15" spans="1:64" s="3" customFormat="1" ht="30" customHeight="1" thickBot="1" x14ac:dyDescent="0.3">
      <c r="A15" s="59"/>
      <c r="B15" s="82" t="s">
        <v>54</v>
      </c>
      <c r="C15" s="86" t="s">
        <v>77</v>
      </c>
      <c r="D15" s="27">
        <v>0.5</v>
      </c>
      <c r="E15" s="67">
        <f ca="1">E13+1</f>
        <v>45353</v>
      </c>
      <c r="F15" s="67">
        <f ca="1">E15+4</f>
        <v>45357</v>
      </c>
      <c r="G15" s="17"/>
      <c r="H15" s="17">
        <f t="shared" ca="1" si="4"/>
        <v>5</v>
      </c>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row>
    <row r="16" spans="1:64" s="3" customFormat="1" ht="30" customHeight="1" thickBot="1" x14ac:dyDescent="0.3">
      <c r="A16" s="58"/>
      <c r="B16" s="82" t="s">
        <v>55</v>
      </c>
      <c r="C16" s="86" t="s">
        <v>76</v>
      </c>
      <c r="D16" s="27">
        <v>0.5</v>
      </c>
      <c r="E16" s="67">
        <f ca="1">E15+2</f>
        <v>45355</v>
      </c>
      <c r="F16" s="67">
        <f ca="1">E16+5</f>
        <v>45360</v>
      </c>
      <c r="G16" s="17"/>
      <c r="H16" s="17">
        <f t="shared" ca="1" si="4"/>
        <v>6</v>
      </c>
      <c r="I16" s="44"/>
      <c r="J16" s="44"/>
      <c r="K16" s="44"/>
      <c r="L16" s="44"/>
      <c r="M16" s="44"/>
      <c r="N16" s="44"/>
      <c r="O16" s="44"/>
      <c r="P16" s="44"/>
      <c r="Q16" s="44"/>
      <c r="R16" s="44"/>
      <c r="S16" s="44"/>
      <c r="T16" s="44"/>
      <c r="U16" s="45"/>
      <c r="V16" s="45"/>
      <c r="W16" s="44"/>
      <c r="X16" s="44"/>
      <c r="Y16" s="44"/>
      <c r="Z16" s="44"/>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row>
    <row r="17" spans="1:64" s="3" customFormat="1" ht="30" customHeight="1" thickBot="1" x14ac:dyDescent="0.3">
      <c r="A17" s="58"/>
      <c r="B17" s="82" t="s">
        <v>56</v>
      </c>
      <c r="C17" s="86" t="s">
        <v>77</v>
      </c>
      <c r="D17" s="27">
        <v>0.4</v>
      </c>
      <c r="E17" s="67">
        <f ca="1">F16</f>
        <v>45360</v>
      </c>
      <c r="F17" s="67">
        <f ca="1">E17+3</f>
        <v>45363</v>
      </c>
      <c r="G17" s="17"/>
      <c r="H17" s="17">
        <f t="shared" ca="1" si="4"/>
        <v>4</v>
      </c>
      <c r="I17" s="44"/>
      <c r="J17" s="44"/>
      <c r="K17" s="44"/>
      <c r="L17" s="44"/>
      <c r="M17" s="44"/>
      <c r="N17" s="44"/>
      <c r="O17" s="44"/>
      <c r="P17" s="44"/>
      <c r="Q17" s="44"/>
      <c r="R17" s="44"/>
      <c r="S17" s="44"/>
      <c r="T17" s="44"/>
      <c r="U17" s="44"/>
      <c r="V17" s="44"/>
      <c r="W17" s="44"/>
      <c r="X17" s="44"/>
      <c r="Y17" s="44"/>
      <c r="Z17" s="44"/>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row>
    <row r="18" spans="1:64" s="3" customFormat="1" ht="30" customHeight="1" thickBot="1" x14ac:dyDescent="0.3">
      <c r="A18" s="58"/>
      <c r="B18" s="82" t="s">
        <v>57</v>
      </c>
      <c r="C18" s="86" t="s">
        <v>79</v>
      </c>
      <c r="D18" s="27">
        <v>0.6</v>
      </c>
      <c r="E18" s="67">
        <f ca="1">E17</f>
        <v>45360</v>
      </c>
      <c r="F18" s="67">
        <f ca="1">E18+2</f>
        <v>45362</v>
      </c>
      <c r="G18" s="17"/>
      <c r="H18" s="17">
        <f t="shared" ca="1" si="4"/>
        <v>3</v>
      </c>
      <c r="I18" s="44"/>
      <c r="J18" s="44"/>
      <c r="K18" s="44"/>
      <c r="L18" s="44"/>
      <c r="M18" s="44"/>
      <c r="N18" s="44"/>
      <c r="O18" s="44"/>
      <c r="P18" s="44"/>
      <c r="Q18" s="44"/>
      <c r="R18" s="44"/>
      <c r="S18" s="44"/>
      <c r="T18" s="44"/>
      <c r="U18" s="44"/>
      <c r="V18" s="44"/>
      <c r="W18" s="44"/>
      <c r="X18" s="44"/>
      <c r="Y18" s="45"/>
      <c r="Z18" s="44"/>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row>
    <row r="19" spans="1:64" s="3" customFormat="1" ht="30" customHeight="1" thickBot="1" x14ac:dyDescent="0.3">
      <c r="A19" s="58"/>
      <c r="B19" s="82" t="s">
        <v>58</v>
      </c>
      <c r="C19" s="86" t="s">
        <v>78</v>
      </c>
      <c r="D19" s="27">
        <v>0.2</v>
      </c>
      <c r="E19" s="67">
        <f ca="1">E18</f>
        <v>45360</v>
      </c>
      <c r="F19" s="67">
        <f ca="1">E19+3</f>
        <v>45363</v>
      </c>
      <c r="G19" s="17"/>
      <c r="H19" s="17">
        <f t="shared" ca="1" si="4"/>
        <v>4</v>
      </c>
      <c r="I19" s="44"/>
      <c r="J19" s="44"/>
      <c r="K19" s="44"/>
      <c r="L19" s="44"/>
      <c r="M19" s="44"/>
      <c r="N19" s="44"/>
      <c r="O19" s="44"/>
      <c r="P19" s="44"/>
      <c r="Q19" s="44"/>
      <c r="R19" s="44"/>
      <c r="S19" s="44"/>
      <c r="T19" s="44"/>
      <c r="U19" s="44"/>
      <c r="V19" s="44"/>
      <c r="W19" s="44"/>
      <c r="X19" s="44"/>
      <c r="Y19" s="44"/>
      <c r="Z19" s="44"/>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row>
    <row r="20" spans="1:64" s="3" customFormat="1" ht="30" customHeight="1" thickBot="1" x14ac:dyDescent="0.3">
      <c r="A20" s="58" t="s">
        <v>27</v>
      </c>
      <c r="B20" s="28" t="s">
        <v>45</v>
      </c>
      <c r="C20" s="74"/>
      <c r="D20" s="29"/>
      <c r="E20" s="30"/>
      <c r="F20" s="31"/>
      <c r="G20" s="17"/>
      <c r="H20" s="17" t="str">
        <f t="shared" si="4"/>
        <v/>
      </c>
      <c r="I20" s="44"/>
      <c r="J20" s="44"/>
      <c r="K20" s="44"/>
      <c r="L20" s="44"/>
      <c r="M20" s="44"/>
      <c r="N20" s="44"/>
      <c r="O20" s="44"/>
      <c r="P20" s="44"/>
      <c r="Q20" s="44"/>
      <c r="R20" s="44"/>
      <c r="S20" s="44"/>
      <c r="T20" s="44"/>
      <c r="U20" s="44"/>
      <c r="V20" s="44"/>
      <c r="W20" s="44"/>
      <c r="X20" s="44"/>
      <c r="Y20" s="44"/>
      <c r="Z20" s="44"/>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row>
    <row r="21" spans="1:64" s="3" customFormat="1" ht="30" customHeight="1" thickBot="1" x14ac:dyDescent="0.3">
      <c r="A21" s="58"/>
      <c r="B21" s="83" t="s">
        <v>59</v>
      </c>
      <c r="C21" s="87" t="s">
        <v>80</v>
      </c>
      <c r="D21" s="32">
        <v>0.5</v>
      </c>
      <c r="E21" s="68">
        <f ca="1">E9+15</f>
        <v>45363</v>
      </c>
      <c r="F21" s="68">
        <f ca="1">E21+5</f>
        <v>45368</v>
      </c>
      <c r="G21" s="17"/>
      <c r="H21" s="17">
        <f t="shared" ca="1" si="4"/>
        <v>6</v>
      </c>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row>
    <row r="22" spans="1:64" s="3" customFormat="1" ht="30" customHeight="1" thickBot="1" x14ac:dyDescent="0.3">
      <c r="A22" s="58"/>
      <c r="B22" s="83" t="s">
        <v>60</v>
      </c>
      <c r="C22" s="87" t="s">
        <v>76</v>
      </c>
      <c r="D22" s="32">
        <v>0.5</v>
      </c>
      <c r="E22" s="68">
        <f ca="1">F21+1</f>
        <v>45369</v>
      </c>
      <c r="F22" s="68">
        <f ca="1">E22+4</f>
        <v>45373</v>
      </c>
      <c r="G22" s="17"/>
      <c r="H22" s="17">
        <f t="shared" ca="1" si="4"/>
        <v>5</v>
      </c>
      <c r="I22" s="44"/>
      <c r="J22" s="44"/>
      <c r="K22" s="44"/>
      <c r="L22" s="44"/>
      <c r="M22" s="44"/>
      <c r="N22" s="44"/>
      <c r="O22" s="44"/>
      <c r="P22" s="44"/>
      <c r="Q22" s="44"/>
      <c r="R22" s="44"/>
      <c r="S22" s="44"/>
      <c r="T22" s="44"/>
      <c r="U22" s="44"/>
      <c r="V22" s="44"/>
      <c r="W22" s="44"/>
      <c r="X22" s="44"/>
      <c r="Y22" s="44"/>
      <c r="Z22" s="44"/>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row>
    <row r="23" spans="1:64" s="3" customFormat="1" ht="30" customHeight="1" thickBot="1" x14ac:dyDescent="0.3">
      <c r="A23" s="58"/>
      <c r="B23" s="83" t="s">
        <v>61</v>
      </c>
      <c r="C23" s="87" t="s">
        <v>79</v>
      </c>
      <c r="D23" s="32">
        <v>0.7</v>
      </c>
      <c r="E23" s="68">
        <f ca="1">E22+5</f>
        <v>45374</v>
      </c>
      <c r="F23" s="68">
        <f ca="1">E23+5</f>
        <v>45379</v>
      </c>
      <c r="G23" s="17"/>
      <c r="H23" s="17">
        <f t="shared" ca="1" si="4"/>
        <v>6</v>
      </c>
      <c r="I23" s="44"/>
      <c r="J23" s="44"/>
      <c r="K23" s="44"/>
      <c r="L23" s="44"/>
      <c r="M23" s="44"/>
      <c r="N23" s="44"/>
      <c r="O23" s="44"/>
      <c r="P23" s="44"/>
      <c r="Q23" s="44"/>
      <c r="R23" s="44"/>
      <c r="S23" s="44"/>
      <c r="T23" s="44"/>
      <c r="U23" s="44"/>
      <c r="V23" s="44"/>
      <c r="W23" s="44"/>
      <c r="X23" s="44"/>
      <c r="Y23" s="44"/>
      <c r="Z23" s="44"/>
      <c r="AA23" s="4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row>
    <row r="24" spans="1:64" s="3" customFormat="1" ht="30" customHeight="1" thickBot="1" x14ac:dyDescent="0.3">
      <c r="A24" s="58"/>
      <c r="B24" s="83" t="s">
        <v>62</v>
      </c>
      <c r="C24" s="87" t="s">
        <v>78</v>
      </c>
      <c r="D24" s="32">
        <v>0.3</v>
      </c>
      <c r="E24" s="68">
        <f ca="1">F23+1</f>
        <v>45380</v>
      </c>
      <c r="F24" s="68">
        <f ca="1">E24+4</f>
        <v>45384</v>
      </c>
      <c r="G24" s="17"/>
      <c r="H24" s="17">
        <f t="shared" ca="1" si="4"/>
        <v>5</v>
      </c>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row>
    <row r="25" spans="1:64" s="3" customFormat="1" ht="30" customHeight="1" thickBot="1" x14ac:dyDescent="0.3">
      <c r="A25" s="58"/>
      <c r="B25" s="83" t="s">
        <v>63</v>
      </c>
      <c r="C25" s="87" t="s">
        <v>80</v>
      </c>
      <c r="D25" s="32">
        <v>0.45</v>
      </c>
      <c r="E25" s="68">
        <f ca="1">E23</f>
        <v>45374</v>
      </c>
      <c r="F25" s="68">
        <f ca="1">E25+4</f>
        <v>45378</v>
      </c>
      <c r="G25" s="17"/>
      <c r="H25" s="17">
        <f t="shared" ca="1" si="4"/>
        <v>5</v>
      </c>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row>
    <row r="26" spans="1:64" s="3" customFormat="1" ht="30" customHeight="1" thickBot="1" x14ac:dyDescent="0.3">
      <c r="A26" s="58" t="s">
        <v>27</v>
      </c>
      <c r="B26" s="33" t="s">
        <v>46</v>
      </c>
      <c r="C26" s="75"/>
      <c r="D26" s="34"/>
      <c r="E26" s="35"/>
      <c r="F26" s="36"/>
      <c r="G26" s="17"/>
      <c r="H26" s="17" t="str">
        <f t="shared" si="4"/>
        <v/>
      </c>
      <c r="I26" s="44"/>
      <c r="J26" s="44"/>
      <c r="K26" s="44"/>
      <c r="L26" s="44"/>
      <c r="M26" s="44"/>
      <c r="N26" s="44"/>
      <c r="O26" s="44"/>
      <c r="P26" s="44"/>
      <c r="Q26" s="44"/>
      <c r="R26" s="44"/>
      <c r="S26" s="44"/>
      <c r="T26" s="44"/>
      <c r="U26" s="44"/>
      <c r="V26" s="44"/>
      <c r="W26" s="44"/>
      <c r="X26" s="44"/>
      <c r="Y26" s="44"/>
      <c r="Z26" s="44"/>
      <c r="AA26" s="44"/>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row>
    <row r="27" spans="1:64" s="3" customFormat="1" ht="30" customHeight="1" thickBot="1" x14ac:dyDescent="0.3">
      <c r="A27" s="58"/>
      <c r="B27" s="84" t="s">
        <v>64</v>
      </c>
      <c r="C27" s="88" t="s">
        <v>76</v>
      </c>
      <c r="D27" s="37">
        <v>0.55000000000000004</v>
      </c>
      <c r="E27" s="69" t="s">
        <v>26</v>
      </c>
      <c r="F27" s="69" t="s">
        <v>26</v>
      </c>
      <c r="G27" s="17"/>
      <c r="H27" s="17" t="e">
        <f t="shared" si="4"/>
        <v>#VALUE!</v>
      </c>
      <c r="I27" s="44"/>
      <c r="J27" s="44"/>
      <c r="K27" s="44"/>
      <c r="L27" s="44"/>
      <c r="M27" s="44"/>
      <c r="N27" s="44"/>
      <c r="O27" s="44"/>
      <c r="P27" s="44"/>
      <c r="Q27" s="44"/>
      <c r="R27" s="44"/>
      <c r="S27" s="44"/>
      <c r="T27" s="44"/>
      <c r="U27" s="44"/>
      <c r="V27" s="44"/>
      <c r="W27" s="44"/>
      <c r="X27" s="44"/>
      <c r="Y27" s="44"/>
      <c r="Z27" s="44"/>
      <c r="AA27" s="4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row>
    <row r="28" spans="1:64" s="3" customFormat="1" ht="30" customHeight="1" thickBot="1" x14ac:dyDescent="0.3">
      <c r="A28" s="58"/>
      <c r="B28" s="84" t="s">
        <v>65</v>
      </c>
      <c r="C28" s="88" t="s">
        <v>77</v>
      </c>
      <c r="D28" s="37">
        <v>0.4</v>
      </c>
      <c r="E28" s="69" t="s">
        <v>26</v>
      </c>
      <c r="F28" s="69" t="s">
        <v>26</v>
      </c>
      <c r="G28" s="17"/>
      <c r="H28" s="17" t="e">
        <f t="shared" si="4"/>
        <v>#VALUE!</v>
      </c>
      <c r="I28" s="44"/>
      <c r="J28" s="44"/>
      <c r="K28" s="44"/>
      <c r="L28" s="44"/>
      <c r="M28" s="44"/>
      <c r="N28" s="44"/>
      <c r="O28" s="44"/>
      <c r="P28" s="44"/>
      <c r="Q28" s="44"/>
      <c r="R28" s="44"/>
      <c r="S28" s="44"/>
      <c r="T28" s="44"/>
      <c r="U28" s="44"/>
      <c r="V28" s="44"/>
      <c r="W28" s="44"/>
      <c r="X28" s="44"/>
      <c r="Y28" s="44"/>
      <c r="Z28" s="44"/>
      <c r="AA28" s="4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row>
    <row r="29" spans="1:64" s="3" customFormat="1" ht="30" customHeight="1" thickBot="1" x14ac:dyDescent="0.3">
      <c r="A29" s="58"/>
      <c r="B29" s="84" t="s">
        <v>66</v>
      </c>
      <c r="C29" s="88" t="s">
        <v>79</v>
      </c>
      <c r="D29" s="37">
        <v>0.3</v>
      </c>
      <c r="E29" s="69" t="s">
        <v>26</v>
      </c>
      <c r="F29" s="69" t="s">
        <v>26</v>
      </c>
      <c r="G29" s="17"/>
      <c r="H29" s="17" t="e">
        <f t="shared" si="4"/>
        <v>#VALUE!</v>
      </c>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row>
    <row r="30" spans="1:64" s="3" customFormat="1" ht="30" customHeight="1" thickBot="1" x14ac:dyDescent="0.3">
      <c r="A30" s="58"/>
      <c r="B30" s="84" t="s">
        <v>67</v>
      </c>
      <c r="C30" s="88" t="s">
        <v>78</v>
      </c>
      <c r="D30" s="37">
        <v>0.8</v>
      </c>
      <c r="E30" s="69" t="s">
        <v>26</v>
      </c>
      <c r="F30" s="69" t="s">
        <v>26</v>
      </c>
      <c r="G30" s="17"/>
      <c r="H30" s="17" t="e">
        <f t="shared" si="4"/>
        <v>#VALUE!</v>
      </c>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row>
    <row r="31" spans="1:64" s="3" customFormat="1" ht="30" customHeight="1" thickBot="1" x14ac:dyDescent="0.3">
      <c r="A31" s="58"/>
      <c r="B31" s="79" t="s">
        <v>0</v>
      </c>
      <c r="C31" s="76"/>
      <c r="D31" s="37"/>
      <c r="E31" s="69" t="s">
        <v>26</v>
      </c>
      <c r="F31" s="69" t="s">
        <v>26</v>
      </c>
      <c r="G31" s="17"/>
      <c r="H31" s="17" t="e">
        <f t="shared" si="4"/>
        <v>#VALUE!</v>
      </c>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row>
    <row r="32" spans="1:64" ht="30" customHeight="1" thickBot="1" x14ac:dyDescent="0.3">
      <c r="A32" s="59" t="s">
        <v>35</v>
      </c>
      <c r="B32" s="8" t="s">
        <v>10</v>
      </c>
      <c r="C32" s="9" t="s">
        <v>4</v>
      </c>
      <c r="D32" s="9" t="s">
        <v>3</v>
      </c>
      <c r="E32" s="9" t="s">
        <v>6</v>
      </c>
      <c r="F32" s="9" t="s">
        <v>7</v>
      </c>
      <c r="G32" s="9"/>
      <c r="H32" s="9" t="s">
        <v>8</v>
      </c>
      <c r="I32" s="13" t="str">
        <f t="shared" ref="I32:BL32" si="5">LEFT(TEXT(I31,"ddd"),1)</f>
        <v>S</v>
      </c>
      <c r="J32" s="13" t="str">
        <f t="shared" si="5"/>
        <v>S</v>
      </c>
      <c r="K32" s="13" t="str">
        <f t="shared" si="5"/>
        <v>S</v>
      </c>
      <c r="L32" s="13" t="str">
        <f t="shared" si="5"/>
        <v>S</v>
      </c>
      <c r="M32" s="13" t="str">
        <f t="shared" si="5"/>
        <v>S</v>
      </c>
      <c r="N32" s="13" t="str">
        <f t="shared" si="5"/>
        <v>S</v>
      </c>
      <c r="O32" s="13" t="str">
        <f t="shared" si="5"/>
        <v>S</v>
      </c>
      <c r="P32" s="13" t="str">
        <f t="shared" si="5"/>
        <v>S</v>
      </c>
      <c r="Q32" s="13" t="str">
        <f t="shared" si="5"/>
        <v>S</v>
      </c>
      <c r="R32" s="13" t="str">
        <f t="shared" si="5"/>
        <v>S</v>
      </c>
      <c r="S32" s="13" t="str">
        <f t="shared" si="5"/>
        <v>S</v>
      </c>
      <c r="T32" s="13" t="str">
        <f t="shared" si="5"/>
        <v>S</v>
      </c>
      <c r="U32" s="13" t="str">
        <f t="shared" si="5"/>
        <v>S</v>
      </c>
      <c r="V32" s="13" t="str">
        <f t="shared" si="5"/>
        <v>S</v>
      </c>
      <c r="W32" s="13" t="str">
        <f t="shared" si="5"/>
        <v>S</v>
      </c>
      <c r="X32" s="13" t="str">
        <f t="shared" si="5"/>
        <v>S</v>
      </c>
      <c r="Y32" s="13" t="str">
        <f t="shared" si="5"/>
        <v>S</v>
      </c>
      <c r="Z32" s="13" t="str">
        <f t="shared" si="5"/>
        <v>S</v>
      </c>
      <c r="AA32" s="13" t="str">
        <f t="shared" si="5"/>
        <v>S</v>
      </c>
      <c r="AB32" s="13" t="str">
        <f t="shared" si="5"/>
        <v>S</v>
      </c>
      <c r="AC32" s="13" t="str">
        <f t="shared" si="5"/>
        <v>S</v>
      </c>
      <c r="AD32" s="13" t="str">
        <f t="shared" si="5"/>
        <v>S</v>
      </c>
      <c r="AE32" s="13" t="str">
        <f t="shared" si="5"/>
        <v>S</v>
      </c>
      <c r="AF32" s="13" t="str">
        <f t="shared" si="5"/>
        <v>S</v>
      </c>
      <c r="AG32" s="13" t="str">
        <f t="shared" si="5"/>
        <v>S</v>
      </c>
      <c r="AH32" s="13" t="str">
        <f t="shared" si="5"/>
        <v>S</v>
      </c>
      <c r="AI32" s="13" t="str">
        <f t="shared" si="5"/>
        <v>S</v>
      </c>
      <c r="AJ32" s="13" t="str">
        <f t="shared" si="5"/>
        <v>S</v>
      </c>
      <c r="AK32" s="13" t="str">
        <f t="shared" si="5"/>
        <v>S</v>
      </c>
      <c r="AL32" s="13" t="str">
        <f t="shared" si="5"/>
        <v>S</v>
      </c>
      <c r="AM32" s="13" t="str">
        <f t="shared" si="5"/>
        <v>S</v>
      </c>
      <c r="AN32" s="13" t="str">
        <f t="shared" si="5"/>
        <v>S</v>
      </c>
      <c r="AO32" s="13" t="str">
        <f t="shared" si="5"/>
        <v>S</v>
      </c>
      <c r="AP32" s="13" t="str">
        <f t="shared" si="5"/>
        <v>S</v>
      </c>
      <c r="AQ32" s="13" t="str">
        <f t="shared" si="5"/>
        <v>S</v>
      </c>
      <c r="AR32" s="13" t="str">
        <f t="shared" si="5"/>
        <v>S</v>
      </c>
      <c r="AS32" s="13" t="str">
        <f t="shared" si="5"/>
        <v>S</v>
      </c>
      <c r="AT32" s="13" t="str">
        <f t="shared" si="5"/>
        <v>S</v>
      </c>
      <c r="AU32" s="13" t="str">
        <f t="shared" si="5"/>
        <v>S</v>
      </c>
      <c r="AV32" s="13" t="str">
        <f t="shared" si="5"/>
        <v>S</v>
      </c>
      <c r="AW32" s="13" t="str">
        <f t="shared" si="5"/>
        <v>S</v>
      </c>
      <c r="AX32" s="13" t="str">
        <f t="shared" si="5"/>
        <v>S</v>
      </c>
      <c r="AY32" s="13" t="str">
        <f t="shared" si="5"/>
        <v>S</v>
      </c>
      <c r="AZ32" s="13" t="str">
        <f t="shared" si="5"/>
        <v>S</v>
      </c>
      <c r="BA32" s="13" t="str">
        <f t="shared" si="5"/>
        <v>S</v>
      </c>
      <c r="BB32" s="13" t="str">
        <f t="shared" si="5"/>
        <v>S</v>
      </c>
      <c r="BC32" s="13" t="str">
        <f t="shared" si="5"/>
        <v>S</v>
      </c>
      <c r="BD32" s="13" t="str">
        <f t="shared" si="5"/>
        <v>S</v>
      </c>
      <c r="BE32" s="13" t="str">
        <f t="shared" si="5"/>
        <v>S</v>
      </c>
      <c r="BF32" s="13" t="str">
        <f t="shared" si="5"/>
        <v>S</v>
      </c>
      <c r="BG32" s="13" t="str">
        <f t="shared" si="5"/>
        <v>S</v>
      </c>
      <c r="BH32" s="13" t="str">
        <f t="shared" si="5"/>
        <v>S</v>
      </c>
      <c r="BI32" s="13" t="str">
        <f t="shared" si="5"/>
        <v>S</v>
      </c>
      <c r="BJ32" s="13" t="str">
        <f t="shared" si="5"/>
        <v>S</v>
      </c>
      <c r="BK32" s="13" t="str">
        <f t="shared" si="5"/>
        <v>S</v>
      </c>
      <c r="BL32" s="13" t="str">
        <f t="shared" si="5"/>
        <v>S</v>
      </c>
    </row>
    <row r="33" spans="1:64" ht="30" hidden="1" customHeight="1" thickBot="1" x14ac:dyDescent="0.3">
      <c r="A33" s="58" t="s">
        <v>30</v>
      </c>
      <c r="C33" s="62"/>
      <c r="E33"/>
      <c r="H33" t="str">
        <f>IF(OR(ISBLANK(task_start),ISBLANK(task_end)),"",task_end-task_start+1)</f>
        <v/>
      </c>
      <c r="I33" s="44"/>
      <c r="J33" s="44"/>
      <c r="K33" s="44"/>
      <c r="L33" s="44"/>
      <c r="M33" s="44"/>
      <c r="N33" s="44"/>
      <c r="O33" s="44"/>
      <c r="P33" s="44"/>
      <c r="Q33" s="44"/>
      <c r="R33" s="44"/>
      <c r="S33" s="44"/>
      <c r="T33" s="44"/>
      <c r="U33" s="44"/>
      <c r="V33" s="44"/>
      <c r="W33" s="44"/>
      <c r="X33" s="44"/>
      <c r="Y33" s="44"/>
      <c r="Z33" s="44"/>
      <c r="AA33" s="44"/>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44"/>
      <c r="BK33" s="44"/>
      <c r="BL33" s="44"/>
    </row>
    <row r="34" spans="1:64" s="3" customFormat="1" ht="30" customHeight="1" thickBot="1" x14ac:dyDescent="0.3">
      <c r="A34" s="59" t="s">
        <v>36</v>
      </c>
      <c r="B34" s="18" t="s">
        <v>47</v>
      </c>
      <c r="C34" s="71"/>
      <c r="D34" s="19"/>
      <c r="E34" s="20"/>
      <c r="F34" s="21"/>
      <c r="G34" s="17"/>
      <c r="H34" s="17" t="str">
        <f t="shared" si="4"/>
        <v/>
      </c>
      <c r="I34" s="44"/>
      <c r="J34" s="44"/>
      <c r="K34" s="44"/>
      <c r="L34" s="44"/>
      <c r="M34" s="44"/>
      <c r="N34" s="44"/>
      <c r="O34" s="44"/>
      <c r="P34" s="44"/>
      <c r="Q34" s="44"/>
      <c r="R34" s="44"/>
      <c r="S34" s="44"/>
      <c r="T34" s="44"/>
      <c r="U34" s="44"/>
      <c r="V34" s="44"/>
      <c r="W34" s="44"/>
      <c r="X34" s="44"/>
      <c r="Y34" s="44"/>
      <c r="Z34" s="44"/>
      <c r="AA34" s="44"/>
      <c r="AB34" s="44"/>
      <c r="AC34" s="44"/>
      <c r="AD34" s="44"/>
      <c r="AE34" s="44"/>
      <c r="AF34" s="44"/>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4"/>
      <c r="BE34" s="44"/>
      <c r="BF34" s="44"/>
      <c r="BG34" s="44"/>
      <c r="BH34" s="44"/>
      <c r="BI34" s="44"/>
      <c r="BJ34" s="44"/>
      <c r="BK34" s="44"/>
      <c r="BL34" s="44"/>
    </row>
    <row r="35" spans="1:64" s="3" customFormat="1" ht="30" customHeight="1" thickBot="1" x14ac:dyDescent="0.3">
      <c r="A35" s="59" t="s">
        <v>37</v>
      </c>
      <c r="B35" s="81" t="s">
        <v>68</v>
      </c>
      <c r="C35" s="85" t="s">
        <v>77</v>
      </c>
      <c r="D35" s="22">
        <v>0.5</v>
      </c>
      <c r="E35" s="66">
        <f ca="1">Project_Start</f>
        <v>45348</v>
      </c>
      <c r="F35" s="66">
        <f ca="1">E35+3</f>
        <v>45351</v>
      </c>
      <c r="G35" s="17"/>
      <c r="H35" s="17">
        <f t="shared" ca="1" si="4"/>
        <v>4</v>
      </c>
      <c r="I35" s="44"/>
      <c r="J35" s="44"/>
      <c r="K35" s="44"/>
      <c r="L35" s="44"/>
      <c r="M35" s="44"/>
      <c r="N35" s="44"/>
      <c r="O35" s="44"/>
      <c r="P35" s="44"/>
      <c r="Q35" s="44"/>
      <c r="R35" s="44"/>
      <c r="S35" s="44"/>
      <c r="T35" s="44"/>
      <c r="U35" s="44"/>
      <c r="V35" s="44"/>
      <c r="W35" s="44"/>
      <c r="X35" s="44"/>
      <c r="Y35" s="44"/>
      <c r="Z35" s="44"/>
      <c r="AA35" s="44"/>
      <c r="AB35" s="44"/>
      <c r="AC35" s="44"/>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4"/>
      <c r="BE35" s="44"/>
      <c r="BF35" s="44"/>
      <c r="BG35" s="44"/>
      <c r="BH35" s="44"/>
      <c r="BI35" s="44"/>
      <c r="BJ35" s="44"/>
      <c r="BK35" s="44"/>
      <c r="BL35" s="44"/>
    </row>
    <row r="36" spans="1:64" s="3" customFormat="1" ht="30" customHeight="1" thickBot="1" x14ac:dyDescent="0.3">
      <c r="A36" s="59" t="s">
        <v>38</v>
      </c>
      <c r="B36" s="81" t="s">
        <v>69</v>
      </c>
      <c r="C36" s="85" t="s">
        <v>78</v>
      </c>
      <c r="D36" s="22">
        <v>0.6</v>
      </c>
      <c r="E36" s="66">
        <f ca="1">F35</f>
        <v>45351</v>
      </c>
      <c r="F36" s="66">
        <f ca="1">E36+2</f>
        <v>45353</v>
      </c>
      <c r="G36" s="17"/>
      <c r="H36" s="17">
        <f t="shared" ca="1" si="4"/>
        <v>3</v>
      </c>
      <c r="I36" s="44"/>
      <c r="J36" s="44"/>
      <c r="K36" s="44"/>
      <c r="L36" s="44"/>
      <c r="M36" s="44"/>
      <c r="N36" s="44"/>
      <c r="O36" s="44"/>
      <c r="P36" s="44"/>
      <c r="Q36" s="44"/>
      <c r="R36" s="44"/>
      <c r="S36" s="44"/>
      <c r="T36" s="44"/>
      <c r="U36" s="45"/>
      <c r="V36" s="45"/>
      <c r="W36" s="44"/>
      <c r="X36" s="44"/>
      <c r="Y36" s="44"/>
      <c r="Z36" s="44"/>
      <c r="AA36" s="44"/>
      <c r="AB36" s="44"/>
      <c r="AC36" s="44"/>
      <c r="AD36" s="44"/>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44"/>
      <c r="BK36" s="44"/>
      <c r="BL36" s="44"/>
    </row>
    <row r="37" spans="1:64" s="3" customFormat="1" ht="30" customHeight="1" thickBot="1" x14ac:dyDescent="0.3">
      <c r="A37" s="58"/>
      <c r="B37" s="81" t="s">
        <v>70</v>
      </c>
      <c r="C37" s="85" t="s">
        <v>80</v>
      </c>
      <c r="D37" s="22">
        <v>0.5</v>
      </c>
      <c r="E37" s="66">
        <f ca="1">F36</f>
        <v>45353</v>
      </c>
      <c r="F37" s="66">
        <f ca="1">E37+4</f>
        <v>45357</v>
      </c>
      <c r="G37" s="17"/>
      <c r="H37" s="17">
        <f t="shared" ca="1" si="4"/>
        <v>5</v>
      </c>
      <c r="I37" s="44"/>
      <c r="J37" s="44"/>
      <c r="K37" s="44"/>
      <c r="L37" s="44"/>
      <c r="M37" s="44"/>
      <c r="N37" s="44"/>
      <c r="O37" s="44"/>
      <c r="P37" s="44"/>
      <c r="Q37" s="44"/>
      <c r="R37" s="44"/>
      <c r="S37" s="44"/>
      <c r="T37" s="44"/>
      <c r="U37" s="44"/>
      <c r="V37" s="44"/>
      <c r="W37" s="44"/>
      <c r="X37" s="44"/>
      <c r="Y37" s="44"/>
      <c r="Z37" s="44"/>
      <c r="AA37" s="44"/>
      <c r="AB37" s="44"/>
      <c r="AC37" s="44"/>
      <c r="AD37" s="44"/>
      <c r="AE37" s="44"/>
      <c r="AF37" s="44"/>
      <c r="AG37" s="44"/>
      <c r="AH37" s="44"/>
      <c r="AI37" s="44"/>
      <c r="AJ37" s="44"/>
      <c r="AK37" s="44"/>
      <c r="AL37" s="44"/>
      <c r="AM37" s="44"/>
      <c r="AN37" s="44"/>
      <c r="AO37" s="44"/>
      <c r="AP37" s="44"/>
      <c r="AQ37" s="44"/>
      <c r="AR37" s="44"/>
      <c r="AS37" s="44"/>
      <c r="AT37" s="44"/>
      <c r="AU37" s="44"/>
      <c r="AV37" s="44"/>
      <c r="AW37" s="44"/>
      <c r="AX37" s="44"/>
      <c r="AY37" s="44"/>
      <c r="AZ37" s="44"/>
      <c r="BA37" s="44"/>
      <c r="BB37" s="44"/>
      <c r="BC37" s="44"/>
      <c r="BD37" s="44"/>
      <c r="BE37" s="44"/>
      <c r="BF37" s="44"/>
      <c r="BG37" s="44"/>
      <c r="BH37" s="44"/>
      <c r="BI37" s="44"/>
      <c r="BJ37" s="44"/>
      <c r="BK37" s="44"/>
      <c r="BL37" s="44"/>
    </row>
    <row r="38" spans="1:64" s="3" customFormat="1" ht="30" customHeight="1" thickBot="1" x14ac:dyDescent="0.3">
      <c r="A38" s="58"/>
      <c r="B38" s="81" t="s">
        <v>71</v>
      </c>
      <c r="C38" s="85" t="s">
        <v>79</v>
      </c>
      <c r="D38" s="22">
        <v>0.25</v>
      </c>
      <c r="E38" s="66">
        <f ca="1">F37</f>
        <v>45357</v>
      </c>
      <c r="F38" s="66">
        <f ca="1">E38+5</f>
        <v>45362</v>
      </c>
      <c r="G38" s="17"/>
      <c r="H38" s="17">
        <f t="shared" ca="1" si="4"/>
        <v>6</v>
      </c>
      <c r="I38" s="44"/>
      <c r="J38" s="44"/>
      <c r="K38" s="44"/>
      <c r="L38" s="44"/>
      <c r="M38" s="44"/>
      <c r="N38" s="44"/>
      <c r="O38" s="44"/>
      <c r="P38" s="44"/>
      <c r="Q38" s="44"/>
      <c r="R38" s="44"/>
      <c r="S38" s="44"/>
      <c r="T38" s="44"/>
      <c r="U38" s="44"/>
      <c r="V38" s="44"/>
      <c r="W38" s="44"/>
      <c r="X38" s="44"/>
      <c r="Y38" s="45"/>
      <c r="Z38" s="44"/>
      <c r="AA38" s="44"/>
      <c r="AB38" s="44"/>
      <c r="AC38" s="44"/>
      <c r="AD38" s="44"/>
      <c r="AE38" s="44"/>
      <c r="AF38" s="44"/>
      <c r="AG38" s="44"/>
      <c r="AH38" s="44"/>
      <c r="AI38" s="44"/>
      <c r="AJ38" s="44"/>
      <c r="AK38" s="44"/>
      <c r="AL38" s="44"/>
      <c r="AM38" s="44"/>
      <c r="AN38" s="44"/>
      <c r="AO38" s="44"/>
      <c r="AP38" s="44"/>
      <c r="AQ38" s="44"/>
      <c r="AR38" s="44"/>
      <c r="AS38" s="44"/>
      <c r="AT38" s="44"/>
      <c r="AU38" s="44"/>
      <c r="AV38" s="44"/>
      <c r="AW38" s="44"/>
      <c r="AX38" s="44"/>
      <c r="AY38" s="44"/>
      <c r="AZ38" s="44"/>
      <c r="BA38" s="44"/>
      <c r="BB38" s="44"/>
      <c r="BC38" s="44"/>
      <c r="BD38" s="44"/>
      <c r="BE38" s="44"/>
      <c r="BF38" s="44"/>
      <c r="BG38" s="44"/>
      <c r="BH38" s="44"/>
      <c r="BI38" s="44"/>
      <c r="BJ38" s="44"/>
      <c r="BK38" s="44"/>
      <c r="BL38" s="44"/>
    </row>
    <row r="39" spans="1:64" s="3" customFormat="1" ht="30" customHeight="1" thickBot="1" x14ac:dyDescent="0.3">
      <c r="A39" s="58"/>
      <c r="B39" s="78" t="s">
        <v>0</v>
      </c>
      <c r="C39" s="72"/>
      <c r="D39" s="22"/>
      <c r="E39" s="66">
        <f ca="1">E36+1</f>
        <v>45352</v>
      </c>
      <c r="F39" s="66">
        <f ca="1">E39+2</f>
        <v>45354</v>
      </c>
      <c r="G39" s="17"/>
      <c r="H39" s="17">
        <f t="shared" ca="1" si="4"/>
        <v>3</v>
      </c>
      <c r="I39" s="44"/>
      <c r="J39" s="44"/>
      <c r="K39" s="44"/>
      <c r="L39" s="44"/>
      <c r="M39" s="44"/>
      <c r="N39" s="44"/>
      <c r="O39" s="44"/>
      <c r="P39" s="44"/>
      <c r="Q39" s="44"/>
      <c r="R39" s="44"/>
      <c r="S39" s="44"/>
      <c r="T39" s="44"/>
      <c r="U39" s="44"/>
      <c r="V39" s="44"/>
      <c r="W39" s="44"/>
      <c r="X39" s="44"/>
      <c r="Y39" s="44"/>
      <c r="Z39" s="44"/>
      <c r="AA39" s="44"/>
      <c r="AB39" s="44"/>
      <c r="AC39" s="44"/>
      <c r="AD39" s="44"/>
      <c r="AE39" s="44"/>
      <c r="AF39" s="44"/>
      <c r="AG39" s="44"/>
      <c r="AH39" s="44"/>
      <c r="AI39" s="44"/>
      <c r="AJ39" s="44"/>
      <c r="AK39" s="44"/>
      <c r="AL39" s="44"/>
      <c r="AM39" s="44"/>
      <c r="AN39" s="44"/>
      <c r="AO39" s="44"/>
      <c r="AP39" s="44"/>
      <c r="AQ39" s="44"/>
      <c r="AR39" s="44"/>
      <c r="AS39" s="44"/>
      <c r="AT39" s="44"/>
      <c r="AU39" s="44"/>
      <c r="AV39" s="44"/>
      <c r="AW39" s="44"/>
      <c r="AX39" s="44"/>
      <c r="AY39" s="44"/>
      <c r="AZ39" s="44"/>
      <c r="BA39" s="44"/>
      <c r="BB39" s="44"/>
      <c r="BC39" s="44"/>
      <c r="BD39" s="44"/>
      <c r="BE39" s="44"/>
      <c r="BF39" s="44"/>
      <c r="BG39" s="44"/>
      <c r="BH39" s="44"/>
      <c r="BI39" s="44"/>
      <c r="BJ39" s="44"/>
      <c r="BK39" s="44"/>
      <c r="BL39" s="44"/>
    </row>
    <row r="40" spans="1:64" s="3" customFormat="1" ht="30" customHeight="1" thickBot="1" x14ac:dyDescent="0.3">
      <c r="A40" s="59" t="s">
        <v>36</v>
      </c>
      <c r="B40" s="18" t="s">
        <v>48</v>
      </c>
      <c r="C40" s="71"/>
      <c r="D40" s="19"/>
      <c r="E40" s="20"/>
      <c r="F40" s="21"/>
      <c r="G40" s="17"/>
      <c r="H40" s="17" t="str">
        <f t="shared" si="4"/>
        <v/>
      </c>
      <c r="I40" s="44"/>
      <c r="J40" s="44"/>
      <c r="K40" s="44"/>
      <c r="L40" s="44"/>
      <c r="M40" s="44"/>
      <c r="N40" s="44"/>
      <c r="O40" s="44"/>
      <c r="P40" s="44"/>
      <c r="Q40" s="44"/>
      <c r="R40" s="44"/>
      <c r="S40" s="44"/>
      <c r="T40" s="44"/>
      <c r="U40" s="44"/>
      <c r="V40" s="44"/>
      <c r="W40" s="44"/>
      <c r="X40" s="44"/>
      <c r="Y40" s="44"/>
      <c r="Z40" s="44"/>
      <c r="AA40" s="44"/>
      <c r="AB40" s="44"/>
      <c r="AC40" s="44"/>
      <c r="AD40" s="44"/>
      <c r="AE40" s="44"/>
      <c r="AF40" s="44"/>
      <c r="AG40" s="44"/>
      <c r="AH40" s="44"/>
      <c r="AI40" s="44"/>
      <c r="AJ40" s="44"/>
      <c r="AK40" s="44"/>
      <c r="AL40" s="44"/>
      <c r="AM40" s="44"/>
      <c r="AN40" s="44"/>
      <c r="AO40" s="44"/>
      <c r="AP40" s="44"/>
      <c r="AQ40" s="44"/>
      <c r="AR40" s="44"/>
      <c r="AS40" s="44"/>
      <c r="AT40" s="44"/>
      <c r="AU40" s="44"/>
      <c r="AV40" s="44"/>
      <c r="AW40" s="44"/>
      <c r="AX40" s="44"/>
      <c r="AY40" s="44"/>
      <c r="AZ40" s="44"/>
      <c r="BA40" s="44"/>
      <c r="BB40" s="44"/>
      <c r="BC40" s="44"/>
      <c r="BD40" s="44"/>
      <c r="BE40" s="44"/>
      <c r="BF40" s="44"/>
      <c r="BG40" s="44"/>
      <c r="BH40" s="44"/>
      <c r="BI40" s="44"/>
      <c r="BJ40" s="44"/>
      <c r="BK40" s="44"/>
      <c r="BL40" s="44"/>
    </row>
    <row r="41" spans="1:64" s="3" customFormat="1" ht="30" customHeight="1" thickBot="1" x14ac:dyDescent="0.3">
      <c r="A41" s="59" t="s">
        <v>37</v>
      </c>
      <c r="B41" s="81" t="s">
        <v>72</v>
      </c>
      <c r="C41" s="85" t="s">
        <v>76</v>
      </c>
      <c r="D41" s="22">
        <v>0.5</v>
      </c>
      <c r="E41" s="66">
        <f ca="1">Project_Start</f>
        <v>45348</v>
      </c>
      <c r="F41" s="66">
        <f ca="1">E41+3</f>
        <v>45351</v>
      </c>
      <c r="G41" s="17"/>
      <c r="H41" s="17">
        <f t="shared" ca="1" si="4"/>
        <v>4</v>
      </c>
      <c r="I41" s="44"/>
      <c r="J41" s="44"/>
      <c r="K41" s="44"/>
      <c r="L41" s="44"/>
      <c r="M41" s="44"/>
      <c r="N41" s="44"/>
      <c r="O41" s="44"/>
      <c r="P41" s="44"/>
      <c r="Q41" s="44"/>
      <c r="R41" s="44"/>
      <c r="S41" s="44"/>
      <c r="T41" s="44"/>
      <c r="U41" s="44"/>
      <c r="V41" s="44"/>
      <c r="W41" s="44"/>
      <c r="X41" s="44"/>
      <c r="Y41" s="44"/>
      <c r="Z41" s="44"/>
      <c r="AA41" s="44"/>
      <c r="AB41" s="44"/>
      <c r="AC41" s="44"/>
      <c r="AD41" s="44"/>
      <c r="AE41" s="44"/>
      <c r="AF41" s="44"/>
      <c r="AG41" s="44"/>
      <c r="AH41" s="44"/>
      <c r="AI41" s="44"/>
      <c r="AJ41" s="44"/>
      <c r="AK41" s="44"/>
      <c r="AL41" s="44"/>
      <c r="AM41" s="44"/>
      <c r="AN41" s="44"/>
      <c r="AO41" s="44"/>
      <c r="AP41" s="44"/>
      <c r="AQ41" s="44"/>
      <c r="AR41" s="44"/>
      <c r="AS41" s="44"/>
      <c r="AT41" s="44"/>
      <c r="AU41" s="44"/>
      <c r="AV41" s="44"/>
      <c r="AW41" s="44"/>
      <c r="AX41" s="44"/>
      <c r="AY41" s="44"/>
      <c r="AZ41" s="44"/>
      <c r="BA41" s="44"/>
      <c r="BB41" s="44"/>
      <c r="BC41" s="44"/>
      <c r="BD41" s="44"/>
      <c r="BE41" s="44"/>
      <c r="BF41" s="44"/>
      <c r="BG41" s="44"/>
      <c r="BH41" s="44"/>
      <c r="BI41" s="44"/>
      <c r="BJ41" s="44"/>
      <c r="BK41" s="44"/>
      <c r="BL41" s="44"/>
    </row>
    <row r="42" spans="1:64" s="3" customFormat="1" ht="30" customHeight="1" thickBot="1" x14ac:dyDescent="0.3">
      <c r="A42" s="59" t="s">
        <v>38</v>
      </c>
      <c r="B42" s="81" t="s">
        <v>73</v>
      </c>
      <c r="C42" s="85" t="s">
        <v>77</v>
      </c>
      <c r="D42" s="22">
        <v>0.6</v>
      </c>
      <c r="E42" s="66">
        <f ca="1">F41</f>
        <v>45351</v>
      </c>
      <c r="F42" s="66">
        <f ca="1">E42+2</f>
        <v>45353</v>
      </c>
      <c r="G42" s="17"/>
      <c r="H42" s="17">
        <f t="shared" ca="1" si="4"/>
        <v>3</v>
      </c>
      <c r="I42" s="44"/>
      <c r="J42" s="44"/>
      <c r="K42" s="44"/>
      <c r="L42" s="44"/>
      <c r="M42" s="44"/>
      <c r="N42" s="44"/>
      <c r="O42" s="44"/>
      <c r="P42" s="44"/>
      <c r="Q42" s="44"/>
      <c r="R42" s="44"/>
      <c r="S42" s="44"/>
      <c r="T42" s="44"/>
      <c r="U42" s="45"/>
      <c r="V42" s="45"/>
      <c r="W42" s="44"/>
      <c r="X42" s="44"/>
      <c r="Y42" s="44"/>
      <c r="Z42" s="44"/>
      <c r="AA42" s="44"/>
      <c r="AB42" s="44"/>
      <c r="AC42" s="44"/>
      <c r="AD42" s="44"/>
      <c r="AE42" s="44"/>
      <c r="AF42" s="44"/>
      <c r="AG42" s="44"/>
      <c r="AH42" s="44"/>
      <c r="AI42" s="44"/>
      <c r="AJ42" s="44"/>
      <c r="AK42" s="44"/>
      <c r="AL42" s="44"/>
      <c r="AM42" s="44"/>
      <c r="AN42" s="44"/>
      <c r="AO42" s="44"/>
      <c r="AP42" s="44"/>
      <c r="AQ42" s="44"/>
      <c r="AR42" s="44"/>
      <c r="AS42" s="44"/>
      <c r="AT42" s="44"/>
      <c r="AU42" s="44"/>
      <c r="AV42" s="44"/>
      <c r="AW42" s="44"/>
      <c r="AX42" s="44"/>
      <c r="AY42" s="44"/>
      <c r="AZ42" s="44"/>
      <c r="BA42" s="44"/>
      <c r="BB42" s="44"/>
      <c r="BC42" s="44"/>
      <c r="BD42" s="44"/>
      <c r="BE42" s="44"/>
      <c r="BF42" s="44"/>
      <c r="BG42" s="44"/>
      <c r="BH42" s="44"/>
      <c r="BI42" s="44"/>
      <c r="BJ42" s="44"/>
      <c r="BK42" s="44"/>
      <c r="BL42" s="44"/>
    </row>
    <row r="43" spans="1:64" s="3" customFormat="1" ht="30" customHeight="1" thickBot="1" x14ac:dyDescent="0.3">
      <c r="A43" s="58"/>
      <c r="B43" s="81" t="s">
        <v>74</v>
      </c>
      <c r="C43" s="85" t="s">
        <v>79</v>
      </c>
      <c r="D43" s="22">
        <v>0.5</v>
      </c>
      <c r="E43" s="66">
        <f ca="1">F42</f>
        <v>45353</v>
      </c>
      <c r="F43" s="66">
        <f ca="1">E43+4</f>
        <v>45357</v>
      </c>
      <c r="G43" s="17"/>
      <c r="H43" s="17">
        <f t="shared" ca="1" si="4"/>
        <v>5</v>
      </c>
      <c r="I43" s="44"/>
      <c r="J43" s="44"/>
      <c r="K43" s="44"/>
      <c r="L43" s="44"/>
      <c r="M43" s="44"/>
      <c r="N43" s="44"/>
      <c r="O43" s="44"/>
      <c r="P43" s="44"/>
      <c r="Q43" s="44"/>
      <c r="R43" s="44"/>
      <c r="S43" s="44"/>
      <c r="T43" s="44"/>
      <c r="U43" s="44"/>
      <c r="V43" s="44"/>
      <c r="W43" s="44"/>
      <c r="X43" s="44"/>
      <c r="Y43" s="44"/>
      <c r="Z43" s="44"/>
      <c r="AA43" s="44"/>
      <c r="AB43" s="44"/>
      <c r="AC43" s="44"/>
      <c r="AD43" s="44"/>
      <c r="AE43" s="44"/>
      <c r="AF43" s="44"/>
      <c r="AG43" s="44"/>
      <c r="AH43" s="44"/>
      <c r="AI43" s="44"/>
      <c r="AJ43" s="44"/>
      <c r="AK43" s="44"/>
      <c r="AL43" s="44"/>
      <c r="AM43" s="44"/>
      <c r="AN43" s="44"/>
      <c r="AO43" s="44"/>
      <c r="AP43" s="44"/>
      <c r="AQ43" s="44"/>
      <c r="AR43" s="44"/>
      <c r="AS43" s="44"/>
      <c r="AT43" s="44"/>
      <c r="AU43" s="44"/>
      <c r="AV43" s="44"/>
      <c r="AW43" s="44"/>
      <c r="AX43" s="44"/>
      <c r="AY43" s="44"/>
      <c r="AZ43" s="44"/>
      <c r="BA43" s="44"/>
      <c r="BB43" s="44"/>
      <c r="BC43" s="44"/>
      <c r="BD43" s="44"/>
      <c r="BE43" s="44"/>
      <c r="BF43" s="44"/>
      <c r="BG43" s="44"/>
      <c r="BH43" s="44"/>
      <c r="BI43" s="44"/>
      <c r="BJ43" s="44"/>
      <c r="BK43" s="44"/>
      <c r="BL43" s="44"/>
    </row>
    <row r="44" spans="1:64" s="3" customFormat="1" ht="30" customHeight="1" thickBot="1" x14ac:dyDescent="0.3">
      <c r="A44" s="58"/>
      <c r="B44" s="81" t="s">
        <v>75</v>
      </c>
      <c r="C44" s="85" t="s">
        <v>78</v>
      </c>
      <c r="D44" s="22">
        <v>0.25</v>
      </c>
      <c r="E44" s="66">
        <f ca="1">F43</f>
        <v>45357</v>
      </c>
      <c r="F44" s="66">
        <f ca="1">E44+5</f>
        <v>45362</v>
      </c>
      <c r="G44" s="17"/>
      <c r="H44" s="17">
        <f t="shared" ca="1" si="4"/>
        <v>6</v>
      </c>
      <c r="I44" s="44"/>
      <c r="J44" s="44"/>
      <c r="K44" s="44"/>
      <c r="L44" s="44"/>
      <c r="M44" s="44"/>
      <c r="N44" s="44"/>
      <c r="O44" s="44"/>
      <c r="P44" s="44"/>
      <c r="Q44" s="44"/>
      <c r="R44" s="44"/>
      <c r="S44" s="44"/>
      <c r="T44" s="44"/>
      <c r="U44" s="44"/>
      <c r="V44" s="44"/>
      <c r="W44" s="44"/>
      <c r="X44" s="44"/>
      <c r="Y44" s="45"/>
      <c r="Z44" s="44"/>
      <c r="AA44" s="44"/>
      <c r="AB44" s="44"/>
      <c r="AC44" s="44"/>
      <c r="AD44" s="44"/>
      <c r="AE44" s="44"/>
      <c r="AF44" s="44"/>
      <c r="AG44" s="44"/>
      <c r="AH44" s="44"/>
      <c r="AI44" s="44"/>
      <c r="AJ44" s="44"/>
      <c r="AK44" s="44"/>
      <c r="AL44" s="44"/>
      <c r="AM44" s="44"/>
      <c r="AN44" s="44"/>
      <c r="AO44" s="44"/>
      <c r="AP44" s="44"/>
      <c r="AQ44" s="44"/>
      <c r="AR44" s="44"/>
      <c r="AS44" s="44"/>
      <c r="AT44" s="44"/>
      <c r="AU44" s="44"/>
      <c r="AV44" s="44"/>
      <c r="AW44" s="44"/>
      <c r="AX44" s="44"/>
      <c r="AY44" s="44"/>
      <c r="AZ44" s="44"/>
      <c r="BA44" s="44"/>
      <c r="BB44" s="44"/>
      <c r="BC44" s="44"/>
      <c r="BD44" s="44"/>
      <c r="BE44" s="44"/>
      <c r="BF44" s="44"/>
      <c r="BG44" s="44"/>
      <c r="BH44" s="44"/>
      <c r="BI44" s="44"/>
      <c r="BJ44" s="44"/>
      <c r="BK44" s="44"/>
      <c r="BL44" s="44"/>
    </row>
    <row r="45" spans="1:64" s="3" customFormat="1" ht="30" customHeight="1" thickBot="1" x14ac:dyDescent="0.3">
      <c r="A45" s="58"/>
      <c r="B45" s="78" t="s">
        <v>0</v>
      </c>
      <c r="C45" s="72"/>
      <c r="D45" s="22"/>
      <c r="E45" s="66">
        <f ca="1">E42+1</f>
        <v>45352</v>
      </c>
      <c r="F45" s="66">
        <f ca="1">E45+2</f>
        <v>45354</v>
      </c>
      <c r="G45" s="17"/>
      <c r="H45" s="17">
        <f t="shared" ca="1" si="4"/>
        <v>3</v>
      </c>
      <c r="I45" s="44"/>
      <c r="J45" s="44"/>
      <c r="K45" s="44"/>
      <c r="L45" s="44"/>
      <c r="M45" s="44"/>
      <c r="N45" s="44"/>
      <c r="O45" s="44"/>
      <c r="P45" s="44"/>
      <c r="Q45" s="44"/>
      <c r="R45" s="44"/>
      <c r="S45" s="44"/>
      <c r="T45" s="44"/>
      <c r="U45" s="44"/>
      <c r="V45" s="44"/>
      <c r="W45" s="44"/>
      <c r="X45" s="44"/>
      <c r="Y45" s="44"/>
      <c r="Z45" s="44"/>
      <c r="AA45" s="44"/>
      <c r="AB45" s="44"/>
      <c r="AC45" s="44"/>
      <c r="AD45" s="44"/>
      <c r="AE45" s="44"/>
      <c r="AF45" s="44"/>
      <c r="AG45" s="44"/>
      <c r="AH45" s="44"/>
      <c r="AI45" s="44"/>
      <c r="AJ45" s="44"/>
      <c r="AK45" s="44"/>
      <c r="AL45" s="44"/>
      <c r="AM45" s="44"/>
      <c r="AN45" s="44"/>
      <c r="AO45" s="44"/>
      <c r="AP45" s="44"/>
      <c r="AQ45" s="44"/>
      <c r="AR45" s="44"/>
      <c r="AS45" s="44"/>
      <c r="AT45" s="44"/>
      <c r="AU45" s="44"/>
      <c r="AV45" s="44"/>
      <c r="AW45" s="44"/>
      <c r="AX45" s="44"/>
      <c r="AY45" s="44"/>
      <c r="AZ45" s="44"/>
      <c r="BA45" s="44"/>
      <c r="BB45" s="44"/>
      <c r="BC45" s="44"/>
      <c r="BD45" s="44"/>
      <c r="BE45" s="44"/>
      <c r="BF45" s="44"/>
      <c r="BG45" s="44"/>
      <c r="BH45" s="44"/>
      <c r="BI45" s="44"/>
      <c r="BJ45" s="44"/>
      <c r="BK45" s="44"/>
      <c r="BL45" s="44"/>
    </row>
    <row r="46" spans="1:64" s="3" customFormat="1" ht="30" customHeight="1" thickBot="1" x14ac:dyDescent="0.3">
      <c r="A46" s="58" t="s">
        <v>29</v>
      </c>
      <c r="B46" s="80"/>
      <c r="C46" s="77"/>
      <c r="D46" s="16"/>
      <c r="E46" s="70"/>
      <c r="F46" s="70"/>
      <c r="G46" s="17"/>
      <c r="H46" s="17" t="str">
        <f t="shared" si="4"/>
        <v/>
      </c>
      <c r="I46" s="44"/>
      <c r="J46" s="44"/>
      <c r="K46" s="44"/>
      <c r="L46" s="44"/>
      <c r="M46" s="44"/>
      <c r="N46" s="44"/>
      <c r="O46" s="44"/>
      <c r="P46" s="44"/>
      <c r="Q46" s="44"/>
      <c r="R46" s="44"/>
      <c r="S46" s="44"/>
      <c r="T46" s="44"/>
      <c r="U46" s="44"/>
      <c r="V46" s="44"/>
      <c r="W46" s="44"/>
      <c r="X46" s="44"/>
      <c r="Y46" s="44"/>
      <c r="Z46" s="44"/>
      <c r="AA46" s="44"/>
      <c r="AB46" s="44"/>
      <c r="AC46" s="44"/>
      <c r="AD46" s="44"/>
      <c r="AE46" s="44"/>
      <c r="AF46" s="44"/>
      <c r="AG46" s="44"/>
      <c r="AH46" s="44"/>
      <c r="AI46" s="44"/>
      <c r="AJ46" s="44"/>
      <c r="AK46" s="44"/>
      <c r="AL46" s="44"/>
      <c r="AM46" s="44"/>
      <c r="AN46" s="44"/>
      <c r="AO46" s="44"/>
      <c r="AP46" s="44"/>
      <c r="AQ46" s="44"/>
      <c r="AR46" s="44"/>
      <c r="AS46" s="44"/>
      <c r="AT46" s="44"/>
      <c r="AU46" s="44"/>
      <c r="AV46" s="44"/>
      <c r="AW46" s="44"/>
      <c r="AX46" s="44"/>
      <c r="AY46" s="44"/>
      <c r="AZ46" s="44"/>
      <c r="BA46" s="44"/>
      <c r="BB46" s="44"/>
      <c r="BC46" s="44"/>
      <c r="BD46" s="44"/>
      <c r="BE46" s="44"/>
      <c r="BF46" s="44"/>
      <c r="BG46" s="44"/>
      <c r="BH46" s="44"/>
      <c r="BI46" s="44"/>
      <c r="BJ46" s="44"/>
      <c r="BK46" s="44"/>
      <c r="BL46" s="44"/>
    </row>
    <row r="47" spans="1:64" s="3" customFormat="1" ht="30" customHeight="1" thickBot="1" x14ac:dyDescent="0.3">
      <c r="A47" s="59" t="s">
        <v>28</v>
      </c>
      <c r="B47" s="38" t="s">
        <v>1</v>
      </c>
      <c r="C47" s="39"/>
      <c r="D47" s="40"/>
      <c r="E47" s="41"/>
      <c r="F47" s="42"/>
      <c r="G47" s="43"/>
      <c r="H47" s="43" t="str">
        <f t="shared" si="4"/>
        <v/>
      </c>
      <c r="I47" s="46"/>
      <c r="J47" s="46"/>
      <c r="K47" s="46"/>
      <c r="L47" s="46"/>
      <c r="M47" s="46"/>
      <c r="N47" s="46"/>
      <c r="O47" s="46"/>
      <c r="P47" s="46"/>
      <c r="Q47" s="46"/>
      <c r="R47" s="46"/>
      <c r="S47" s="46"/>
      <c r="T47" s="46"/>
      <c r="U47" s="46"/>
      <c r="V47" s="46"/>
      <c r="W47" s="46"/>
      <c r="X47" s="46"/>
      <c r="Y47" s="46"/>
      <c r="Z47" s="46"/>
      <c r="AA47" s="46"/>
      <c r="AB47" s="46"/>
      <c r="AC47" s="46"/>
      <c r="AD47" s="46"/>
      <c r="AE47" s="46"/>
      <c r="AF47" s="46"/>
      <c r="AG47" s="46"/>
      <c r="AH47" s="46"/>
      <c r="AI47" s="46"/>
      <c r="AJ47" s="46"/>
      <c r="AK47" s="46"/>
      <c r="AL47" s="46"/>
      <c r="AM47" s="46"/>
      <c r="AN47" s="46"/>
      <c r="AO47" s="46"/>
      <c r="AP47" s="46"/>
      <c r="AQ47" s="46"/>
      <c r="AR47" s="46"/>
      <c r="AS47" s="46"/>
      <c r="AT47" s="46"/>
      <c r="AU47" s="46"/>
      <c r="AV47" s="46"/>
      <c r="AW47" s="46"/>
      <c r="AX47" s="46"/>
      <c r="AY47" s="46"/>
      <c r="AZ47" s="46"/>
      <c r="BA47" s="46"/>
      <c r="BB47" s="46"/>
      <c r="BC47" s="46"/>
      <c r="BD47" s="46"/>
      <c r="BE47" s="46"/>
      <c r="BF47" s="46"/>
      <c r="BG47" s="46"/>
      <c r="BH47" s="46"/>
      <c r="BI47" s="46"/>
      <c r="BJ47" s="46"/>
      <c r="BK47" s="46"/>
      <c r="BL47" s="46"/>
    </row>
    <row r="48" spans="1:64" ht="30" customHeight="1" x14ac:dyDescent="0.25">
      <c r="G48" s="6"/>
    </row>
    <row r="49" spans="3:6" ht="30" customHeight="1" x14ac:dyDescent="0.25">
      <c r="C49" s="14"/>
      <c r="F49" s="60"/>
    </row>
    <row r="50" spans="3:6" ht="30" customHeight="1" x14ac:dyDescent="0.25">
      <c r="C50" s="15"/>
    </row>
  </sheetData>
  <mergeCells count="12">
    <mergeCell ref="AY4:BE4"/>
    <mergeCell ref="BF4:BL4"/>
    <mergeCell ref="E3:F3"/>
    <mergeCell ref="I4:O4"/>
    <mergeCell ref="P4:V4"/>
    <mergeCell ref="W4:AC4"/>
    <mergeCell ref="AD4:AJ4"/>
    <mergeCell ref="C3:D3"/>
    <mergeCell ref="C4:D4"/>
    <mergeCell ref="B5:G5"/>
    <mergeCell ref="AK4:AQ4"/>
    <mergeCell ref="AR4:AX4"/>
  </mergeCells>
  <conditionalFormatting sqref="D7:D31 D33:D39 D46:D47">
    <cfRule type="dataBar" priority="22">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9 I46:BL47">
    <cfRule type="expression" dxfId="5" priority="41">
      <formula>AND(TODAY()&gt;=I$5,TODAY()&lt;J$5)</formula>
    </cfRule>
  </conditionalFormatting>
  <conditionalFormatting sqref="I7:BL31 I33:BL39 I46:BL47">
    <cfRule type="expression" dxfId="4" priority="35">
      <formula>AND(task_start&lt;=I$5,ROUNDDOWN((task_end-task_start+1)*task_progress,0)+task_start-1&gt;=I$5)</formula>
    </cfRule>
    <cfRule type="expression" dxfId="3" priority="36" stopIfTrue="1">
      <formula>AND(task_end&gt;=I$5,task_start&lt;J$5)</formula>
    </cfRule>
  </conditionalFormatting>
  <conditionalFormatting sqref="D40:D45">
    <cfRule type="dataBar" priority="1">
      <dataBar>
        <cfvo type="num" val="0"/>
        <cfvo type="num" val="1"/>
        <color theme="0" tint="-0.249977111117893"/>
      </dataBar>
      <extLst>
        <ext xmlns:x14="http://schemas.microsoft.com/office/spreadsheetml/2009/9/main" uri="{B025F937-C7B1-47D3-B67F-A62EFF666E3E}">
          <x14:id>{23FA40C2-DCB4-45AC-A5E9-AA3712D9D208}</x14:id>
        </ext>
      </extLst>
    </cfRule>
  </conditionalFormatting>
  <conditionalFormatting sqref="I40:BL45">
    <cfRule type="expression" dxfId="2" priority="4">
      <formula>AND(TODAY()&gt;=I$5,TODAY()&lt;J$5)</formula>
    </cfRule>
  </conditionalFormatting>
  <conditionalFormatting sqref="I40:BL45">
    <cfRule type="expression" dxfId="1" priority="2">
      <formula>AND(task_start&lt;=I$5,ROUNDDOWN((task_end-task_start+1)*task_progress,0)+task_start-1&gt;=I$5)</formula>
    </cfRule>
    <cfRule type="expression" dxfId="0" priority="3"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formula1>1</formula1>
    </dataValidation>
  </dataValidations>
  <hyperlinks>
    <hyperlink ref="I2" r:id="rId1"/>
    <hyperlink ref="I1" r:id="rId2"/>
  </hyperlinks>
  <printOptions horizontalCentered="1"/>
  <pageMargins left="0.35" right="0.35" top="0.35" bottom="0.5" header="0.3" footer="0.3"/>
  <pageSetup scale="51" fitToHeight="0" orientation="landscape" r:id="rId3"/>
  <headerFooter differentFirst="1" scaleWithDoc="0">
    <oddFooter>Page &amp;P of &amp;N</oddFooter>
  </headerFooter>
  <ignoredErrors>
    <ignoredError sqref="F18 F22:F23 E23"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D7:D31 D33:D39 D46:D47</xm:sqref>
        </x14:conditionalFormatting>
        <x14:conditionalFormatting xmlns:xm="http://schemas.microsoft.com/office/excel/2006/main">
          <x14:cfRule type="dataBar" id="{23FA40C2-DCB4-45AC-A5E9-AA3712D9D208}">
            <x14:dataBar minLength="0" maxLength="100" gradient="0">
              <x14:cfvo type="num">
                <xm:f>0</xm:f>
              </x14:cfvo>
              <x14:cfvo type="num">
                <xm:f>1</xm:f>
              </x14:cfvo>
              <x14:negativeFillColor rgb="FFFF0000"/>
              <x14:axisColor rgb="FF000000"/>
            </x14:dataBar>
          </x14:cfRule>
          <xm:sqref>D40:D45</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zoomScaleNormal="100" workbookViewId="0"/>
  </sheetViews>
  <sheetFormatPr defaultRowHeight="12.75" x14ac:dyDescent="0.2"/>
  <cols>
    <col min="1" max="1" width="87.140625" style="48" customWidth="1"/>
    <col min="2" max="16384" width="9.140625" style="2"/>
  </cols>
  <sheetData>
    <row r="1" spans="1:2" ht="46.5" customHeight="1" x14ac:dyDescent="0.2"/>
    <row r="2" spans="1:2" s="50" customFormat="1" ht="15.75" x14ac:dyDescent="0.25">
      <c r="A2" s="49" t="s">
        <v>13</v>
      </c>
      <c r="B2" s="49"/>
    </row>
    <row r="3" spans="1:2" s="54" customFormat="1" ht="27" customHeight="1" x14ac:dyDescent="0.25">
      <c r="A3" s="55" t="s">
        <v>18</v>
      </c>
      <c r="B3" s="55"/>
    </row>
    <row r="4" spans="1:2" s="51" customFormat="1" ht="26.25" x14ac:dyDescent="0.4">
      <c r="A4" s="52" t="s">
        <v>12</v>
      </c>
    </row>
    <row r="5" spans="1:2" ht="74.099999999999994" customHeight="1" x14ac:dyDescent="0.2">
      <c r="A5" s="53" t="s">
        <v>21</v>
      </c>
    </row>
    <row r="6" spans="1:2" ht="26.25" customHeight="1" x14ac:dyDescent="0.2">
      <c r="A6" s="52" t="s">
        <v>24</v>
      </c>
    </row>
    <row r="7" spans="1:2" s="48" customFormat="1" ht="204.95" customHeight="1" x14ac:dyDescent="0.25">
      <c r="A7" s="57" t="s">
        <v>23</v>
      </c>
    </row>
    <row r="8" spans="1:2" s="51" customFormat="1" ht="26.25" x14ac:dyDescent="0.4">
      <c r="A8" s="52" t="s">
        <v>14</v>
      </c>
    </row>
    <row r="9" spans="1:2" ht="60" x14ac:dyDescent="0.2">
      <c r="A9" s="53" t="s">
        <v>22</v>
      </c>
    </row>
    <row r="10" spans="1:2" s="48" customFormat="1" ht="27.95" customHeight="1" x14ac:dyDescent="0.25">
      <c r="A10" s="56" t="s">
        <v>20</v>
      </c>
    </row>
    <row r="11" spans="1:2" s="51" customFormat="1" ht="26.25" x14ac:dyDescent="0.4">
      <c r="A11" s="52" t="s">
        <v>11</v>
      </c>
    </row>
    <row r="12" spans="1:2" ht="30" x14ac:dyDescent="0.2">
      <c r="A12" s="53" t="s">
        <v>19</v>
      </c>
    </row>
    <row r="13" spans="1:2" s="48" customFormat="1" ht="27.95" customHeight="1" x14ac:dyDescent="0.25">
      <c r="A13" s="56" t="s">
        <v>5</v>
      </c>
    </row>
    <row r="14" spans="1:2" s="51" customFormat="1" ht="26.25" x14ac:dyDescent="0.4">
      <c r="A14" s="52" t="s">
        <v>15</v>
      </c>
    </row>
    <row r="15" spans="1:2" ht="75" customHeight="1" x14ac:dyDescent="0.2">
      <c r="A15" s="53" t="s">
        <v>16</v>
      </c>
    </row>
    <row r="16" spans="1:2" ht="75" x14ac:dyDescent="0.2">
      <c r="A16" s="53" t="s">
        <v>17</v>
      </c>
    </row>
  </sheetData>
  <hyperlinks>
    <hyperlink ref="A13" r:id="rId1"/>
    <hyperlink ref="A10" r:id="rId2"/>
    <hyperlink ref="A3" r:id="rId3"/>
    <hyperlink ref="A2" r:id="rId4"/>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2024-02-26T18:43:17Z</dcterms:modified>
</cp:coreProperties>
</file>