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ef-my.sharepoint.com/personal/kasper_thorvaldsen_sintef_no/Documents/Documents/Projects/FME ZEN/Furuseth - LOSTFUTURE analysis/Data folder - LOSTFUTURE/Electric vehicle/"/>
    </mc:Choice>
  </mc:AlternateContent>
  <xr:revisionPtr revIDLastSave="11" documentId="8_{E171FD8B-7ECF-448B-9FD9-62A17F890B70}" xr6:coauthVersionLast="47" xr6:coauthVersionMax="47" xr10:uidLastSave="{50B30405-79A0-4B39-AE75-17917A5257C1}"/>
  <bookViews>
    <workbookView xWindow="-108" yWindow="-108" windowWidth="41496" windowHeight="16776" activeTab="1" xr2:uid="{0AD671B8-270E-49D2-AA69-EE88FA9E72C3}"/>
  </bookViews>
  <sheets>
    <sheet name="Sheet1" sheetId="1" r:id="rId1"/>
    <sheet name="Sheet2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Q29" i="2"/>
  <c r="M30" i="2" l="1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9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V2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<sst xmlns="http://schemas.openxmlformats.org/spreadsheetml/2006/main" count="198" uniqueCount="40">
  <si>
    <t>P_week</t>
  </si>
  <si>
    <t>P_sat</t>
  </si>
  <si>
    <t>P_sun</t>
  </si>
  <si>
    <t>SH_week</t>
  </si>
  <si>
    <t>SH_sat</t>
  </si>
  <si>
    <t>SH_sun</t>
  </si>
  <si>
    <t>00–01</t>
  </si>
  <si>
    <t>01–02</t>
  </si>
  <si>
    <t>02–03</t>
  </si>
  <si>
    <t>03–04</t>
  </si>
  <si>
    <t>04–05</t>
  </si>
  <si>
    <t>05–06</t>
  </si>
  <si>
    <t>06–07</t>
  </si>
  <si>
    <t>07–08</t>
  </si>
  <si>
    <t>08–09</t>
  </si>
  <si>
    <t>09–10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</si>
  <si>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</si>
  <si>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</si>
  <si>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</si>
  <si>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</si>
  <si>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</si>
  <si>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</si>
  <si>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</si>
  <si>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</si>
  <si>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</si>
  <si>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</si>
  <si>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</si>
  <si>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</si>
  <si>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</si>
  <si>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</si>
  <si>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Available</t>
  </si>
  <si>
    <t>Charging</t>
  </si>
  <si>
    <t>CP_end</t>
  </si>
  <si>
    <t>CP_week</t>
  </si>
  <si>
    <t>SP_week</t>
  </si>
  <si>
    <t>SP_end</t>
  </si>
  <si>
    <t>Week_average</t>
  </si>
  <si>
    <t>End_average</t>
  </si>
  <si>
    <t>Week_2025</t>
  </si>
  <si>
    <t>End_2025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</si>
</sst>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1F1F1F"/>
      <name val="Georgia"/>
      <family val="1"/>
    </font>
    <font>
      <i/>
      <sz val="8"/>
      <color rgb="FF1F1F1F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8E8E8E"/>
      </top>
      <bottom/>
      <diagonal/>
    </border>
    <border>
      <left/>
      <right/>
      <top/>
      <bottom style="medium">
        <color rgb="FF8E8E8E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9" fontId="1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EV</a:t>
            </a:r>
            <a:r>
              <a:rPr lang="nb-NO" baseline="0"/>
              <a:t> demand profile with flexible EV charging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Sheet2!$M$28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Sheet2!$M$29:$M$52</c:f>
              <c:numCache>
                <c:formatCode>General</c:formatCode>
                <c:ptCount val="24"/>
                <c:pt idx="0">
                  <c:v>1725.15</c:v>
                </c:pt>
                <c:pt idx="1">
                  <c:v>1653.54</c:v>
                </c:pt>
                <c:pt idx="2">
                  <c:v>1594.95</c:v>
                </c:pt>
                <c:pt idx="3">
                  <c:v>1559.7959999999998</c:v>
                </c:pt>
                <c:pt idx="4">
                  <c:v>1507.7159999999999</c:v>
                </c:pt>
                <c:pt idx="5">
                  <c:v>1481.6759999999997</c:v>
                </c:pt>
                <c:pt idx="6">
                  <c:v>1377.5160000000001</c:v>
                </c:pt>
                <c:pt idx="7">
                  <c:v>1002.5400000000001</c:v>
                </c:pt>
                <c:pt idx="8">
                  <c:v>753.85799999999995</c:v>
                </c:pt>
                <c:pt idx="9">
                  <c:v>708.28800000000001</c:v>
                </c:pt>
                <c:pt idx="10">
                  <c:v>669.22800000000007</c:v>
                </c:pt>
                <c:pt idx="11">
                  <c:v>656.20800000000008</c:v>
                </c:pt>
                <c:pt idx="12">
                  <c:v>690.06</c:v>
                </c:pt>
                <c:pt idx="13">
                  <c:v>682.24799999999993</c:v>
                </c:pt>
                <c:pt idx="14">
                  <c:v>766.87799999999993</c:v>
                </c:pt>
                <c:pt idx="15">
                  <c:v>907.49400000000003</c:v>
                </c:pt>
                <c:pt idx="16">
                  <c:v>1344.9659999999999</c:v>
                </c:pt>
                <c:pt idx="17">
                  <c:v>1403.5559999999998</c:v>
                </c:pt>
                <c:pt idx="18">
                  <c:v>1376.2139999999999</c:v>
                </c:pt>
                <c:pt idx="19">
                  <c:v>1450.4280000000001</c:v>
                </c:pt>
                <c:pt idx="20">
                  <c:v>1653.5399999999997</c:v>
                </c:pt>
                <c:pt idx="21">
                  <c:v>1725.1499999999999</c:v>
                </c:pt>
                <c:pt idx="22">
                  <c:v>1742.076</c:v>
                </c:pt>
                <c:pt idx="23">
                  <c:v>1734.2640000000001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5-4E35-820C-B55392CFE053}"/>
            </c:ext>
          </c:extLst>
        </c:ser>
        <c:ser>
          <c:idx val="1"/>
          <c:order val="1"/>
          <c:tx>
            <c:strRef>
              <c:f>Sheet2!$N$28</c:f>
              <c:strCache>
                <c:ptCount val="1"/>
                <c:pt idx="0">
                  <c:v>Charging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Sheet2!$N$29:$N$52</c:f>
              <c:numCache>
                <c:formatCode>General</c:formatCode>
                <c:ptCount val="24"/>
                <c:pt idx="0">
                  <c:v>300.762</c:v>
                </c:pt>
                <c:pt idx="1">
                  <c:v>212.22599999999997</c:v>
                </c:pt>
                <c:pt idx="2">
                  <c:v>144.52199999999999</c:v>
                </c:pt>
                <c:pt idx="3">
                  <c:v>96.347999999999999</c:v>
                </c:pt>
                <c:pt idx="4">
                  <c:v>48.173999999999999</c:v>
                </c:pt>
                <c:pt idx="5">
                  <c:v>26.039999999999996</c:v>
                </c:pt>
                <c:pt idx="6">
                  <c:v>13.019999999999998</c:v>
                </c:pt>
                <c:pt idx="7">
                  <c:v>16.925999999999998</c:v>
                </c:pt>
                <c:pt idx="8">
                  <c:v>65.099999999999994</c:v>
                </c:pt>
                <c:pt idx="9">
                  <c:v>87.234000000000009</c:v>
                </c:pt>
                <c:pt idx="10">
                  <c:v>105.462</c:v>
                </c:pt>
                <c:pt idx="11">
                  <c:v>123.69</c:v>
                </c:pt>
                <c:pt idx="12">
                  <c:v>153.636</c:v>
                </c:pt>
                <c:pt idx="13">
                  <c:v>157.542</c:v>
                </c:pt>
                <c:pt idx="14">
                  <c:v>204.41399999999996</c:v>
                </c:pt>
                <c:pt idx="15">
                  <c:v>269.51400000000001</c:v>
                </c:pt>
                <c:pt idx="16">
                  <c:v>457.00199999999995</c:v>
                </c:pt>
                <c:pt idx="17">
                  <c:v>453.09599999999995</c:v>
                </c:pt>
                <c:pt idx="18">
                  <c:v>411.43200000000002</c:v>
                </c:pt>
                <c:pt idx="19">
                  <c:v>417.94199999999995</c:v>
                </c:pt>
                <c:pt idx="20">
                  <c:v>477.834</c:v>
                </c:pt>
                <c:pt idx="21">
                  <c:v>457.00199999999995</c:v>
                </c:pt>
                <c:pt idx="22">
                  <c:v>424.45199999999994</c:v>
                </c:pt>
                <c:pt idx="23">
                  <c:v>374.976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5-4E35-820C-B55392CF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839"/>
        <c:axId val="2023777039"/>
      </c:lineChart>
      <c:catAx>
        <c:axId val="155546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3777039"/>
        <c:crosses val="autoZero"/>
        <c:auto val="1"/>
        <c:lblAlgn val="ctr"/>
        <c:lblOffset val="100"/>
        <c:noMultiLvlLbl val="0"/>
      </c:catAx>
      <c:valAx>
        <c:axId val="20237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554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541020</xdr:colOff>
      <xdr:row>26</xdr:row>
      <xdr:rowOff>163830</xdr:rowOff>
    </xdr:from>
    <xdr:to>
      <xdr:col>27</xdr:col>
      <xdr:colOff>236220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54C8B-C3B7-0297-81B3-E063419D8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288F-B650-481A-81D6-802D6B1BE244}">
  <dimension ref="B1:W25"/>
  <sheetViews>
    <sheetView workbookViewId="0">
      <selection activeCell="R25" sqref="R25"/>
    </sheetView>
  </sheetViews>
  <sheetFormatPr defaultRowHeight="15" x14ac:dyDescent="0.25"/>
  <sheetData>
    <row r="1" spans="2:23" ht="15.75" thickBot="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23" x14ac:dyDescent="0.25">
      <c r="B2">
        <v>0</v>
      </c>
      <c r="C2" s="2">
        <v>0.28000000000000003</v>
      </c>
      <c r="D2" s="2">
        <v>0.33</v>
      </c>
      <c r="E2" s="2">
        <v>0.18</v>
      </c>
      <c r="F2" s="2">
        <v>0.21</v>
      </c>
      <c r="G2" s="2">
        <v>0.21</v>
      </c>
      <c r="H2" s="2">
        <v>0.2</v>
      </c>
      <c r="I2" s="1">
        <f>C2*0.6+F2*0.4</f>
        <v>0.252</v>
      </c>
      <c r="K2">
        <v>9.3704687999999994E-2</v>
      </c>
      <c r="L2">
        <f>K2*1000</f>
        <v>93.70468799999999</v>
      </c>
      <c r="M2">
        <f>L2/I2</f>
        <v>371.84399999999994</v>
      </c>
      <c r="P2">
        <v>0.58738679999999999</v>
      </c>
      <c r="Q2">
        <f>P2*1000</f>
        <v>587.38679999999999</v>
      </c>
      <c r="R2">
        <f>Q2/I2</f>
        <v>2330.9</v>
      </c>
      <c r="U2">
        <v>1.0900108799999999</v>
      </c>
      <c r="V2">
        <f>U2*1000</f>
        <v>1090.0108799999998</v>
      </c>
      <c r="W2">
        <f>V2/I2</f>
        <v>4325.4399999999996</v>
      </c>
    </row>
    <row r="3" spans="2:23" x14ac:dyDescent="0.25">
      <c r="B3">
        <v>1</v>
      </c>
      <c r="C3" s="1">
        <v>0.17</v>
      </c>
      <c r="D3" s="1">
        <v>0.18</v>
      </c>
      <c r="E3" s="1">
        <v>0.14000000000000001</v>
      </c>
      <c r="F3" s="1">
        <v>0.16</v>
      </c>
      <c r="G3" s="1">
        <v>0.15</v>
      </c>
      <c r="H3" s="1">
        <v>0.18</v>
      </c>
      <c r="I3" s="1">
        <f t="shared" ref="I3:I25" si="0">C3*0.6+F3*0.4</f>
        <v>0.16600000000000001</v>
      </c>
      <c r="K3">
        <v>6.1726103999999997E-2</v>
      </c>
      <c r="L3">
        <f t="shared" ref="L3:L25" si="1">K3*1000</f>
        <v>61.726103999999999</v>
      </c>
      <c r="M3">
        <f t="shared" ref="M3:M25" si="2">L3/I3</f>
        <v>371.84399999999999</v>
      </c>
      <c r="P3">
        <v>0.38692939999999998</v>
      </c>
      <c r="Q3">
        <f t="shared" ref="Q3:Q25" si="3">P3*1000</f>
        <v>386.92939999999999</v>
      </c>
      <c r="R3">
        <f t="shared" ref="R3:R25" si="4">Q3/I3</f>
        <v>2330.8999999999996</v>
      </c>
      <c r="U3">
        <v>0.71802303999999995</v>
      </c>
      <c r="V3">
        <f t="shared" ref="V3:V25" si="5">U3*1000</f>
        <v>718.02303999999992</v>
      </c>
      <c r="W3">
        <f t="shared" ref="W3:W25" si="6">V3/I3</f>
        <v>4325.4399999999996</v>
      </c>
    </row>
    <row r="4" spans="2:23" x14ac:dyDescent="0.25">
      <c r="B4">
        <v>2</v>
      </c>
      <c r="C4" s="1">
        <v>0.09</v>
      </c>
      <c r="D4" s="1">
        <v>0.11</v>
      </c>
      <c r="E4" s="1">
        <v>0.13</v>
      </c>
      <c r="F4" s="1">
        <v>0.12</v>
      </c>
      <c r="G4" s="1">
        <v>0.11</v>
      </c>
      <c r="H4" s="1">
        <v>0.13</v>
      </c>
      <c r="I4" s="1">
        <f t="shared" si="0"/>
        <v>0.10200000000000001</v>
      </c>
      <c r="K4">
        <v>3.7928087999999999E-2</v>
      </c>
      <c r="L4">
        <f t="shared" si="1"/>
        <v>37.928087999999995</v>
      </c>
      <c r="M4">
        <f t="shared" si="2"/>
        <v>371.84399999999994</v>
      </c>
      <c r="P4">
        <v>0.23775180000000001</v>
      </c>
      <c r="Q4">
        <f t="shared" si="3"/>
        <v>237.7518</v>
      </c>
      <c r="R4">
        <f t="shared" si="4"/>
        <v>2330.8999999999996</v>
      </c>
      <c r="U4">
        <v>0.44119488000000001</v>
      </c>
      <c r="V4">
        <f t="shared" si="5"/>
        <v>441.19488000000001</v>
      </c>
      <c r="W4">
        <f t="shared" si="6"/>
        <v>4325.4399999999996</v>
      </c>
    </row>
    <row r="5" spans="2:23" x14ac:dyDescent="0.25">
      <c r="B5">
        <v>3</v>
      </c>
      <c r="C5" s="1">
        <v>0.06</v>
      </c>
      <c r="D5" s="1">
        <v>0.09</v>
      </c>
      <c r="E5" s="1">
        <v>0.1</v>
      </c>
      <c r="F5" s="1">
        <v>0.08</v>
      </c>
      <c r="G5" s="1">
        <v>0.09</v>
      </c>
      <c r="H5" s="1">
        <v>0.1</v>
      </c>
      <c r="I5" s="1">
        <f t="shared" si="0"/>
        <v>6.8000000000000005E-2</v>
      </c>
      <c r="K5">
        <v>2.5285392E-2</v>
      </c>
      <c r="L5">
        <f t="shared" si="1"/>
        <v>25.285392000000002</v>
      </c>
      <c r="M5">
        <f t="shared" si="2"/>
        <v>371.84399999999999</v>
      </c>
      <c r="P5">
        <v>0.15850120000000001</v>
      </c>
      <c r="Q5">
        <f t="shared" si="3"/>
        <v>158.50120000000001</v>
      </c>
      <c r="R5">
        <f t="shared" si="4"/>
        <v>2330.9</v>
      </c>
      <c r="U5">
        <v>0.29412991999999999</v>
      </c>
      <c r="V5">
        <f t="shared" si="5"/>
        <v>294.12991999999997</v>
      </c>
      <c r="W5">
        <f t="shared" si="6"/>
        <v>4325.4399999999996</v>
      </c>
    </row>
    <row r="6" spans="2:23" x14ac:dyDescent="0.25">
      <c r="B6">
        <v>4</v>
      </c>
      <c r="C6" s="1">
        <v>0.03</v>
      </c>
      <c r="D6" s="1">
        <v>0.08</v>
      </c>
      <c r="E6" s="1">
        <v>0.06</v>
      </c>
      <c r="F6" s="1">
        <v>0.04</v>
      </c>
      <c r="G6" s="1">
        <v>0.06</v>
      </c>
      <c r="H6" s="1">
        <v>7.0000000000000007E-2</v>
      </c>
      <c r="I6" s="1">
        <f t="shared" si="0"/>
        <v>3.4000000000000002E-2</v>
      </c>
      <c r="K6">
        <v>1.2642696E-2</v>
      </c>
      <c r="L6">
        <f t="shared" si="1"/>
        <v>12.642696000000001</v>
      </c>
      <c r="M6">
        <f t="shared" si="2"/>
        <v>371.84399999999999</v>
      </c>
      <c r="P6">
        <v>7.9250600000000004E-2</v>
      </c>
      <c r="Q6">
        <f t="shared" si="3"/>
        <v>79.250600000000006</v>
      </c>
      <c r="R6">
        <f t="shared" si="4"/>
        <v>2330.9</v>
      </c>
      <c r="U6">
        <v>0.14706495999999999</v>
      </c>
      <c r="V6">
        <f t="shared" si="5"/>
        <v>147.06495999999999</v>
      </c>
      <c r="W6">
        <f t="shared" si="6"/>
        <v>4325.4399999999996</v>
      </c>
    </row>
    <row r="7" spans="2:23" x14ac:dyDescent="0.25">
      <c r="B7">
        <v>5</v>
      </c>
      <c r="C7" s="1">
        <v>0.02</v>
      </c>
      <c r="D7" s="1">
        <v>0.04</v>
      </c>
      <c r="E7" s="1">
        <v>0.03</v>
      </c>
      <c r="F7" s="1">
        <v>0.02</v>
      </c>
      <c r="G7" s="1">
        <v>0.04</v>
      </c>
      <c r="H7" s="1">
        <v>0.06</v>
      </c>
      <c r="I7" s="1">
        <f t="shared" si="0"/>
        <v>0.02</v>
      </c>
      <c r="K7">
        <v>7.4368799999999999E-3</v>
      </c>
      <c r="L7">
        <f t="shared" si="1"/>
        <v>7.4368799999999995</v>
      </c>
      <c r="M7">
        <f t="shared" si="2"/>
        <v>371.84399999999999</v>
      </c>
      <c r="P7">
        <v>4.6618E-2</v>
      </c>
      <c r="Q7">
        <f t="shared" si="3"/>
        <v>46.618000000000002</v>
      </c>
      <c r="R7">
        <f t="shared" si="4"/>
        <v>2330.9</v>
      </c>
      <c r="U7">
        <v>8.6508799999999997E-2</v>
      </c>
      <c r="V7">
        <f t="shared" si="5"/>
        <v>86.508799999999994</v>
      </c>
      <c r="W7">
        <f t="shared" si="6"/>
        <v>4325.4399999999996</v>
      </c>
    </row>
    <row r="8" spans="2:23" x14ac:dyDescent="0.25">
      <c r="B8">
        <v>6</v>
      </c>
      <c r="C8" s="1">
        <v>0.01</v>
      </c>
      <c r="D8" s="1">
        <v>0.02</v>
      </c>
      <c r="E8" s="1">
        <v>0.04</v>
      </c>
      <c r="F8" s="1">
        <v>0.01</v>
      </c>
      <c r="G8" s="1">
        <v>0.01</v>
      </c>
      <c r="H8" s="1">
        <v>0.05</v>
      </c>
      <c r="I8" s="1">
        <f t="shared" si="0"/>
        <v>0.01</v>
      </c>
      <c r="K8">
        <v>3.7184399999999999E-3</v>
      </c>
      <c r="L8">
        <f t="shared" si="1"/>
        <v>3.7184399999999997</v>
      </c>
      <c r="M8">
        <f t="shared" si="2"/>
        <v>371.84399999999999</v>
      </c>
      <c r="P8">
        <v>2.3309E-2</v>
      </c>
      <c r="Q8">
        <f t="shared" si="3"/>
        <v>23.309000000000001</v>
      </c>
      <c r="R8">
        <f t="shared" si="4"/>
        <v>2330.9</v>
      </c>
      <c r="U8">
        <v>4.3254399999999998E-2</v>
      </c>
      <c r="V8">
        <f t="shared" si="5"/>
        <v>43.254399999999997</v>
      </c>
      <c r="W8">
        <f t="shared" si="6"/>
        <v>4325.4399999999996</v>
      </c>
    </row>
    <row r="9" spans="2:23" x14ac:dyDescent="0.25">
      <c r="B9">
        <v>7</v>
      </c>
      <c r="C9" s="1">
        <v>0.02</v>
      </c>
      <c r="D9" s="1">
        <v>0.01</v>
      </c>
      <c r="E9" s="1">
        <v>0.03</v>
      </c>
      <c r="F9" s="1">
        <v>0.01</v>
      </c>
      <c r="G9" s="1">
        <v>0</v>
      </c>
      <c r="H9" s="1">
        <v>0.04</v>
      </c>
      <c r="I9" s="1">
        <f t="shared" si="0"/>
        <v>1.6E-2</v>
      </c>
      <c r="K9">
        <v>5.9495040000000004E-3</v>
      </c>
      <c r="L9">
        <f t="shared" si="1"/>
        <v>5.9495040000000001</v>
      </c>
      <c r="M9">
        <f t="shared" si="2"/>
        <v>371.84399999999999</v>
      </c>
      <c r="P9">
        <v>3.7294399999999998E-2</v>
      </c>
      <c r="Q9">
        <f t="shared" si="3"/>
        <v>37.294399999999996</v>
      </c>
      <c r="R9">
        <f t="shared" si="4"/>
        <v>2330.8999999999996</v>
      </c>
      <c r="U9">
        <v>6.9207039999999997E-2</v>
      </c>
      <c r="V9">
        <f t="shared" si="5"/>
        <v>69.207039999999992</v>
      </c>
      <c r="W9">
        <f t="shared" si="6"/>
        <v>4325.4399999999996</v>
      </c>
    </row>
    <row r="10" spans="2:23" x14ac:dyDescent="0.25">
      <c r="B10">
        <v>8</v>
      </c>
      <c r="C10" s="1">
        <v>0.05</v>
      </c>
      <c r="D10" s="1">
        <v>0.05</v>
      </c>
      <c r="E10" s="1">
        <v>0.04</v>
      </c>
      <c r="F10" s="1">
        <v>0.05</v>
      </c>
      <c r="G10" s="1">
        <v>0.01</v>
      </c>
      <c r="H10" s="1">
        <v>0.05</v>
      </c>
      <c r="I10" s="1">
        <f t="shared" si="0"/>
        <v>0.05</v>
      </c>
      <c r="K10">
        <v>1.85922E-2</v>
      </c>
      <c r="L10">
        <f t="shared" si="1"/>
        <v>18.592199999999998</v>
      </c>
      <c r="M10">
        <f t="shared" si="2"/>
        <v>371.84399999999994</v>
      </c>
      <c r="P10">
        <v>0.116545</v>
      </c>
      <c r="Q10">
        <f t="shared" si="3"/>
        <v>116.545</v>
      </c>
      <c r="R10">
        <f t="shared" si="4"/>
        <v>2330.9</v>
      </c>
      <c r="U10">
        <v>0.21627199999999999</v>
      </c>
      <c r="V10">
        <f t="shared" si="5"/>
        <v>216.27199999999999</v>
      </c>
      <c r="W10">
        <f t="shared" si="6"/>
        <v>4325.4399999999996</v>
      </c>
    </row>
    <row r="11" spans="2:23" x14ac:dyDescent="0.25">
      <c r="B11">
        <v>9</v>
      </c>
      <c r="C11" s="1">
        <v>0.06</v>
      </c>
      <c r="D11" s="1">
        <v>7.0000000000000007E-2</v>
      </c>
      <c r="E11" s="1">
        <v>0.04</v>
      </c>
      <c r="F11" s="1">
        <v>7.0000000000000007E-2</v>
      </c>
      <c r="G11" s="1">
        <v>0.04</v>
      </c>
      <c r="H11" s="1">
        <v>0.05</v>
      </c>
      <c r="I11" s="1">
        <f t="shared" si="0"/>
        <v>6.4000000000000001E-2</v>
      </c>
      <c r="K11">
        <v>2.3798016000000002E-2</v>
      </c>
      <c r="L11">
        <f t="shared" si="1"/>
        <v>23.798016000000001</v>
      </c>
      <c r="M11">
        <f t="shared" si="2"/>
        <v>371.84399999999999</v>
      </c>
      <c r="P11">
        <v>0.14917759999999999</v>
      </c>
      <c r="Q11">
        <f t="shared" si="3"/>
        <v>149.17759999999998</v>
      </c>
      <c r="R11">
        <f t="shared" si="4"/>
        <v>2330.8999999999996</v>
      </c>
      <c r="U11">
        <v>0.27682815999999999</v>
      </c>
      <c r="V11">
        <f t="shared" si="5"/>
        <v>276.82815999999997</v>
      </c>
      <c r="W11">
        <f t="shared" si="6"/>
        <v>4325.4399999999996</v>
      </c>
    </row>
    <row r="12" spans="2:23" x14ac:dyDescent="0.25">
      <c r="B12">
        <v>10</v>
      </c>
      <c r="C12" s="1">
        <v>0.06</v>
      </c>
      <c r="D12" s="1">
        <v>0.05</v>
      </c>
      <c r="E12" s="1">
        <v>0.04</v>
      </c>
      <c r="F12" s="1">
        <v>0.09</v>
      </c>
      <c r="G12" s="1">
        <v>7.0000000000000007E-2</v>
      </c>
      <c r="H12" s="1">
        <v>0.06</v>
      </c>
      <c r="I12" s="1">
        <f t="shared" si="0"/>
        <v>7.1999999999999995E-2</v>
      </c>
      <c r="K12">
        <v>2.6772767999999999E-2</v>
      </c>
      <c r="L12">
        <f t="shared" si="1"/>
        <v>26.772767999999999</v>
      </c>
      <c r="M12">
        <f t="shared" si="2"/>
        <v>371.84399999999999</v>
      </c>
      <c r="P12">
        <v>0.167824799999999</v>
      </c>
      <c r="Q12">
        <f t="shared" si="3"/>
        <v>167.82479999999899</v>
      </c>
      <c r="R12">
        <f t="shared" si="4"/>
        <v>2330.899999999986</v>
      </c>
      <c r="U12">
        <v>0.31143167999999999</v>
      </c>
      <c r="V12">
        <f t="shared" si="5"/>
        <v>311.43167999999997</v>
      </c>
      <c r="W12">
        <f t="shared" si="6"/>
        <v>4325.4399999999996</v>
      </c>
    </row>
    <row r="13" spans="2:23" x14ac:dyDescent="0.25">
      <c r="B13">
        <v>11</v>
      </c>
      <c r="C13" s="1">
        <v>0.06</v>
      </c>
      <c r="D13" s="1">
        <v>0.08</v>
      </c>
      <c r="E13" s="1">
        <v>0.03</v>
      </c>
      <c r="F13" s="1">
        <v>0.11</v>
      </c>
      <c r="G13" s="1">
        <v>7.0000000000000007E-2</v>
      </c>
      <c r="H13" s="1">
        <v>0.11</v>
      </c>
      <c r="I13" s="1">
        <f t="shared" si="0"/>
        <v>0.08</v>
      </c>
      <c r="K13">
        <v>2.974752E-2</v>
      </c>
      <c r="L13">
        <f t="shared" si="1"/>
        <v>29.747519999999998</v>
      </c>
      <c r="M13">
        <f t="shared" si="2"/>
        <v>371.84399999999999</v>
      </c>
      <c r="P13">
        <v>0.186472</v>
      </c>
      <c r="Q13">
        <f t="shared" si="3"/>
        <v>186.47200000000001</v>
      </c>
      <c r="R13">
        <f t="shared" si="4"/>
        <v>2330.9</v>
      </c>
      <c r="U13">
        <v>0.34603519999999999</v>
      </c>
      <c r="V13">
        <f t="shared" si="5"/>
        <v>346.03519999999997</v>
      </c>
      <c r="W13">
        <f t="shared" si="6"/>
        <v>4325.4399999999996</v>
      </c>
    </row>
    <row r="14" spans="2:23" x14ac:dyDescent="0.25">
      <c r="B14">
        <v>12</v>
      </c>
      <c r="C14" s="1">
        <v>0.09</v>
      </c>
      <c r="D14" s="1">
        <v>0.15</v>
      </c>
      <c r="E14" s="1">
        <v>7.0000000000000007E-2</v>
      </c>
      <c r="F14" s="1">
        <v>0.13</v>
      </c>
      <c r="G14" s="1">
        <v>7.0000000000000007E-2</v>
      </c>
      <c r="H14" s="1">
        <v>0.14000000000000001</v>
      </c>
      <c r="I14" s="1">
        <f t="shared" si="0"/>
        <v>0.10600000000000001</v>
      </c>
      <c r="K14">
        <v>3.9415463999999997E-2</v>
      </c>
      <c r="L14">
        <f t="shared" si="1"/>
        <v>39.415464</v>
      </c>
      <c r="M14">
        <f t="shared" si="2"/>
        <v>371.84399999999994</v>
      </c>
      <c r="P14">
        <v>0.2470754</v>
      </c>
      <c r="Q14">
        <f t="shared" si="3"/>
        <v>247.0754</v>
      </c>
      <c r="R14">
        <f t="shared" si="4"/>
        <v>2330.8999999999996</v>
      </c>
      <c r="U14">
        <v>0.45849664000000001</v>
      </c>
      <c r="V14">
        <f t="shared" si="5"/>
        <v>458.49664000000001</v>
      </c>
      <c r="W14">
        <f t="shared" si="6"/>
        <v>4325.4399999999996</v>
      </c>
    </row>
    <row r="15" spans="2:23" x14ac:dyDescent="0.25">
      <c r="B15">
        <v>13</v>
      </c>
      <c r="C15" s="1">
        <v>0.1</v>
      </c>
      <c r="D15" s="1">
        <v>0.19</v>
      </c>
      <c r="E15" s="1">
        <v>0.17</v>
      </c>
      <c r="F15" s="1">
        <v>0.13</v>
      </c>
      <c r="G15" s="1">
        <v>0.12</v>
      </c>
      <c r="H15" s="1">
        <v>0.17</v>
      </c>
      <c r="I15" s="1">
        <f t="shared" si="0"/>
        <v>0.112</v>
      </c>
      <c r="K15">
        <v>4.1646528000000002E-2</v>
      </c>
      <c r="L15">
        <f t="shared" si="1"/>
        <v>41.646528000000004</v>
      </c>
      <c r="M15">
        <f t="shared" si="2"/>
        <v>371.84400000000005</v>
      </c>
      <c r="P15">
        <v>0.26106079999999998</v>
      </c>
      <c r="Q15">
        <f t="shared" si="3"/>
        <v>261.06079999999997</v>
      </c>
      <c r="R15">
        <f t="shared" si="4"/>
        <v>2330.8999999999996</v>
      </c>
      <c r="U15">
        <v>0.48444927999999998</v>
      </c>
      <c r="V15">
        <f t="shared" si="5"/>
        <v>484.44927999999999</v>
      </c>
      <c r="W15">
        <f t="shared" si="6"/>
        <v>4325.4399999999996</v>
      </c>
    </row>
    <row r="16" spans="2:23" x14ac:dyDescent="0.25">
      <c r="B16">
        <v>14</v>
      </c>
      <c r="C16" s="1">
        <v>0.15</v>
      </c>
      <c r="D16" s="1">
        <v>0.22</v>
      </c>
      <c r="E16" s="1">
        <v>0.33</v>
      </c>
      <c r="F16" s="1">
        <v>0.16</v>
      </c>
      <c r="G16" s="1">
        <v>0.11</v>
      </c>
      <c r="H16" s="1">
        <v>0.17</v>
      </c>
      <c r="I16" s="1">
        <f t="shared" si="0"/>
        <v>0.154</v>
      </c>
      <c r="K16">
        <v>5.7263976000000001E-2</v>
      </c>
      <c r="L16">
        <f t="shared" si="1"/>
        <v>57.263976</v>
      </c>
      <c r="M16">
        <f t="shared" si="2"/>
        <v>371.84399999999999</v>
      </c>
      <c r="P16">
        <v>0.35895860000000002</v>
      </c>
      <c r="Q16">
        <f t="shared" si="3"/>
        <v>358.95859999999999</v>
      </c>
      <c r="R16">
        <f t="shared" si="4"/>
        <v>2330.9</v>
      </c>
      <c r="U16">
        <v>0.66611776</v>
      </c>
      <c r="V16">
        <f t="shared" si="5"/>
        <v>666.11775999999998</v>
      </c>
      <c r="W16">
        <f t="shared" si="6"/>
        <v>4325.4399999999996</v>
      </c>
    </row>
    <row r="17" spans="2:23" x14ac:dyDescent="0.25">
      <c r="B17">
        <v>15</v>
      </c>
      <c r="C17" s="1">
        <v>0.27</v>
      </c>
      <c r="D17" s="1">
        <v>0.35</v>
      </c>
      <c r="E17" s="1">
        <v>0.46</v>
      </c>
      <c r="F17" s="1">
        <v>0.18</v>
      </c>
      <c r="G17" s="1">
        <v>0.13</v>
      </c>
      <c r="H17" s="1">
        <v>0.23</v>
      </c>
      <c r="I17" s="1">
        <f t="shared" si="0"/>
        <v>0.23399999999999999</v>
      </c>
      <c r="K17">
        <v>8.7011495999999994E-2</v>
      </c>
      <c r="L17">
        <f t="shared" si="1"/>
        <v>87.011495999999994</v>
      </c>
      <c r="M17">
        <f t="shared" si="2"/>
        <v>371.84399999999999</v>
      </c>
      <c r="P17">
        <v>0.54543059999999999</v>
      </c>
      <c r="Q17">
        <f t="shared" si="3"/>
        <v>545.43060000000003</v>
      </c>
      <c r="R17">
        <f t="shared" si="4"/>
        <v>2330.9</v>
      </c>
      <c r="U17">
        <v>1.0121529599999901</v>
      </c>
      <c r="V17">
        <f t="shared" si="5"/>
        <v>1012.1529599999901</v>
      </c>
      <c r="W17">
        <f t="shared" si="6"/>
        <v>4325.4399999999578</v>
      </c>
    </row>
    <row r="18" spans="2:23" x14ac:dyDescent="0.25">
      <c r="B18">
        <v>16</v>
      </c>
      <c r="C18" s="1">
        <v>0.54</v>
      </c>
      <c r="D18" s="1">
        <v>0.41</v>
      </c>
      <c r="E18" s="1">
        <v>0.48</v>
      </c>
      <c r="F18" s="1">
        <v>0.27</v>
      </c>
      <c r="G18" s="1">
        <v>0.12</v>
      </c>
      <c r="H18" s="1">
        <v>0.22</v>
      </c>
      <c r="I18" s="1">
        <f t="shared" si="0"/>
        <v>0.43200000000000005</v>
      </c>
      <c r="K18">
        <v>0.16063660799999999</v>
      </c>
      <c r="L18">
        <f t="shared" si="1"/>
        <v>160.636608</v>
      </c>
      <c r="M18">
        <f t="shared" si="2"/>
        <v>371.84399999999994</v>
      </c>
      <c r="P18">
        <v>1.0069488</v>
      </c>
      <c r="Q18">
        <f t="shared" si="3"/>
        <v>1006.9488</v>
      </c>
      <c r="R18">
        <f t="shared" si="4"/>
        <v>2330.8999999999996</v>
      </c>
      <c r="U18">
        <v>1.8685900799999999</v>
      </c>
      <c r="V18">
        <f t="shared" si="5"/>
        <v>1868.5900799999999</v>
      </c>
      <c r="W18">
        <f t="shared" si="6"/>
        <v>4325.4399999999996</v>
      </c>
    </row>
    <row r="19" spans="2:23" x14ac:dyDescent="0.25">
      <c r="B19">
        <v>17</v>
      </c>
      <c r="C19" s="1">
        <v>0.6</v>
      </c>
      <c r="D19" s="1">
        <v>0.49</v>
      </c>
      <c r="E19" s="1">
        <v>0.52</v>
      </c>
      <c r="F19" s="1">
        <v>0.24</v>
      </c>
      <c r="G19" s="1">
        <v>0.17</v>
      </c>
      <c r="H19" s="1">
        <v>0.25</v>
      </c>
      <c r="I19" s="1">
        <f t="shared" si="0"/>
        <v>0.45599999999999996</v>
      </c>
      <c r="K19">
        <v>0.16956086399999901</v>
      </c>
      <c r="L19">
        <f t="shared" si="1"/>
        <v>169.56086399999901</v>
      </c>
      <c r="M19">
        <f t="shared" si="2"/>
        <v>371.84399999999789</v>
      </c>
      <c r="P19">
        <v>1.0628903999999999</v>
      </c>
      <c r="Q19">
        <f t="shared" si="3"/>
        <v>1062.8904</v>
      </c>
      <c r="R19">
        <f t="shared" si="4"/>
        <v>2330.9</v>
      </c>
      <c r="U19">
        <v>1.97240063999999</v>
      </c>
      <c r="V19">
        <f t="shared" si="5"/>
        <v>1972.4006399999901</v>
      </c>
      <c r="W19">
        <f t="shared" si="6"/>
        <v>4325.4399999999787</v>
      </c>
    </row>
    <row r="20" spans="2:23" x14ac:dyDescent="0.25">
      <c r="B20">
        <v>18</v>
      </c>
      <c r="C20" s="1">
        <v>0.54</v>
      </c>
      <c r="D20" s="1">
        <v>0.45</v>
      </c>
      <c r="E20" s="1">
        <v>0.56000000000000005</v>
      </c>
      <c r="F20" s="1">
        <v>0.22</v>
      </c>
      <c r="G20" s="1">
        <v>0.21</v>
      </c>
      <c r="H20" s="1">
        <v>0.3</v>
      </c>
      <c r="I20" s="1">
        <f t="shared" si="0"/>
        <v>0.41200000000000003</v>
      </c>
      <c r="K20">
        <v>0.15319972800000001</v>
      </c>
      <c r="L20">
        <f t="shared" si="1"/>
        <v>153.19972799999999</v>
      </c>
      <c r="M20">
        <f t="shared" si="2"/>
        <v>371.84399999999994</v>
      </c>
      <c r="P20">
        <v>0.96033080000000004</v>
      </c>
      <c r="Q20">
        <f t="shared" si="3"/>
        <v>960.33080000000007</v>
      </c>
      <c r="R20">
        <f t="shared" si="4"/>
        <v>2330.9</v>
      </c>
      <c r="U20">
        <v>1.7820812799999901</v>
      </c>
      <c r="V20">
        <f t="shared" si="5"/>
        <v>1782.0812799999901</v>
      </c>
      <c r="W20">
        <f t="shared" si="6"/>
        <v>4325.439999999976</v>
      </c>
    </row>
    <row r="21" spans="2:23" x14ac:dyDescent="0.25">
      <c r="B21">
        <v>19</v>
      </c>
      <c r="C21" s="1">
        <v>0.51</v>
      </c>
      <c r="D21" s="1">
        <v>0.44</v>
      </c>
      <c r="E21" s="1">
        <v>0.66</v>
      </c>
      <c r="F21" s="1">
        <v>0.24</v>
      </c>
      <c r="G21" s="1">
        <v>0.24</v>
      </c>
      <c r="H21" s="1">
        <v>0.35</v>
      </c>
      <c r="I21" s="1">
        <f t="shared" si="0"/>
        <v>0.40200000000000002</v>
      </c>
      <c r="K21">
        <v>0.14948128799999999</v>
      </c>
      <c r="L21">
        <f t="shared" si="1"/>
        <v>149.48128799999998</v>
      </c>
      <c r="M21">
        <f t="shared" si="2"/>
        <v>371.84399999999994</v>
      </c>
      <c r="P21">
        <v>0.93702180000000002</v>
      </c>
      <c r="Q21">
        <f t="shared" si="3"/>
        <v>937.02179999999998</v>
      </c>
      <c r="R21">
        <f t="shared" si="4"/>
        <v>2330.8999999999996</v>
      </c>
      <c r="U21">
        <v>1.73882687999999</v>
      </c>
      <c r="V21">
        <f t="shared" si="5"/>
        <v>1738.8268799999901</v>
      </c>
      <c r="W21">
        <f t="shared" si="6"/>
        <v>4325.439999999975</v>
      </c>
    </row>
    <row r="22" spans="2:23" x14ac:dyDescent="0.25">
      <c r="B22">
        <v>20</v>
      </c>
      <c r="C22" s="1">
        <v>0.56999999999999995</v>
      </c>
      <c r="D22" s="1">
        <v>0.43</v>
      </c>
      <c r="E22" s="1">
        <v>0.65</v>
      </c>
      <c r="F22" s="1">
        <v>0.28000000000000003</v>
      </c>
      <c r="G22" s="1">
        <v>0.23</v>
      </c>
      <c r="H22" s="1">
        <v>0.32</v>
      </c>
      <c r="I22" s="1">
        <f t="shared" si="0"/>
        <v>0.45399999999999996</v>
      </c>
      <c r="K22">
        <v>0.16881717599999899</v>
      </c>
      <c r="L22">
        <f t="shared" si="1"/>
        <v>168.81717599999899</v>
      </c>
      <c r="M22">
        <f t="shared" si="2"/>
        <v>371.84399999999783</v>
      </c>
      <c r="P22">
        <v>1.0582285999999901</v>
      </c>
      <c r="Q22">
        <f t="shared" si="3"/>
        <v>1058.2285999999901</v>
      </c>
      <c r="R22">
        <f t="shared" si="4"/>
        <v>2330.8999999999783</v>
      </c>
      <c r="U22">
        <v>1.96374975999999</v>
      </c>
      <c r="V22">
        <f t="shared" si="5"/>
        <v>1963.7497599999899</v>
      </c>
      <c r="W22">
        <f t="shared" si="6"/>
        <v>4325.4399999999778</v>
      </c>
    </row>
    <row r="23" spans="2:23" x14ac:dyDescent="0.25">
      <c r="B23">
        <v>21</v>
      </c>
      <c r="C23" s="1">
        <v>0.54</v>
      </c>
      <c r="D23" s="1">
        <v>0.27</v>
      </c>
      <c r="E23" s="1">
        <v>0.63</v>
      </c>
      <c r="F23" s="1">
        <v>0.27</v>
      </c>
      <c r="G23" s="1">
        <v>0.26</v>
      </c>
      <c r="H23" s="1">
        <v>0.27</v>
      </c>
      <c r="I23" s="1">
        <f t="shared" si="0"/>
        <v>0.43200000000000005</v>
      </c>
      <c r="K23">
        <v>0.16063660799999999</v>
      </c>
      <c r="L23">
        <f t="shared" si="1"/>
        <v>160.636608</v>
      </c>
      <c r="M23">
        <f t="shared" si="2"/>
        <v>371.84399999999994</v>
      </c>
      <c r="P23">
        <v>1.0069488</v>
      </c>
      <c r="Q23">
        <f t="shared" si="3"/>
        <v>1006.9488</v>
      </c>
      <c r="R23">
        <f t="shared" si="4"/>
        <v>2330.8999999999996</v>
      </c>
      <c r="U23">
        <v>1.8685900799999999</v>
      </c>
      <c r="V23">
        <f t="shared" si="5"/>
        <v>1868.5900799999999</v>
      </c>
      <c r="W23">
        <f t="shared" si="6"/>
        <v>4325.4399999999996</v>
      </c>
    </row>
    <row r="24" spans="2:23" x14ac:dyDescent="0.25">
      <c r="B24">
        <v>22</v>
      </c>
      <c r="C24" s="1">
        <v>0.48</v>
      </c>
      <c r="D24" s="1">
        <v>0.24</v>
      </c>
      <c r="E24" s="1">
        <v>0.53</v>
      </c>
      <c r="F24" s="1">
        <v>0.26</v>
      </c>
      <c r="G24" s="1">
        <v>0.25</v>
      </c>
      <c r="H24" s="1">
        <v>0.24</v>
      </c>
      <c r="I24" s="1">
        <f t="shared" si="0"/>
        <v>0.39200000000000002</v>
      </c>
      <c r="K24">
        <v>0.145762848</v>
      </c>
      <c r="L24">
        <f t="shared" si="1"/>
        <v>145.76284799999999</v>
      </c>
      <c r="M24">
        <f t="shared" si="2"/>
        <v>371.84399999999994</v>
      </c>
      <c r="P24">
        <v>0.91371279999999999</v>
      </c>
      <c r="Q24">
        <f t="shared" si="3"/>
        <v>913.71280000000002</v>
      </c>
      <c r="R24">
        <f t="shared" si="4"/>
        <v>2330.9</v>
      </c>
      <c r="U24">
        <v>1.6955724799999901</v>
      </c>
      <c r="V24">
        <f t="shared" si="5"/>
        <v>1695.57247999999</v>
      </c>
      <c r="W24">
        <f t="shared" si="6"/>
        <v>4325.4399999999741</v>
      </c>
    </row>
    <row r="25" spans="2:23" ht="15.75" thickBot="1" x14ac:dyDescent="0.3">
      <c r="B25">
        <v>23</v>
      </c>
      <c r="C25" s="3">
        <v>0.4</v>
      </c>
      <c r="D25" s="3">
        <v>0.18</v>
      </c>
      <c r="E25" s="3">
        <v>0.41</v>
      </c>
      <c r="F25" s="3">
        <v>0.24</v>
      </c>
      <c r="G25" s="3">
        <v>0.21</v>
      </c>
      <c r="H25" s="3">
        <v>0.23</v>
      </c>
      <c r="I25" s="1">
        <f t="shared" si="0"/>
        <v>0.33599999999999997</v>
      </c>
      <c r="K25">
        <v>0.12493958399999899</v>
      </c>
      <c r="L25">
        <f t="shared" si="1"/>
        <v>124.93958399999899</v>
      </c>
      <c r="M25">
        <f t="shared" si="2"/>
        <v>371.84399999999704</v>
      </c>
      <c r="P25">
        <v>0.78318239999999995</v>
      </c>
      <c r="Q25">
        <f t="shared" si="3"/>
        <v>783.18239999999992</v>
      </c>
      <c r="R25">
        <f t="shared" si="4"/>
        <v>2330.9</v>
      </c>
      <c r="U25">
        <v>1.45334783999999</v>
      </c>
      <c r="V25">
        <f t="shared" si="5"/>
        <v>1453.3478399999899</v>
      </c>
      <c r="W25">
        <f t="shared" si="6"/>
        <v>4325.4399999999705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5002-0E89-42DC-92BA-BF9E7A9C63D7}">
  <dimension ref="C1:AH52"/>
  <sheetViews>
    <sheetView tabSelected="1" topLeftCell="B15" workbookViewId="0">
      <selection activeCell="N46" sqref="N46"/>
    </sheetView>
  </sheetViews>
  <sheetFormatPr defaultRowHeight="15" x14ac:dyDescent="0.25"/>
  <cols>
    <col min="17" max="17" width="11" customWidth="1"/>
  </cols>
  <sheetData>
    <row r="1" spans="3:34" ht="15.75" thickBot="1" x14ac:dyDescent="0.3">
      <c r="C1" t="s">
        <v>33</v>
      </c>
      <c r="D1" t="s">
        <v>30</v>
      </c>
      <c r="E1" t="s">
        <v>31</v>
      </c>
      <c r="I1" t="s">
        <v>32</v>
      </c>
      <c r="J1" t="s">
        <v>30</v>
      </c>
      <c r="K1" t="s">
        <v>31</v>
      </c>
      <c r="M1" t="s">
        <v>34</v>
      </c>
      <c r="N1" t="s">
        <v>30</v>
      </c>
      <c r="O1" t="s">
        <v>31</v>
      </c>
      <c r="Q1" t="s">
        <v>35</v>
      </c>
      <c r="R1" t="s">
        <v>30</v>
      </c>
      <c r="S1" t="s">
        <v>31</v>
      </c>
    </row>
    <row r="2" spans="3:34" x14ac:dyDescent="0.25">
      <c r="C2" s="8" t="s">
        <v>6</v>
      </c>
      <c r="D2" s="9">
        <v>2.62</v>
      </c>
      <c r="E2" s="9">
        <v>0.28000000000000003</v>
      </c>
      <c r="I2" s="8" t="s">
        <v>6</v>
      </c>
      <c r="J2" s="9">
        <v>2.34</v>
      </c>
      <c r="K2" s="9">
        <v>0.26</v>
      </c>
      <c r="M2" s="8" t="s">
        <v>6</v>
      </c>
      <c r="N2" s="9">
        <v>0.44</v>
      </c>
      <c r="O2" s="9">
        <v>0.21</v>
      </c>
      <c r="P2" s="10"/>
      <c r="Q2" s="8" t="s">
        <v>6</v>
      </c>
      <c r="R2" s="9">
        <v>0.38</v>
      </c>
      <c r="S2" s="9">
        <v>0.2</v>
      </c>
      <c r="T2" s="11"/>
      <c r="U2" s="11"/>
      <c r="V2" s="10"/>
      <c r="W2" s="11"/>
      <c r="X2" s="10"/>
      <c r="Y2" s="10"/>
      <c r="Z2" s="10"/>
      <c r="AA2" s="10"/>
      <c r="AB2" s="10"/>
      <c r="AC2" s="10"/>
      <c r="AD2" s="11"/>
      <c r="AE2" s="11"/>
      <c r="AF2" s="10"/>
      <c r="AG2" s="11"/>
      <c r="AH2" s="10"/>
    </row>
    <row r="3" spans="3:34" x14ac:dyDescent="0.25">
      <c r="C3" s="4" t="s">
        <v>7</v>
      </c>
      <c r="D3" s="5">
        <v>2.64</v>
      </c>
      <c r="E3" s="5">
        <v>0.17</v>
      </c>
      <c r="I3" s="4" t="s">
        <v>7</v>
      </c>
      <c r="J3" s="5">
        <v>2.34</v>
      </c>
      <c r="K3" s="5">
        <v>0.16</v>
      </c>
      <c r="M3" s="4" t="s">
        <v>7</v>
      </c>
      <c r="N3" s="5">
        <v>0.45</v>
      </c>
      <c r="O3" s="5">
        <v>0.16</v>
      </c>
      <c r="P3" s="7"/>
      <c r="Q3" s="4" t="s">
        <v>7</v>
      </c>
      <c r="R3" s="5">
        <v>0.39</v>
      </c>
      <c r="S3" s="5">
        <v>0.17</v>
      </c>
      <c r="T3" s="7"/>
      <c r="U3" s="7"/>
      <c r="V3" s="7"/>
      <c r="W3" s="7"/>
      <c r="X3" s="7"/>
      <c r="Y3" s="7"/>
      <c r="Z3" s="7"/>
      <c r="AA3" s="6"/>
      <c r="AB3" s="7"/>
      <c r="AC3" s="7"/>
      <c r="AD3" s="7"/>
      <c r="AE3" s="7"/>
      <c r="AF3" s="7"/>
      <c r="AG3" s="7"/>
      <c r="AH3" s="6"/>
    </row>
    <row r="4" spans="3:34" x14ac:dyDescent="0.25">
      <c r="C4" s="4" t="s">
        <v>8</v>
      </c>
      <c r="D4" s="5">
        <v>2.64</v>
      </c>
      <c r="E4" s="5">
        <v>0.09</v>
      </c>
      <c r="I4" s="4" t="s">
        <v>8</v>
      </c>
      <c r="J4" s="5">
        <v>2.36</v>
      </c>
      <c r="K4" s="5">
        <v>0.12</v>
      </c>
      <c r="M4" s="4" t="s">
        <v>8</v>
      </c>
      <c r="N4" s="5">
        <v>0.46</v>
      </c>
      <c r="O4" s="5">
        <v>0.12</v>
      </c>
      <c r="P4" s="7"/>
      <c r="Q4" s="4" t="s">
        <v>8</v>
      </c>
      <c r="R4" s="5">
        <v>0.39</v>
      </c>
      <c r="S4" s="5">
        <v>0.12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6"/>
    </row>
    <row r="5" spans="3:34" x14ac:dyDescent="0.25">
      <c r="C5" s="4" t="s">
        <v>9</v>
      </c>
      <c r="D5" s="5">
        <v>2.65</v>
      </c>
      <c r="E5" s="5">
        <v>0.06</v>
      </c>
      <c r="I5" s="4" t="s">
        <v>9</v>
      </c>
      <c r="J5" s="5">
        <v>2.38</v>
      </c>
      <c r="K5" s="5">
        <v>0.09</v>
      </c>
      <c r="M5" s="4" t="s">
        <v>9</v>
      </c>
      <c r="N5" s="5">
        <v>0.47</v>
      </c>
      <c r="O5" s="5">
        <v>0.08</v>
      </c>
      <c r="P5" s="7"/>
      <c r="Q5" s="4" t="s">
        <v>9</v>
      </c>
      <c r="R5" s="5">
        <v>0.39</v>
      </c>
      <c r="S5" s="5">
        <v>0.09</v>
      </c>
      <c r="T5" s="7"/>
      <c r="U5" s="7"/>
      <c r="V5" s="7"/>
      <c r="W5" s="6"/>
      <c r="X5" s="6"/>
      <c r="Y5" s="7"/>
      <c r="Z5" s="7"/>
      <c r="AA5" s="7"/>
      <c r="AB5" s="7"/>
      <c r="AC5" s="7"/>
      <c r="AD5" s="7"/>
      <c r="AE5" s="7"/>
      <c r="AF5" s="7"/>
      <c r="AG5" s="7"/>
      <c r="AH5" s="6"/>
    </row>
    <row r="6" spans="3:34" x14ac:dyDescent="0.25">
      <c r="C6" s="4" t="s">
        <v>10</v>
      </c>
      <c r="D6" s="5">
        <v>2.64</v>
      </c>
      <c r="E6" s="5">
        <v>0.03</v>
      </c>
      <c r="I6" s="4" t="s">
        <v>10</v>
      </c>
      <c r="J6" s="5">
        <v>2.39</v>
      </c>
      <c r="K6" s="5">
        <v>7.0000000000000007E-2</v>
      </c>
      <c r="M6" s="4" t="s">
        <v>10</v>
      </c>
      <c r="N6" s="5">
        <v>0.47</v>
      </c>
      <c r="O6" s="5">
        <v>0.04</v>
      </c>
      <c r="P6" s="7"/>
      <c r="Q6" s="4" t="s">
        <v>10</v>
      </c>
      <c r="R6" s="5">
        <v>0.41</v>
      </c>
      <c r="S6" s="5">
        <v>7.0000000000000007E-2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6"/>
    </row>
    <row r="7" spans="3:34" x14ac:dyDescent="0.25">
      <c r="C7" s="4" t="s">
        <v>11</v>
      </c>
      <c r="D7" s="5">
        <v>2.63</v>
      </c>
      <c r="E7" s="5">
        <v>0.02</v>
      </c>
      <c r="I7" s="4" t="s">
        <v>11</v>
      </c>
      <c r="J7" s="5">
        <v>2.39</v>
      </c>
      <c r="K7" s="5">
        <v>0.03</v>
      </c>
      <c r="M7" s="4" t="s">
        <v>11</v>
      </c>
      <c r="N7" s="5">
        <v>0.47</v>
      </c>
      <c r="O7" s="5">
        <v>0.02</v>
      </c>
      <c r="P7" s="6"/>
      <c r="Q7" s="4" t="s">
        <v>11</v>
      </c>
      <c r="R7" s="5">
        <v>0.41</v>
      </c>
      <c r="S7" s="5">
        <v>0.05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6"/>
    </row>
    <row r="8" spans="3:34" x14ac:dyDescent="0.25">
      <c r="C8" s="4" t="s">
        <v>12</v>
      </c>
      <c r="D8" s="5">
        <v>2.4900000000000002</v>
      </c>
      <c r="E8" s="5">
        <v>0.01</v>
      </c>
      <c r="I8" s="4" t="s">
        <v>12</v>
      </c>
      <c r="J8" s="5">
        <v>2.39</v>
      </c>
      <c r="K8" s="5">
        <v>0.03</v>
      </c>
      <c r="M8" s="4" t="s">
        <v>12</v>
      </c>
      <c r="N8" s="5">
        <v>0.43</v>
      </c>
      <c r="O8" s="5">
        <v>0.01</v>
      </c>
      <c r="P8" s="6"/>
      <c r="Q8" s="4" t="s">
        <v>12</v>
      </c>
      <c r="R8" s="5">
        <v>0.41</v>
      </c>
      <c r="S8" s="5">
        <v>0.03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6"/>
    </row>
    <row r="9" spans="3:34" x14ac:dyDescent="0.25">
      <c r="C9" s="4" t="s">
        <v>13</v>
      </c>
      <c r="D9" s="5">
        <v>1.8</v>
      </c>
      <c r="E9" s="5">
        <v>0.02</v>
      </c>
      <c r="I9" s="4" t="s">
        <v>13</v>
      </c>
      <c r="J9" s="5">
        <v>2.33</v>
      </c>
      <c r="K9" s="5">
        <v>0.02</v>
      </c>
      <c r="M9" s="4" t="s">
        <v>13</v>
      </c>
      <c r="N9" s="5">
        <v>0.31</v>
      </c>
      <c r="O9" s="5">
        <v>0.01</v>
      </c>
      <c r="P9" s="6"/>
      <c r="Q9" s="4" t="s">
        <v>13</v>
      </c>
      <c r="R9" s="5">
        <v>0.39</v>
      </c>
      <c r="S9" s="5">
        <v>0.02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6"/>
    </row>
    <row r="10" spans="3:34" x14ac:dyDescent="0.25">
      <c r="C10" s="4" t="s">
        <v>14</v>
      </c>
      <c r="D10" s="5">
        <v>1.18</v>
      </c>
      <c r="E10" s="5">
        <v>0.05</v>
      </c>
      <c r="I10" s="4" t="s">
        <v>14</v>
      </c>
      <c r="J10" s="5">
        <v>2.31</v>
      </c>
      <c r="K10" s="5">
        <v>0.04</v>
      </c>
      <c r="M10" s="4" t="s">
        <v>14</v>
      </c>
      <c r="N10" s="5">
        <v>0.25</v>
      </c>
      <c r="O10" s="5">
        <v>0.05</v>
      </c>
      <c r="P10" s="6"/>
      <c r="Q10" s="4" t="s">
        <v>14</v>
      </c>
      <c r="R10" s="5">
        <v>0.38</v>
      </c>
      <c r="S10" s="5">
        <v>0.03</v>
      </c>
      <c r="T10" s="6"/>
      <c r="U10" s="7"/>
      <c r="V10" s="7"/>
      <c r="W10" s="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6"/>
    </row>
    <row r="11" spans="3:34" x14ac:dyDescent="0.25">
      <c r="C11" s="4" t="s">
        <v>15</v>
      </c>
      <c r="D11" s="5">
        <v>1.03</v>
      </c>
      <c r="E11" s="5">
        <v>0.06</v>
      </c>
      <c r="I11" s="4" t="s">
        <v>15</v>
      </c>
      <c r="J11" s="5">
        <v>2.1800000000000002</v>
      </c>
      <c r="K11" s="5">
        <v>0.05</v>
      </c>
      <c r="M11" s="4" t="s">
        <v>15</v>
      </c>
      <c r="N11" s="5">
        <v>0.24</v>
      </c>
      <c r="O11" s="5">
        <v>7.0000000000000007E-2</v>
      </c>
      <c r="P11" s="6"/>
      <c r="Q11" s="4" t="s">
        <v>15</v>
      </c>
      <c r="R11" s="5">
        <v>0.34</v>
      </c>
      <c r="S11" s="5">
        <v>0.05</v>
      </c>
      <c r="T11" s="6"/>
      <c r="U11" s="6"/>
      <c r="V11" s="7"/>
      <c r="W11" s="7"/>
      <c r="X11" s="7"/>
      <c r="Y11" s="6"/>
      <c r="Z11" s="6"/>
      <c r="AA11" s="7"/>
      <c r="AB11" s="7"/>
      <c r="AC11" s="7"/>
      <c r="AD11" s="7"/>
      <c r="AE11" s="7"/>
      <c r="AF11" s="7"/>
      <c r="AG11" s="7"/>
      <c r="AH11" s="6"/>
    </row>
    <row r="12" spans="3:34" x14ac:dyDescent="0.25">
      <c r="C12" s="4" t="s">
        <v>16</v>
      </c>
      <c r="D12" s="5">
        <v>0.93</v>
      </c>
      <c r="E12" s="5">
        <v>0.06</v>
      </c>
      <c r="I12" s="4" t="s">
        <v>16</v>
      </c>
      <c r="J12" s="5">
        <v>1.93</v>
      </c>
      <c r="K12" s="5">
        <v>0.04</v>
      </c>
      <c r="M12" s="4" t="s">
        <v>16</v>
      </c>
      <c r="N12" s="5">
        <v>0.22</v>
      </c>
      <c r="O12" s="5">
        <v>0.09</v>
      </c>
      <c r="P12" s="6"/>
      <c r="Q12" s="4" t="s">
        <v>16</v>
      </c>
      <c r="R12" s="5">
        <v>0.3</v>
      </c>
      <c r="S12" s="5">
        <v>0.06</v>
      </c>
      <c r="T12" s="6"/>
      <c r="U12" s="6"/>
      <c r="V12" s="6"/>
      <c r="W12" s="6"/>
      <c r="X12" s="7"/>
      <c r="Y12" s="6"/>
      <c r="Z12" s="6"/>
      <c r="AA12" s="7"/>
      <c r="AB12" s="7"/>
      <c r="AC12" s="7"/>
      <c r="AD12" s="7"/>
      <c r="AE12" s="7"/>
      <c r="AF12" s="7"/>
      <c r="AG12" s="6"/>
      <c r="AH12" s="6"/>
    </row>
    <row r="13" spans="3:34" x14ac:dyDescent="0.25">
      <c r="C13" s="4" t="s">
        <v>17</v>
      </c>
      <c r="D13" s="5">
        <v>0.85</v>
      </c>
      <c r="E13" s="5">
        <v>0.06</v>
      </c>
      <c r="I13" s="4" t="s">
        <v>17</v>
      </c>
      <c r="J13" s="5">
        <v>1.69</v>
      </c>
      <c r="K13" s="5">
        <v>0.06</v>
      </c>
      <c r="M13" s="4" t="s">
        <v>17</v>
      </c>
      <c r="N13" s="5">
        <v>0.22</v>
      </c>
      <c r="O13" s="5">
        <v>0.11</v>
      </c>
      <c r="P13" s="6"/>
      <c r="Q13" s="4" t="s">
        <v>17</v>
      </c>
      <c r="R13" s="5">
        <v>0.28999999999999998</v>
      </c>
      <c r="S13" s="5">
        <v>0.09</v>
      </c>
      <c r="T13" s="6"/>
      <c r="U13" s="6"/>
      <c r="V13" s="6"/>
      <c r="W13" s="6"/>
      <c r="X13" s="7"/>
      <c r="Y13" s="7"/>
      <c r="Z13" s="7"/>
      <c r="AA13" s="7"/>
      <c r="AB13" s="7"/>
      <c r="AC13" s="7"/>
      <c r="AD13" s="7"/>
      <c r="AE13" s="7"/>
      <c r="AF13" s="7"/>
      <c r="AG13" s="6"/>
      <c r="AH13" s="6"/>
    </row>
    <row r="14" spans="3:34" x14ac:dyDescent="0.25">
      <c r="C14" s="4" t="s">
        <v>18</v>
      </c>
      <c r="D14" s="5">
        <v>0.79</v>
      </c>
      <c r="E14" s="5">
        <v>0.09</v>
      </c>
      <c r="I14" s="4" t="s">
        <v>18</v>
      </c>
      <c r="J14" s="5">
        <v>1.53</v>
      </c>
      <c r="K14" s="5">
        <v>0.11</v>
      </c>
      <c r="M14" s="4" t="s">
        <v>18</v>
      </c>
      <c r="N14" s="5">
        <v>0.25</v>
      </c>
      <c r="O14" s="5">
        <v>0.13</v>
      </c>
      <c r="P14" s="6"/>
      <c r="Q14" s="4" t="s">
        <v>18</v>
      </c>
      <c r="R14" s="5">
        <v>0.28999999999999998</v>
      </c>
      <c r="S14" s="5">
        <v>0.11</v>
      </c>
      <c r="T14" s="6"/>
      <c r="U14" s="6"/>
      <c r="V14" s="6"/>
      <c r="W14" s="6"/>
      <c r="X14" s="7"/>
      <c r="Y14" s="6"/>
      <c r="Z14" s="7"/>
      <c r="AA14" s="7"/>
      <c r="AB14" s="7"/>
      <c r="AC14" s="7"/>
      <c r="AD14" s="7"/>
      <c r="AE14" s="7"/>
      <c r="AF14" s="6"/>
      <c r="AG14" s="6"/>
      <c r="AH14" s="6"/>
    </row>
    <row r="15" spans="3:34" x14ac:dyDescent="0.25">
      <c r="C15" s="4" t="s">
        <v>19</v>
      </c>
      <c r="D15" s="5">
        <v>0.76</v>
      </c>
      <c r="E15" s="5">
        <v>0.1</v>
      </c>
      <c r="I15" s="4" t="s">
        <v>19</v>
      </c>
      <c r="J15" s="5">
        <v>1.47</v>
      </c>
      <c r="K15" s="5">
        <v>0.18</v>
      </c>
      <c r="M15" s="4" t="s">
        <v>19</v>
      </c>
      <c r="N15" s="5">
        <v>0.25</v>
      </c>
      <c r="O15" s="5">
        <v>0.13</v>
      </c>
      <c r="P15" s="6"/>
      <c r="Q15" s="4" t="s">
        <v>19</v>
      </c>
      <c r="R15" s="5">
        <v>0.32</v>
      </c>
      <c r="S15" s="5">
        <v>0.15</v>
      </c>
      <c r="T15" s="6"/>
      <c r="U15" s="6"/>
      <c r="V15" s="6"/>
      <c r="W15" s="7"/>
      <c r="X15" s="7"/>
      <c r="Y15" s="6"/>
      <c r="Z15" s="7"/>
      <c r="AA15" s="7"/>
      <c r="AB15" s="7"/>
      <c r="AC15" s="6"/>
      <c r="AD15" s="7"/>
      <c r="AE15" s="7"/>
      <c r="AF15" s="6"/>
      <c r="AG15" s="6"/>
      <c r="AH15" s="6"/>
    </row>
    <row r="16" spans="3:34" x14ac:dyDescent="0.25">
      <c r="C16" s="4" t="s">
        <v>20</v>
      </c>
      <c r="D16" s="5">
        <v>0.81</v>
      </c>
      <c r="E16" s="5">
        <v>0.15</v>
      </c>
      <c r="I16" s="4" t="s">
        <v>20</v>
      </c>
      <c r="J16" s="5">
        <v>1.53</v>
      </c>
      <c r="K16" s="5">
        <v>0.28000000000000003</v>
      </c>
      <c r="M16" s="4" t="s">
        <v>20</v>
      </c>
      <c r="N16" s="5">
        <v>0.27</v>
      </c>
      <c r="O16" s="5">
        <v>0.16</v>
      </c>
      <c r="P16" s="6"/>
      <c r="Q16" s="4" t="s">
        <v>20</v>
      </c>
      <c r="R16" s="5">
        <v>0.33</v>
      </c>
      <c r="S16" s="5">
        <v>0.14000000000000001</v>
      </c>
      <c r="T16" s="6"/>
      <c r="U16" s="6"/>
      <c r="V16" s="6"/>
      <c r="W16" s="6"/>
      <c r="X16" s="6"/>
      <c r="Y16" s="7"/>
      <c r="Z16" s="7"/>
      <c r="AA16" s="7"/>
      <c r="AB16" s="7"/>
      <c r="AC16" s="7"/>
      <c r="AD16" s="7"/>
      <c r="AE16" s="7"/>
      <c r="AF16" s="6"/>
      <c r="AG16" s="7"/>
      <c r="AH16" s="6"/>
    </row>
    <row r="17" spans="3:34" x14ac:dyDescent="0.25">
      <c r="C17" s="4" t="s">
        <v>21</v>
      </c>
      <c r="D17" s="5">
        <v>0.98</v>
      </c>
      <c r="E17" s="5">
        <v>0.27</v>
      </c>
      <c r="I17" s="4" t="s">
        <v>21</v>
      </c>
      <c r="J17" s="5">
        <v>1.65</v>
      </c>
      <c r="K17" s="5">
        <v>0.41</v>
      </c>
      <c r="M17" s="4" t="s">
        <v>21</v>
      </c>
      <c r="N17" s="5">
        <v>0.28000000000000003</v>
      </c>
      <c r="O17" s="5">
        <v>0.18</v>
      </c>
      <c r="P17" s="6"/>
      <c r="Q17" s="4" t="s">
        <v>21</v>
      </c>
      <c r="R17" s="5">
        <v>0.36</v>
      </c>
      <c r="S17" s="5">
        <v>0.18</v>
      </c>
      <c r="T17" s="6"/>
      <c r="U17" s="6"/>
      <c r="V17" s="6"/>
      <c r="W17" s="7"/>
      <c r="X17" s="6"/>
      <c r="Y17" s="7"/>
      <c r="Z17" s="6"/>
      <c r="AA17" s="6"/>
      <c r="AB17" s="7"/>
      <c r="AC17" s="7"/>
      <c r="AD17" s="7"/>
      <c r="AE17" s="6"/>
      <c r="AF17" s="6"/>
      <c r="AG17" s="6"/>
      <c r="AH17" s="6"/>
    </row>
    <row r="18" spans="3:34" x14ac:dyDescent="0.25">
      <c r="C18" s="4" t="s">
        <v>22</v>
      </c>
      <c r="D18" s="5">
        <v>1.41</v>
      </c>
      <c r="E18" s="5">
        <v>0.54</v>
      </c>
      <c r="I18" s="4" t="s">
        <v>22</v>
      </c>
      <c r="J18" s="5">
        <v>1.7</v>
      </c>
      <c r="K18" s="5">
        <v>0.44</v>
      </c>
      <c r="M18" s="4" t="s">
        <v>22</v>
      </c>
      <c r="N18" s="5">
        <v>0.37</v>
      </c>
      <c r="O18" s="5">
        <v>0.27</v>
      </c>
      <c r="P18" s="6"/>
      <c r="Q18" s="4" t="s">
        <v>22</v>
      </c>
      <c r="R18" s="5">
        <v>0.38</v>
      </c>
      <c r="S18" s="5">
        <v>0.18</v>
      </c>
      <c r="T18" s="6"/>
      <c r="U18" s="6"/>
      <c r="V18" s="7"/>
      <c r="W18" s="6"/>
      <c r="X18" s="7"/>
      <c r="Y18" s="7"/>
      <c r="Z18" s="7"/>
      <c r="AA18" s="7"/>
      <c r="AB18" s="6"/>
      <c r="AC18" s="7"/>
      <c r="AD18" s="6"/>
      <c r="AE18" s="7"/>
      <c r="AF18" s="6"/>
      <c r="AG18" s="7"/>
      <c r="AH18" s="6"/>
    </row>
    <row r="19" spans="3:34" x14ac:dyDescent="0.25">
      <c r="C19" s="4" t="s">
        <v>23</v>
      </c>
      <c r="D19" s="5">
        <v>1.57</v>
      </c>
      <c r="E19" s="5">
        <v>0.6</v>
      </c>
      <c r="I19" s="4" t="s">
        <v>23</v>
      </c>
      <c r="J19" s="5">
        <v>1.86</v>
      </c>
      <c r="K19" s="5">
        <v>0.5</v>
      </c>
      <c r="M19" s="4" t="s">
        <v>23</v>
      </c>
      <c r="N19" s="5">
        <v>0.37</v>
      </c>
      <c r="O19" s="5">
        <v>0.24</v>
      </c>
      <c r="P19" s="6"/>
      <c r="Q19" s="4" t="s">
        <v>23</v>
      </c>
      <c r="R19" s="5">
        <v>0.38</v>
      </c>
      <c r="S19" s="5">
        <v>0.21</v>
      </c>
      <c r="T19" s="6"/>
      <c r="U19" s="6"/>
      <c r="V19" s="6"/>
      <c r="W19" s="6"/>
      <c r="X19" s="6"/>
      <c r="Y19" s="7"/>
      <c r="Z19" s="6"/>
      <c r="AA19" s="6"/>
      <c r="AB19" s="6"/>
      <c r="AC19" s="7"/>
      <c r="AD19" s="6"/>
      <c r="AE19" s="6"/>
      <c r="AF19" s="6"/>
      <c r="AG19" s="6"/>
      <c r="AH19" s="6"/>
    </row>
    <row r="20" spans="3:34" x14ac:dyDescent="0.25">
      <c r="C20" s="4" t="s">
        <v>24</v>
      </c>
      <c r="D20" s="5">
        <v>1.63</v>
      </c>
      <c r="E20" s="5">
        <v>0.54</v>
      </c>
      <c r="I20" s="4" t="s">
        <v>24</v>
      </c>
      <c r="J20" s="5">
        <v>1.94</v>
      </c>
      <c r="K20" s="5">
        <v>0.51</v>
      </c>
      <c r="M20" s="4" t="s">
        <v>24</v>
      </c>
      <c r="N20" s="5">
        <v>0.36</v>
      </c>
      <c r="O20" s="5">
        <v>0.22</v>
      </c>
      <c r="P20" s="6"/>
      <c r="Q20" s="4" t="s">
        <v>24</v>
      </c>
      <c r="R20" s="5">
        <v>0.46</v>
      </c>
      <c r="S20" s="5">
        <v>0.26</v>
      </c>
      <c r="T20" s="6"/>
      <c r="U20" s="6"/>
      <c r="V20" s="6"/>
      <c r="W20" s="6"/>
      <c r="X20" s="7"/>
      <c r="Y20" s="6"/>
      <c r="Z20" s="6"/>
      <c r="AA20" s="6"/>
      <c r="AB20" s="7"/>
      <c r="AC20" s="7"/>
      <c r="AD20" s="6"/>
      <c r="AE20" s="7"/>
      <c r="AF20" s="6"/>
      <c r="AG20" s="7"/>
      <c r="AH20" s="6"/>
    </row>
    <row r="21" spans="3:34" x14ac:dyDescent="0.25">
      <c r="C21" s="4" t="s">
        <v>25</v>
      </c>
      <c r="D21" s="5">
        <v>1.78</v>
      </c>
      <c r="E21" s="5">
        <v>0.51</v>
      </c>
      <c r="I21" s="4" t="s">
        <v>25</v>
      </c>
      <c r="J21" s="5">
        <v>2.1</v>
      </c>
      <c r="K21" s="5">
        <v>0.55000000000000004</v>
      </c>
      <c r="M21" s="4" t="s">
        <v>25</v>
      </c>
      <c r="N21" s="5">
        <v>0.37</v>
      </c>
      <c r="O21" s="5">
        <v>0.24</v>
      </c>
      <c r="P21" s="6"/>
      <c r="Q21" s="4" t="s">
        <v>25</v>
      </c>
      <c r="R21" s="5">
        <v>0.5</v>
      </c>
      <c r="S21" s="5">
        <v>0.3</v>
      </c>
      <c r="T21" s="6"/>
      <c r="U21" s="6"/>
      <c r="V21" s="6"/>
      <c r="W21" s="6"/>
      <c r="X21" s="6"/>
      <c r="Y21" s="7"/>
      <c r="Z21" s="7"/>
      <c r="AA21" s="6"/>
      <c r="AB21" s="7"/>
      <c r="AC21" s="6"/>
      <c r="AD21" s="6"/>
      <c r="AE21" s="6"/>
      <c r="AF21" s="7"/>
      <c r="AG21" s="7"/>
      <c r="AH21" s="6"/>
    </row>
    <row r="22" spans="3:34" x14ac:dyDescent="0.25">
      <c r="C22" s="4" t="s">
        <v>26</v>
      </c>
      <c r="D22" s="5">
        <v>2.0299999999999998</v>
      </c>
      <c r="E22" s="5">
        <v>0.56999999999999995</v>
      </c>
      <c r="I22" s="4" t="s">
        <v>26</v>
      </c>
      <c r="J22" s="5">
        <v>2.2400000000000002</v>
      </c>
      <c r="K22" s="5">
        <v>0.54</v>
      </c>
      <c r="M22" s="4" t="s">
        <v>26</v>
      </c>
      <c r="N22" s="5">
        <v>0.42</v>
      </c>
      <c r="O22" s="5">
        <v>0.28000000000000003</v>
      </c>
      <c r="P22" s="6"/>
      <c r="Q22" s="4" t="s">
        <v>26</v>
      </c>
      <c r="R22" s="5">
        <v>0.48</v>
      </c>
      <c r="S22" s="5">
        <v>0.27</v>
      </c>
      <c r="T22" s="6"/>
      <c r="U22" s="6"/>
      <c r="V22" s="7"/>
      <c r="W22" s="7"/>
      <c r="X22" s="7"/>
      <c r="Y22" s="6"/>
      <c r="Z22" s="7"/>
      <c r="AA22" s="6"/>
      <c r="AB22" s="7"/>
      <c r="AC22" s="6"/>
      <c r="AD22" s="6"/>
      <c r="AE22" s="6"/>
      <c r="AF22" s="6"/>
      <c r="AG22" s="7"/>
      <c r="AH22" s="6"/>
    </row>
    <row r="23" spans="3:34" x14ac:dyDescent="0.25">
      <c r="C23" s="4" t="s">
        <v>27</v>
      </c>
      <c r="D23" s="5">
        <v>2.2200000000000002</v>
      </c>
      <c r="E23" s="5">
        <v>0.54</v>
      </c>
      <c r="I23" s="4" t="s">
        <v>27</v>
      </c>
      <c r="J23" s="5">
        <v>2.37</v>
      </c>
      <c r="K23" s="5">
        <v>0.45</v>
      </c>
      <c r="M23" s="4" t="s">
        <v>27</v>
      </c>
      <c r="N23" s="5">
        <v>0.44</v>
      </c>
      <c r="O23" s="5">
        <v>0.27</v>
      </c>
      <c r="P23" s="6"/>
      <c r="Q23" s="4" t="s">
        <v>27</v>
      </c>
      <c r="R23" s="5">
        <v>0.47</v>
      </c>
      <c r="S23" s="5">
        <v>0.27</v>
      </c>
      <c r="T23" s="6"/>
      <c r="U23" s="6"/>
      <c r="V23" s="6"/>
      <c r="W23" s="7"/>
      <c r="X23" s="6"/>
      <c r="Y23" s="6"/>
      <c r="Z23" s="6"/>
      <c r="AA23" s="6"/>
      <c r="AB23" s="6"/>
      <c r="AC23" s="6"/>
      <c r="AD23" s="6"/>
      <c r="AE23" s="7"/>
      <c r="AF23" s="6"/>
      <c r="AG23" s="7"/>
      <c r="AH23" s="6"/>
    </row>
    <row r="24" spans="3:34" x14ac:dyDescent="0.25">
      <c r="C24" s="4" t="s">
        <v>28</v>
      </c>
      <c r="D24" s="5">
        <v>2.37</v>
      </c>
      <c r="E24" s="5">
        <v>0.48</v>
      </c>
      <c r="I24" s="4" t="s">
        <v>28</v>
      </c>
      <c r="J24" s="5">
        <v>2.4700000000000002</v>
      </c>
      <c r="K24" s="5">
        <v>0.39</v>
      </c>
      <c r="M24" s="4" t="s">
        <v>28</v>
      </c>
      <c r="N24" s="5">
        <v>0.43</v>
      </c>
      <c r="O24" s="5">
        <v>0.26</v>
      </c>
      <c r="P24" s="6"/>
      <c r="Q24" s="4" t="s">
        <v>28</v>
      </c>
      <c r="R24" s="5">
        <v>0.45</v>
      </c>
      <c r="S24" s="5">
        <v>0.25</v>
      </c>
      <c r="T24" s="6"/>
      <c r="U24" s="6"/>
      <c r="V24" s="7"/>
      <c r="W24" s="7"/>
      <c r="X24" s="7"/>
      <c r="Y24" s="7"/>
      <c r="Z24" s="6"/>
      <c r="AA24" s="6"/>
      <c r="AB24" s="6"/>
      <c r="AC24" s="6"/>
      <c r="AD24" s="7"/>
      <c r="AE24" s="6"/>
      <c r="AF24" s="6"/>
      <c r="AG24" s="7"/>
      <c r="AH24" s="6"/>
    </row>
    <row r="25" spans="3:34" ht="15.75" thickBot="1" x14ac:dyDescent="0.3">
      <c r="C25" s="12" t="s">
        <v>29</v>
      </c>
      <c r="D25" s="13">
        <v>2.5</v>
      </c>
      <c r="E25" s="13">
        <v>0.4</v>
      </c>
      <c r="I25" s="12" t="s">
        <v>29</v>
      </c>
      <c r="J25" s="13">
        <v>2.5</v>
      </c>
      <c r="K25" s="13">
        <v>0.3</v>
      </c>
      <c r="M25" s="12" t="s">
        <v>29</v>
      </c>
      <c r="N25" s="13">
        <v>0.42</v>
      </c>
      <c r="O25" s="13">
        <v>0.24</v>
      </c>
      <c r="P25" s="14"/>
      <c r="Q25" s="12" t="s">
        <v>29</v>
      </c>
      <c r="R25" s="13">
        <v>0.43</v>
      </c>
      <c r="S25" s="13">
        <v>0.22</v>
      </c>
      <c r="T25" s="15"/>
      <c r="U25" s="15"/>
      <c r="V25" s="15"/>
      <c r="W25" s="15"/>
      <c r="X25" s="15"/>
      <c r="Y25" s="15"/>
      <c r="Z25" s="14"/>
      <c r="AA25" s="14"/>
      <c r="AB25" s="15"/>
      <c r="AC25" s="15"/>
      <c r="AD25" s="14"/>
      <c r="AE25" s="14"/>
      <c r="AF25" s="14"/>
      <c r="AG25" s="15"/>
      <c r="AH25" s="12"/>
    </row>
    <row r="28" spans="3:34" ht="15.75" thickBot="1" x14ac:dyDescent="0.3">
      <c r="C28" t="s">
        <v>36</v>
      </c>
      <c r="D28" t="s">
        <v>30</v>
      </c>
      <c r="E28" t="s">
        <v>31</v>
      </c>
      <c r="G28" t="s">
        <v>37</v>
      </c>
      <c r="H28" t="s">
        <v>30</v>
      </c>
      <c r="I28" t="s">
        <v>31</v>
      </c>
      <c r="L28" t="s">
        <v>38</v>
      </c>
      <c r="M28" t="s">
        <v>30</v>
      </c>
      <c r="N28" t="s">
        <v>31</v>
      </c>
      <c r="P28" t="s">
        <v>39</v>
      </c>
      <c r="Q28" t="s">
        <v>30</v>
      </c>
      <c r="R28" t="s">
        <v>31</v>
      </c>
    </row>
    <row r="29" spans="3:34" x14ac:dyDescent="0.25">
      <c r="C29" s="8" t="s">
        <v>6</v>
      </c>
      <c r="D29">
        <f>D2*0.3+N2*0.7</f>
        <v>1.0940000000000001</v>
      </c>
      <c r="E29">
        <f>E2*0.3+O2*0.7</f>
        <v>0.23099999999999998</v>
      </c>
      <c r="G29" s="8" t="s">
        <v>6</v>
      </c>
      <c r="H29">
        <f>J2*0.3+R2*0.7</f>
        <v>0.96799999999999997</v>
      </c>
      <c r="I29">
        <f>K2*0.3+S2*0.7</f>
        <v>0.21799999999999997</v>
      </c>
      <c r="L29" s="8">
        <v>0</v>
      </c>
      <c r="M29">
        <f>D29*1302+N29</f>
        <v>1725.15</v>
      </c>
      <c r="N29">
        <f>E29*1302</f>
        <v>300.762</v>
      </c>
      <c r="P29" s="8" t="s">
        <v>6</v>
      </c>
      <c r="Q29">
        <f>H29*1302+R29</f>
        <v>1544.172</v>
      </c>
      <c r="R29">
        <f>I29*1302</f>
        <v>283.83599999999996</v>
      </c>
    </row>
    <row r="30" spans="3:34" ht="15.75" thickBot="1" x14ac:dyDescent="0.3">
      <c r="C30" s="4" t="s">
        <v>7</v>
      </c>
      <c r="D30">
        <f t="shared" ref="D30:E52" si="0">D3*0.3+N3*0.7</f>
        <v>1.107</v>
      </c>
      <c r="E30">
        <f t="shared" si="0"/>
        <v>0.16299999999999998</v>
      </c>
      <c r="G30" s="4" t="s">
        <v>7</v>
      </c>
      <c r="H30">
        <f t="shared" ref="H30:I52" si="1">J3*0.3+R3*0.7</f>
        <v>0.97499999999999987</v>
      </c>
      <c r="I30">
        <f t="shared" si="1"/>
        <v>0.16699999999999998</v>
      </c>
      <c r="L30" s="4">
        <v>1</v>
      </c>
      <c r="M30">
        <f t="shared" ref="M30:M52" si="2">D30*1302+N30</f>
        <v>1653.54</v>
      </c>
      <c r="N30">
        <f t="shared" ref="N30:N52" si="3">E30*1302</f>
        <v>212.22599999999997</v>
      </c>
      <c r="P30" s="4" t="s">
        <v>7</v>
      </c>
      <c r="Q30">
        <f t="shared" ref="Q30:Q52" si="4">H30*1302+R30</f>
        <v>1486.8839999999998</v>
      </c>
      <c r="R30">
        <f t="shared" ref="R30:R52" si="5">I30*1302</f>
        <v>217.43399999999997</v>
      </c>
    </row>
    <row r="31" spans="3:34" x14ac:dyDescent="0.25">
      <c r="C31" s="4" t="s">
        <v>8</v>
      </c>
      <c r="D31">
        <f t="shared" si="0"/>
        <v>1.1140000000000001</v>
      </c>
      <c r="E31">
        <f t="shared" si="0"/>
        <v>0.11099999999999999</v>
      </c>
      <c r="G31" s="4" t="s">
        <v>8</v>
      </c>
      <c r="H31">
        <f t="shared" si="1"/>
        <v>0.98099999999999987</v>
      </c>
      <c r="I31">
        <f t="shared" si="1"/>
        <v>0.12</v>
      </c>
      <c r="L31" s="8">
        <v>2</v>
      </c>
      <c r="M31">
        <f t="shared" si="2"/>
        <v>1594.95</v>
      </c>
      <c r="N31">
        <f t="shared" si="3"/>
        <v>144.52199999999999</v>
      </c>
      <c r="P31" s="4" t="s">
        <v>8</v>
      </c>
      <c r="Q31">
        <f t="shared" si="4"/>
        <v>1433.502</v>
      </c>
      <c r="R31">
        <f t="shared" si="5"/>
        <v>156.23999999999998</v>
      </c>
    </row>
    <row r="32" spans="3:34" ht="15.75" thickBot="1" x14ac:dyDescent="0.3">
      <c r="C32" s="4" t="s">
        <v>9</v>
      </c>
      <c r="D32">
        <f t="shared" si="0"/>
        <v>1.1239999999999999</v>
      </c>
      <c r="E32">
        <f t="shared" si="0"/>
        <v>7.3999999999999996E-2</v>
      </c>
      <c r="G32" s="4" t="s">
        <v>9</v>
      </c>
      <c r="H32">
        <f t="shared" si="1"/>
        <v>0.98699999999999988</v>
      </c>
      <c r="I32">
        <f t="shared" si="1"/>
        <v>0.09</v>
      </c>
      <c r="L32" s="4">
        <v>3</v>
      </c>
      <c r="M32">
        <f t="shared" si="2"/>
        <v>1559.7959999999998</v>
      </c>
      <c r="N32">
        <f t="shared" si="3"/>
        <v>96.347999999999999</v>
      </c>
      <c r="P32" s="4" t="s">
        <v>9</v>
      </c>
      <c r="Q32">
        <f t="shared" si="4"/>
        <v>1402.2539999999999</v>
      </c>
      <c r="R32">
        <f t="shared" si="5"/>
        <v>117.17999999999999</v>
      </c>
    </row>
    <row r="33" spans="3:18" x14ac:dyDescent="0.25">
      <c r="C33" s="4" t="s">
        <v>10</v>
      </c>
      <c r="D33">
        <f t="shared" si="0"/>
        <v>1.121</v>
      </c>
      <c r="E33">
        <f t="shared" si="0"/>
        <v>3.6999999999999998E-2</v>
      </c>
      <c r="G33" s="4" t="s">
        <v>10</v>
      </c>
      <c r="H33">
        <f t="shared" si="1"/>
        <v>1.004</v>
      </c>
      <c r="I33">
        <f t="shared" si="1"/>
        <v>7.0000000000000007E-2</v>
      </c>
      <c r="L33" s="8">
        <v>4</v>
      </c>
      <c r="M33">
        <f t="shared" si="2"/>
        <v>1507.7159999999999</v>
      </c>
      <c r="N33">
        <f t="shared" si="3"/>
        <v>48.173999999999999</v>
      </c>
      <c r="P33" s="4" t="s">
        <v>10</v>
      </c>
      <c r="Q33">
        <f t="shared" si="4"/>
        <v>1398.3480000000002</v>
      </c>
      <c r="R33">
        <f t="shared" si="5"/>
        <v>91.140000000000015</v>
      </c>
    </row>
    <row r="34" spans="3:18" ht="15.75" thickBot="1" x14ac:dyDescent="0.3">
      <c r="C34" s="4" t="s">
        <v>11</v>
      </c>
      <c r="D34">
        <f t="shared" si="0"/>
        <v>1.1179999999999999</v>
      </c>
      <c r="E34">
        <f t="shared" si="0"/>
        <v>1.9999999999999997E-2</v>
      </c>
      <c r="G34" s="4" t="s">
        <v>11</v>
      </c>
      <c r="H34">
        <f t="shared" si="1"/>
        <v>1.004</v>
      </c>
      <c r="I34">
        <f t="shared" si="1"/>
        <v>4.3999999999999997E-2</v>
      </c>
      <c r="L34" s="4">
        <v>5</v>
      </c>
      <c r="M34">
        <f t="shared" si="2"/>
        <v>1481.6759999999997</v>
      </c>
      <c r="N34">
        <f t="shared" si="3"/>
        <v>26.039999999999996</v>
      </c>
      <c r="P34" s="4" t="s">
        <v>11</v>
      </c>
      <c r="Q34">
        <f t="shared" si="4"/>
        <v>1364.4960000000001</v>
      </c>
      <c r="R34">
        <f t="shared" si="5"/>
        <v>57.287999999999997</v>
      </c>
    </row>
    <row r="35" spans="3:18" x14ac:dyDescent="0.25">
      <c r="C35" s="4" t="s">
        <v>12</v>
      </c>
      <c r="D35">
        <f t="shared" si="0"/>
        <v>1.048</v>
      </c>
      <c r="E35">
        <f t="shared" si="0"/>
        <v>9.9999999999999985E-3</v>
      </c>
      <c r="G35" s="4" t="s">
        <v>12</v>
      </c>
      <c r="H35">
        <f t="shared" si="1"/>
        <v>1.004</v>
      </c>
      <c r="I35">
        <f t="shared" si="1"/>
        <v>0.03</v>
      </c>
      <c r="L35" s="8">
        <v>6</v>
      </c>
      <c r="M35">
        <f t="shared" si="2"/>
        <v>1377.5160000000001</v>
      </c>
      <c r="N35">
        <f t="shared" si="3"/>
        <v>13.019999999999998</v>
      </c>
      <c r="P35" s="4" t="s">
        <v>12</v>
      </c>
      <c r="Q35">
        <f t="shared" si="4"/>
        <v>1346.268</v>
      </c>
      <c r="R35">
        <f t="shared" si="5"/>
        <v>39.059999999999995</v>
      </c>
    </row>
    <row r="36" spans="3:18" ht="15.75" thickBot="1" x14ac:dyDescent="0.3">
      <c r="C36" s="4" t="s">
        <v>13</v>
      </c>
      <c r="D36">
        <f t="shared" si="0"/>
        <v>0.75700000000000001</v>
      </c>
      <c r="E36">
        <f t="shared" si="0"/>
        <v>1.2999999999999999E-2</v>
      </c>
      <c r="G36" s="4" t="s">
        <v>13</v>
      </c>
      <c r="H36">
        <f t="shared" si="1"/>
        <v>0.97199999999999998</v>
      </c>
      <c r="I36">
        <f t="shared" si="1"/>
        <v>1.9999999999999997E-2</v>
      </c>
      <c r="L36" s="4">
        <v>7</v>
      </c>
      <c r="M36">
        <f t="shared" si="2"/>
        <v>1002.5400000000001</v>
      </c>
      <c r="N36">
        <f t="shared" si="3"/>
        <v>16.925999999999998</v>
      </c>
      <c r="P36" s="4" t="s">
        <v>13</v>
      </c>
      <c r="Q36">
        <f t="shared" si="4"/>
        <v>1291.5839999999998</v>
      </c>
      <c r="R36">
        <f t="shared" si="5"/>
        <v>26.039999999999996</v>
      </c>
    </row>
    <row r="37" spans="3:18" x14ac:dyDescent="0.25">
      <c r="C37" s="4" t="s">
        <v>14</v>
      </c>
      <c r="D37">
        <f t="shared" si="0"/>
        <v>0.52899999999999991</v>
      </c>
      <c r="E37">
        <f t="shared" si="0"/>
        <v>4.9999999999999996E-2</v>
      </c>
      <c r="G37" s="4" t="s">
        <v>14</v>
      </c>
      <c r="H37">
        <f t="shared" si="1"/>
        <v>0.95899999999999985</v>
      </c>
      <c r="I37">
        <f t="shared" si="1"/>
        <v>3.3000000000000002E-2</v>
      </c>
      <c r="L37" s="8">
        <v>8</v>
      </c>
      <c r="M37">
        <f t="shared" si="2"/>
        <v>753.85799999999995</v>
      </c>
      <c r="N37">
        <f t="shared" si="3"/>
        <v>65.099999999999994</v>
      </c>
      <c r="P37" s="4" t="s">
        <v>14</v>
      </c>
      <c r="Q37">
        <f t="shared" si="4"/>
        <v>1291.5839999999996</v>
      </c>
      <c r="R37">
        <f t="shared" si="5"/>
        <v>42.966000000000001</v>
      </c>
    </row>
    <row r="38" spans="3:18" ht="15.75" thickBot="1" x14ac:dyDescent="0.3">
      <c r="C38" s="4" t="s">
        <v>15</v>
      </c>
      <c r="D38">
        <f t="shared" si="0"/>
        <v>0.47699999999999998</v>
      </c>
      <c r="E38">
        <f t="shared" si="0"/>
        <v>6.7000000000000004E-2</v>
      </c>
      <c r="G38" s="4" t="s">
        <v>15</v>
      </c>
      <c r="H38">
        <f t="shared" si="1"/>
        <v>0.89200000000000002</v>
      </c>
      <c r="I38">
        <f t="shared" si="1"/>
        <v>4.9999999999999996E-2</v>
      </c>
      <c r="L38" s="4">
        <v>9</v>
      </c>
      <c r="M38">
        <f t="shared" si="2"/>
        <v>708.28800000000001</v>
      </c>
      <c r="N38">
        <f t="shared" si="3"/>
        <v>87.234000000000009</v>
      </c>
      <c r="P38" s="4" t="s">
        <v>15</v>
      </c>
      <c r="Q38">
        <f t="shared" si="4"/>
        <v>1226.4839999999999</v>
      </c>
      <c r="R38">
        <f t="shared" si="5"/>
        <v>65.099999999999994</v>
      </c>
    </row>
    <row r="39" spans="3:18" x14ac:dyDescent="0.25">
      <c r="C39" s="4" t="s">
        <v>16</v>
      </c>
      <c r="D39">
        <f t="shared" si="0"/>
        <v>0.43300000000000005</v>
      </c>
      <c r="E39">
        <f t="shared" si="0"/>
        <v>8.1000000000000003E-2</v>
      </c>
      <c r="G39" s="4" t="s">
        <v>16</v>
      </c>
      <c r="H39">
        <f t="shared" si="1"/>
        <v>0.78899999999999992</v>
      </c>
      <c r="I39">
        <f t="shared" si="1"/>
        <v>5.3999999999999992E-2</v>
      </c>
      <c r="L39" s="8">
        <v>10</v>
      </c>
      <c r="M39">
        <f t="shared" si="2"/>
        <v>669.22800000000007</v>
      </c>
      <c r="N39">
        <f t="shared" si="3"/>
        <v>105.462</v>
      </c>
      <c r="P39" s="4" t="s">
        <v>16</v>
      </c>
      <c r="Q39">
        <f t="shared" si="4"/>
        <v>1097.5859999999998</v>
      </c>
      <c r="R39">
        <f t="shared" si="5"/>
        <v>70.307999999999993</v>
      </c>
    </row>
    <row r="40" spans="3:18" ht="15.75" thickBot="1" x14ac:dyDescent="0.3">
      <c r="C40" s="4" t="s">
        <v>17</v>
      </c>
      <c r="D40">
        <f t="shared" si="0"/>
        <v>0.40900000000000003</v>
      </c>
      <c r="E40">
        <f t="shared" si="0"/>
        <v>9.5000000000000001E-2</v>
      </c>
      <c r="G40" s="4" t="s">
        <v>17</v>
      </c>
      <c r="H40">
        <f t="shared" si="1"/>
        <v>0.71</v>
      </c>
      <c r="I40">
        <f t="shared" si="1"/>
        <v>8.1000000000000003E-2</v>
      </c>
      <c r="L40" s="4">
        <v>11</v>
      </c>
      <c r="M40">
        <f t="shared" si="2"/>
        <v>656.20800000000008</v>
      </c>
      <c r="N40">
        <f t="shared" si="3"/>
        <v>123.69</v>
      </c>
      <c r="P40" s="4" t="s">
        <v>17</v>
      </c>
      <c r="Q40">
        <f t="shared" si="4"/>
        <v>1029.8820000000001</v>
      </c>
      <c r="R40">
        <f t="shared" si="5"/>
        <v>105.462</v>
      </c>
    </row>
    <row r="41" spans="3:18" x14ac:dyDescent="0.25">
      <c r="C41" s="4" t="s">
        <v>18</v>
      </c>
      <c r="D41">
        <f t="shared" si="0"/>
        <v>0.41199999999999998</v>
      </c>
      <c r="E41">
        <f t="shared" si="0"/>
        <v>0.11799999999999999</v>
      </c>
      <c r="G41" s="4" t="s">
        <v>18</v>
      </c>
      <c r="H41">
        <f t="shared" si="1"/>
        <v>0.66199999999999992</v>
      </c>
      <c r="I41">
        <f t="shared" si="1"/>
        <v>0.11</v>
      </c>
      <c r="L41" s="8">
        <v>12</v>
      </c>
      <c r="M41">
        <f t="shared" si="2"/>
        <v>690.06</v>
      </c>
      <c r="N41">
        <f t="shared" si="3"/>
        <v>153.636</v>
      </c>
      <c r="P41" s="4" t="s">
        <v>18</v>
      </c>
      <c r="Q41">
        <f t="shared" si="4"/>
        <v>1005.1439999999999</v>
      </c>
      <c r="R41">
        <f t="shared" si="5"/>
        <v>143.22</v>
      </c>
    </row>
    <row r="42" spans="3:18" ht="15.75" thickBot="1" x14ac:dyDescent="0.3">
      <c r="C42" s="4" t="s">
        <v>19</v>
      </c>
      <c r="D42">
        <f t="shared" si="0"/>
        <v>0.40299999999999997</v>
      </c>
      <c r="E42">
        <f t="shared" si="0"/>
        <v>0.121</v>
      </c>
      <c r="G42" s="4" t="s">
        <v>19</v>
      </c>
      <c r="H42">
        <f t="shared" si="1"/>
        <v>0.66500000000000004</v>
      </c>
      <c r="I42">
        <f t="shared" si="1"/>
        <v>0.159</v>
      </c>
      <c r="L42" s="4">
        <v>13</v>
      </c>
      <c r="M42">
        <f t="shared" si="2"/>
        <v>682.24799999999993</v>
      </c>
      <c r="N42">
        <f t="shared" si="3"/>
        <v>157.542</v>
      </c>
      <c r="P42" s="4" t="s">
        <v>19</v>
      </c>
      <c r="Q42">
        <f t="shared" si="4"/>
        <v>1072.848</v>
      </c>
      <c r="R42">
        <f t="shared" si="5"/>
        <v>207.018</v>
      </c>
    </row>
    <row r="43" spans="3:18" x14ac:dyDescent="0.25">
      <c r="C43" s="4" t="s">
        <v>20</v>
      </c>
      <c r="D43">
        <f t="shared" si="0"/>
        <v>0.432</v>
      </c>
      <c r="E43">
        <f t="shared" si="0"/>
        <v>0.15699999999999997</v>
      </c>
      <c r="G43" s="4" t="s">
        <v>20</v>
      </c>
      <c r="H43">
        <f t="shared" si="1"/>
        <v>0.69</v>
      </c>
      <c r="I43">
        <f t="shared" si="1"/>
        <v>0.182</v>
      </c>
      <c r="L43" s="8">
        <v>14</v>
      </c>
      <c r="M43">
        <f t="shared" si="2"/>
        <v>766.87799999999993</v>
      </c>
      <c r="N43">
        <f t="shared" si="3"/>
        <v>204.41399999999996</v>
      </c>
      <c r="P43" s="4" t="s">
        <v>20</v>
      </c>
      <c r="Q43">
        <f t="shared" si="4"/>
        <v>1135.3439999999998</v>
      </c>
      <c r="R43">
        <f t="shared" si="5"/>
        <v>236.964</v>
      </c>
    </row>
    <row r="44" spans="3:18" ht="15.75" thickBot="1" x14ac:dyDescent="0.3">
      <c r="C44" s="4" t="s">
        <v>21</v>
      </c>
      <c r="D44">
        <f t="shared" si="0"/>
        <v>0.49</v>
      </c>
      <c r="E44">
        <f t="shared" si="0"/>
        <v>0.20700000000000002</v>
      </c>
      <c r="G44" s="4" t="s">
        <v>21</v>
      </c>
      <c r="H44">
        <f t="shared" si="1"/>
        <v>0.74699999999999989</v>
      </c>
      <c r="I44">
        <f t="shared" si="1"/>
        <v>0.249</v>
      </c>
      <c r="L44" s="4">
        <v>15</v>
      </c>
      <c r="M44">
        <f t="shared" si="2"/>
        <v>907.49400000000003</v>
      </c>
      <c r="N44">
        <f t="shared" si="3"/>
        <v>269.51400000000001</v>
      </c>
      <c r="P44" s="4" t="s">
        <v>21</v>
      </c>
      <c r="Q44">
        <f t="shared" si="4"/>
        <v>1296.7919999999999</v>
      </c>
      <c r="R44">
        <f t="shared" si="5"/>
        <v>324.19799999999998</v>
      </c>
    </row>
    <row r="45" spans="3:18" x14ac:dyDescent="0.25">
      <c r="C45" s="4" t="s">
        <v>22</v>
      </c>
      <c r="D45">
        <f t="shared" si="0"/>
        <v>0.68199999999999994</v>
      </c>
      <c r="E45">
        <f t="shared" si="0"/>
        <v>0.35099999999999998</v>
      </c>
      <c r="G45" s="4" t="s">
        <v>22</v>
      </c>
      <c r="H45">
        <f t="shared" si="1"/>
        <v>0.77600000000000002</v>
      </c>
      <c r="I45">
        <f t="shared" si="1"/>
        <v>0.25800000000000001</v>
      </c>
      <c r="L45" s="8">
        <v>16</v>
      </c>
      <c r="M45">
        <f t="shared" si="2"/>
        <v>1344.9659999999999</v>
      </c>
      <c r="N45">
        <f t="shared" si="3"/>
        <v>457.00199999999995</v>
      </c>
      <c r="P45" s="4" t="s">
        <v>22</v>
      </c>
      <c r="Q45">
        <f t="shared" si="4"/>
        <v>1346.268</v>
      </c>
      <c r="R45">
        <f t="shared" si="5"/>
        <v>335.916</v>
      </c>
    </row>
    <row r="46" spans="3:18" ht="15.75" thickBot="1" x14ac:dyDescent="0.3">
      <c r="C46" s="4" t="s">
        <v>23</v>
      </c>
      <c r="D46">
        <f t="shared" si="0"/>
        <v>0.73</v>
      </c>
      <c r="E46">
        <f t="shared" si="0"/>
        <v>0.34799999999999998</v>
      </c>
      <c r="G46" s="4" t="s">
        <v>23</v>
      </c>
      <c r="H46">
        <f t="shared" si="1"/>
        <v>0.82400000000000007</v>
      </c>
      <c r="I46">
        <f t="shared" si="1"/>
        <v>0.29699999999999999</v>
      </c>
      <c r="L46" s="4">
        <v>17</v>
      </c>
      <c r="M46">
        <f t="shared" si="2"/>
        <v>1403.5559999999998</v>
      </c>
      <c r="N46">
        <f t="shared" si="3"/>
        <v>453.09599999999995</v>
      </c>
      <c r="P46" s="4" t="s">
        <v>23</v>
      </c>
      <c r="Q46">
        <f t="shared" si="4"/>
        <v>1459.5420000000001</v>
      </c>
      <c r="R46">
        <f t="shared" si="5"/>
        <v>386.69399999999996</v>
      </c>
    </row>
    <row r="47" spans="3:18" x14ac:dyDescent="0.25">
      <c r="C47" s="4" t="s">
        <v>24</v>
      </c>
      <c r="D47">
        <f t="shared" si="0"/>
        <v>0.74099999999999988</v>
      </c>
      <c r="E47">
        <f t="shared" si="0"/>
        <v>0.316</v>
      </c>
      <c r="G47" s="4" t="s">
        <v>24</v>
      </c>
      <c r="H47">
        <f t="shared" si="1"/>
        <v>0.90399999999999991</v>
      </c>
      <c r="I47">
        <f t="shared" si="1"/>
        <v>0.33499999999999996</v>
      </c>
      <c r="L47" s="8">
        <v>18</v>
      </c>
      <c r="M47">
        <f t="shared" si="2"/>
        <v>1376.2139999999999</v>
      </c>
      <c r="N47">
        <f t="shared" si="3"/>
        <v>411.43200000000002</v>
      </c>
      <c r="P47" s="4" t="s">
        <v>24</v>
      </c>
      <c r="Q47">
        <f t="shared" si="4"/>
        <v>1613.1779999999999</v>
      </c>
      <c r="R47">
        <f t="shared" si="5"/>
        <v>436.16999999999996</v>
      </c>
    </row>
    <row r="48" spans="3:18" ht="15.75" thickBot="1" x14ac:dyDescent="0.3">
      <c r="C48" s="4" t="s">
        <v>25</v>
      </c>
      <c r="D48">
        <f t="shared" si="0"/>
        <v>0.79300000000000004</v>
      </c>
      <c r="E48">
        <f t="shared" si="0"/>
        <v>0.32099999999999995</v>
      </c>
      <c r="G48" s="4" t="s">
        <v>25</v>
      </c>
      <c r="H48">
        <f t="shared" si="1"/>
        <v>0.98</v>
      </c>
      <c r="I48">
        <f t="shared" si="1"/>
        <v>0.375</v>
      </c>
      <c r="L48" s="4">
        <v>19</v>
      </c>
      <c r="M48">
        <f t="shared" si="2"/>
        <v>1450.4280000000001</v>
      </c>
      <c r="N48">
        <f t="shared" si="3"/>
        <v>417.94199999999995</v>
      </c>
      <c r="P48" s="4" t="s">
        <v>25</v>
      </c>
      <c r="Q48">
        <f t="shared" si="4"/>
        <v>1764.21</v>
      </c>
      <c r="R48">
        <f t="shared" si="5"/>
        <v>488.25</v>
      </c>
    </row>
    <row r="49" spans="3:18" x14ac:dyDescent="0.25">
      <c r="C49" s="4" t="s">
        <v>26</v>
      </c>
      <c r="D49">
        <f t="shared" si="0"/>
        <v>0.9029999999999998</v>
      </c>
      <c r="E49">
        <f t="shared" si="0"/>
        <v>0.36699999999999999</v>
      </c>
      <c r="G49" s="4" t="s">
        <v>26</v>
      </c>
      <c r="H49">
        <f t="shared" si="1"/>
        <v>1.008</v>
      </c>
      <c r="I49">
        <f t="shared" si="1"/>
        <v>0.35099999999999998</v>
      </c>
      <c r="L49" s="8">
        <v>20</v>
      </c>
      <c r="M49">
        <f t="shared" si="2"/>
        <v>1653.5399999999997</v>
      </c>
      <c r="N49">
        <f t="shared" si="3"/>
        <v>477.834</v>
      </c>
      <c r="P49" s="4" t="s">
        <v>26</v>
      </c>
      <c r="Q49">
        <f t="shared" si="4"/>
        <v>1769.4179999999999</v>
      </c>
      <c r="R49">
        <f t="shared" si="5"/>
        <v>457.00199999999995</v>
      </c>
    </row>
    <row r="50" spans="3:18" ht="15.75" thickBot="1" x14ac:dyDescent="0.3">
      <c r="C50" s="4" t="s">
        <v>27</v>
      </c>
      <c r="D50">
        <f t="shared" si="0"/>
        <v>0.97399999999999998</v>
      </c>
      <c r="E50">
        <f t="shared" si="0"/>
        <v>0.35099999999999998</v>
      </c>
      <c r="G50" s="4" t="s">
        <v>27</v>
      </c>
      <c r="H50">
        <f t="shared" si="1"/>
        <v>1.04</v>
      </c>
      <c r="I50">
        <f t="shared" si="1"/>
        <v>0.32400000000000001</v>
      </c>
      <c r="L50" s="4">
        <v>21</v>
      </c>
      <c r="M50">
        <f t="shared" si="2"/>
        <v>1725.1499999999999</v>
      </c>
      <c r="N50">
        <f t="shared" si="3"/>
        <v>457.00199999999995</v>
      </c>
      <c r="P50" s="4" t="s">
        <v>27</v>
      </c>
      <c r="Q50">
        <f t="shared" si="4"/>
        <v>1775.9280000000001</v>
      </c>
      <c r="R50">
        <f t="shared" si="5"/>
        <v>421.84800000000001</v>
      </c>
    </row>
    <row r="51" spans="3:18" x14ac:dyDescent="0.25">
      <c r="C51" s="4" t="s">
        <v>28</v>
      </c>
      <c r="D51">
        <f t="shared" si="0"/>
        <v>1.012</v>
      </c>
      <c r="E51">
        <f t="shared" si="0"/>
        <v>0.32599999999999996</v>
      </c>
      <c r="G51" s="4" t="s">
        <v>28</v>
      </c>
      <c r="H51">
        <f t="shared" si="1"/>
        <v>1.056</v>
      </c>
      <c r="I51">
        <f t="shared" si="1"/>
        <v>0.29199999999999998</v>
      </c>
      <c r="L51" s="8">
        <v>22</v>
      </c>
      <c r="M51">
        <f t="shared" si="2"/>
        <v>1742.076</v>
      </c>
      <c r="N51">
        <f t="shared" si="3"/>
        <v>424.45199999999994</v>
      </c>
      <c r="P51" s="4" t="s">
        <v>28</v>
      </c>
      <c r="Q51">
        <f t="shared" si="4"/>
        <v>1755.096</v>
      </c>
      <c r="R51">
        <f t="shared" si="5"/>
        <v>380.18399999999997</v>
      </c>
    </row>
    <row r="52" spans="3:18" ht="15.75" thickBot="1" x14ac:dyDescent="0.3">
      <c r="C52" s="12" t="s">
        <v>29</v>
      </c>
      <c r="D52">
        <f t="shared" si="0"/>
        <v>1.044</v>
      </c>
      <c r="E52">
        <f t="shared" si="0"/>
        <v>0.28799999999999998</v>
      </c>
      <c r="G52" s="12" t="s">
        <v>29</v>
      </c>
      <c r="H52">
        <f t="shared" si="1"/>
        <v>1.0509999999999999</v>
      </c>
      <c r="I52">
        <f t="shared" si="1"/>
        <v>0.24399999999999999</v>
      </c>
      <c r="L52" s="4">
        <v>23</v>
      </c>
      <c r="M52">
        <f t="shared" si="2"/>
        <v>1734.2640000000001</v>
      </c>
      <c r="N52">
        <f t="shared" si="3"/>
        <v>374.976</v>
      </c>
      <c r="P52" s="12" t="s">
        <v>29</v>
      </c>
      <c r="Q52">
        <f t="shared" si="4"/>
        <v>1686.0899999999997</v>
      </c>
      <c r="R52">
        <f t="shared" si="5"/>
        <v>317.68799999999999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Emil Thorvaldsen</dc:creator>
  <cp:lastModifiedBy>Kasper Emil Thorvaldsen</cp:lastModifiedBy>
  <dcterms:created xsi:type="dcterms:W3CDTF">2024-05-22T10:44:41Z</dcterms:created>
  <dcterms:modified xsi:type="dcterms:W3CDTF">2024-11-08T11:17:56Z</dcterms:modified>
</cp:coreProperties>
</file>